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D8A451A5-D30C-4529-A563-6C111DB0352D}" xr6:coauthVersionLast="47" xr6:coauthVersionMax="47" xr10:uidLastSave="{00000000-0000-0000-0000-000000000000}"/>
  <bookViews>
    <workbookView xWindow="28680" yWindow="-1935" windowWidth="29040" windowHeight="176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D341" i="14"/>
  <c r="C341" i="14"/>
  <c r="B341" i="14"/>
  <c r="A341" i="14"/>
  <c r="H340" i="14"/>
  <c r="G340" i="14"/>
  <c r="F340" i="14"/>
  <c r="E340" i="14"/>
  <c r="D340" i="14"/>
  <c r="C340" i="14"/>
  <c r="B340" i="14"/>
  <c r="A340" i="14"/>
  <c r="H339" i="14"/>
  <c r="G339" i="14"/>
  <c r="F339" i="14"/>
  <c r="E339" i="14"/>
  <c r="D339" i="14"/>
  <c r="C339" i="14"/>
  <c r="B339" i="14"/>
  <c r="A339" i="14"/>
  <c r="H338" i="14"/>
  <c r="G338" i="14"/>
  <c r="F338" i="14"/>
  <c r="E338" i="14"/>
  <c r="D338" i="14"/>
  <c r="C338" i="14"/>
  <c r="B338" i="14"/>
  <c r="A338" i="14"/>
  <c r="H337" i="14"/>
  <c r="G337" i="14"/>
  <c r="F337" i="14"/>
  <c r="E337" i="14"/>
  <c r="D337" i="14"/>
  <c r="C337" i="14"/>
  <c r="B337" i="14"/>
  <c r="A337" i="14"/>
  <c r="H336" i="14"/>
  <c r="G336" i="14"/>
  <c r="F336" i="14"/>
  <c r="E336" i="14"/>
  <c r="D336" i="14"/>
  <c r="C336" i="14"/>
  <c r="B336" i="14"/>
  <c r="A336" i="14"/>
  <c r="H335" i="14"/>
  <c r="G335" i="14"/>
  <c r="F335" i="14"/>
  <c r="E335" i="14"/>
  <c r="D335" i="14"/>
  <c r="C335" i="14"/>
  <c r="B335" i="14"/>
  <c r="A335" i="14"/>
  <c r="H334" i="14"/>
  <c r="G334" i="14"/>
  <c r="F334" i="14"/>
  <c r="E334" i="14"/>
  <c r="D334" i="14"/>
  <c r="C334" i="14"/>
  <c r="B334" i="14"/>
  <c r="A334" i="14"/>
  <c r="H333" i="14"/>
  <c r="G333" i="14"/>
  <c r="F333" i="14"/>
  <c r="E333" i="14"/>
  <c r="D333" i="14"/>
  <c r="C333" i="14"/>
  <c r="B333" i="14"/>
  <c r="A333" i="14"/>
  <c r="H332" i="14"/>
  <c r="G332" i="14"/>
  <c r="F332" i="14"/>
  <c r="E332" i="14"/>
  <c r="D332" i="14"/>
  <c r="C332" i="14"/>
  <c r="B332" i="14"/>
  <c r="A332" i="14"/>
  <c r="H331" i="14"/>
  <c r="G331" i="14"/>
  <c r="F331" i="14"/>
  <c r="E331" i="14"/>
  <c r="D331" i="14"/>
  <c r="C331" i="14"/>
  <c r="B331" i="14"/>
  <c r="A331" i="14"/>
  <c r="H330" i="14"/>
  <c r="G330" i="14"/>
  <c r="F330" i="14"/>
  <c r="E330" i="14"/>
  <c r="D330" i="14"/>
  <c r="C330" i="14"/>
  <c r="B330" i="14"/>
  <c r="A330" i="14"/>
  <c r="H329" i="14"/>
  <c r="G329" i="14"/>
  <c r="F329" i="14"/>
  <c r="E329" i="14"/>
  <c r="D329" i="14"/>
  <c r="C329" i="14"/>
  <c r="B329" i="14"/>
  <c r="A329" i="14"/>
  <c r="H328" i="14"/>
  <c r="G328" i="14"/>
  <c r="F328" i="14"/>
  <c r="E328" i="14"/>
  <c r="D328" i="14"/>
  <c r="C328" i="14"/>
  <c r="B328" i="14"/>
  <c r="A328" i="14"/>
  <c r="H327" i="14"/>
  <c r="G327" i="14"/>
  <c r="F327" i="14"/>
  <c r="E327" i="14"/>
  <c r="D327" i="14"/>
  <c r="C327" i="14"/>
  <c r="B327" i="14"/>
  <c r="A327" i="14"/>
  <c r="H326" i="14"/>
  <c r="G326" i="14"/>
  <c r="F326" i="14"/>
  <c r="E326" i="14"/>
  <c r="D326" i="14"/>
  <c r="C326" i="14"/>
  <c r="B326" i="14"/>
  <c r="A326" i="14"/>
  <c r="H325" i="14"/>
  <c r="G325" i="14"/>
  <c r="F325" i="14"/>
  <c r="E325" i="14"/>
  <c r="D325" i="14"/>
  <c r="C325" i="14"/>
  <c r="B325" i="14"/>
  <c r="A325" i="14"/>
  <c r="H324" i="14"/>
  <c r="G324" i="14"/>
  <c r="F324" i="14"/>
  <c r="E324" i="14"/>
  <c r="D324" i="14"/>
  <c r="C324" i="14"/>
  <c r="B324" i="14"/>
  <c r="A324" i="14"/>
  <c r="H323" i="14"/>
  <c r="G323" i="14"/>
  <c r="F323" i="14"/>
  <c r="E323" i="14"/>
  <c r="D323" i="14"/>
  <c r="C323" i="14"/>
  <c r="B323" i="14"/>
  <c r="A323" i="14"/>
  <c r="H322" i="14"/>
  <c r="G322" i="14"/>
  <c r="F322" i="14"/>
  <c r="E322" i="14"/>
  <c r="D322" i="14"/>
  <c r="C322" i="14"/>
  <c r="B322" i="14"/>
  <c r="A322" i="14"/>
  <c r="H321" i="14"/>
  <c r="G321" i="14"/>
  <c r="F321" i="14"/>
  <c r="E321" i="14"/>
  <c r="D321" i="14"/>
  <c r="C321" i="14"/>
  <c r="B321" i="14"/>
  <c r="A321" i="14"/>
  <c r="H320" i="14"/>
  <c r="G320" i="14"/>
  <c r="F320" i="14"/>
  <c r="E320" i="14"/>
  <c r="D320" i="14"/>
  <c r="C320" i="14"/>
  <c r="B320" i="14"/>
  <c r="A320" i="14"/>
  <c r="H319" i="14"/>
  <c r="G319" i="14"/>
  <c r="F319" i="14"/>
  <c r="E319" i="14"/>
  <c r="D319" i="14"/>
  <c r="C319" i="14"/>
  <c r="B319" i="14"/>
  <c r="A319" i="14"/>
  <c r="H318" i="14"/>
  <c r="G318" i="14"/>
  <c r="F318" i="14"/>
  <c r="E318" i="14"/>
  <c r="D318" i="14"/>
  <c r="C318" i="14"/>
  <c r="B318" i="14"/>
  <c r="A318" i="14"/>
  <c r="H317" i="14"/>
  <c r="G317" i="14"/>
  <c r="F317" i="14"/>
  <c r="E317" i="14"/>
  <c r="D317" i="14"/>
  <c r="C317" i="14"/>
  <c r="B317" i="14"/>
  <c r="A317" i="14"/>
  <c r="H316" i="14"/>
  <c r="G316" i="14"/>
  <c r="F316" i="14"/>
  <c r="E316" i="14"/>
  <c r="D316" i="14"/>
  <c r="C316" i="14"/>
  <c r="B316" i="14"/>
  <c r="A316" i="14"/>
  <c r="H315" i="14"/>
  <c r="G315" i="14"/>
  <c r="F315" i="14"/>
  <c r="E315" i="14"/>
  <c r="D315" i="14"/>
  <c r="C315" i="14"/>
  <c r="B315" i="14"/>
  <c r="A315" i="14"/>
  <c r="H314" i="14"/>
  <c r="G314" i="14"/>
  <c r="F314" i="14"/>
  <c r="E314" i="14"/>
  <c r="D314" i="14"/>
  <c r="C314" i="14"/>
  <c r="B314" i="14"/>
  <c r="A314" i="14"/>
  <c r="H313" i="14"/>
  <c r="G313" i="14"/>
  <c r="F313" i="14"/>
  <c r="E313" i="14"/>
  <c r="D313" i="14"/>
  <c r="C313" i="14"/>
  <c r="B313" i="14"/>
  <c r="A313" i="14"/>
  <c r="H312" i="14"/>
  <c r="G312" i="14"/>
  <c r="F312" i="14"/>
  <c r="E312" i="14"/>
  <c r="D312" i="14"/>
  <c r="C312" i="14"/>
  <c r="B312" i="14"/>
  <c r="A312" i="14"/>
  <c r="H311" i="14"/>
  <c r="G311" i="14"/>
  <c r="F311" i="14"/>
  <c r="E311" i="14"/>
  <c r="D311" i="14"/>
  <c r="C311" i="14"/>
  <c r="B311" i="14"/>
  <c r="A311" i="14"/>
  <c r="H310" i="14"/>
  <c r="G310" i="14"/>
  <c r="F310" i="14"/>
  <c r="E310" i="14"/>
  <c r="D310" i="14"/>
  <c r="C310" i="14"/>
  <c r="B310" i="14"/>
  <c r="A310" i="14"/>
  <c r="H309" i="14"/>
  <c r="G309" i="14"/>
  <c r="F309" i="14"/>
  <c r="E309" i="14"/>
  <c r="D309" i="14"/>
  <c r="C309" i="14"/>
  <c r="B309" i="14"/>
  <c r="A309" i="14"/>
  <c r="H308" i="14"/>
  <c r="G308" i="14"/>
  <c r="F308" i="14"/>
  <c r="E308" i="14"/>
  <c r="D308" i="14"/>
  <c r="C308" i="14"/>
  <c r="B308" i="14"/>
  <c r="A308" i="14"/>
  <c r="H307" i="14"/>
  <c r="G307" i="14"/>
  <c r="F307" i="14"/>
  <c r="E307" i="14"/>
  <c r="D307" i="14"/>
  <c r="C307" i="14"/>
  <c r="B307" i="14"/>
  <c r="A307" i="14"/>
  <c r="H306" i="14"/>
  <c r="G306" i="14"/>
  <c r="F306" i="14"/>
  <c r="E306" i="14"/>
  <c r="D306" i="14"/>
  <c r="C306" i="14"/>
  <c r="B306" i="14"/>
  <c r="A306" i="14"/>
  <c r="H305" i="14"/>
  <c r="G305" i="14"/>
  <c r="F305" i="14"/>
  <c r="E305" i="14"/>
  <c r="D305" i="14"/>
  <c r="C305" i="14"/>
  <c r="B305" i="14"/>
  <c r="A305" i="14"/>
  <c r="H304" i="14"/>
  <c r="G304" i="14"/>
  <c r="F304" i="14"/>
  <c r="E304" i="14"/>
  <c r="D304" i="14"/>
  <c r="C304" i="14"/>
  <c r="B304" i="14"/>
  <c r="A304" i="14"/>
  <c r="H303" i="14"/>
  <c r="G303" i="14"/>
  <c r="F303" i="14"/>
  <c r="E303" i="14"/>
  <c r="D303" i="14"/>
  <c r="C303" i="14"/>
  <c r="B303" i="14"/>
  <c r="A303" i="14"/>
  <c r="H302" i="14"/>
  <c r="G302" i="14"/>
  <c r="F302" i="14"/>
  <c r="E302" i="14"/>
  <c r="D302" i="14"/>
  <c r="C302" i="14"/>
  <c r="B302" i="14"/>
  <c r="A302" i="14"/>
  <c r="H301" i="14"/>
  <c r="G301" i="14"/>
  <c r="F301" i="14"/>
  <c r="E301" i="14"/>
  <c r="D301" i="14"/>
  <c r="C301" i="14"/>
  <c r="B301" i="14"/>
  <c r="A301" i="14"/>
  <c r="H300" i="14"/>
  <c r="G300" i="14"/>
  <c r="F300" i="14"/>
  <c r="E300" i="14"/>
  <c r="D300" i="14"/>
  <c r="C300" i="14"/>
  <c r="B300" i="14"/>
  <c r="A300" i="14"/>
  <c r="H299" i="14"/>
  <c r="G299" i="14"/>
  <c r="F299" i="14"/>
  <c r="E299" i="14"/>
  <c r="D299" i="14"/>
  <c r="C299" i="14"/>
  <c r="B299" i="14"/>
  <c r="A299" i="14"/>
  <c r="H298" i="14"/>
  <c r="G298" i="14"/>
  <c r="F298" i="14"/>
  <c r="E298" i="14"/>
  <c r="D298" i="14"/>
  <c r="C298" i="14"/>
  <c r="B298" i="14"/>
  <c r="A298" i="14"/>
  <c r="H297" i="14"/>
  <c r="G297" i="14"/>
  <c r="F297" i="14"/>
  <c r="E297" i="14"/>
  <c r="D297" i="14"/>
  <c r="C297" i="14"/>
  <c r="B297" i="14"/>
  <c r="A297" i="14"/>
  <c r="H296" i="14"/>
  <c r="G296" i="14"/>
  <c r="F296" i="14"/>
  <c r="E296" i="14"/>
  <c r="D296" i="14"/>
  <c r="C296" i="14"/>
  <c r="B296" i="14"/>
  <c r="A296" i="14"/>
  <c r="H295" i="14"/>
  <c r="G295" i="14"/>
  <c r="F295" i="14"/>
  <c r="E295" i="14"/>
  <c r="D295" i="14"/>
  <c r="C295" i="14"/>
  <c r="B295" i="14"/>
  <c r="A295" i="14"/>
  <c r="H294" i="14"/>
  <c r="G294" i="14"/>
  <c r="F294" i="14"/>
  <c r="E294" i="14"/>
  <c r="D294" i="14"/>
  <c r="C294" i="14"/>
  <c r="B294" i="14"/>
  <c r="A294" i="14"/>
  <c r="H293" i="14"/>
  <c r="G293" i="14"/>
  <c r="F293" i="14"/>
  <c r="E293" i="14"/>
  <c r="D293" i="14"/>
  <c r="C293" i="14"/>
  <c r="B293" i="14"/>
  <c r="A293" i="14"/>
  <c r="H292" i="14"/>
  <c r="G292" i="14"/>
  <c r="F292" i="14"/>
  <c r="E292" i="14"/>
  <c r="D292" i="14"/>
  <c r="C292" i="14"/>
  <c r="B292" i="14"/>
  <c r="A292" i="14"/>
  <c r="H291" i="14"/>
  <c r="G291" i="14"/>
  <c r="F291" i="14"/>
  <c r="E291" i="14"/>
  <c r="D291" i="14"/>
  <c r="C291" i="14"/>
  <c r="B291" i="14"/>
  <c r="A291" i="14"/>
  <c r="H290" i="14"/>
  <c r="G290" i="14"/>
  <c r="F290" i="14"/>
  <c r="E290" i="14"/>
  <c r="D290" i="14"/>
  <c r="C290" i="14"/>
  <c r="B290" i="14"/>
  <c r="A290" i="14"/>
  <c r="H289" i="14"/>
  <c r="G289" i="14"/>
  <c r="F289" i="14"/>
  <c r="E289" i="14"/>
  <c r="D289" i="14"/>
  <c r="C289" i="14"/>
  <c r="B289" i="14"/>
  <c r="A289" i="14"/>
  <c r="H288" i="14"/>
  <c r="G288" i="14"/>
  <c r="F288" i="14"/>
  <c r="E288" i="14"/>
  <c r="D288" i="14"/>
  <c r="C288" i="14"/>
  <c r="B288" i="14"/>
  <c r="A288" i="14"/>
  <c r="H287" i="14"/>
  <c r="G287" i="14"/>
  <c r="F287" i="14"/>
  <c r="E287" i="14"/>
  <c r="D287" i="14"/>
  <c r="C287" i="14"/>
  <c r="B287" i="14"/>
  <c r="A287" i="14"/>
  <c r="H286" i="14"/>
  <c r="G286" i="14"/>
  <c r="F286" i="14"/>
  <c r="E286" i="14"/>
  <c r="D286" i="14"/>
  <c r="C286" i="14"/>
  <c r="B286" i="14"/>
  <c r="A286" i="14"/>
  <c r="H285" i="14"/>
  <c r="G285" i="14"/>
  <c r="F285" i="14"/>
  <c r="E285" i="14"/>
  <c r="D285" i="14"/>
  <c r="C285" i="14"/>
  <c r="B285" i="14"/>
  <c r="A285" i="14"/>
  <c r="H284" i="14"/>
  <c r="G284" i="14"/>
  <c r="F284" i="14"/>
  <c r="E284" i="14"/>
  <c r="D284" i="14"/>
  <c r="C284" i="14"/>
  <c r="B284" i="14"/>
  <c r="A284" i="14"/>
  <c r="H283" i="14"/>
  <c r="G283" i="14"/>
  <c r="F283" i="14"/>
  <c r="E283" i="14"/>
  <c r="D283" i="14"/>
  <c r="C283" i="14"/>
  <c r="B283" i="14"/>
  <c r="A283" i="14"/>
  <c r="H282" i="14"/>
  <c r="G282" i="14"/>
  <c r="F282" i="14"/>
  <c r="E282" i="14"/>
  <c r="D282" i="14"/>
  <c r="C282" i="14"/>
  <c r="B282" i="14"/>
  <c r="A282" i="14"/>
  <c r="H281" i="14"/>
  <c r="G281" i="14"/>
  <c r="F281" i="14"/>
  <c r="E281" i="14"/>
  <c r="D281" i="14"/>
  <c r="C281" i="14"/>
  <c r="B281" i="14"/>
  <c r="A281" i="14"/>
  <c r="H280" i="14"/>
  <c r="G280" i="14"/>
  <c r="F280" i="14"/>
  <c r="E280" i="14"/>
  <c r="D280" i="14"/>
  <c r="C280" i="14"/>
  <c r="B280" i="14"/>
  <c r="A280" i="14"/>
  <c r="H279" i="14"/>
  <c r="G279" i="14"/>
  <c r="F279" i="14"/>
  <c r="E279" i="14"/>
  <c r="D279" i="14"/>
  <c r="C279" i="14"/>
  <c r="B279" i="14"/>
  <c r="A279" i="14"/>
  <c r="H278" i="14"/>
  <c r="G278" i="14"/>
  <c r="F278" i="14"/>
  <c r="E278" i="14"/>
  <c r="D278" i="14"/>
  <c r="C278" i="14"/>
  <c r="B278" i="14"/>
  <c r="A278" i="14"/>
  <c r="H277" i="14"/>
  <c r="G277" i="14"/>
  <c r="F277" i="14"/>
  <c r="E277" i="14"/>
  <c r="D277" i="14"/>
  <c r="C277" i="14"/>
  <c r="B277" i="14"/>
  <c r="A277" i="14"/>
  <c r="H276" i="14"/>
  <c r="G276" i="14"/>
  <c r="F276" i="14"/>
  <c r="E276" i="14"/>
  <c r="D276" i="14"/>
  <c r="C276" i="14"/>
  <c r="B276" i="14"/>
  <c r="A276" i="14"/>
  <c r="H275" i="14"/>
  <c r="G275" i="14"/>
  <c r="F275" i="14"/>
  <c r="E275" i="14"/>
  <c r="D275" i="14"/>
  <c r="C275" i="14"/>
  <c r="B275" i="14"/>
  <c r="A275" i="14"/>
  <c r="H274" i="14"/>
  <c r="G274" i="14"/>
  <c r="F274" i="14"/>
  <c r="E274" i="14"/>
  <c r="D274" i="14"/>
  <c r="C274" i="14"/>
  <c r="B274" i="14"/>
  <c r="A274" i="14"/>
  <c r="H273" i="14"/>
  <c r="G273" i="14"/>
  <c r="F273" i="14"/>
  <c r="E273" i="14"/>
  <c r="D273" i="14"/>
  <c r="C273" i="14"/>
  <c r="B273" i="14"/>
  <c r="A273" i="14"/>
  <c r="H272" i="14"/>
  <c r="G272" i="14"/>
  <c r="F272" i="14"/>
  <c r="E272" i="14"/>
  <c r="D272" i="14"/>
  <c r="C272" i="14"/>
  <c r="B272" i="14"/>
  <c r="A272" i="14"/>
  <c r="H271" i="14"/>
  <c r="G271" i="14"/>
  <c r="F271" i="14"/>
  <c r="E271" i="14"/>
  <c r="D271" i="14"/>
  <c r="C271" i="14"/>
  <c r="B271" i="14"/>
  <c r="A271" i="14"/>
  <c r="H270" i="14"/>
  <c r="G270" i="14"/>
  <c r="F270" i="14"/>
  <c r="E270" i="14"/>
  <c r="D270" i="14"/>
  <c r="C270" i="14"/>
  <c r="B270" i="14"/>
  <c r="A270" i="14"/>
  <c r="H269" i="14"/>
  <c r="G269" i="14"/>
  <c r="F269" i="14"/>
  <c r="E269" i="14"/>
  <c r="D269" i="14"/>
  <c r="C269" i="14"/>
  <c r="B269" i="14"/>
  <c r="A269" i="14"/>
  <c r="H268" i="14"/>
  <c r="G268" i="14"/>
  <c r="F268" i="14"/>
  <c r="E268" i="14"/>
  <c r="D268" i="14"/>
  <c r="C268" i="14"/>
  <c r="B268" i="14"/>
  <c r="A268" i="14"/>
  <c r="H267" i="14"/>
  <c r="G267" i="14"/>
  <c r="F267" i="14"/>
  <c r="E267" i="14"/>
  <c r="D267" i="14"/>
  <c r="C267" i="14"/>
  <c r="B267" i="14"/>
  <c r="A267" i="14"/>
  <c r="H266" i="14"/>
  <c r="G266" i="14"/>
  <c r="F266" i="14"/>
  <c r="E266" i="14"/>
  <c r="D266" i="14"/>
  <c r="C266" i="14"/>
  <c r="B266" i="14"/>
  <c r="A266" i="14"/>
  <c r="H265" i="14"/>
  <c r="G265" i="14"/>
  <c r="F265" i="14"/>
  <c r="E265" i="14"/>
  <c r="D265" i="14"/>
  <c r="C265" i="14"/>
  <c r="B265" i="14"/>
  <c r="A265" i="14"/>
  <c r="H264" i="14"/>
  <c r="G264" i="14"/>
  <c r="F264" i="14"/>
  <c r="E264" i="14"/>
  <c r="D264" i="14"/>
  <c r="C264" i="14"/>
  <c r="B264" i="14"/>
  <c r="A264" i="14"/>
  <c r="H263" i="14"/>
  <c r="G263" i="14"/>
  <c r="F263" i="14"/>
  <c r="E263" i="14"/>
  <c r="D263" i="14"/>
  <c r="C263" i="14"/>
  <c r="B263" i="14"/>
  <c r="A263" i="14"/>
  <c r="H262" i="14"/>
  <c r="G262" i="14"/>
  <c r="F262" i="14"/>
  <c r="E262" i="14"/>
  <c r="D262" i="14"/>
  <c r="C262" i="14"/>
  <c r="B262" i="14"/>
  <c r="A262" i="14"/>
  <c r="H261" i="14"/>
  <c r="G261" i="14"/>
  <c r="F261" i="14"/>
  <c r="E261" i="14"/>
  <c r="D261" i="14"/>
  <c r="C261" i="14"/>
  <c r="B261" i="14"/>
  <c r="A261" i="14"/>
  <c r="H260" i="14"/>
  <c r="G260" i="14"/>
  <c r="F260" i="14"/>
  <c r="E260" i="14"/>
  <c r="D260" i="14"/>
  <c r="C260" i="14"/>
  <c r="B260" i="14"/>
  <c r="A260" i="14"/>
  <c r="H259" i="14"/>
  <c r="G259" i="14"/>
  <c r="F259" i="14"/>
  <c r="E259" i="14"/>
  <c r="D259" i="14"/>
  <c r="C259" i="14"/>
  <c r="B259" i="14"/>
  <c r="A259" i="14"/>
  <c r="H258" i="14"/>
  <c r="G258" i="14"/>
  <c r="F258" i="14"/>
  <c r="E258" i="14"/>
  <c r="D258" i="14"/>
  <c r="C258" i="14"/>
  <c r="B258" i="14"/>
  <c r="A258" i="14"/>
  <c r="H257" i="14"/>
  <c r="G257" i="14"/>
  <c r="F257" i="14"/>
  <c r="E257" i="14"/>
  <c r="D257" i="14"/>
  <c r="C257" i="14"/>
  <c r="B257" i="14"/>
  <c r="A257" i="14"/>
  <c r="H256" i="14"/>
  <c r="G256" i="14"/>
  <c r="F256" i="14"/>
  <c r="E256" i="14"/>
  <c r="D256" i="14"/>
  <c r="C256" i="14"/>
  <c r="B256" i="14"/>
  <c r="A256" i="14"/>
  <c r="H255" i="14"/>
  <c r="G255" i="14"/>
  <c r="F255" i="14"/>
  <c r="E255" i="14"/>
  <c r="D255" i="14"/>
  <c r="C255" i="14"/>
  <c r="B255" i="14"/>
  <c r="A255" i="14"/>
  <c r="H254" i="14"/>
  <c r="G254" i="14"/>
  <c r="F254" i="14"/>
  <c r="E254" i="14"/>
  <c r="D254" i="14"/>
  <c r="C254" i="14"/>
  <c r="B254" i="14"/>
  <c r="A254" i="14"/>
  <c r="H253" i="14"/>
  <c r="G253" i="14"/>
  <c r="F253" i="14"/>
  <c r="E253" i="14"/>
  <c r="D253" i="14"/>
  <c r="C253" i="14"/>
  <c r="B253" i="14"/>
  <c r="A253" i="14"/>
  <c r="H252" i="14"/>
  <c r="G252" i="14"/>
  <c r="F252" i="14"/>
  <c r="E252" i="14"/>
  <c r="D252" i="14"/>
  <c r="C252" i="14"/>
  <c r="B252" i="14"/>
  <c r="A252" i="14"/>
  <c r="H251" i="14"/>
  <c r="G251" i="14"/>
  <c r="F251" i="14"/>
  <c r="E251" i="14"/>
  <c r="D251" i="14"/>
  <c r="C251" i="14"/>
  <c r="B251" i="14"/>
  <c r="A251" i="14"/>
  <c r="H250" i="14"/>
  <c r="G250" i="14"/>
  <c r="F250" i="14"/>
  <c r="E250" i="14"/>
  <c r="D250" i="14"/>
  <c r="C250" i="14"/>
  <c r="B250" i="14"/>
  <c r="A250" i="14"/>
  <c r="H249" i="14"/>
  <c r="G249" i="14"/>
  <c r="F249" i="14"/>
  <c r="E249" i="14"/>
  <c r="D249" i="14"/>
  <c r="C249" i="14"/>
  <c r="B249" i="14"/>
  <c r="A249" i="14"/>
  <c r="H248" i="14"/>
  <c r="G248" i="14"/>
  <c r="F248" i="14"/>
  <c r="E248" i="14"/>
  <c r="D248" i="14"/>
  <c r="C248" i="14"/>
  <c r="B248" i="14"/>
  <c r="A248" i="14"/>
  <c r="H247" i="14"/>
  <c r="G247" i="14"/>
  <c r="F247" i="14"/>
  <c r="E247" i="14"/>
  <c r="D247" i="14"/>
  <c r="C247" i="14"/>
  <c r="B247" i="14"/>
  <c r="A247" i="14"/>
  <c r="H246" i="14"/>
  <c r="G246" i="14"/>
  <c r="F246" i="14"/>
  <c r="E246" i="14"/>
  <c r="D246" i="14"/>
  <c r="C246" i="14"/>
  <c r="B246" i="14"/>
  <c r="A246" i="14"/>
  <c r="H245" i="14"/>
  <c r="G245" i="14"/>
  <c r="F245" i="14"/>
  <c r="E245" i="14"/>
  <c r="D245" i="14"/>
  <c r="C245" i="14"/>
  <c r="B245" i="14"/>
  <c r="A245" i="14"/>
  <c r="H244" i="14"/>
  <c r="G244" i="14"/>
  <c r="F244" i="14"/>
  <c r="E244" i="14"/>
  <c r="D244" i="14"/>
  <c r="C244" i="14"/>
  <c r="B244" i="14"/>
  <c r="A244" i="14"/>
  <c r="H243" i="14"/>
  <c r="G243" i="14"/>
  <c r="F243" i="14"/>
  <c r="E243" i="14"/>
  <c r="D243" i="14"/>
  <c r="C243" i="14"/>
  <c r="B243" i="14"/>
  <c r="A243" i="14"/>
  <c r="H242" i="14"/>
  <c r="G242" i="14"/>
  <c r="F242" i="14"/>
  <c r="E242" i="14"/>
  <c r="D242" i="14"/>
  <c r="C242" i="14"/>
  <c r="B242" i="14"/>
  <c r="A242" i="14"/>
  <c r="H241" i="14"/>
  <c r="G241" i="14"/>
  <c r="F241" i="14"/>
  <c r="E241" i="14"/>
  <c r="D241" i="14"/>
  <c r="C241" i="14"/>
  <c r="B241" i="14"/>
  <c r="A241" i="14"/>
  <c r="H240" i="14"/>
  <c r="G240" i="14"/>
  <c r="F240" i="14"/>
  <c r="E240" i="14"/>
  <c r="D240" i="14"/>
  <c r="C240" i="14"/>
  <c r="B240" i="14"/>
  <c r="A240" i="14"/>
  <c r="H239" i="14"/>
  <c r="G239" i="14"/>
  <c r="F239" i="14"/>
  <c r="E239" i="14"/>
  <c r="D239" i="14"/>
  <c r="C239" i="14"/>
  <c r="B239" i="14"/>
  <c r="A239" i="14"/>
  <c r="H238" i="14"/>
  <c r="G238" i="14"/>
  <c r="F238" i="14"/>
  <c r="E238" i="14"/>
  <c r="D238" i="14"/>
  <c r="C238" i="14"/>
  <c r="B238" i="14"/>
  <c r="A238" i="14"/>
  <c r="H237" i="14"/>
  <c r="G237" i="14"/>
  <c r="F237" i="14"/>
  <c r="E237" i="14"/>
  <c r="D237" i="14"/>
  <c r="C237" i="14"/>
  <c r="B237" i="14"/>
  <c r="A237" i="14"/>
  <c r="H236" i="14"/>
  <c r="G236" i="14"/>
  <c r="F236" i="14"/>
  <c r="E236" i="14"/>
  <c r="D236" i="14"/>
  <c r="C236" i="14"/>
  <c r="B236" i="14"/>
  <c r="A236" i="14"/>
  <c r="H235" i="14"/>
  <c r="G235" i="14"/>
  <c r="F235" i="14"/>
  <c r="E235" i="14"/>
  <c r="D235" i="14"/>
  <c r="C235" i="14"/>
  <c r="B235" i="14"/>
  <c r="A235" i="14"/>
  <c r="H234" i="14"/>
  <c r="G234" i="14"/>
  <c r="F234" i="14"/>
  <c r="E234" i="14"/>
  <c r="D234" i="14"/>
  <c r="C234" i="14"/>
  <c r="B234" i="14"/>
  <c r="A234" i="14"/>
  <c r="H233" i="14"/>
  <c r="G233" i="14"/>
  <c r="F233" i="14"/>
  <c r="E233" i="14"/>
  <c r="D233" i="14"/>
  <c r="C233" i="14"/>
  <c r="B233" i="14"/>
  <c r="A233" i="14"/>
  <c r="H232" i="14"/>
  <c r="G232" i="14"/>
  <c r="F232" i="14"/>
  <c r="E232" i="14"/>
  <c r="D232" i="14"/>
  <c r="C232" i="14"/>
  <c r="B232" i="14"/>
  <c r="A232" i="14"/>
  <c r="H231" i="14"/>
  <c r="G231" i="14"/>
  <c r="F231" i="14"/>
  <c r="E231" i="14"/>
  <c r="D231" i="14"/>
  <c r="C231" i="14"/>
  <c r="B231" i="14"/>
  <c r="A231" i="14"/>
  <c r="H230" i="14"/>
  <c r="G230" i="14"/>
  <c r="F230" i="14"/>
  <c r="E230" i="14"/>
  <c r="D230" i="14"/>
  <c r="C230" i="14"/>
  <c r="B230" i="14"/>
  <c r="A230" i="14"/>
  <c r="H229" i="14"/>
  <c r="G229" i="14"/>
  <c r="F229" i="14"/>
  <c r="E229" i="14"/>
  <c r="D229" i="14"/>
  <c r="C229" i="14"/>
  <c r="B229" i="14"/>
  <c r="A229" i="14"/>
  <c r="H228" i="14"/>
  <c r="G228" i="14"/>
  <c r="F228" i="14"/>
  <c r="E228" i="14"/>
  <c r="D228" i="14"/>
  <c r="C228" i="14"/>
  <c r="B228" i="14"/>
  <c r="A228" i="14"/>
  <c r="H227" i="14"/>
  <c r="G227" i="14"/>
  <c r="F227" i="14"/>
  <c r="E227" i="14"/>
  <c r="D227" i="14"/>
  <c r="C227" i="14"/>
  <c r="B227" i="14"/>
  <c r="A227" i="14"/>
  <c r="H226" i="14"/>
  <c r="G226" i="14"/>
  <c r="F226" i="14"/>
  <c r="E226" i="14"/>
  <c r="D226" i="14"/>
  <c r="C226" i="14"/>
  <c r="B226" i="14"/>
  <c r="A226" i="14"/>
  <c r="H225" i="14"/>
  <c r="G225" i="14"/>
  <c r="F225" i="14"/>
  <c r="E225" i="14"/>
  <c r="D225" i="14"/>
  <c r="C225" i="14"/>
  <c r="B225" i="14"/>
  <c r="A225" i="14"/>
  <c r="H224" i="14"/>
  <c r="G224" i="14"/>
  <c r="F224" i="14"/>
  <c r="E224" i="14"/>
  <c r="D224" i="14"/>
  <c r="C224" i="14"/>
  <c r="B224" i="14"/>
  <c r="A224" i="14"/>
  <c r="H223" i="14"/>
  <c r="G223" i="14"/>
  <c r="F223" i="14"/>
  <c r="E223" i="14"/>
  <c r="D223" i="14"/>
  <c r="C223" i="14"/>
  <c r="B223" i="14"/>
  <c r="A223" i="14"/>
  <c r="H222" i="14"/>
  <c r="G222" i="14"/>
  <c r="F222" i="14"/>
  <c r="E222" i="14"/>
  <c r="D222" i="14"/>
  <c r="C222" i="14"/>
  <c r="B222" i="14"/>
  <c r="A222" i="14"/>
  <c r="H221" i="14"/>
  <c r="G221" i="14"/>
  <c r="F221" i="14"/>
  <c r="E221" i="14"/>
  <c r="D221" i="14"/>
  <c r="C221" i="14"/>
  <c r="B221" i="14"/>
  <c r="A221" i="14"/>
  <c r="H220" i="14"/>
  <c r="G220" i="14"/>
  <c r="F220" i="14"/>
  <c r="E220" i="14"/>
  <c r="D220" i="14"/>
  <c r="C220" i="14"/>
  <c r="B220" i="14"/>
  <c r="A220" i="14"/>
  <c r="H219" i="14"/>
  <c r="G219" i="14"/>
  <c r="F219" i="14"/>
  <c r="E219" i="14"/>
  <c r="D219" i="14"/>
  <c r="C219" i="14"/>
  <c r="B219" i="14"/>
  <c r="A219" i="14"/>
  <c r="H218" i="14"/>
  <c r="G218" i="14"/>
  <c r="F218" i="14"/>
  <c r="E218" i="14"/>
  <c r="D218" i="14"/>
  <c r="C218" i="14"/>
  <c r="B218" i="14"/>
  <c r="A218" i="14"/>
  <c r="H217" i="14"/>
  <c r="G217" i="14"/>
  <c r="F217" i="14"/>
  <c r="E217" i="14"/>
  <c r="D217" i="14"/>
  <c r="C217" i="14"/>
  <c r="B217" i="14"/>
  <c r="A217" i="14"/>
  <c r="H216" i="14"/>
  <c r="G216" i="14"/>
  <c r="F216" i="14"/>
  <c r="E216" i="14"/>
  <c r="D216" i="14"/>
  <c r="C216" i="14"/>
  <c r="B216" i="14"/>
  <c r="A216" i="14"/>
  <c r="H215" i="14"/>
  <c r="G215" i="14"/>
  <c r="F215" i="14"/>
  <c r="E215" i="14"/>
  <c r="D215" i="14"/>
  <c r="C215" i="14"/>
  <c r="B215" i="14"/>
  <c r="A215" i="14"/>
  <c r="H214" i="14"/>
  <c r="G214" i="14"/>
  <c r="F214" i="14"/>
  <c r="E214" i="14"/>
  <c r="D214" i="14"/>
  <c r="C214" i="14"/>
  <c r="B214" i="14"/>
  <c r="A214" i="14"/>
  <c r="H213" i="14"/>
  <c r="G213" i="14"/>
  <c r="F213" i="14"/>
  <c r="E213" i="14"/>
  <c r="D213" i="14"/>
  <c r="C213" i="14"/>
  <c r="B213" i="14"/>
  <c r="A213" i="14"/>
  <c r="H212" i="14"/>
  <c r="G212" i="14"/>
  <c r="F212" i="14"/>
  <c r="E212" i="14"/>
  <c r="D212" i="14"/>
  <c r="C212" i="14"/>
  <c r="B212" i="14"/>
  <c r="A212" i="14"/>
  <c r="H211" i="14"/>
  <c r="G211" i="14"/>
  <c r="F211" i="14"/>
  <c r="E211" i="14"/>
  <c r="D211" i="14"/>
  <c r="C211" i="14"/>
  <c r="B211" i="14"/>
  <c r="A211" i="14"/>
  <c r="H210" i="14"/>
  <c r="G210" i="14"/>
  <c r="F210" i="14"/>
  <c r="E210" i="14"/>
  <c r="D210" i="14"/>
  <c r="C210" i="14"/>
  <c r="B210" i="14"/>
  <c r="A210" i="14"/>
  <c r="H209" i="14"/>
  <c r="G209" i="14"/>
  <c r="F209" i="14"/>
  <c r="E209" i="14"/>
  <c r="D209" i="14"/>
  <c r="C209" i="14"/>
  <c r="B209" i="14"/>
  <c r="A209" i="14"/>
  <c r="H208" i="14"/>
  <c r="G208" i="14"/>
  <c r="F208" i="14"/>
  <c r="E208" i="14"/>
  <c r="D208" i="14"/>
  <c r="C208" i="14"/>
  <c r="B208" i="14"/>
  <c r="A208" i="14"/>
  <c r="H207" i="14"/>
  <c r="G207" i="14"/>
  <c r="F207" i="14"/>
  <c r="E207" i="14"/>
  <c r="D207" i="14"/>
  <c r="C207" i="14"/>
  <c r="B207" i="14"/>
  <c r="A207" i="14"/>
  <c r="H206" i="14"/>
  <c r="G206" i="14"/>
  <c r="F206" i="14"/>
  <c r="E206" i="14"/>
  <c r="D206" i="14"/>
  <c r="C206" i="14"/>
  <c r="B206" i="14"/>
  <c r="A206" i="14"/>
  <c r="H205" i="14"/>
  <c r="G205" i="14"/>
  <c r="F205" i="14"/>
  <c r="E205" i="14"/>
  <c r="D205" i="14"/>
  <c r="C205" i="14"/>
  <c r="B205" i="14"/>
  <c r="A205" i="14"/>
  <c r="H204" i="14"/>
  <c r="G204" i="14"/>
  <c r="F204" i="14"/>
  <c r="E204" i="14"/>
  <c r="D204" i="14"/>
  <c r="C204" i="14"/>
  <c r="B204" i="14"/>
  <c r="A204" i="14"/>
  <c r="H203" i="14"/>
  <c r="G203" i="14"/>
  <c r="F203" i="14"/>
  <c r="E203" i="14"/>
  <c r="D203" i="14"/>
  <c r="C203" i="14"/>
  <c r="B203" i="14"/>
  <c r="A203" i="14"/>
  <c r="H202" i="14"/>
  <c r="G202" i="14"/>
  <c r="F202" i="14"/>
  <c r="E202" i="14"/>
  <c r="D202" i="14"/>
  <c r="C202" i="14"/>
  <c r="B202" i="14"/>
  <c r="A202" i="14"/>
  <c r="H201" i="14"/>
  <c r="G201" i="14"/>
  <c r="F201" i="14"/>
  <c r="E201" i="14"/>
  <c r="D201" i="14"/>
  <c r="C201" i="14"/>
  <c r="B201" i="14"/>
  <c r="A201" i="14"/>
  <c r="H200" i="14"/>
  <c r="G200" i="14"/>
  <c r="F200" i="14"/>
  <c r="E200" i="14"/>
  <c r="D200" i="14"/>
  <c r="C200" i="14"/>
  <c r="B200" i="14"/>
  <c r="A200" i="14"/>
  <c r="H199" i="14"/>
  <c r="G199" i="14"/>
  <c r="F199" i="14"/>
  <c r="E199" i="14"/>
  <c r="D199" i="14"/>
  <c r="C199" i="14"/>
  <c r="B199" i="14"/>
  <c r="A199" i="14"/>
  <c r="H198" i="14"/>
  <c r="G198" i="14"/>
  <c r="F198" i="14"/>
  <c r="E198" i="14"/>
  <c r="D198" i="14"/>
  <c r="C198" i="14"/>
  <c r="B198" i="14"/>
  <c r="A198" i="14"/>
  <c r="H197" i="14"/>
  <c r="G197" i="14"/>
  <c r="F197" i="14"/>
  <c r="E197" i="14"/>
  <c r="D197" i="14"/>
  <c r="C197" i="14"/>
  <c r="B197" i="14"/>
  <c r="A197" i="14"/>
  <c r="H196" i="14"/>
  <c r="G196" i="14"/>
  <c r="F196" i="14"/>
  <c r="E196" i="14"/>
  <c r="D196" i="14"/>
  <c r="C196" i="14"/>
  <c r="B196" i="14"/>
  <c r="A196" i="14"/>
  <c r="H195" i="14"/>
  <c r="G195" i="14"/>
  <c r="F195" i="14"/>
  <c r="E195" i="14"/>
  <c r="D195" i="14"/>
  <c r="C195" i="14"/>
  <c r="B195" i="14"/>
  <c r="A195" i="14"/>
  <c r="H194" i="14"/>
  <c r="G194" i="14"/>
  <c r="F194" i="14"/>
  <c r="E194" i="14"/>
  <c r="D194" i="14"/>
  <c r="C194" i="14"/>
  <c r="B194" i="14"/>
  <c r="A194" i="14"/>
  <c r="H193" i="14"/>
  <c r="G193" i="14"/>
  <c r="F193" i="14"/>
  <c r="E193" i="14"/>
  <c r="D193" i="14"/>
  <c r="C193" i="14"/>
  <c r="B193" i="14"/>
  <c r="A193" i="14"/>
  <c r="H192" i="14"/>
  <c r="G192" i="14"/>
  <c r="F192" i="14"/>
  <c r="E192" i="14"/>
  <c r="D192" i="14"/>
  <c r="C192" i="14"/>
  <c r="B192" i="14"/>
  <c r="A192" i="14"/>
  <c r="H191" i="14"/>
  <c r="G191" i="14"/>
  <c r="F191" i="14"/>
  <c r="E191" i="14"/>
  <c r="D191" i="14"/>
  <c r="C191" i="14"/>
  <c r="B191" i="14"/>
  <c r="A191" i="14"/>
  <c r="H190" i="14"/>
  <c r="G190" i="14"/>
  <c r="F190" i="14"/>
  <c r="E190" i="14"/>
  <c r="D190" i="14"/>
  <c r="C190" i="14"/>
  <c r="B190" i="14"/>
  <c r="A190" i="14"/>
  <c r="H189" i="14"/>
  <c r="G189" i="14"/>
  <c r="F189" i="14"/>
  <c r="E189" i="14"/>
  <c r="D189" i="14"/>
  <c r="C189" i="14"/>
  <c r="B189" i="14"/>
  <c r="A189" i="14"/>
  <c r="H188" i="14"/>
  <c r="G188" i="14"/>
  <c r="F188" i="14"/>
  <c r="E188" i="14"/>
  <c r="D188" i="14"/>
  <c r="C188" i="14"/>
  <c r="B188" i="14"/>
  <c r="A188" i="14"/>
  <c r="H187" i="14"/>
  <c r="G187" i="14"/>
  <c r="F187" i="14"/>
  <c r="E187" i="14"/>
  <c r="D187" i="14"/>
  <c r="C187" i="14"/>
  <c r="B187" i="14"/>
  <c r="A187" i="14"/>
  <c r="H186" i="14"/>
  <c r="G186" i="14"/>
  <c r="F186" i="14"/>
  <c r="E186" i="14"/>
  <c r="D186" i="14"/>
  <c r="C186" i="14"/>
  <c r="B186" i="14"/>
  <c r="A186" i="14"/>
  <c r="H185" i="14"/>
  <c r="G185" i="14"/>
  <c r="F185" i="14"/>
  <c r="E185" i="14"/>
  <c r="D185" i="14"/>
  <c r="C185" i="14"/>
  <c r="B185" i="14"/>
  <c r="A185" i="14"/>
  <c r="H184" i="14"/>
  <c r="G184" i="14"/>
  <c r="F184" i="14"/>
  <c r="E184" i="14"/>
  <c r="D184" i="14"/>
  <c r="C184" i="14"/>
  <c r="B184" i="14"/>
  <c r="A184" i="14"/>
  <c r="H183" i="14"/>
  <c r="G183" i="14"/>
  <c r="F183" i="14"/>
  <c r="E183" i="14"/>
  <c r="D183" i="14"/>
  <c r="C183" i="14"/>
  <c r="B183" i="14"/>
  <c r="A183" i="14"/>
  <c r="H182" i="14"/>
  <c r="G182" i="14"/>
  <c r="F182" i="14"/>
  <c r="E182" i="14"/>
  <c r="D182" i="14"/>
  <c r="C182" i="14"/>
  <c r="B182" i="14"/>
  <c r="A182" i="14"/>
  <c r="H181" i="14"/>
  <c r="G181" i="14"/>
  <c r="F181" i="14"/>
  <c r="E181" i="14"/>
  <c r="D181" i="14"/>
  <c r="C181" i="14"/>
  <c r="B181" i="14"/>
  <c r="A181" i="14"/>
  <c r="H180" i="14"/>
  <c r="G180" i="14"/>
  <c r="F180" i="14"/>
  <c r="E180" i="14"/>
  <c r="D180" i="14"/>
  <c r="C180" i="14"/>
  <c r="B180" i="14"/>
  <c r="A180" i="14"/>
  <c r="H179" i="14"/>
  <c r="G179" i="14"/>
  <c r="F179" i="14"/>
  <c r="E179" i="14"/>
  <c r="D179" i="14"/>
  <c r="C179" i="14"/>
  <c r="B179" i="14"/>
  <c r="A179" i="14"/>
  <c r="H178" i="14"/>
  <c r="G178" i="14"/>
  <c r="F178" i="14"/>
  <c r="E178" i="14"/>
  <c r="D178" i="14"/>
  <c r="C178" i="14"/>
  <c r="B178" i="14"/>
  <c r="A178" i="14"/>
  <c r="H177" i="14"/>
  <c r="G177" i="14"/>
  <c r="F177" i="14"/>
  <c r="E177" i="14"/>
  <c r="D177" i="14"/>
  <c r="C177" i="14"/>
  <c r="B177" i="14"/>
  <c r="A177" i="14"/>
  <c r="H176" i="14"/>
  <c r="G176" i="14"/>
  <c r="F176" i="14"/>
  <c r="E176" i="14"/>
  <c r="D176" i="14"/>
  <c r="C176" i="14"/>
  <c r="B176" i="14"/>
  <c r="A176" i="14"/>
  <c r="H175" i="14"/>
  <c r="G175" i="14"/>
  <c r="F175" i="14"/>
  <c r="E175" i="14"/>
  <c r="D175" i="14"/>
  <c r="C175" i="14"/>
  <c r="B175" i="14"/>
  <c r="A175" i="14"/>
  <c r="H174" i="14"/>
  <c r="G174" i="14"/>
  <c r="F174" i="14"/>
  <c r="E174" i="14"/>
  <c r="D174" i="14"/>
  <c r="C174" i="14"/>
  <c r="B174" i="14"/>
  <c r="A174" i="14"/>
  <c r="H173" i="14"/>
  <c r="G173" i="14"/>
  <c r="F173" i="14"/>
  <c r="E173" i="14"/>
  <c r="D173" i="14"/>
  <c r="C173" i="14"/>
  <c r="B173" i="14"/>
  <c r="A173" i="14"/>
  <c r="H172" i="14"/>
  <c r="G172" i="14"/>
  <c r="F172" i="14"/>
  <c r="E172" i="14"/>
  <c r="D172" i="14"/>
  <c r="C172" i="14"/>
  <c r="B172" i="14"/>
  <c r="A172" i="14"/>
  <c r="H171" i="14"/>
  <c r="G171" i="14"/>
  <c r="F171" i="14"/>
  <c r="E171" i="14"/>
  <c r="D171" i="14"/>
  <c r="C171" i="14"/>
  <c r="B171" i="14"/>
  <c r="A171" i="14"/>
  <c r="H170" i="14"/>
  <c r="G170" i="14"/>
  <c r="F170" i="14"/>
  <c r="E170" i="14"/>
  <c r="D170" i="14"/>
  <c r="C170" i="14"/>
  <c r="B170" i="14"/>
  <c r="A170" i="14"/>
  <c r="H169" i="14"/>
  <c r="G169" i="14"/>
  <c r="F169" i="14"/>
  <c r="E169" i="14"/>
  <c r="D169" i="14"/>
  <c r="C169" i="14"/>
  <c r="B169" i="14"/>
  <c r="A169" i="14"/>
  <c r="H168" i="14"/>
  <c r="G168" i="14"/>
  <c r="F168" i="14"/>
  <c r="E168" i="14"/>
  <c r="D168" i="14"/>
  <c r="C168" i="14"/>
  <c r="B168" i="14"/>
  <c r="A168" i="14"/>
  <c r="H167" i="14"/>
  <c r="G167" i="14"/>
  <c r="F167" i="14"/>
  <c r="E167" i="14"/>
  <c r="D167" i="14"/>
  <c r="C167" i="14"/>
  <c r="B167" i="14"/>
  <c r="A167" i="14"/>
  <c r="H166" i="14"/>
  <c r="G166" i="14"/>
  <c r="F166" i="14"/>
  <c r="E166" i="14"/>
  <c r="D166" i="14"/>
  <c r="C166" i="14"/>
  <c r="B166" i="14"/>
  <c r="A166" i="14"/>
  <c r="H165" i="14"/>
  <c r="G165" i="14"/>
  <c r="F165" i="14"/>
  <c r="E165" i="14"/>
  <c r="D165" i="14"/>
  <c r="C165" i="14"/>
  <c r="B165" i="14"/>
  <c r="A165" i="14"/>
  <c r="H164" i="14"/>
  <c r="G164" i="14"/>
  <c r="F164" i="14"/>
  <c r="E164" i="14"/>
  <c r="D164" i="14"/>
  <c r="C164" i="14"/>
  <c r="B164" i="14"/>
  <c r="A164" i="14"/>
  <c r="H163" i="14"/>
  <c r="G163" i="14"/>
  <c r="F163" i="14"/>
  <c r="E163" i="14"/>
  <c r="D163" i="14"/>
  <c r="C163" i="14"/>
  <c r="B163" i="14"/>
  <c r="A163" i="14"/>
  <c r="H162" i="14"/>
  <c r="G162" i="14"/>
  <c r="F162" i="14"/>
  <c r="E162" i="14"/>
  <c r="D162" i="14"/>
  <c r="C162" i="14"/>
  <c r="B162" i="14"/>
  <c r="A162" i="14"/>
  <c r="H161" i="14"/>
  <c r="G161" i="14"/>
  <c r="F161" i="14"/>
  <c r="E161" i="14"/>
  <c r="D161" i="14"/>
  <c r="C161" i="14"/>
  <c r="B161" i="14"/>
  <c r="A161" i="14"/>
  <c r="H160" i="14"/>
  <c r="G160" i="14"/>
  <c r="F160" i="14"/>
  <c r="E160" i="14"/>
  <c r="D160" i="14"/>
  <c r="C160" i="14"/>
  <c r="B160" i="14"/>
  <c r="A160" i="14"/>
  <c r="H159" i="14"/>
  <c r="G159" i="14"/>
  <c r="F159" i="14"/>
  <c r="E159" i="14"/>
  <c r="D159" i="14"/>
  <c r="C159" i="14"/>
  <c r="B159" i="14"/>
  <c r="A159" i="14"/>
  <c r="H158" i="14"/>
  <c r="G158" i="14"/>
  <c r="F158" i="14"/>
  <c r="E158" i="14"/>
  <c r="D158" i="14"/>
  <c r="C158" i="14"/>
  <c r="B158" i="14"/>
  <c r="A158" i="14"/>
  <c r="H157" i="14"/>
  <c r="G157" i="14"/>
  <c r="F157" i="14"/>
  <c r="E157" i="14"/>
  <c r="D157" i="14"/>
  <c r="C157" i="14"/>
  <c r="B157" i="14"/>
  <c r="A157" i="14"/>
  <c r="H156" i="14"/>
  <c r="G156" i="14"/>
  <c r="F156" i="14"/>
  <c r="E156" i="14"/>
  <c r="D156" i="14"/>
  <c r="C156" i="14"/>
  <c r="B156" i="14"/>
  <c r="A156" i="14"/>
  <c r="H155" i="14"/>
  <c r="G155" i="14"/>
  <c r="F155" i="14"/>
  <c r="E155" i="14"/>
  <c r="D155" i="14"/>
  <c r="C155" i="14"/>
  <c r="B155" i="14"/>
  <c r="A155" i="14"/>
  <c r="H154" i="14"/>
  <c r="G154" i="14"/>
  <c r="F154" i="14"/>
  <c r="E154" i="14"/>
  <c r="D154" i="14"/>
  <c r="C154" i="14"/>
  <c r="B154" i="14"/>
  <c r="A154" i="14"/>
  <c r="H153" i="14"/>
  <c r="G153" i="14"/>
  <c r="F153" i="14"/>
  <c r="E153" i="14"/>
  <c r="D153" i="14"/>
  <c r="C153" i="14"/>
  <c r="B153" i="14"/>
  <c r="A153" i="14"/>
  <c r="H152" i="14"/>
  <c r="G152" i="14"/>
  <c r="F152" i="14"/>
  <c r="E152" i="14"/>
  <c r="D152" i="14"/>
  <c r="C152" i="14"/>
  <c r="B152" i="14"/>
  <c r="A152" i="14"/>
  <c r="H151" i="14"/>
  <c r="G151" i="14"/>
  <c r="F151" i="14"/>
  <c r="E151" i="14"/>
  <c r="D151" i="14"/>
  <c r="C151" i="14"/>
  <c r="B151" i="14"/>
  <c r="A151" i="14"/>
  <c r="H150" i="14"/>
  <c r="G150" i="14"/>
  <c r="F150" i="14"/>
  <c r="E150" i="14"/>
  <c r="D150" i="14"/>
  <c r="C150" i="14"/>
  <c r="B150" i="14"/>
  <c r="A150" i="14"/>
  <c r="H149" i="14"/>
  <c r="G149" i="14"/>
  <c r="F149" i="14"/>
  <c r="E149" i="14"/>
  <c r="D149" i="14"/>
  <c r="C149" i="14"/>
  <c r="B149" i="14"/>
  <c r="A149" i="14"/>
  <c r="H148" i="14"/>
  <c r="G148" i="14"/>
  <c r="F148" i="14"/>
  <c r="E148" i="14"/>
  <c r="D148" i="14"/>
  <c r="C148" i="14"/>
  <c r="B148" i="14"/>
  <c r="A148" i="14"/>
  <c r="H147" i="14"/>
  <c r="G147" i="14"/>
  <c r="F147" i="14"/>
  <c r="E147" i="14"/>
  <c r="D147" i="14"/>
  <c r="C147" i="14"/>
  <c r="B147" i="14"/>
  <c r="A147" i="14"/>
  <c r="H146" i="14"/>
  <c r="G146" i="14"/>
  <c r="F146" i="14"/>
  <c r="E146" i="14"/>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L42" i="14" s="1"/>
  <c r="D42" i="14"/>
  <c r="C42" i="14"/>
  <c r="B42" i="14"/>
  <c r="A42" i="14"/>
  <c r="H41" i="14"/>
  <c r="G41" i="14"/>
  <c r="F41" i="14"/>
  <c r="E41" i="14"/>
  <c r="D41" i="14"/>
  <c r="C41" i="14"/>
  <c r="B41" i="14"/>
  <c r="A41" i="14"/>
  <c r="H40" i="14"/>
  <c r="G40" i="14"/>
  <c r="F40" i="14"/>
  <c r="E40" i="14"/>
  <c r="D40" i="14"/>
  <c r="C40" i="14"/>
  <c r="B40" i="14"/>
  <c r="A40" i="14"/>
  <c r="H39" i="14"/>
  <c r="G39" i="14"/>
  <c r="F39" i="14"/>
  <c r="E39" i="14"/>
  <c r="L39" i="14" s="1"/>
  <c r="D39" i="14"/>
  <c r="C39" i="14"/>
  <c r="B39" i="14"/>
  <c r="A39" i="14"/>
  <c r="H38" i="14"/>
  <c r="G38" i="14"/>
  <c r="F38" i="14"/>
  <c r="E38" i="14"/>
  <c r="D38" i="14"/>
  <c r="C38" i="14"/>
  <c r="B38" i="14"/>
  <c r="A38" i="14"/>
  <c r="H37" i="14"/>
  <c r="G37" i="14"/>
  <c r="F37" i="14"/>
  <c r="E37" i="14"/>
  <c r="D37" i="14"/>
  <c r="C37" i="14"/>
  <c r="B37" i="14"/>
  <c r="A37" i="14"/>
  <c r="H36" i="14"/>
  <c r="G36" i="14"/>
  <c r="F36" i="14"/>
  <c r="E36" i="14"/>
  <c r="L36" i="14" s="1"/>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L32" i="14" s="1"/>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29" i="14" l="1"/>
  <c r="L43" i="14"/>
  <c r="M43" i="14" s="1"/>
  <c r="L30" i="14"/>
  <c r="L35" i="14"/>
  <c r="M35" i="14" s="1"/>
  <c r="L40" i="14"/>
  <c r="L41" i="14"/>
  <c r="M41" i="14" s="1"/>
  <c r="L34" i="14"/>
  <c r="L31" i="14"/>
  <c r="L38" i="14"/>
  <c r="L33" i="14"/>
  <c r="M33" i="14" s="1"/>
  <c r="L37" i="14"/>
  <c r="M37" i="14" s="1"/>
  <c r="L44" i="14"/>
  <c r="L46" i="14"/>
  <c r="L47" i="14"/>
  <c r="L49" i="14"/>
  <c r="L51" i="14"/>
  <c r="L54" i="14"/>
  <c r="L56" i="14"/>
  <c r="L59" i="14"/>
  <c r="L62" i="14"/>
  <c r="L45" i="14"/>
  <c r="L48" i="14"/>
  <c r="L50" i="14"/>
  <c r="L52" i="14"/>
  <c r="L53" i="14"/>
  <c r="L55" i="14"/>
  <c r="L57" i="14"/>
  <c r="L58" i="14"/>
  <c r="L60" i="14"/>
  <c r="L61" i="14"/>
  <c r="L64" i="14"/>
  <c r="L66" i="14"/>
  <c r="L67" i="14"/>
  <c r="L69" i="14"/>
  <c r="L72" i="14"/>
  <c r="L73" i="14"/>
  <c r="L75" i="14"/>
  <c r="L77" i="14"/>
  <c r="L79" i="14"/>
  <c r="L81" i="14"/>
  <c r="L83" i="14"/>
  <c r="L85" i="14"/>
  <c r="L87" i="14"/>
  <c r="L89" i="14"/>
  <c r="L90" i="14"/>
  <c r="L91" i="14"/>
  <c r="L92" i="14"/>
  <c r="L93" i="14"/>
  <c r="L94" i="14"/>
  <c r="L95" i="14"/>
  <c r="L96" i="14"/>
  <c r="L97" i="14"/>
  <c r="L99" i="14"/>
  <c r="L102" i="14"/>
  <c r="L104" i="14"/>
  <c r="L106" i="14"/>
  <c r="L108" i="14"/>
  <c r="L110" i="14"/>
  <c r="L112" i="14"/>
  <c r="L114" i="14"/>
  <c r="L116" i="14"/>
  <c r="L118" i="14"/>
  <c r="L120" i="14"/>
  <c r="L122" i="14"/>
  <c r="L124" i="14"/>
  <c r="L126" i="14"/>
  <c r="L128" i="14"/>
  <c r="L130" i="14"/>
  <c r="L132" i="14"/>
  <c r="L134" i="14"/>
  <c r="L136" i="14"/>
  <c r="L138" i="14"/>
  <c r="L140" i="14"/>
  <c r="L142" i="14"/>
  <c r="L144" i="14"/>
  <c r="L146" i="14"/>
  <c r="L148" i="14"/>
  <c r="L150" i="14"/>
  <c r="L152" i="14"/>
  <c r="L154" i="14"/>
  <c r="L156" i="14"/>
  <c r="L158" i="14"/>
  <c r="L160" i="14"/>
  <c r="L162" i="14"/>
  <c r="L164" i="14"/>
  <c r="L166" i="14"/>
  <c r="L168" i="14"/>
  <c r="L170" i="14"/>
  <c r="L172" i="14"/>
  <c r="L174" i="14"/>
  <c r="L176" i="14"/>
  <c r="L178" i="14"/>
  <c r="L179" i="14"/>
  <c r="L181" i="14"/>
  <c r="L183" i="14"/>
  <c r="L184" i="14"/>
  <c r="L185" i="14"/>
  <c r="L186" i="14"/>
  <c r="L187" i="14"/>
  <c r="L188" i="14"/>
  <c r="L189" i="14"/>
  <c r="L190" i="14"/>
  <c r="L191" i="14"/>
  <c r="L193" i="14"/>
  <c r="L194" i="14"/>
  <c r="L195" i="14"/>
  <c r="L196"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L278" i="14"/>
  <c r="L279" i="14"/>
  <c r="L280" i="14"/>
  <c r="L281" i="14"/>
  <c r="L282" i="14"/>
  <c r="L283" i="14"/>
  <c r="L284" i="14"/>
  <c r="L285" i="14"/>
  <c r="L286" i="14"/>
  <c r="L287" i="14"/>
  <c r="L288" i="14"/>
  <c r="L289" i="14"/>
  <c r="L63" i="14"/>
  <c r="L65" i="14"/>
  <c r="L68" i="14"/>
  <c r="L70" i="14"/>
  <c r="L71" i="14"/>
  <c r="L74" i="14"/>
  <c r="L76" i="14"/>
  <c r="L78" i="14"/>
  <c r="L80" i="14"/>
  <c r="L82" i="14"/>
  <c r="L84" i="14"/>
  <c r="L86" i="14"/>
  <c r="L88" i="14"/>
  <c r="L98" i="14"/>
  <c r="L100" i="14"/>
  <c r="L101" i="14"/>
  <c r="L103" i="14"/>
  <c r="L105" i="14"/>
  <c r="L107" i="14"/>
  <c r="L109" i="14"/>
  <c r="L111" i="14"/>
  <c r="L113" i="14"/>
  <c r="L115" i="14"/>
  <c r="L117" i="14"/>
  <c r="L119" i="14"/>
  <c r="L121" i="14"/>
  <c r="L123" i="14"/>
  <c r="L125" i="14"/>
  <c r="L127" i="14"/>
  <c r="L129" i="14"/>
  <c r="L131" i="14"/>
  <c r="L133" i="14"/>
  <c r="L135" i="14"/>
  <c r="L137" i="14"/>
  <c r="L139" i="14"/>
  <c r="L141" i="14"/>
  <c r="L143" i="14"/>
  <c r="L145" i="14"/>
  <c r="L147" i="14"/>
  <c r="L149" i="14"/>
  <c r="L151" i="14"/>
  <c r="L153" i="14"/>
  <c r="L155" i="14"/>
  <c r="L157" i="14"/>
  <c r="L159" i="14"/>
  <c r="L161" i="14"/>
  <c r="L163" i="14"/>
  <c r="L165" i="14"/>
  <c r="L167" i="14"/>
  <c r="L169" i="14"/>
  <c r="L171" i="14"/>
  <c r="L173" i="14"/>
  <c r="L175" i="14"/>
  <c r="L177" i="14"/>
  <c r="L180" i="14"/>
  <c r="L182" i="14"/>
  <c r="L192"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14" i="14"/>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K12" i="14"/>
  <c r="K13" i="14"/>
  <c r="K14" i="14"/>
  <c r="K15" i="14"/>
  <c r="K16" i="14"/>
  <c r="K17" i="14"/>
  <c r="K18" i="14"/>
  <c r="K19" i="14"/>
  <c r="K20" i="14"/>
  <c r="K21" i="14"/>
  <c r="K22" i="14"/>
  <c r="M22" i="14" s="1"/>
  <c r="K23" i="14"/>
  <c r="K24" i="14"/>
  <c r="K25" i="14"/>
  <c r="K26" i="14"/>
  <c r="K27" i="14"/>
  <c r="K28" i="14"/>
  <c r="M28" i="14" s="1"/>
  <c r="K29" i="14"/>
  <c r="K30" i="14"/>
  <c r="M30" i="14" s="1"/>
  <c r="K31" i="14"/>
  <c r="K32" i="14"/>
  <c r="M32" i="14" s="1"/>
  <c r="K33" i="14"/>
  <c r="K34" i="14"/>
  <c r="M34" i="14" s="1"/>
  <c r="K35" i="14"/>
  <c r="K36" i="14"/>
  <c r="M36" i="14" s="1"/>
  <c r="K37" i="14"/>
  <c r="K38" i="14"/>
  <c r="M39" i="14"/>
  <c r="K39" i="14"/>
  <c r="K40" i="14"/>
  <c r="M40" i="14" s="1"/>
  <c r="K41" i="14"/>
  <c r="K42" i="14"/>
  <c r="M42" i="14" s="1"/>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 i="14" l="1"/>
  <c r="H6" i="4"/>
  <c r="M29" i="14"/>
  <c r="M7" i="14"/>
  <c r="M23" i="14"/>
  <c r="M24" i="14"/>
  <c r="M8" i="14"/>
  <c r="M31" i="14"/>
  <c r="M38" i="14"/>
  <c r="M16" i="14"/>
  <c r="M14" i="14"/>
  <c r="M15" i="14"/>
  <c r="M27" i="14"/>
  <c r="M26" i="14"/>
  <c r="M18" i="14"/>
  <c r="M25" i="14"/>
  <c r="M17" i="14"/>
  <c r="M9"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<sst xmlns="http://schemas.openxmlformats.org/spreadsheetml/2006/main" count="793" uniqueCount="702">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</sst>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9">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0" fontId="0" fillId="5" borderId="1" xfId="0" applyFill="1" applyBorder="1"/>
    <xf numFmtId="0" fontId="18" fillId="8" borderId="1" xfId="0" applyFont="1" applyFill="1" applyBorder="1"/>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-0.55000000000000004</c:v>
                </c:pt>
                <c:pt idx="1">
                  <c:v>-0.05</c:v>
                </c:pt>
                <c:pt idx="2">
                  <c:v>-0.9</c:v>
                </c:pt>
                <c:pt idx="3">
                  <c:v>-0.25</c:v>
                </c:pt>
                <c:pt idx="4">
                  <c:v>-1.45</c:v>
                </c:pt>
                <c:pt idx="5">
                  <c:v>-1.3</c:v>
                </c:pt>
                <c:pt idx="6">
                  <c:v>-0.75</c:v>
                </c:pt>
                <c:pt idx="7">
                  <c:v>-0.65</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-0.4375</c:v>
                </c:pt>
                <c:pt idx="1">
                  <c:v>-1.0375000000000001</c:v>
                </c:pt>
                <c:pt idx="2">
                  <c:v>-0.73750000000000004</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-0.4375</c:v>
                </c:pt>
                <c:pt idx="1">
                  <c:v>-1.0375000000000001</c:v>
                </c:pt>
                <c:pt idx="2" formatCode="0.00">
                  <c:v>-0.73750000000000004</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1.3237839121827422</v>
      </c>
    </row>
    <row r="6" spans="1:7" x14ac:dyDescent="0.3">
      <c r="A6" s="11" t="str">
        <f>VLOOKUP(Read_First!B4,Items!A1:S50,19,FALSE)</f>
        <v>Hedonic Quality</v>
      </c>
      <c r="B6" s="9">
        <f>SQRT(VAR(DT!L4:L1004))</f>
        <v>0.86333803582522883</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19.08367788461538</v>
      </c>
      <c r="C10" s="7">
        <f>POWER((1.65*B6)/0.5,2)</f>
        <v>8.1168894230769233</v>
      </c>
    </row>
    <row r="11" spans="1:7" x14ac:dyDescent="0.3">
      <c r="A11" s="25" t="s">
        <v>274</v>
      </c>
      <c r="B11" s="7">
        <f>POWER((1.96*B5)/0.5,2)</f>
        <v>26.92813846153846</v>
      </c>
      <c r="C11" s="7">
        <f>POWER((1.96*B6)/0.5,2)</f>
        <v>11.45338564102564</v>
      </c>
    </row>
    <row r="12" spans="1:7" x14ac:dyDescent="0.3">
      <c r="A12" s="25" t="s">
        <v>275</v>
      </c>
      <c r="B12" s="7">
        <f>POWER((2.58*B6)/0.5,2)</f>
        <v>19.845459230769233</v>
      </c>
      <c r="C12" s="7">
        <f>POWER((2.58*B6)/0.5,2)</f>
        <v>19.845459230769233</v>
      </c>
    </row>
    <row r="13" spans="1:7" x14ac:dyDescent="0.3">
      <c r="A13" s="25" t="s">
        <v>276</v>
      </c>
      <c r="B13" s="7">
        <f>POWER((1.65*B5)/0.25,2)</f>
        <v>76.334711538461519</v>
      </c>
      <c r="C13" s="7">
        <f>POWER((1.65*B6)/0.25,2)</f>
        <v>32.467557692307693</v>
      </c>
    </row>
    <row r="14" spans="1:7" x14ac:dyDescent="0.3">
      <c r="A14" s="25" t="s">
        <v>277</v>
      </c>
      <c r="B14" s="7">
        <f>POWER((1.96*B5)/0.25,2)</f>
        <v>107.71255384615384</v>
      </c>
      <c r="C14" s="7">
        <f>POWER((1.96*B6)/0.25,2)</f>
        <v>45.813542564102562</v>
      </c>
    </row>
    <row r="15" spans="1:7" x14ac:dyDescent="0.3">
      <c r="A15" s="25" t="s">
        <v>278</v>
      </c>
      <c r="B15" s="7">
        <f>POWER((2.58*B5)/0.25,2)</f>
        <v>186.63521538461538</v>
      </c>
      <c r="C15" s="7">
        <f>POWER((2.58*B6)/0.25,2)</f>
        <v>79.381836923076932</v>
      </c>
    </row>
    <row r="16" spans="1:7" x14ac:dyDescent="0.3">
      <c r="A16" s="25" t="s">
        <v>279</v>
      </c>
      <c r="B16" s="7">
        <f>POWER((1.65*B5)/0.1,2)</f>
        <v>477.09194711538441</v>
      </c>
      <c r="C16" s="7">
        <f>POWER((1.65*B6)/0.1,2)</f>
        <v>202.92223557692304</v>
      </c>
    </row>
    <row r="17" spans="1:3" x14ac:dyDescent="0.3">
      <c r="A17" s="25" t="s">
        <v>280</v>
      </c>
      <c r="B17" s="7">
        <f>POWER((1.96*B5)/0.1,2)</f>
        <v>673.2034615384614</v>
      </c>
      <c r="C17" s="7">
        <f>POWER((1.96*B6)/0.1,2)</f>
        <v>286.33464102564096</v>
      </c>
    </row>
    <row r="18" spans="1:3" x14ac:dyDescent="0.3">
      <c r="A18" s="25" t="s">
        <v>281</v>
      </c>
      <c r="B18" s="7">
        <f>POWER((2.58*B5)/0.1,2)</f>
        <v>1166.470096153846</v>
      </c>
      <c r="C18" s="7">
        <f>POWER((2.58*B6)/0.1,2)</f>
        <v>496.13648076923073</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A4" sqref="A4"/>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1">
        <v>1</v>
      </c>
      <c r="B3" s="1">
        <v>2</v>
      </c>
      <c r="C3" s="1">
        <v>3</v>
      </c>
      <c r="D3" s="1">
        <v>4</v>
      </c>
      <c r="E3" s="1">
        <v>5</v>
      </c>
      <c r="F3" s="1">
        <v>6</v>
      </c>
      <c r="G3" s="1">
        <v>7</v>
      </c>
      <c r="H3" s="1">
        <v>8</v>
      </c>
    </row>
    <row r="4" spans="1:8" x14ac:dyDescent="0.3">
      <c r="A4" s="71">
        <v>5</v>
      </c>
      <c r="B4" s="71">
        <v>5</v>
      </c>
      <c r="C4" s="71">
        <v>5</v>
      </c>
      <c r="D4" s="71">
        <v>5</v>
      </c>
      <c r="E4" s="71">
        <v>2</v>
      </c>
      <c r="F4" s="71">
        <v>2</v>
      </c>
      <c r="G4" s="71">
        <v>2</v>
      </c>
      <c r="H4" s="71">
        <v>2</v>
      </c>
    </row>
    <row r="5" spans="1:8" x14ac:dyDescent="0.3">
      <c r="A5" s="71">
        <v>3</v>
      </c>
      <c r="B5" s="71">
        <v>6</v>
      </c>
      <c r="C5" s="71">
        <v>3</v>
      </c>
      <c r="D5" s="71">
        <v>6</v>
      </c>
      <c r="E5" s="71">
        <v>2</v>
      </c>
      <c r="F5" s="71">
        <v>2</v>
      </c>
      <c r="G5" s="71">
        <v>3</v>
      </c>
      <c r="H5" s="71">
        <v>3</v>
      </c>
    </row>
    <row r="6" spans="1:8" x14ac:dyDescent="0.3">
      <c r="A6" s="71">
        <v>4</v>
      </c>
      <c r="B6" s="71">
        <v>5</v>
      </c>
      <c r="C6" s="71">
        <v>3</v>
      </c>
      <c r="D6" s="71">
        <v>3</v>
      </c>
      <c r="E6" s="71">
        <v>2</v>
      </c>
      <c r="F6" s="71">
        <v>2</v>
      </c>
      <c r="G6" s="71">
        <v>3</v>
      </c>
      <c r="H6" s="71">
        <v>3</v>
      </c>
    </row>
    <row r="7" spans="1:8" x14ac:dyDescent="0.3">
      <c r="A7" s="71">
        <v>2</v>
      </c>
      <c r="B7" s="71">
        <v>3</v>
      </c>
      <c r="C7" s="71">
        <v>1</v>
      </c>
      <c r="D7" s="71">
        <v>3</v>
      </c>
      <c r="E7" s="71">
        <v>1</v>
      </c>
      <c r="F7" s="71">
        <v>1</v>
      </c>
      <c r="G7" s="71">
        <v>2</v>
      </c>
      <c r="H7" s="71">
        <v>2</v>
      </c>
    </row>
    <row r="8" spans="1:8" x14ac:dyDescent="0.3">
      <c r="A8" s="71">
        <v>2</v>
      </c>
      <c r="B8" s="71">
        <v>3</v>
      </c>
      <c r="C8" s="71">
        <v>3</v>
      </c>
      <c r="D8" s="71">
        <v>2</v>
      </c>
      <c r="E8" s="71">
        <v>3</v>
      </c>
      <c r="F8" s="71">
        <v>3</v>
      </c>
      <c r="G8" s="71">
        <v>3</v>
      </c>
      <c r="H8" s="71">
        <v>3</v>
      </c>
    </row>
    <row r="9" spans="1:8" x14ac:dyDescent="0.3">
      <c r="A9" s="71">
        <v>6</v>
      </c>
      <c r="B9" s="71">
        <v>7</v>
      </c>
      <c r="C9" s="71">
        <v>7</v>
      </c>
      <c r="D9" s="71">
        <v>7</v>
      </c>
      <c r="E9" s="71">
        <v>2</v>
      </c>
      <c r="F9" s="71">
        <v>2</v>
      </c>
      <c r="G9" s="71">
        <v>3</v>
      </c>
      <c r="H9" s="71">
        <v>3</v>
      </c>
    </row>
    <row r="10" spans="1:8" x14ac:dyDescent="0.3">
      <c r="A10" s="71">
        <v>2</v>
      </c>
      <c r="B10" s="71">
        <v>4</v>
      </c>
      <c r="C10" s="71">
        <v>1</v>
      </c>
      <c r="D10" s="71">
        <v>3</v>
      </c>
      <c r="E10" s="71">
        <v>2</v>
      </c>
      <c r="F10" s="71">
        <v>2</v>
      </c>
      <c r="G10" s="71">
        <v>3</v>
      </c>
      <c r="H10" s="71">
        <v>3</v>
      </c>
    </row>
    <row r="11" spans="1:8" x14ac:dyDescent="0.3">
      <c r="A11" s="71">
        <v>4</v>
      </c>
      <c r="B11" s="71">
        <v>3</v>
      </c>
      <c r="C11" s="71">
        <v>5</v>
      </c>
      <c r="D11" s="71">
        <v>3</v>
      </c>
      <c r="E11" s="71">
        <v>2</v>
      </c>
      <c r="F11" s="71">
        <v>3</v>
      </c>
      <c r="G11" s="71">
        <v>2</v>
      </c>
      <c r="H11" s="71">
        <v>3</v>
      </c>
    </row>
    <row r="12" spans="1:8" x14ac:dyDescent="0.3">
      <c r="A12" s="71">
        <v>1</v>
      </c>
      <c r="B12" s="71">
        <v>1</v>
      </c>
      <c r="C12" s="71">
        <v>1</v>
      </c>
      <c r="D12" s="71">
        <v>1</v>
      </c>
      <c r="E12" s="71">
        <v>1</v>
      </c>
      <c r="F12" s="71">
        <v>1</v>
      </c>
      <c r="G12" s="71">
        <v>2</v>
      </c>
      <c r="H12" s="71">
        <v>2</v>
      </c>
    </row>
    <row r="13" spans="1:8" x14ac:dyDescent="0.3">
      <c r="A13" s="71">
        <v>4</v>
      </c>
      <c r="B13" s="71">
        <v>3</v>
      </c>
      <c r="C13" s="71">
        <v>3</v>
      </c>
      <c r="D13" s="71">
        <v>3</v>
      </c>
      <c r="E13" s="71">
        <v>3</v>
      </c>
      <c r="F13" s="71">
        <v>5</v>
      </c>
      <c r="G13" s="71">
        <v>4</v>
      </c>
      <c r="H13" s="71">
        <v>5</v>
      </c>
    </row>
    <row r="14" spans="1:8" x14ac:dyDescent="0.3">
      <c r="A14" s="71">
        <v>5</v>
      </c>
      <c r="B14" s="71">
        <v>2</v>
      </c>
      <c r="C14" s="71">
        <v>3</v>
      </c>
      <c r="D14" s="71">
        <v>3</v>
      </c>
      <c r="E14" s="71">
        <v>1</v>
      </c>
      <c r="F14" s="71">
        <v>1</v>
      </c>
      <c r="G14" s="71">
        <v>2</v>
      </c>
      <c r="H14" s="71">
        <v>2</v>
      </c>
    </row>
    <row r="15" spans="1:8" x14ac:dyDescent="0.3">
      <c r="A15" s="71">
        <v>2</v>
      </c>
      <c r="B15" s="71">
        <v>2</v>
      </c>
      <c r="C15" s="71">
        <v>2</v>
      </c>
      <c r="D15" s="71">
        <v>2</v>
      </c>
      <c r="E15" s="71">
        <v>3</v>
      </c>
      <c r="F15" s="71">
        <v>3</v>
      </c>
      <c r="G15" s="71">
        <v>4</v>
      </c>
      <c r="H15" s="71">
        <v>3</v>
      </c>
    </row>
    <row r="16" spans="1:8" x14ac:dyDescent="0.3">
      <c r="A16" s="71">
        <v>3</v>
      </c>
      <c r="B16" s="71">
        <v>5</v>
      </c>
      <c r="C16" s="71">
        <v>2</v>
      </c>
      <c r="D16" s="71">
        <v>2</v>
      </c>
      <c r="E16" s="71">
        <v>2</v>
      </c>
      <c r="F16" s="71">
        <v>2</v>
      </c>
      <c r="G16" s="71">
        <v>2</v>
      </c>
      <c r="H16" s="71">
        <v>2</v>
      </c>
    </row>
    <row r="17" spans="1:8" x14ac:dyDescent="0.3">
      <c r="A17" s="71">
        <v>2</v>
      </c>
      <c r="B17" s="71">
        <v>3</v>
      </c>
      <c r="C17" s="71">
        <v>2</v>
      </c>
      <c r="D17" s="71">
        <v>2</v>
      </c>
      <c r="E17" s="71">
        <v>2</v>
      </c>
      <c r="F17" s="71">
        <v>2</v>
      </c>
      <c r="G17" s="71">
        <v>3</v>
      </c>
      <c r="H17" s="71">
        <v>3</v>
      </c>
    </row>
    <row r="18" spans="1:8" x14ac:dyDescent="0.3">
      <c r="A18" s="71">
        <v>2</v>
      </c>
      <c r="B18" s="71">
        <v>2</v>
      </c>
      <c r="C18" s="71">
        <v>1</v>
      </c>
      <c r="D18" s="71">
        <v>2</v>
      </c>
      <c r="E18" s="71">
        <v>3</v>
      </c>
      <c r="F18" s="71">
        <v>3</v>
      </c>
      <c r="G18" s="71">
        <v>4</v>
      </c>
      <c r="H18" s="71">
        <v>5</v>
      </c>
    </row>
    <row r="19" spans="1:8" x14ac:dyDescent="0.3">
      <c r="A19" s="71">
        <v>2</v>
      </c>
      <c r="B19" s="71">
        <v>2</v>
      </c>
      <c r="C19" s="71">
        <v>2</v>
      </c>
      <c r="D19" s="71">
        <v>6</v>
      </c>
      <c r="E19" s="71">
        <v>2</v>
      </c>
      <c r="F19" s="71">
        <v>3</v>
      </c>
      <c r="G19" s="71">
        <v>4</v>
      </c>
      <c r="H19" s="71">
        <v>4</v>
      </c>
    </row>
    <row r="20" spans="1:8" x14ac:dyDescent="0.3">
      <c r="A20" s="71">
        <v>4</v>
      </c>
      <c r="B20" s="71">
        <v>6</v>
      </c>
      <c r="C20" s="71">
        <v>3</v>
      </c>
      <c r="D20" s="71">
        <v>3</v>
      </c>
      <c r="E20" s="71">
        <v>3</v>
      </c>
      <c r="F20" s="71">
        <v>3</v>
      </c>
      <c r="G20" s="71">
        <v>3</v>
      </c>
      <c r="H20" s="71">
        <v>4</v>
      </c>
    </row>
    <row r="21" spans="1:8" x14ac:dyDescent="0.3">
      <c r="A21" s="71">
        <v>3</v>
      </c>
      <c r="B21" s="71">
        <v>3</v>
      </c>
      <c r="C21" s="71">
        <v>2</v>
      </c>
      <c r="D21" s="71">
        <v>2</v>
      </c>
      <c r="E21" s="71">
        <v>4</v>
      </c>
      <c r="F21" s="71">
        <v>3</v>
      </c>
      <c r="G21" s="71">
        <v>4</v>
      </c>
      <c r="H21" s="71">
        <v>4</v>
      </c>
    </row>
    <row r="22" spans="1:8" x14ac:dyDescent="0.3">
      <c r="A22" s="71">
        <v>2</v>
      </c>
      <c r="B22" s="71">
        <v>6</v>
      </c>
      <c r="C22" s="71">
        <v>3</v>
      </c>
      <c r="D22" s="71">
        <v>5</v>
      </c>
      <c r="E22" s="71">
        <v>2</v>
      </c>
      <c r="F22" s="71">
        <v>2</v>
      </c>
      <c r="G22" s="71">
        <v>2</v>
      </c>
      <c r="H22" s="71">
        <v>2</v>
      </c>
    </row>
    <row r="23" spans="1:8" x14ac:dyDescent="0.3">
      <c r="A23" s="71">
        <v>1</v>
      </c>
      <c r="B23" s="71">
        <v>2</v>
      </c>
      <c r="C23" s="71">
        <v>2</v>
      </c>
      <c r="D23" s="71">
        <v>2</v>
      </c>
      <c r="E23" s="71">
        <v>2</v>
      </c>
      <c r="F23" s="71">
        <v>2</v>
      </c>
      <c r="G23" s="71">
        <v>3</v>
      </c>
      <c r="H23" s="71">
        <v>3</v>
      </c>
    </row>
    <row r="24" spans="1:8" x14ac:dyDescent="0.3">
      <c r="A24" s="71">
        <v>3</v>
      </c>
      <c r="B24" s="71">
        <v>3</v>
      </c>
      <c r="C24" s="71">
        <v>2</v>
      </c>
      <c r="D24" s="71">
        <v>2</v>
      </c>
      <c r="E24" s="71">
        <v>3</v>
      </c>
      <c r="F24" s="71">
        <v>3</v>
      </c>
      <c r="G24" s="71">
        <v>4</v>
      </c>
      <c r="H24" s="71">
        <v>4</v>
      </c>
    </row>
    <row r="25" spans="1:8" x14ac:dyDescent="0.3">
      <c r="A25" s="71">
        <v>3</v>
      </c>
      <c r="B25" s="71">
        <v>3</v>
      </c>
      <c r="C25" s="71">
        <v>3</v>
      </c>
      <c r="D25" s="71">
        <v>3</v>
      </c>
      <c r="E25" s="71">
        <v>1</v>
      </c>
      <c r="F25" s="71">
        <v>1</v>
      </c>
      <c r="G25" s="71">
        <v>3</v>
      </c>
      <c r="H25" s="71">
        <v>3</v>
      </c>
    </row>
    <row r="26" spans="1:8" x14ac:dyDescent="0.3">
      <c r="A26" s="72">
        <v>2</v>
      </c>
      <c r="B26" s="72">
        <v>3</v>
      </c>
      <c r="C26" s="72">
        <v>2</v>
      </c>
      <c r="D26" s="72">
        <v>5</v>
      </c>
      <c r="E26" s="72">
        <v>2</v>
      </c>
      <c r="F26" s="72">
        <v>3</v>
      </c>
      <c r="G26" s="72">
        <v>4</v>
      </c>
      <c r="H26" s="72">
        <v>4</v>
      </c>
    </row>
    <row r="27" spans="1:8" x14ac:dyDescent="0.3">
      <c r="A27" s="72">
        <v>4</v>
      </c>
      <c r="B27" s="72">
        <v>3</v>
      </c>
      <c r="C27" s="72">
        <v>3</v>
      </c>
      <c r="D27" s="71">
        <v>4</v>
      </c>
      <c r="E27" s="72">
        <v>3</v>
      </c>
      <c r="F27" s="72">
        <v>3</v>
      </c>
      <c r="G27" s="71">
        <v>3</v>
      </c>
      <c r="H27" s="72">
        <v>3</v>
      </c>
    </row>
    <row r="28" spans="1:8" x14ac:dyDescent="0.3">
      <c r="A28" s="72">
        <v>6</v>
      </c>
      <c r="B28" s="72">
        <v>6</v>
      </c>
      <c r="C28" s="72">
        <v>1</v>
      </c>
      <c r="D28" s="71">
        <v>1</v>
      </c>
      <c r="E28" s="72">
        <v>2</v>
      </c>
      <c r="F28" s="72">
        <v>2</v>
      </c>
      <c r="G28" s="71">
        <v>2</v>
      </c>
      <c r="H28" s="72">
        <v>2</v>
      </c>
    </row>
    <row r="29" spans="1:8" x14ac:dyDescent="0.3">
      <c r="A29" s="72">
        <v>2</v>
      </c>
      <c r="B29" s="72">
        <v>2</v>
      </c>
      <c r="C29" s="72">
        <v>2</v>
      </c>
      <c r="D29" s="71">
        <v>5</v>
      </c>
      <c r="E29" s="72">
        <v>3</v>
      </c>
      <c r="F29" s="72">
        <v>3</v>
      </c>
      <c r="G29" s="71">
        <v>4</v>
      </c>
      <c r="H29" s="72">
        <v>4</v>
      </c>
    </row>
    <row r="30" spans="1:8" x14ac:dyDescent="0.3">
      <c r="A30" s="72">
        <v>4</v>
      </c>
      <c r="B30" s="72">
        <v>5</v>
      </c>
      <c r="C30" s="72">
        <v>5</v>
      </c>
      <c r="D30" s="71">
        <v>5</v>
      </c>
      <c r="E30" s="72">
        <v>3</v>
      </c>
      <c r="F30" s="72">
        <v>3</v>
      </c>
      <c r="G30" s="71">
        <v>4</v>
      </c>
      <c r="H30" s="72">
        <v>4</v>
      </c>
    </row>
    <row r="31" spans="1:8" x14ac:dyDescent="0.3">
      <c r="A31" s="72">
        <v>6</v>
      </c>
      <c r="B31" s="72">
        <v>5</v>
      </c>
      <c r="C31" s="72">
        <v>6</v>
      </c>
      <c r="D31" s="71">
        <v>6</v>
      </c>
      <c r="E31" s="72">
        <v>3</v>
      </c>
      <c r="F31" s="72">
        <v>3</v>
      </c>
      <c r="G31" s="71">
        <v>4</v>
      </c>
      <c r="H31" s="72">
        <v>4</v>
      </c>
    </row>
    <row r="32" spans="1:8" x14ac:dyDescent="0.3">
      <c r="A32" s="72">
        <v>5</v>
      </c>
      <c r="B32" s="72">
        <v>4</v>
      </c>
      <c r="C32" s="72">
        <v>5</v>
      </c>
      <c r="D32" s="71">
        <v>6</v>
      </c>
      <c r="E32" s="72">
        <v>2</v>
      </c>
      <c r="F32" s="72">
        <v>3</v>
      </c>
      <c r="G32" s="71">
        <v>3</v>
      </c>
      <c r="H32" s="72">
        <v>3</v>
      </c>
    </row>
    <row r="33" spans="1:8" x14ac:dyDescent="0.3">
      <c r="A33" s="72">
        <v>4</v>
      </c>
      <c r="B33" s="72">
        <v>3</v>
      </c>
      <c r="C33" s="72">
        <v>2</v>
      </c>
      <c r="D33" s="71">
        <v>4</v>
      </c>
      <c r="E33" s="72">
        <v>3</v>
      </c>
      <c r="F33" s="72">
        <v>4</v>
      </c>
      <c r="G33" s="71">
        <v>4</v>
      </c>
      <c r="H33" s="72">
        <v>3</v>
      </c>
    </row>
    <row r="34" spans="1:8" x14ac:dyDescent="0.3">
      <c r="A34" s="72">
        <v>5</v>
      </c>
      <c r="B34" s="72">
        <v>5</v>
      </c>
      <c r="C34" s="72">
        <v>5</v>
      </c>
      <c r="D34" s="71">
        <v>5</v>
      </c>
      <c r="E34" s="72">
        <v>2</v>
      </c>
      <c r="F34" s="72">
        <v>2</v>
      </c>
      <c r="G34" s="71">
        <v>4</v>
      </c>
      <c r="H34" s="72">
        <v>4</v>
      </c>
    </row>
    <row r="35" spans="1:8" x14ac:dyDescent="0.3">
      <c r="A35" s="72">
        <v>3</v>
      </c>
      <c r="B35" s="72">
        <v>3</v>
      </c>
      <c r="C35" s="72">
        <v>2</v>
      </c>
      <c r="D35" s="71">
        <v>3</v>
      </c>
      <c r="E35" s="72">
        <v>4</v>
      </c>
      <c r="F35" s="72">
        <v>4</v>
      </c>
      <c r="G35" s="71">
        <v>4</v>
      </c>
      <c r="H35" s="72">
        <v>4</v>
      </c>
    </row>
    <row r="36" spans="1:8" x14ac:dyDescent="0.3">
      <c r="A36" s="72">
        <v>5</v>
      </c>
      <c r="B36" s="72">
        <v>5</v>
      </c>
      <c r="C36" s="72">
        <v>4</v>
      </c>
      <c r="D36" s="71">
        <v>5</v>
      </c>
      <c r="E36" s="72">
        <v>3</v>
      </c>
      <c r="F36" s="72">
        <v>2</v>
      </c>
      <c r="G36" s="71">
        <v>3</v>
      </c>
      <c r="H36" s="72">
        <v>3</v>
      </c>
    </row>
    <row r="37" spans="1:8" x14ac:dyDescent="0.3">
      <c r="A37" s="72">
        <v>2</v>
      </c>
      <c r="B37" s="72">
        <v>7</v>
      </c>
      <c r="C37" s="72">
        <v>2</v>
      </c>
      <c r="D37" s="71">
        <v>6</v>
      </c>
      <c r="E37" s="72">
        <v>2</v>
      </c>
      <c r="F37" s="72">
        <v>2</v>
      </c>
      <c r="G37" s="71">
        <v>3</v>
      </c>
      <c r="H37" s="72">
        <v>3</v>
      </c>
    </row>
    <row r="38" spans="1:8" x14ac:dyDescent="0.3">
      <c r="A38" s="72">
        <v>5</v>
      </c>
      <c r="B38" s="72">
        <v>5</v>
      </c>
      <c r="C38" s="72">
        <v>6</v>
      </c>
      <c r="D38" s="71">
        <v>5</v>
      </c>
      <c r="E38" s="72">
        <v>3</v>
      </c>
      <c r="F38" s="72">
        <v>4</v>
      </c>
      <c r="G38" s="71">
        <v>3</v>
      </c>
      <c r="H38" s="72">
        <v>4</v>
      </c>
    </row>
    <row r="39" spans="1:8" x14ac:dyDescent="0.3">
      <c r="A39" s="72">
        <v>5</v>
      </c>
      <c r="B39" s="72">
        <v>5</v>
      </c>
      <c r="C39" s="72">
        <v>6</v>
      </c>
      <c r="D39" s="71">
        <v>5</v>
      </c>
      <c r="E39" s="72">
        <v>5</v>
      </c>
      <c r="F39" s="72">
        <v>5</v>
      </c>
      <c r="G39" s="71">
        <v>3</v>
      </c>
      <c r="H39" s="72">
        <v>4</v>
      </c>
    </row>
    <row r="40" spans="1:8" x14ac:dyDescent="0.3">
      <c r="A40" s="72">
        <v>5</v>
      </c>
      <c r="B40" s="72">
        <v>6</v>
      </c>
      <c r="C40" s="72">
        <v>5</v>
      </c>
      <c r="D40" s="71">
        <v>6</v>
      </c>
      <c r="E40" s="72">
        <v>5</v>
      </c>
      <c r="F40" s="72">
        <v>5</v>
      </c>
      <c r="G40" s="71">
        <v>5</v>
      </c>
      <c r="H40" s="72">
        <v>5</v>
      </c>
    </row>
    <row r="41" spans="1:8" x14ac:dyDescent="0.3">
      <c r="A41" s="72">
        <v>1</v>
      </c>
      <c r="B41" s="72">
        <v>2</v>
      </c>
      <c r="C41" s="72">
        <v>1</v>
      </c>
      <c r="D41" s="71">
        <v>1</v>
      </c>
      <c r="E41" s="72">
        <v>3</v>
      </c>
      <c r="F41" s="72">
        <v>3</v>
      </c>
      <c r="G41" s="71">
        <v>5</v>
      </c>
      <c r="H41" s="72">
        <v>5</v>
      </c>
    </row>
    <row r="42" spans="1:8" x14ac:dyDescent="0.3">
      <c r="A42" s="72">
        <v>5</v>
      </c>
      <c r="B42" s="72">
        <v>5</v>
      </c>
      <c r="C42" s="72">
        <v>4</v>
      </c>
      <c r="D42" s="71">
        <v>4</v>
      </c>
      <c r="E42" s="72">
        <v>4</v>
      </c>
      <c r="F42" s="72">
        <v>4</v>
      </c>
      <c r="G42" s="71">
        <v>5</v>
      </c>
      <c r="H42" s="72">
        <v>5</v>
      </c>
    </row>
    <row r="43" spans="1:8" x14ac:dyDescent="0.3">
      <c r="A43" s="72">
        <v>4</v>
      </c>
      <c r="B43" s="72">
        <v>5</v>
      </c>
      <c r="C43" s="72">
        <v>4</v>
      </c>
      <c r="D43" s="71">
        <v>4</v>
      </c>
      <c r="E43" s="72">
        <v>2</v>
      </c>
      <c r="F43" s="72">
        <v>2</v>
      </c>
      <c r="G43" s="71">
        <v>2</v>
      </c>
      <c r="H43" s="72">
        <v>2</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1</v>
      </c>
      <c r="B4" s="2">
        <f>IF(Data!B4&gt;0,Data!B4-4,"")</f>
        <v>1</v>
      </c>
      <c r="C4" s="2">
        <f>IF(Data!C4&gt;0,Data!C4-4,"")</f>
        <v>1</v>
      </c>
      <c r="D4" s="2">
        <f>IF(Data!D4&gt;0,Data!D4-4,"")</f>
        <v>1</v>
      </c>
      <c r="E4" s="2">
        <f>IF(Data!E4&gt;0,Data!E4-4,"")</f>
        <v>-2</v>
      </c>
      <c r="F4" s="2">
        <f>IF(Data!F4&gt;0,Data!F4-4,"")</f>
        <v>-2</v>
      </c>
      <c r="G4" s="2">
        <f>IF(Data!G4&gt;0,Data!G4-4,"")</f>
        <v>-2</v>
      </c>
      <c r="H4" s="2">
        <f>IF(Data!H4&gt;0,Data!H4-4,"")</f>
        <v>-2</v>
      </c>
      <c r="K4" s="9">
        <f>IF(COUNT(A4,B4,C4,D4)&gt;0,AVERAGE(A4,B4,C4,D4),"")</f>
        <v>1</v>
      </c>
      <c r="L4" s="9">
        <f>IF(COUNT(E4,F4,G4,H4)&gt;0,AVERAGE(E4,F4,G4,H4),"")</f>
        <v>-2</v>
      </c>
      <c r="M4" s="9">
        <f>IF(COUNT(A4,B4,C4,D4,E4,F4,G4,H4)&gt;0,AVERAGE(A4,B4,C4,D4,E4,F4,G4,H4),"")</f>
        <v>-0.5</v>
      </c>
    </row>
    <row r="5" spans="1:13" x14ac:dyDescent="0.3">
      <c r="A5" s="2">
        <f>IF(Data!A5&gt;0,Data!A5-4,"")</f>
        <v>-1</v>
      </c>
      <c r="B5" s="2">
        <f>IF(Data!B5&gt;0,Data!B5-4,"")</f>
        <v>2</v>
      </c>
      <c r="C5" s="2">
        <f>IF(Data!C5&gt;0,Data!C5-4,"")</f>
        <v>-1</v>
      </c>
      <c r="D5" s="2">
        <f>IF(Data!D5&gt;0,Data!D5-4,"")</f>
        <v>2</v>
      </c>
      <c r="E5" s="2">
        <f>IF(Data!E5&gt;0,Data!E5-4,"")</f>
        <v>-2</v>
      </c>
      <c r="F5" s="2">
        <f>IF(Data!F5&gt;0,Data!F5-4,"")</f>
        <v>-2</v>
      </c>
      <c r="G5" s="2">
        <f>IF(Data!G5&gt;0,Data!G5-4,"")</f>
        <v>-1</v>
      </c>
      <c r="H5" s="2">
        <f>IF(Data!H5&gt;0,Data!H5-4,"")</f>
        <v>-1</v>
      </c>
      <c r="K5" s="9">
        <f t="shared" ref="K5:K68" si="0">IF(COUNT(A5,B5,C5,D5)&gt;0,AVERAGE(A5,B5,C5,D5),"")</f>
        <v>0.5</v>
      </c>
      <c r="L5" s="9">
        <f t="shared" ref="L5:L68" si="1">IF(COUNT(E5,F5,G5,H5)&gt;0,AVERAGE(E5,F5,G5,H5),"")</f>
        <v>-1.5</v>
      </c>
      <c r="M5" s="9">
        <f t="shared" ref="M5:M68" si="2">IF(COUNT(A5,B5,C5,D5,E5,F5,G5,H5)&gt;0,AVERAGE(A5,B5,C5,D5,E5,F5,G5,H5),"")</f>
        <v>-0.5</v>
      </c>
    </row>
    <row r="6" spans="1:13" x14ac:dyDescent="0.3">
      <c r="A6" s="2">
        <f>IF(Data!A6&gt;0,Data!A6-4,"")</f>
        <v>0</v>
      </c>
      <c r="B6" s="2">
        <f>IF(Data!B6&gt;0,Data!B6-4,"")</f>
        <v>1</v>
      </c>
      <c r="C6" s="2">
        <f>IF(Data!C6&gt;0,Data!C6-4,"")</f>
        <v>-1</v>
      </c>
      <c r="D6" s="2">
        <f>IF(Data!D6&gt;0,Data!D6-4,"")</f>
        <v>-1</v>
      </c>
      <c r="E6" s="2">
        <f>IF(Data!E6&gt;0,Data!E6-4,"")</f>
        <v>-2</v>
      </c>
      <c r="F6" s="2">
        <f>IF(Data!F6&gt;0,Data!F6-4,"")</f>
        <v>-2</v>
      </c>
      <c r="G6" s="2">
        <f>IF(Data!G6&gt;0,Data!G6-4,"")</f>
        <v>-1</v>
      </c>
      <c r="H6" s="2">
        <f>IF(Data!H6&gt;0,Data!H6-4,"")</f>
        <v>-1</v>
      </c>
      <c r="K6" s="9">
        <f t="shared" si="0"/>
        <v>-0.25</v>
      </c>
      <c r="L6" s="9">
        <f t="shared" si="1"/>
        <v>-1.5</v>
      </c>
      <c r="M6" s="9">
        <f t="shared" si="2"/>
        <v>-0.875</v>
      </c>
    </row>
    <row r="7" spans="1:13" x14ac:dyDescent="0.3">
      <c r="A7" s="2">
        <f>IF(Data!A7&gt;0,Data!A7-4,"")</f>
        <v>-2</v>
      </c>
      <c r="B7" s="2">
        <f>IF(Data!B7&gt;0,Data!B7-4,"")</f>
        <v>-1</v>
      </c>
      <c r="C7" s="2">
        <f>IF(Data!C7&gt;0,Data!C7-4,"")</f>
        <v>-3</v>
      </c>
      <c r="D7" s="2">
        <f>IF(Data!D7&gt;0,Data!D7-4,"")</f>
        <v>-1</v>
      </c>
      <c r="E7" s="2">
        <f>IF(Data!E7&gt;0,Data!E7-4,"")</f>
        <v>-3</v>
      </c>
      <c r="F7" s="2">
        <f>IF(Data!F7&gt;0,Data!F7-4,"")</f>
        <v>-3</v>
      </c>
      <c r="G7" s="2">
        <f>IF(Data!G7&gt;0,Data!G7-4,"")</f>
        <v>-2</v>
      </c>
      <c r="H7" s="2">
        <f>IF(Data!H7&gt;0,Data!H7-4,"")</f>
        <v>-2</v>
      </c>
      <c r="K7" s="9">
        <f t="shared" si="0"/>
        <v>-1.75</v>
      </c>
      <c r="L7" s="9">
        <f t="shared" si="1"/>
        <v>-2.5</v>
      </c>
      <c r="M7" s="9">
        <f t="shared" si="2"/>
        <v>-2.125</v>
      </c>
    </row>
    <row r="8" spans="1:13" x14ac:dyDescent="0.3">
      <c r="A8" s="2">
        <f>IF(Data!A8&gt;0,Data!A8-4,"")</f>
        <v>-2</v>
      </c>
      <c r="B8" s="2">
        <f>IF(Data!B8&gt;0,Data!B8-4,"")</f>
        <v>-1</v>
      </c>
      <c r="C8" s="2">
        <f>IF(Data!C8&gt;0,Data!C8-4,"")</f>
        <v>-1</v>
      </c>
      <c r="D8" s="2">
        <f>IF(Data!D8&gt;0,Data!D8-4,"")</f>
        <v>-2</v>
      </c>
      <c r="E8" s="2">
        <f>IF(Data!E8&gt;0,Data!E8-4,"")</f>
        <v>-1</v>
      </c>
      <c r="F8" s="2">
        <f>IF(Data!F8&gt;0,Data!F8-4,"")</f>
        <v>-1</v>
      </c>
      <c r="G8" s="2">
        <f>IF(Data!G8&gt;0,Data!G8-4,"")</f>
        <v>-1</v>
      </c>
      <c r="H8" s="2">
        <f>IF(Data!H8&gt;0,Data!H8-4,"")</f>
        <v>-1</v>
      </c>
      <c r="K8" s="9">
        <f t="shared" si="0"/>
        <v>-1.5</v>
      </c>
      <c r="L8" s="9">
        <f t="shared" si="1"/>
        <v>-1</v>
      </c>
      <c r="M8" s="9">
        <f t="shared" si="2"/>
        <v>-1.25</v>
      </c>
    </row>
    <row r="9" spans="1:13" x14ac:dyDescent="0.3">
      <c r="A9" s="2">
        <f>IF(Data!A9&gt;0,Data!A9-4,"")</f>
        <v>2</v>
      </c>
      <c r="B9" s="2">
        <f>IF(Data!B9&gt;0,Data!B9-4,"")</f>
        <v>3</v>
      </c>
      <c r="C9" s="2">
        <f>IF(Data!C9&gt;0,Data!C9-4,"")</f>
        <v>3</v>
      </c>
      <c r="D9" s="2">
        <f>IF(Data!D9&gt;0,Data!D9-4,"")</f>
        <v>3</v>
      </c>
      <c r="E9" s="2">
        <f>IF(Data!E9&gt;0,Data!E9-4,"")</f>
        <v>-2</v>
      </c>
      <c r="F9" s="2">
        <f>IF(Data!F9&gt;0,Data!F9-4,"")</f>
        <v>-2</v>
      </c>
      <c r="G9" s="2">
        <f>IF(Data!G9&gt;0,Data!G9-4,"")</f>
        <v>-1</v>
      </c>
      <c r="H9" s="2">
        <f>IF(Data!H9&gt;0,Data!H9-4,"")</f>
        <v>-1</v>
      </c>
      <c r="K9" s="9">
        <f t="shared" si="0"/>
        <v>2.75</v>
      </c>
      <c r="L9" s="9">
        <f t="shared" si="1"/>
        <v>-1.5</v>
      </c>
      <c r="M9" s="9">
        <f t="shared" si="2"/>
        <v>0.625</v>
      </c>
    </row>
    <row r="10" spans="1:13" x14ac:dyDescent="0.3">
      <c r="A10" s="2">
        <f>IF(Data!A10&gt;0,Data!A10-4,"")</f>
        <v>-2</v>
      </c>
      <c r="B10" s="2">
        <f>IF(Data!B10&gt;0,Data!B10-4,"")</f>
        <v>0</v>
      </c>
      <c r="C10" s="2">
        <f>IF(Data!C10&gt;0,Data!C10-4,"")</f>
        <v>-3</v>
      </c>
      <c r="D10" s="2">
        <f>IF(Data!D10&gt;0,Data!D10-4,"")</f>
        <v>-1</v>
      </c>
      <c r="E10" s="2">
        <f>IF(Data!E10&gt;0,Data!E10-4,"")</f>
        <v>-2</v>
      </c>
      <c r="F10" s="2">
        <f>IF(Data!F10&gt;0,Data!F10-4,"")</f>
        <v>-2</v>
      </c>
      <c r="G10" s="2">
        <f>IF(Data!G10&gt;0,Data!G10-4,"")</f>
        <v>-1</v>
      </c>
      <c r="H10" s="2">
        <f>IF(Data!H10&gt;0,Data!H10-4,"")</f>
        <v>-1</v>
      </c>
      <c r="K10" s="9">
        <f t="shared" si="0"/>
        <v>-1.5</v>
      </c>
      <c r="L10" s="9">
        <f t="shared" si="1"/>
        <v>-1.5</v>
      </c>
      <c r="M10" s="9">
        <f t="shared" si="2"/>
        <v>-1.5</v>
      </c>
    </row>
    <row r="11" spans="1:13" x14ac:dyDescent="0.3">
      <c r="A11" s="2">
        <f>IF(Data!A11&gt;0,Data!A11-4,"")</f>
        <v>0</v>
      </c>
      <c r="B11" s="2">
        <f>IF(Data!B11&gt;0,Data!B11-4,"")</f>
        <v>-1</v>
      </c>
      <c r="C11" s="2">
        <f>IF(Data!C11&gt;0,Data!C11-4,"")</f>
        <v>1</v>
      </c>
      <c r="D11" s="2">
        <f>IF(Data!D11&gt;0,Data!D11-4,"")</f>
        <v>-1</v>
      </c>
      <c r="E11" s="2">
        <f>IF(Data!E11&gt;0,Data!E11-4,"")</f>
        <v>-2</v>
      </c>
      <c r="F11" s="2">
        <f>IF(Data!F11&gt;0,Data!F11-4,"")</f>
        <v>-1</v>
      </c>
      <c r="G11" s="2">
        <f>IF(Data!G11&gt;0,Data!G11-4,"")</f>
        <v>-2</v>
      </c>
      <c r="H11" s="2">
        <f>IF(Data!H11&gt;0,Data!H11-4,"")</f>
        <v>-1</v>
      </c>
      <c r="K11" s="9">
        <f t="shared" si="0"/>
        <v>-0.25</v>
      </c>
      <c r="L11" s="9">
        <f t="shared" si="1"/>
        <v>-1.5</v>
      </c>
      <c r="M11" s="9">
        <f t="shared" si="2"/>
        <v>-0.875</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-2</v>
      </c>
      <c r="H12" s="2">
        <f>IF(Data!H12&gt;0,Data!H12-4,"")</f>
        <v>-2</v>
      </c>
      <c r="K12" s="9">
        <f t="shared" si="0"/>
        <v>-3</v>
      </c>
      <c r="L12" s="9">
        <f t="shared" si="1"/>
        <v>-2.5</v>
      </c>
      <c r="M12" s="9">
        <f t="shared" si="2"/>
        <v>-2.75</v>
      </c>
    </row>
    <row r="13" spans="1:13" x14ac:dyDescent="0.3">
      <c r="A13" s="2">
        <f>IF(Data!A13&gt;0,Data!A13-4,"")</f>
        <v>0</v>
      </c>
      <c r="B13" s="2">
        <f>IF(Data!B13&gt;0,Data!B13-4,"")</f>
        <v>-1</v>
      </c>
      <c r="C13" s="2">
        <f>IF(Data!C13&gt;0,Data!C13-4,"")</f>
        <v>-1</v>
      </c>
      <c r="D13" s="2">
        <f>IF(Data!D13&gt;0,Data!D13-4,"")</f>
        <v>-1</v>
      </c>
      <c r="E13" s="2">
        <f>IF(Data!E13&gt;0,Data!E13-4,"")</f>
        <v>-1</v>
      </c>
      <c r="F13" s="2">
        <f>IF(Data!F13&gt;0,Data!F13-4,"")</f>
        <v>1</v>
      </c>
      <c r="G13" s="2">
        <f>IF(Data!G13&gt;0,Data!G13-4,"")</f>
        <v>0</v>
      </c>
      <c r="H13" s="2">
        <f>IF(Data!H13&gt;0,Data!H13-4,"")</f>
        <v>1</v>
      </c>
      <c r="K13" s="9">
        <f t="shared" si="0"/>
        <v>-0.75</v>
      </c>
      <c r="L13" s="9">
        <f t="shared" si="1"/>
        <v>0.25</v>
      </c>
      <c r="M13" s="9">
        <f t="shared" si="2"/>
        <v>-0.25</v>
      </c>
    </row>
    <row r="14" spans="1:13" x14ac:dyDescent="0.3">
      <c r="A14" s="2">
        <f>IF(Data!A14&gt;0,Data!A14-4,"")</f>
        <v>1</v>
      </c>
      <c r="B14" s="2">
        <f>IF(Data!B14&gt;0,Data!B14-4,"")</f>
        <v>-2</v>
      </c>
      <c r="C14" s="2">
        <f>IF(Data!C14&gt;0,Data!C14-4,"")</f>
        <v>-1</v>
      </c>
      <c r="D14" s="2">
        <f>IF(Data!D14&gt;0,Data!D14-4,"")</f>
        <v>-1</v>
      </c>
      <c r="E14" s="2">
        <f>IF(Data!E14&gt;0,Data!E14-4,"")</f>
        <v>-3</v>
      </c>
      <c r="F14" s="2">
        <f>IF(Data!F14&gt;0,Data!F14-4,"")</f>
        <v>-3</v>
      </c>
      <c r="G14" s="2">
        <f>IF(Data!G14&gt;0,Data!G14-4,"")</f>
        <v>-2</v>
      </c>
      <c r="H14" s="2">
        <f>IF(Data!H14&gt;0,Data!H14-4,"")</f>
        <v>-2</v>
      </c>
      <c r="K14" s="9">
        <f t="shared" si="0"/>
        <v>-0.75</v>
      </c>
      <c r="L14" s="9">
        <f t="shared" si="1"/>
        <v>-2.5</v>
      </c>
      <c r="M14" s="9">
        <f t="shared" si="2"/>
        <v>-1.625</v>
      </c>
    </row>
    <row r="15" spans="1:13" x14ac:dyDescent="0.3">
      <c r="A15" s="2">
        <f>IF(Data!A15&gt;0,Data!A15-4,"")</f>
        <v>-2</v>
      </c>
      <c r="B15" s="2">
        <f>IF(Data!B15&gt;0,Data!B15-4,"")</f>
        <v>-2</v>
      </c>
      <c r="C15" s="2">
        <f>IF(Data!C15&gt;0,Data!C15-4,"")</f>
        <v>-2</v>
      </c>
      <c r="D15" s="2">
        <f>IF(Data!D15&gt;0,Data!D15-4,"")</f>
        <v>-2</v>
      </c>
      <c r="E15" s="2">
        <f>IF(Data!E15&gt;0,Data!E15-4,"")</f>
        <v>-1</v>
      </c>
      <c r="F15" s="2">
        <f>IF(Data!F15&gt;0,Data!F15-4,"")</f>
        <v>-1</v>
      </c>
      <c r="G15" s="2">
        <f>IF(Data!G15&gt;0,Data!G15-4,"")</f>
        <v>0</v>
      </c>
      <c r="H15" s="2">
        <f>IF(Data!H15&gt;0,Data!H15-4,"")</f>
        <v>-1</v>
      </c>
      <c r="K15" s="9">
        <f t="shared" si="0"/>
        <v>-2</v>
      </c>
      <c r="L15" s="9">
        <f t="shared" si="1"/>
        <v>-0.75</v>
      </c>
      <c r="M15" s="9">
        <f t="shared" si="2"/>
        <v>-1.375</v>
      </c>
    </row>
    <row r="16" spans="1:13" x14ac:dyDescent="0.3">
      <c r="A16" s="2">
        <f>IF(Data!A16&gt;0,Data!A16-4,"")</f>
        <v>-1</v>
      </c>
      <c r="B16" s="2">
        <f>IF(Data!B16&gt;0,Data!B16-4,"")</f>
        <v>1</v>
      </c>
      <c r="C16" s="2">
        <f>IF(Data!C16&gt;0,Data!C16-4,"")</f>
        <v>-2</v>
      </c>
      <c r="D16" s="2">
        <f>IF(Data!D16&gt;0,Data!D16-4,"")</f>
        <v>-2</v>
      </c>
      <c r="E16" s="2">
        <f>IF(Data!E16&gt;0,Data!E16-4,"")</f>
        <v>-2</v>
      </c>
      <c r="F16" s="2">
        <f>IF(Data!F16&gt;0,Data!F16-4,"")</f>
        <v>-2</v>
      </c>
      <c r="G16" s="2">
        <f>IF(Data!G16&gt;0,Data!G16-4,"")</f>
        <v>-2</v>
      </c>
      <c r="H16" s="2">
        <f>IF(Data!H16&gt;0,Data!H16-4,"")</f>
        <v>-2</v>
      </c>
      <c r="K16" s="9">
        <f t="shared" si="0"/>
        <v>-1</v>
      </c>
      <c r="L16" s="9">
        <f t="shared" si="1"/>
        <v>-2</v>
      </c>
      <c r="M16" s="9">
        <f t="shared" si="2"/>
        <v>-1.5</v>
      </c>
    </row>
    <row r="17" spans="1:13" x14ac:dyDescent="0.3">
      <c r="A17" s="2">
        <f>IF(Data!A17&gt;0,Data!A17-4,"")</f>
        <v>-2</v>
      </c>
      <c r="B17" s="2">
        <f>IF(Data!B17&gt;0,Data!B17-4,"")</f>
        <v>-1</v>
      </c>
      <c r="C17" s="2">
        <f>IF(Data!C17&gt;0,Data!C17-4,"")</f>
        <v>-2</v>
      </c>
      <c r="D17" s="2">
        <f>IF(Data!D17&gt;0,Data!D17-4,"")</f>
        <v>-2</v>
      </c>
      <c r="E17" s="2">
        <f>IF(Data!E17&gt;0,Data!E17-4,"")</f>
        <v>-2</v>
      </c>
      <c r="F17" s="2">
        <f>IF(Data!F17&gt;0,Data!F17-4,"")</f>
        <v>-2</v>
      </c>
      <c r="G17" s="2">
        <f>IF(Data!G17&gt;0,Data!G17-4,"")</f>
        <v>-1</v>
      </c>
      <c r="H17" s="2">
        <f>IF(Data!H17&gt;0,Data!H17-4,"")</f>
        <v>-1</v>
      </c>
      <c r="K17" s="9">
        <f t="shared" si="0"/>
        <v>-1.75</v>
      </c>
      <c r="L17" s="9">
        <f t="shared" si="1"/>
        <v>-1.5</v>
      </c>
      <c r="M17" s="9">
        <f t="shared" si="2"/>
        <v>-1.625</v>
      </c>
    </row>
    <row r="18" spans="1:13" x14ac:dyDescent="0.3">
      <c r="A18" s="2">
        <f>IF(Data!A18&gt;0,Data!A18-4,"")</f>
        <v>-2</v>
      </c>
      <c r="B18" s="2">
        <f>IF(Data!B18&gt;0,Data!B18-4,"")</f>
        <v>-2</v>
      </c>
      <c r="C18" s="2">
        <f>IF(Data!C18&gt;0,Data!C18-4,"")</f>
        <v>-3</v>
      </c>
      <c r="D18" s="2">
        <f>IF(Data!D18&gt;0,Data!D18-4,"")</f>
        <v>-2</v>
      </c>
      <c r="E18" s="2">
        <f>IF(Data!E18&gt;0,Data!E18-4,"")</f>
        <v>-1</v>
      </c>
      <c r="F18" s="2">
        <f>IF(Data!F18&gt;0,Data!F18-4,"")</f>
        <v>-1</v>
      </c>
      <c r="G18" s="2">
        <f>IF(Data!G18&gt;0,Data!G18-4,"")</f>
        <v>0</v>
      </c>
      <c r="H18" s="2">
        <f>IF(Data!H18&gt;0,Data!H18-4,"")</f>
        <v>1</v>
      </c>
      <c r="K18" s="9">
        <f t="shared" si="0"/>
        <v>-2.25</v>
      </c>
      <c r="L18" s="9">
        <f t="shared" si="1"/>
        <v>-0.25</v>
      </c>
      <c r="M18" s="9">
        <f t="shared" si="2"/>
        <v>-1.25</v>
      </c>
    </row>
    <row r="19" spans="1:13" x14ac:dyDescent="0.3">
      <c r="A19" s="2">
        <f>IF(Data!A19&gt;0,Data!A19-4,"")</f>
        <v>-2</v>
      </c>
      <c r="B19" s="2">
        <f>IF(Data!B19&gt;0,Data!B19-4,"")</f>
        <v>-2</v>
      </c>
      <c r="C19" s="2">
        <f>IF(Data!C19&gt;0,Data!C19-4,"")</f>
        <v>-2</v>
      </c>
      <c r="D19" s="2">
        <f>IF(Data!D19&gt;0,Data!D19-4,"")</f>
        <v>2</v>
      </c>
      <c r="E19" s="2">
        <f>IF(Data!E19&gt;0,Data!E19-4,"")</f>
        <v>-2</v>
      </c>
      <c r="F19" s="2">
        <f>IF(Data!F19&gt;0,Data!F19-4,"")</f>
        <v>-1</v>
      </c>
      <c r="G19" s="2">
        <f>IF(Data!G19&gt;0,Data!G19-4,"")</f>
        <v>0</v>
      </c>
      <c r="H19" s="2">
        <f>IF(Data!H19&gt;0,Data!H19-4,"")</f>
        <v>0</v>
      </c>
      <c r="K19" s="9">
        <f t="shared" si="0"/>
        <v>-1</v>
      </c>
      <c r="L19" s="9">
        <f t="shared" si="1"/>
        <v>-0.75</v>
      </c>
      <c r="M19" s="9">
        <f t="shared" si="2"/>
        <v>-0.875</v>
      </c>
    </row>
    <row r="20" spans="1:13" x14ac:dyDescent="0.3">
      <c r="A20" s="2">
        <f>IF(Data!A20&gt;0,Data!A20-4,"")</f>
        <v>0</v>
      </c>
      <c r="B20" s="2">
        <f>IF(Data!B20&gt;0,Data!B20-4,"")</f>
        <v>2</v>
      </c>
      <c r="C20" s="2">
        <f>IF(Data!C20&gt;0,Data!C20-4,"")</f>
        <v>-1</v>
      </c>
      <c r="D20" s="2">
        <f>IF(Data!D20&gt;0,Data!D20-4,"")</f>
        <v>-1</v>
      </c>
      <c r="E20" s="2">
        <f>IF(Data!E20&gt;0,Data!E20-4,"")</f>
        <v>-1</v>
      </c>
      <c r="F20" s="2">
        <f>IF(Data!F20&gt;0,Data!F20-4,"")</f>
        <v>-1</v>
      </c>
      <c r="G20" s="2">
        <f>IF(Data!G20&gt;0,Data!G20-4,"")</f>
        <v>-1</v>
      </c>
      <c r="H20" s="2">
        <f>IF(Data!H20&gt;0,Data!H20-4,"")</f>
        <v>0</v>
      </c>
      <c r="K20" s="9">
        <f t="shared" si="0"/>
        <v>0</v>
      </c>
      <c r="L20" s="9">
        <f t="shared" si="1"/>
        <v>-0.75</v>
      </c>
      <c r="M20" s="9">
        <f t="shared" si="2"/>
        <v>-0.375</v>
      </c>
    </row>
    <row r="21" spans="1:13" x14ac:dyDescent="0.3">
      <c r="A21" s="2">
        <f>IF(Data!A21&gt;0,Data!A21-4,"")</f>
        <v>-1</v>
      </c>
      <c r="B21" s="2">
        <f>IF(Data!B21&gt;0,Data!B21-4,"")</f>
        <v>-1</v>
      </c>
      <c r="C21" s="2">
        <f>IF(Data!C21&gt;0,Data!C21-4,"")</f>
        <v>-2</v>
      </c>
      <c r="D21" s="2">
        <f>IF(Data!D21&gt;0,Data!D21-4,"")</f>
        <v>-2</v>
      </c>
      <c r="E21" s="2">
        <f>IF(Data!E21&gt;0,Data!E21-4,"")</f>
        <v>0</v>
      </c>
      <c r="F21" s="2">
        <f>IF(Data!F21&gt;0,Data!F21-4,"")</f>
        <v>-1</v>
      </c>
      <c r="G21" s="2">
        <f>IF(Data!G21&gt;0,Data!G21-4,"")</f>
        <v>0</v>
      </c>
      <c r="H21" s="2">
        <f>IF(Data!H21&gt;0,Data!H21-4,"")</f>
        <v>0</v>
      </c>
      <c r="K21" s="9">
        <f t="shared" si="0"/>
        <v>-1.5</v>
      </c>
      <c r="L21" s="9">
        <f t="shared" si="1"/>
        <v>-0.25</v>
      </c>
      <c r="M21" s="9">
        <f t="shared" si="2"/>
        <v>-0.875</v>
      </c>
    </row>
    <row r="22" spans="1:13" x14ac:dyDescent="0.3">
      <c r="A22" s="2">
        <f>IF(Data!A22&gt;0,Data!A22-4,"")</f>
        <v>-2</v>
      </c>
      <c r="B22" s="2">
        <f>IF(Data!B22&gt;0,Data!B22-4,"")</f>
        <v>2</v>
      </c>
      <c r="C22" s="2">
        <f>IF(Data!C22&gt;0,Data!C22-4,"")</f>
        <v>-1</v>
      </c>
      <c r="D22" s="2">
        <f>IF(Data!D22&gt;0,Data!D22-4,"")</f>
        <v>1</v>
      </c>
      <c r="E22" s="2">
        <f>IF(Data!E22&gt;0,Data!E22-4,"")</f>
        <v>-2</v>
      </c>
      <c r="F22" s="2">
        <f>IF(Data!F22&gt;0,Data!F22-4,"")</f>
        <v>-2</v>
      </c>
      <c r="G22" s="2">
        <f>IF(Data!G22&gt;0,Data!G22-4,"")</f>
        <v>-2</v>
      </c>
      <c r="H22" s="2">
        <f>IF(Data!H22&gt;0,Data!H22-4,"")</f>
        <v>-2</v>
      </c>
      <c r="K22" s="9">
        <f t="shared" si="0"/>
        <v>0</v>
      </c>
      <c r="L22" s="9">
        <f t="shared" si="1"/>
        <v>-2</v>
      </c>
      <c r="M22" s="9">
        <f t="shared" si="2"/>
        <v>-1</v>
      </c>
    </row>
    <row r="23" spans="1:13" x14ac:dyDescent="0.3">
      <c r="A23" s="2">
        <f>IF(Data!A23&gt;0,Data!A23-4,"")</f>
        <v>-3</v>
      </c>
      <c r="B23" s="2">
        <f>IF(Data!B23&gt;0,Data!B23-4,"")</f>
        <v>-2</v>
      </c>
      <c r="C23" s="2">
        <f>IF(Data!C23&gt;0,Data!C23-4,"")</f>
        <v>-2</v>
      </c>
      <c r="D23" s="2">
        <f>IF(Data!D23&gt;0,Data!D23-4,"")</f>
        <v>-2</v>
      </c>
      <c r="E23" s="2">
        <f>IF(Data!E23&gt;0,Data!E23-4,"")</f>
        <v>-2</v>
      </c>
      <c r="F23" s="2">
        <f>IF(Data!F23&gt;0,Data!F23-4,"")</f>
        <v>-2</v>
      </c>
      <c r="G23" s="2">
        <f>IF(Data!G23&gt;0,Data!G23-4,"")</f>
        <v>-1</v>
      </c>
      <c r="H23" s="2">
        <f>IF(Data!H23&gt;0,Data!H23-4,"")</f>
        <v>-1</v>
      </c>
      <c r="K23" s="9">
        <f t="shared" si="0"/>
        <v>-2.25</v>
      </c>
      <c r="L23" s="9">
        <f t="shared" si="1"/>
        <v>-1.5</v>
      </c>
      <c r="M23" s="9">
        <f t="shared" si="2"/>
        <v>-1.875</v>
      </c>
    </row>
    <row r="24" spans="1:13" x14ac:dyDescent="0.3">
      <c r="A24" s="2">
        <f>IF(Data!A24&gt;0,Data!A24-4,"")</f>
        <v>-1</v>
      </c>
      <c r="B24" s="2">
        <f>IF(Data!B24&gt;0,Data!B24-4,"")</f>
        <v>-1</v>
      </c>
      <c r="C24" s="2">
        <f>IF(Data!C24&gt;0,Data!C24-4,"")</f>
        <v>-2</v>
      </c>
      <c r="D24" s="2">
        <f>IF(Data!D24&gt;0,Data!D24-4,"")</f>
        <v>-2</v>
      </c>
      <c r="E24" s="2">
        <f>IF(Data!E24&gt;0,Data!E24-4,"")</f>
        <v>-1</v>
      </c>
      <c r="F24" s="2">
        <f>IF(Data!F24&gt;0,Data!F24-4,"")</f>
        <v>-1</v>
      </c>
      <c r="G24" s="2">
        <f>IF(Data!G24&gt;0,Data!G24-4,"")</f>
        <v>0</v>
      </c>
      <c r="H24" s="2">
        <f>IF(Data!H24&gt;0,Data!H24-4,"")</f>
        <v>0</v>
      </c>
      <c r="K24" s="9">
        <f t="shared" si="0"/>
        <v>-1.5</v>
      </c>
      <c r="L24" s="9">
        <f t="shared" si="1"/>
        <v>-0.5</v>
      </c>
      <c r="M24" s="9">
        <f t="shared" si="2"/>
        <v>-1</v>
      </c>
    </row>
    <row r="25" spans="1:13" x14ac:dyDescent="0.3">
      <c r="A25" s="2">
        <f>IF(Data!A25&gt;0,Data!A25-4,"")</f>
        <v>-1</v>
      </c>
      <c r="B25" s="2">
        <f>IF(Data!B25&gt;0,Data!B25-4,"")</f>
        <v>-1</v>
      </c>
      <c r="C25" s="2">
        <f>IF(Data!C25&gt;0,Data!C25-4,"")</f>
        <v>-1</v>
      </c>
      <c r="D25" s="2">
        <f>IF(Data!D25&gt;0,Data!D25-4,"")</f>
        <v>-1</v>
      </c>
      <c r="E25" s="2">
        <f>IF(Data!E25&gt;0,Data!E25-4,"")</f>
        <v>-3</v>
      </c>
      <c r="F25" s="2">
        <f>IF(Data!F25&gt;0,Data!F25-4,"")</f>
        <v>-3</v>
      </c>
      <c r="G25" s="2">
        <f>IF(Data!G25&gt;0,Data!G25-4,"")</f>
        <v>-1</v>
      </c>
      <c r="H25" s="2">
        <f>IF(Data!H25&gt;0,Data!H25-4,"")</f>
        <v>-1</v>
      </c>
      <c r="K25" s="9">
        <f t="shared" si="0"/>
        <v>-1</v>
      </c>
      <c r="L25" s="9">
        <f t="shared" si="1"/>
        <v>-2</v>
      </c>
      <c r="M25" s="9">
        <f t="shared" si="2"/>
        <v>-1.5</v>
      </c>
    </row>
    <row r="26" spans="1:13" x14ac:dyDescent="0.3">
      <c r="A26" s="2">
        <f>IF(Data!A26&gt;0,Data!A26-4,"")</f>
        <v>-2</v>
      </c>
      <c r="B26" s="2">
        <f>IF(Data!B26&gt;0,Data!B26-4,"")</f>
        <v>-1</v>
      </c>
      <c r="C26" s="2">
        <f>IF(Data!C26&gt;0,Data!C26-4,"")</f>
        <v>-2</v>
      </c>
      <c r="D26" s="2">
        <f>IF(Data!D26&gt;0,Data!D26-4,"")</f>
        <v>1</v>
      </c>
      <c r="E26" s="2">
        <f>IF(Data!E26&gt;0,Data!E26-4,"")</f>
        <v>-2</v>
      </c>
      <c r="F26" s="2">
        <f>IF(Data!F26&gt;0,Data!F26-4,"")</f>
        <v>-1</v>
      </c>
      <c r="G26" s="2">
        <f>IF(Data!G26&gt;0,Data!G26-4,"")</f>
        <v>0</v>
      </c>
      <c r="H26" s="2">
        <f>IF(Data!H26&gt;0,Data!H26-4,"")</f>
        <v>0</v>
      </c>
      <c r="K26" s="9">
        <f t="shared" si="0"/>
        <v>-1</v>
      </c>
      <c r="L26" s="9">
        <f t="shared" si="1"/>
        <v>-0.75</v>
      </c>
      <c r="M26" s="9">
        <f t="shared" si="2"/>
        <v>-0.875</v>
      </c>
    </row>
    <row r="27" spans="1:13" x14ac:dyDescent="0.3">
      <c r="A27" s="2">
        <f>IF(Data!A27&gt;0,Data!A27-4,"")</f>
        <v>0</v>
      </c>
      <c r="B27" s="2">
        <f>IF(Data!B27&gt;0,Data!B27-4,"")</f>
        <v>-1</v>
      </c>
      <c r="C27" s="2">
        <f>IF(Data!C27&gt;0,Data!C27-4,"")</f>
        <v>-1</v>
      </c>
      <c r="D27" s="2">
        <f>IF(Data!D27&gt;0,Data!D27-4,"")</f>
        <v>0</v>
      </c>
      <c r="E27" s="2">
        <f>IF(Data!E27&gt;0,Data!E27-4,"")</f>
        <v>-1</v>
      </c>
      <c r="F27" s="2">
        <f>IF(Data!F27&gt;0,Data!F27-4,"")</f>
        <v>-1</v>
      </c>
      <c r="G27" s="2">
        <f>IF(Data!G27&gt;0,Data!G27-4,"")</f>
        <v>-1</v>
      </c>
      <c r="H27" s="2">
        <f>IF(Data!H27&gt;0,Data!H27-4,"")</f>
        <v>-1</v>
      </c>
      <c r="K27" s="9">
        <f t="shared" si="0"/>
        <v>-0.5</v>
      </c>
      <c r="L27" s="9">
        <f t="shared" si="1"/>
        <v>-1</v>
      </c>
      <c r="M27" s="9">
        <f t="shared" si="2"/>
        <v>-0.75</v>
      </c>
    </row>
    <row r="28" spans="1:13" x14ac:dyDescent="0.3">
      <c r="A28" s="2">
        <f>IF(Data!A28&gt;0,Data!A28-4,"")</f>
        <v>2</v>
      </c>
      <c r="B28" s="2">
        <f>IF(Data!B28&gt;0,Data!B28-4,"")</f>
        <v>2</v>
      </c>
      <c r="C28" s="2">
        <f>IF(Data!C28&gt;0,Data!C28-4,"")</f>
        <v>-3</v>
      </c>
      <c r="D28" s="2">
        <f>IF(Data!D28&gt;0,Data!D28-4,"")</f>
        <v>-3</v>
      </c>
      <c r="E28" s="2">
        <f>IF(Data!E28&gt;0,Data!E28-4,"")</f>
        <v>-2</v>
      </c>
      <c r="F28" s="2">
        <f>IF(Data!F28&gt;0,Data!F28-4,"")</f>
        <v>-2</v>
      </c>
      <c r="G28" s="2">
        <f>IF(Data!G28&gt;0,Data!G28-4,"")</f>
        <v>-2</v>
      </c>
      <c r="H28" s="2">
        <f>IF(Data!H28&gt;0,Data!H28-4,"")</f>
        <v>-2</v>
      </c>
      <c r="K28" s="9">
        <f t="shared" si="0"/>
        <v>-0.5</v>
      </c>
      <c r="L28" s="9">
        <f t="shared" si="1"/>
        <v>-2</v>
      </c>
      <c r="M28" s="9">
        <f t="shared" si="2"/>
        <v>-1.25</v>
      </c>
    </row>
    <row r="29" spans="1:13" x14ac:dyDescent="0.3">
      <c r="A29" s="2">
        <f>IF(Data!A29&gt;0,Data!A29-4,"")</f>
        <v>-2</v>
      </c>
      <c r="B29" s="2">
        <f>IF(Data!B29&gt;0,Data!B29-4,"")</f>
        <v>-2</v>
      </c>
      <c r="C29" s="2">
        <f>IF(Data!C29&gt;0,Data!C29-4,"")</f>
        <v>-2</v>
      </c>
      <c r="D29" s="2">
        <f>IF(Data!D29&gt;0,Data!D29-4,"")</f>
        <v>1</v>
      </c>
      <c r="E29" s="2">
        <f>IF(Data!E29&gt;0,Data!E29-4,"")</f>
        <v>-1</v>
      </c>
      <c r="F29" s="2">
        <f>IF(Data!F29&gt;0,Data!F29-4,"")</f>
        <v>-1</v>
      </c>
      <c r="G29" s="2">
        <f>IF(Data!G29&gt;0,Data!G29-4,"")</f>
        <v>0</v>
      </c>
      <c r="H29" s="2">
        <f>IF(Data!H29&gt;0,Data!H29-4,"")</f>
        <v>0</v>
      </c>
      <c r="K29" s="9">
        <f t="shared" si="0"/>
        <v>-1.25</v>
      </c>
      <c r="L29" s="9">
        <f t="shared" si="1"/>
        <v>-0.5</v>
      </c>
      <c r="M29" s="9">
        <f t="shared" si="2"/>
        <v>-0.875</v>
      </c>
    </row>
    <row r="30" spans="1:13" x14ac:dyDescent="0.3">
      <c r="A30" s="2">
        <f>IF(Data!A30&gt;0,Data!A30-4,"")</f>
        <v>0</v>
      </c>
      <c r="B30" s="2">
        <f>IF(Data!B30&gt;0,Data!B30-4,"")</f>
        <v>1</v>
      </c>
      <c r="C30" s="2">
        <f>IF(Data!C30&gt;0,Data!C30-4,"")</f>
        <v>1</v>
      </c>
      <c r="D30" s="2">
        <f>IF(Data!D30&gt;0,Data!D30-4,"")</f>
        <v>1</v>
      </c>
      <c r="E30" s="2">
        <f>IF(Data!E30&gt;0,Data!E30-4,"")</f>
        <v>-1</v>
      </c>
      <c r="F30" s="2">
        <f>IF(Data!F30&gt;0,Data!F30-4,"")</f>
        <v>-1</v>
      </c>
      <c r="G30" s="2">
        <f>IF(Data!G30&gt;0,Data!G30-4,"")</f>
        <v>0</v>
      </c>
      <c r="H30" s="2">
        <f>IF(Data!H30&gt;0,Data!H30-4,"")</f>
        <v>0</v>
      </c>
      <c r="K30" s="9">
        <f t="shared" si="0"/>
        <v>0.75</v>
      </c>
      <c r="L30" s="9">
        <f t="shared" si="1"/>
        <v>-0.5</v>
      </c>
      <c r="M30" s="9">
        <f t="shared" si="2"/>
        <v>0.125</v>
      </c>
    </row>
    <row r="31" spans="1:13" x14ac:dyDescent="0.3">
      <c r="A31" s="2">
        <f>IF(Data!A31&gt;0,Data!A31-4,"")</f>
        <v>2</v>
      </c>
      <c r="B31" s="2">
        <f>IF(Data!B31&gt;0,Data!B31-4,"")</f>
        <v>1</v>
      </c>
      <c r="C31" s="2">
        <f>IF(Data!C31&gt;0,Data!C31-4,"")</f>
        <v>2</v>
      </c>
      <c r="D31" s="2">
        <f>IF(Data!D31&gt;0,Data!D31-4,"")</f>
        <v>2</v>
      </c>
      <c r="E31" s="2">
        <f>IF(Data!E31&gt;0,Data!E31-4,"")</f>
        <v>-1</v>
      </c>
      <c r="F31" s="2">
        <f>IF(Data!F31&gt;0,Data!F31-4,"")</f>
        <v>-1</v>
      </c>
      <c r="G31" s="2">
        <f>IF(Data!G31&gt;0,Data!G31-4,"")</f>
        <v>0</v>
      </c>
      <c r="H31" s="2">
        <f>IF(Data!H31&gt;0,Data!H31-4,"")</f>
        <v>0</v>
      </c>
      <c r="K31" s="9">
        <f t="shared" si="0"/>
        <v>1.75</v>
      </c>
      <c r="L31" s="9">
        <f t="shared" si="1"/>
        <v>-0.5</v>
      </c>
      <c r="M31" s="9">
        <f t="shared" si="2"/>
        <v>0.625</v>
      </c>
    </row>
    <row r="32" spans="1:13" x14ac:dyDescent="0.3">
      <c r="A32" s="2">
        <f>IF(Data!A32&gt;0,Data!A32-4,"")</f>
        <v>1</v>
      </c>
      <c r="B32" s="2">
        <f>IF(Data!B32&gt;0,Data!B32-4,"")</f>
        <v>0</v>
      </c>
      <c r="C32" s="2">
        <f>IF(Data!C32&gt;0,Data!C32-4,"")</f>
        <v>1</v>
      </c>
      <c r="D32" s="2">
        <f>IF(Data!D32&gt;0,Data!D32-4,"")</f>
        <v>2</v>
      </c>
      <c r="E32" s="2">
        <f>IF(Data!E32&gt;0,Data!E32-4,"")</f>
        <v>-2</v>
      </c>
      <c r="F32" s="2">
        <f>IF(Data!F32&gt;0,Data!F32-4,"")</f>
        <v>-1</v>
      </c>
      <c r="G32" s="2">
        <f>IF(Data!G32&gt;0,Data!G32-4,"")</f>
        <v>-1</v>
      </c>
      <c r="H32" s="2">
        <f>IF(Data!H32&gt;0,Data!H32-4,"")</f>
        <v>-1</v>
      </c>
      <c r="K32" s="9">
        <f t="shared" si="0"/>
        <v>1</v>
      </c>
      <c r="L32" s="9">
        <f t="shared" si="1"/>
        <v>-1.25</v>
      </c>
      <c r="M32" s="9">
        <f t="shared" si="2"/>
        <v>-0.125</v>
      </c>
    </row>
    <row r="33" spans="1:13" x14ac:dyDescent="0.3">
      <c r="A33" s="2">
        <f>IF(Data!A33&gt;0,Data!A33-4,"")</f>
        <v>0</v>
      </c>
      <c r="B33" s="2">
        <f>IF(Data!B33&gt;0,Data!B33-4,"")</f>
        <v>-1</v>
      </c>
      <c r="C33" s="2">
        <f>IF(Data!C33&gt;0,Data!C33-4,"")</f>
        <v>-2</v>
      </c>
      <c r="D33" s="2">
        <f>IF(Data!D33&gt;0,Data!D33-4,"")</f>
        <v>0</v>
      </c>
      <c r="E33" s="2">
        <f>IF(Data!E33&gt;0,Data!E33-4,"")</f>
        <v>-1</v>
      </c>
      <c r="F33" s="2">
        <f>IF(Data!F33&gt;0,Data!F33-4,"")</f>
        <v>0</v>
      </c>
      <c r="G33" s="2">
        <f>IF(Data!G33&gt;0,Data!G33-4,"")</f>
        <v>0</v>
      </c>
      <c r="H33" s="2">
        <f>IF(Data!H33&gt;0,Data!H33-4,"")</f>
        <v>-1</v>
      </c>
      <c r="K33" s="9">
        <f t="shared" si="0"/>
        <v>-0.75</v>
      </c>
      <c r="L33" s="9">
        <f t="shared" si="1"/>
        <v>-0.5</v>
      </c>
      <c r="M33" s="9">
        <f t="shared" si="2"/>
        <v>-0.625</v>
      </c>
    </row>
    <row r="34" spans="1:13" x14ac:dyDescent="0.3">
      <c r="A34" s="2">
        <f>IF(Data!A34&gt;0,Data!A34-4,"")</f>
        <v>1</v>
      </c>
      <c r="B34" s="2">
        <f>IF(Data!B34&gt;0,Data!B34-4,"")</f>
        <v>1</v>
      </c>
      <c r="C34" s="2">
        <f>IF(Data!C34&gt;0,Data!C34-4,"")</f>
        <v>1</v>
      </c>
      <c r="D34" s="2">
        <f>IF(Data!D34&gt;0,Data!D34-4,"")</f>
        <v>1</v>
      </c>
      <c r="E34" s="2">
        <f>IF(Data!E34&gt;0,Data!E34-4,"")</f>
        <v>-2</v>
      </c>
      <c r="F34" s="2">
        <f>IF(Data!F34&gt;0,Data!F34-4,"")</f>
        <v>-2</v>
      </c>
      <c r="G34" s="2">
        <f>IF(Data!G34&gt;0,Data!G34-4,"")</f>
        <v>0</v>
      </c>
      <c r="H34" s="2">
        <f>IF(Data!H34&gt;0,Data!H34-4,"")</f>
        <v>0</v>
      </c>
      <c r="K34" s="9">
        <f t="shared" si="0"/>
        <v>1</v>
      </c>
      <c r="L34" s="9">
        <f t="shared" si="1"/>
        <v>-1</v>
      </c>
      <c r="M34" s="9">
        <f t="shared" si="2"/>
        <v>0</v>
      </c>
    </row>
    <row r="35" spans="1:13" x14ac:dyDescent="0.3">
      <c r="A35" s="2">
        <f>IF(Data!A35&gt;0,Data!A35-4,"")</f>
        <v>-1</v>
      </c>
      <c r="B35" s="2">
        <f>IF(Data!B35&gt;0,Data!B35-4,"")</f>
        <v>-1</v>
      </c>
      <c r="C35" s="2">
        <f>IF(Data!C35&gt;0,Data!C35-4,"")</f>
        <v>-2</v>
      </c>
      <c r="D35" s="2">
        <f>IF(Data!D35&gt;0,Data!D35-4,"")</f>
        <v>-1</v>
      </c>
      <c r="E35" s="2">
        <f>IF(Data!E35&gt;0,Data!E35-4,"")</f>
        <v>0</v>
      </c>
      <c r="F35" s="2">
        <f>IF(Data!F35&gt;0,Data!F35-4,"")</f>
        <v>0</v>
      </c>
      <c r="G35" s="2">
        <f>IF(Data!G35&gt;0,Data!G35-4,"")</f>
        <v>0</v>
      </c>
      <c r="H35" s="2">
        <f>IF(Data!H35&gt;0,Data!H35-4,"")</f>
        <v>0</v>
      </c>
      <c r="K35" s="9">
        <f t="shared" si="0"/>
        <v>-1.25</v>
      </c>
      <c r="L35" s="9">
        <f t="shared" si="1"/>
        <v>0</v>
      </c>
      <c r="M35" s="9">
        <f t="shared" si="2"/>
        <v>-0.625</v>
      </c>
    </row>
    <row r="36" spans="1:13" x14ac:dyDescent="0.3">
      <c r="A36" s="2">
        <f>IF(Data!A36&gt;0,Data!A36-4,"")</f>
        <v>1</v>
      </c>
      <c r="B36" s="2">
        <f>IF(Data!B36&gt;0,Data!B36-4,"")</f>
        <v>1</v>
      </c>
      <c r="C36" s="2">
        <f>IF(Data!C36&gt;0,Data!C36-4,"")</f>
        <v>0</v>
      </c>
      <c r="D36" s="2">
        <f>IF(Data!D36&gt;0,Data!D36-4,"")</f>
        <v>1</v>
      </c>
      <c r="E36" s="2">
        <f>IF(Data!E36&gt;0,Data!E36-4,"")</f>
        <v>-1</v>
      </c>
      <c r="F36" s="2">
        <f>IF(Data!F36&gt;0,Data!F36-4,"")</f>
        <v>-2</v>
      </c>
      <c r="G36" s="2">
        <f>IF(Data!G36&gt;0,Data!G36-4,"")</f>
        <v>-1</v>
      </c>
      <c r="H36" s="2">
        <f>IF(Data!H36&gt;0,Data!H36-4,"")</f>
        <v>-1</v>
      </c>
      <c r="K36" s="9">
        <f t="shared" si="0"/>
        <v>0.75</v>
      </c>
      <c r="L36" s="9">
        <f t="shared" si="1"/>
        <v>-1.25</v>
      </c>
      <c r="M36" s="9">
        <f t="shared" si="2"/>
        <v>-0.25</v>
      </c>
    </row>
    <row r="37" spans="1:13" x14ac:dyDescent="0.3">
      <c r="A37" s="2">
        <f>IF(Data!A37&gt;0,Data!A37-4,"")</f>
        <v>-2</v>
      </c>
      <c r="B37" s="2">
        <f>IF(Data!B37&gt;0,Data!B37-4,"")</f>
        <v>3</v>
      </c>
      <c r="C37" s="2">
        <f>IF(Data!C37&gt;0,Data!C37-4,"")</f>
        <v>-2</v>
      </c>
      <c r="D37" s="2">
        <f>IF(Data!D37&gt;0,Data!D37-4,"")</f>
        <v>2</v>
      </c>
      <c r="E37" s="2">
        <f>IF(Data!E37&gt;0,Data!E37-4,"")</f>
        <v>-2</v>
      </c>
      <c r="F37" s="2">
        <f>IF(Data!F37&gt;0,Data!F37-4,"")</f>
        <v>-2</v>
      </c>
      <c r="G37" s="2">
        <f>IF(Data!G37&gt;0,Data!G37-4,"")</f>
        <v>-1</v>
      </c>
      <c r="H37" s="2">
        <f>IF(Data!H37&gt;0,Data!H37-4,"")</f>
        <v>-1</v>
      </c>
      <c r="K37" s="9">
        <f t="shared" si="0"/>
        <v>0.25</v>
      </c>
      <c r="L37" s="9">
        <f t="shared" si="1"/>
        <v>-1.5</v>
      </c>
      <c r="M37" s="9">
        <f t="shared" si="2"/>
        <v>-0.625</v>
      </c>
    </row>
    <row r="38" spans="1:13" x14ac:dyDescent="0.3">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0</v>
      </c>
      <c r="K38" s="9">
        <f t="shared" si="0"/>
        <v>1.25</v>
      </c>
      <c r="L38" s="9">
        <f t="shared" si="1"/>
        <v>-0.5</v>
      </c>
      <c r="M38" s="9">
        <f t="shared" si="2"/>
        <v>0.375</v>
      </c>
    </row>
    <row r="39" spans="1:13" x14ac:dyDescent="0.3">
      <c r="A39" s="2">
        <f>IF(Data!A39&gt;0,Data!A39-4,"")</f>
        <v>1</v>
      </c>
      <c r="B39" s="2">
        <f>IF(Data!B39&gt;0,Data!B39-4,"")</f>
        <v>1</v>
      </c>
      <c r="C39" s="2">
        <f>IF(Data!C39&gt;0,Data!C39-4,"")</f>
        <v>2</v>
      </c>
      <c r="D39" s="2">
        <f>IF(Data!D39&gt;0,Data!D39-4,"")</f>
        <v>1</v>
      </c>
      <c r="E39" s="2">
        <f>IF(Data!E39&gt;0,Data!E39-4,"")</f>
        <v>1</v>
      </c>
      <c r="F39" s="2">
        <f>IF(Data!F39&gt;0,Data!F39-4,"")</f>
        <v>1</v>
      </c>
      <c r="G39" s="2">
        <f>IF(Data!G39&gt;0,Data!G39-4,"")</f>
        <v>-1</v>
      </c>
      <c r="H39" s="2">
        <f>IF(Data!H39&gt;0,Data!H39-4,"")</f>
        <v>0</v>
      </c>
      <c r="K39" s="9">
        <f t="shared" si="0"/>
        <v>1.25</v>
      </c>
      <c r="L39" s="9">
        <f t="shared" si="1"/>
        <v>0.25</v>
      </c>
      <c r="M39" s="9">
        <f t="shared" si="2"/>
        <v>0.75</v>
      </c>
    </row>
    <row r="40" spans="1:13" x14ac:dyDescent="0.3">
      <c r="A40" s="2">
        <f>IF(Data!A40&gt;0,Data!A40-4,"")</f>
        <v>1</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9">
        <f t="shared" si="0"/>
        <v>1.5</v>
      </c>
      <c r="L40" s="9">
        <f t="shared" si="1"/>
        <v>1</v>
      </c>
      <c r="M40" s="9">
        <f t="shared" si="2"/>
        <v>1.25</v>
      </c>
    </row>
    <row r="41" spans="1:13" x14ac:dyDescent="0.3">
      <c r="A41" s="2">
        <f>IF(Data!A41&gt;0,Data!A41-4,"")</f>
        <v>-3</v>
      </c>
      <c r="B41" s="2">
        <f>IF(Data!B41&gt;0,Data!B41-4,"")</f>
        <v>-2</v>
      </c>
      <c r="C41" s="2">
        <f>IF(Data!C41&gt;0,Data!C41-4,"")</f>
        <v>-3</v>
      </c>
      <c r="D41" s="2">
        <f>IF(Data!D41&gt;0,Data!D41-4,"")</f>
        <v>-3</v>
      </c>
      <c r="E41" s="2">
        <f>IF(Data!E41&gt;0,Data!E41-4,"")</f>
        <v>-1</v>
      </c>
      <c r="F41" s="2">
        <f>IF(Data!F41&gt;0,Data!F41-4,"")</f>
        <v>-1</v>
      </c>
      <c r="G41" s="2">
        <f>IF(Data!G41&gt;0,Data!G41-4,"")</f>
        <v>1</v>
      </c>
      <c r="H41" s="2">
        <f>IF(Data!H41&gt;0,Data!H41-4,"")</f>
        <v>1</v>
      </c>
      <c r="K41" s="9">
        <f t="shared" si="0"/>
        <v>-2.75</v>
      </c>
      <c r="L41" s="9">
        <f t="shared" si="1"/>
        <v>0</v>
      </c>
      <c r="M41" s="9">
        <f t="shared" si="2"/>
        <v>-1.375</v>
      </c>
    </row>
    <row r="42" spans="1:13" x14ac:dyDescent="0.3">
      <c r="A42" s="2">
        <f>IF(Data!A42&gt;0,Data!A42-4,"")</f>
        <v>1</v>
      </c>
      <c r="B42" s="2">
        <f>IF(Data!B42&gt;0,Data!B42-4,"")</f>
        <v>1</v>
      </c>
      <c r="C42" s="2">
        <f>IF(Data!C42&gt;0,Data!C42-4,"")</f>
        <v>0</v>
      </c>
      <c r="D42" s="2">
        <f>IF(Data!D42&gt;0,Data!D42-4,"")</f>
        <v>0</v>
      </c>
      <c r="E42" s="2">
        <f>IF(Data!E42&gt;0,Data!E42-4,"")</f>
        <v>0</v>
      </c>
      <c r="F42" s="2">
        <f>IF(Data!F42&gt;0,Data!F42-4,"")</f>
        <v>0</v>
      </c>
      <c r="G42" s="2">
        <f>IF(Data!G42&gt;0,Data!G42-4,"")</f>
        <v>1</v>
      </c>
      <c r="H42" s="2">
        <f>IF(Data!H42&gt;0,Data!H42-4,"")</f>
        <v>1</v>
      </c>
      <c r="K42" s="9">
        <f t="shared" si="0"/>
        <v>0.5</v>
      </c>
      <c r="L42" s="9">
        <f t="shared" si="1"/>
        <v>0.5</v>
      </c>
      <c r="M42" s="9">
        <f t="shared" si="2"/>
        <v>0.5</v>
      </c>
    </row>
    <row r="43" spans="1:13" x14ac:dyDescent="0.3">
      <c r="A43" s="2">
        <f>IF(Data!A43&gt;0,Data!A43-4,"")</f>
        <v>0</v>
      </c>
      <c r="B43" s="2">
        <f>IF(Data!B43&gt;0,Data!B43-4,"")</f>
        <v>1</v>
      </c>
      <c r="C43" s="2">
        <f>IF(Data!C43&gt;0,Data!C43-4,"")</f>
        <v>0</v>
      </c>
      <c r="D43" s="2">
        <f>IF(Data!D43&gt;0,Data!D43-4,"")</f>
        <v>0</v>
      </c>
      <c r="E43" s="2">
        <f>IF(Data!E43&gt;0,Data!E43-4,"")</f>
        <v>-2</v>
      </c>
      <c r="F43" s="2">
        <f>IF(Data!F43&gt;0,Data!F43-4,"")</f>
        <v>-2</v>
      </c>
      <c r="G43" s="2">
        <f>IF(Data!G43&gt;0,Data!G43-4,"")</f>
        <v>-2</v>
      </c>
      <c r="H43" s="2">
        <f>IF(Data!H43&gt;0,Data!H43-4,"")</f>
        <v>-2</v>
      </c>
      <c r="K43" s="9">
        <f t="shared" si="0"/>
        <v>0.25</v>
      </c>
      <c r="L43" s="9">
        <f t="shared" si="1"/>
        <v>-2</v>
      </c>
      <c r="M43" s="9">
        <f t="shared" si="2"/>
        <v>-0.875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G1" workbookViewId="0">
      <selection activeCell="L8" sqref="L8"/>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-0.55000000000000004</v>
      </c>
      <c r="C4" s="6">
        <f>VAR(DT!A4:A1004)</f>
        <v>2.2025641025641027</v>
      </c>
      <c r="D4" s="6">
        <f>SQRT(C4)</f>
        <v>1.4841038045110264</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-0.4375</v>
      </c>
      <c r="R4" s="8"/>
    </row>
    <row r="5" spans="1:18" x14ac:dyDescent="0.3">
      <c r="A5" s="4">
        <v>2</v>
      </c>
      <c r="B5" s="6">
        <f>AVERAGE(DT!B4:B1004)</f>
        <v>-0.05</v>
      </c>
      <c r="C5" s="6">
        <f>VAR(DT!B4:B1004)</f>
        <v>2.5102564102564102</v>
      </c>
      <c r="D5" s="6">
        <f t="shared" ref="D5:D11" si="0">SQRT(C5)</f>
        <v>1.5843788720682974</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-1.0375000000000001</v>
      </c>
    </row>
    <row r="6" spans="1:18" x14ac:dyDescent="0.3">
      <c r="A6" s="4">
        <v>3</v>
      </c>
      <c r="B6" s="6">
        <f>AVERAGE(DT!C4:C1004)</f>
        <v>-0.9</v>
      </c>
      <c r="C6" s="6">
        <f>VAR(DT!C4:C1004)</f>
        <v>2.7076923076923074</v>
      </c>
      <c r="D6" s="6">
        <f t="shared" si="0"/>
        <v>1.6455067024148846</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-0.73750000000000004</v>
      </c>
    </row>
    <row r="7" spans="1:18" x14ac:dyDescent="0.3">
      <c r="A7" s="4">
        <v>4</v>
      </c>
      <c r="B7" s="6">
        <f>AVERAGE(DT!D4:D1004)</f>
        <v>-0.25</v>
      </c>
      <c r="C7" s="6">
        <f>VAR(DT!D4:D1004)</f>
        <v>2.7564102564102564</v>
      </c>
      <c r="D7" s="6">
        <f t="shared" si="0"/>
        <v>1.6602440351979153</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-1.45</v>
      </c>
      <c r="C8" s="6">
        <f>VAR(DT!E4:E1004)</f>
        <v>0.92051282051282068</v>
      </c>
      <c r="D8" s="6">
        <f t="shared" si="0"/>
        <v>0.95943359359197999</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-1.3</v>
      </c>
      <c r="C9" s="6">
        <f>VAR(DT!F4:F1004)</f>
        <v>1.0871794871794873</v>
      </c>
      <c r="D9" s="6">
        <f t="shared" si="0"/>
        <v>1.0426789952710696</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-0.75</v>
      </c>
      <c r="C10" s="6">
        <f>VAR(DT!G4:G1004)</f>
        <v>0.80769230769230771</v>
      </c>
      <c r="D10" s="6">
        <f t="shared" si="0"/>
        <v>0.89871703427291716</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-0.65</v>
      </c>
      <c r="C11" s="6">
        <f>VAR(DT!H4:H1004)</f>
        <v>0.9</v>
      </c>
      <c r="D11" s="6">
        <f t="shared" si="0"/>
        <v>0.94868329805051377</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-0.55000000000000004</v>
      </c>
      <c r="C5" s="12">
        <f>Results!D4</f>
        <v>1.4841038045110264</v>
      </c>
      <c r="D5" s="7">
        <f>Results!E4</f>
        <v>40</v>
      </c>
      <c r="E5" s="12">
        <f t="shared" ref="E5:E12" si="0">CONFIDENCE(0.05, C5, D5)</f>
        <v>0.45992008273011703</v>
      </c>
      <c r="F5" s="12">
        <f t="shared" ref="F5:F12" si="1">B5-E5</f>
        <v>-1.0099200827301171</v>
      </c>
      <c r="G5" s="12">
        <f t="shared" ref="G5:G12" si="2">B5+E5</f>
        <v>-9.0079917269883014E-2</v>
      </c>
      <c r="I5" s="11" t="str">
        <f>VLOOKUP(Read_First!B4,Items!A1:S50,18,FALSE)</f>
        <v>Pragmatic Quality</v>
      </c>
      <c r="J5" s="12">
        <f>AVERAGE(DT!K4:K1004)</f>
        <v>-0.4375</v>
      </c>
      <c r="K5" s="12">
        <f>STDEV(DT!K4:K1004)</f>
        <v>1.3237839121827422</v>
      </c>
      <c r="L5" s="7">
        <f>MAX(D5:D12)</f>
        <v>40</v>
      </c>
      <c r="M5" s="12">
        <f t="shared" ref="M5:M7" si="3">CONFIDENCE(0.05, K5, L5)</f>
        <v>0.41023734630778064</v>
      </c>
      <c r="N5" s="12">
        <f t="shared" ref="N5:N7" si="4">J5-M5</f>
        <v>-0.84773734630778064</v>
      </c>
      <c r="O5" s="12">
        <f t="shared" ref="O5:O7" si="5">J5+M5</f>
        <v>-2.7262653692219363E-2</v>
      </c>
    </row>
    <row r="6" spans="1:15" x14ac:dyDescent="0.3">
      <c r="A6" s="13">
        <v>2</v>
      </c>
      <c r="B6" s="12">
        <f>Results!B5</f>
        <v>-0.05</v>
      </c>
      <c r="C6" s="12">
        <f>Results!D5</f>
        <v>1.5843788720682974</v>
      </c>
      <c r="D6" s="7">
        <f>Results!E5</f>
        <v>40</v>
      </c>
      <c r="E6" s="12">
        <f t="shared" si="0"/>
        <v>0.49099507709811746</v>
      </c>
      <c r="F6" s="12">
        <f t="shared" si="1"/>
        <v>-0.54099507709811745</v>
      </c>
      <c r="G6" s="12">
        <f t="shared" si="2"/>
        <v>0.44099507709811747</v>
      </c>
      <c r="I6" s="11" t="str">
        <f>VLOOKUP(Read_First!B4,Items!A1:S50,19,FALSE)</f>
        <v>Hedonic Quality</v>
      </c>
      <c r="J6" s="12">
        <f>AVERAGE(DT!L4:L1004)</f>
        <v>-1.0375000000000001</v>
      </c>
      <c r="K6" s="12">
        <f>STDEV(DT!L4:L1004)</f>
        <v>0.86333803582522883</v>
      </c>
      <c r="L6" s="7">
        <f>L5</f>
        <v>40</v>
      </c>
      <c r="M6" s="12">
        <f t="shared" si="3"/>
        <v>0.26754631290202718</v>
      </c>
      <c r="N6" s="12">
        <f t="shared" si="4"/>
        <v>-1.3050463129020273</v>
      </c>
      <c r="O6" s="12">
        <f t="shared" si="5"/>
        <v>-0.76995368709797285</v>
      </c>
    </row>
    <row r="7" spans="1:15" x14ac:dyDescent="0.3">
      <c r="A7" s="13">
        <v>3</v>
      </c>
      <c r="B7" s="12">
        <f>Results!B6</f>
        <v>-0.9</v>
      </c>
      <c r="C7" s="12">
        <f>Results!D6</f>
        <v>1.6455067024148846</v>
      </c>
      <c r="D7" s="7">
        <f>Results!E6</f>
        <v>40</v>
      </c>
      <c r="E7" s="12">
        <f t="shared" si="0"/>
        <v>0.50993843989030285</v>
      </c>
      <c r="F7" s="12">
        <f t="shared" si="1"/>
        <v>-1.4099384398903028</v>
      </c>
      <c r="G7" s="12">
        <f t="shared" si="2"/>
        <v>-0.39006156010969717</v>
      </c>
      <c r="I7" s="11" t="s">
        <v>419</v>
      </c>
      <c r="J7" s="12">
        <f>AVERAGE(DT!M4:M1004)</f>
        <v>-0.73750000000000004</v>
      </c>
      <c r="K7" s="12">
        <f>STDEV(DT!M4:M1004)</f>
        <v>0.840100726561542</v>
      </c>
      <c r="L7" s="7">
        <f>L6</f>
        <v>40</v>
      </c>
      <c r="M7" s="12">
        <f t="shared" si="3"/>
        <v>0.2603451284791482</v>
      </c>
      <c r="N7" s="12">
        <f t="shared" si="4"/>
        <v>-0.9978451284791483</v>
      </c>
      <c r="O7" s="12">
        <f t="shared" si="5"/>
        <v>-0.47715487152085184</v>
      </c>
    </row>
    <row r="8" spans="1:15" x14ac:dyDescent="0.3">
      <c r="A8" s="13">
        <v>4</v>
      </c>
      <c r="B8" s="12">
        <f>Results!B7</f>
        <v>-0.25</v>
      </c>
      <c r="C8" s="12">
        <f>Results!D7</f>
        <v>1.6602440351979153</v>
      </c>
      <c r="D8" s="7">
        <f>Results!E7</f>
        <v>40</v>
      </c>
      <c r="E8" s="12">
        <f t="shared" si="0"/>
        <v>0.51450550271447371</v>
      </c>
      <c r="F8" s="12">
        <f t="shared" si="1"/>
        <v>-0.76450550271447371</v>
      </c>
      <c r="G8" s="12">
        <f t="shared" si="2"/>
        <v>0.26450550271447371</v>
      </c>
      <c r="I8" s="39"/>
      <c r="J8" s="40"/>
      <c r="K8" s="40"/>
      <c r="L8" s="45"/>
      <c r="M8" s="40"/>
      <c r="N8" s="40"/>
      <c r="O8" s="40"/>
    </row>
    <row r="9" spans="1:15" x14ac:dyDescent="0.3">
      <c r="A9" s="13">
        <v>5</v>
      </c>
      <c r="B9" s="12">
        <f>Results!B8</f>
        <v>-1.45</v>
      </c>
      <c r="C9" s="12">
        <f>Results!D8</f>
        <v>0.95943359359197999</v>
      </c>
      <c r="D9" s="7">
        <f>Results!E8</f>
        <v>40</v>
      </c>
      <c r="E9" s="12">
        <f t="shared" si="0"/>
        <v>0.29732608756721129</v>
      </c>
      <c r="F9" s="12">
        <f t="shared" si="1"/>
        <v>-1.7473260875672112</v>
      </c>
      <c r="G9" s="12">
        <f t="shared" si="2"/>
        <v>-1.1526739124327887</v>
      </c>
      <c r="I9" s="39"/>
      <c r="J9" s="40"/>
      <c r="K9" s="40"/>
      <c r="L9" s="45"/>
      <c r="M9" s="40"/>
      <c r="N9" s="40"/>
      <c r="O9" s="40"/>
    </row>
    <row r="10" spans="1:15" x14ac:dyDescent="0.3">
      <c r="A10" s="13">
        <v>6</v>
      </c>
      <c r="B10" s="12">
        <f>Results!B9</f>
        <v>-1.3</v>
      </c>
      <c r="C10" s="12">
        <f>Results!D9</f>
        <v>1.0426789952710696</v>
      </c>
      <c r="D10" s="7">
        <f>Results!E9</f>
        <v>40</v>
      </c>
      <c r="E10" s="12">
        <f t="shared" si="0"/>
        <v>0.32312363077866008</v>
      </c>
      <c r="F10" s="12">
        <f t="shared" si="1"/>
        <v>-1.6231236307786601</v>
      </c>
      <c r="G10" s="12">
        <f t="shared" si="2"/>
        <v>-0.97687636922134002</v>
      </c>
      <c r="I10" s="20"/>
      <c r="J10" s="40"/>
      <c r="K10" s="40"/>
      <c r="L10" s="45"/>
      <c r="M10" s="40"/>
      <c r="N10" s="40"/>
      <c r="O10" s="40"/>
    </row>
    <row r="11" spans="1:15" x14ac:dyDescent="0.3">
      <c r="A11" s="13">
        <v>7</v>
      </c>
      <c r="B11" s="12">
        <f>Results!B10</f>
        <v>-0.75</v>
      </c>
      <c r="C11" s="12">
        <f>Results!D10</f>
        <v>0.89871703427291716</v>
      </c>
      <c r="D11" s="7">
        <f>Results!E10</f>
        <v>40</v>
      </c>
      <c r="E11" s="12">
        <f t="shared" si="0"/>
        <v>0.27851017664492111</v>
      </c>
      <c r="F11" s="12">
        <f t="shared" si="1"/>
        <v>-1.0285101766449212</v>
      </c>
      <c r="G11" s="12">
        <f t="shared" si="2"/>
        <v>-0.47148982335507889</v>
      </c>
    </row>
    <row r="12" spans="1:15" x14ac:dyDescent="0.3">
      <c r="A12" s="13">
        <v>8</v>
      </c>
      <c r="B12" s="12">
        <f>Results!B11</f>
        <v>-0.65</v>
      </c>
      <c r="C12" s="12">
        <f>Results!D11</f>
        <v>0.94868329805051377</v>
      </c>
      <c r="D12" s="7">
        <f>Results!E11</f>
        <v>40</v>
      </c>
      <c r="E12" s="12">
        <f t="shared" si="0"/>
        <v>0.29399459768100805</v>
      </c>
      <c r="F12" s="12">
        <f t="shared" si="1"/>
        <v>-0.94399459768100802</v>
      </c>
      <c r="G12" s="12">
        <f t="shared" si="2"/>
        <v>-0.35600540231899197</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6" sqref="H6"/>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0.57685643837977674</v>
      </c>
      <c r="G5" s="32">
        <v>5.6</v>
      </c>
      <c r="H5" s="33">
        <f>CORREL(DT!E4:E1004,DT!F4:F1004)</f>
        <v>0.8612101205330932</v>
      </c>
    </row>
    <row r="6" spans="1:18" x14ac:dyDescent="0.3">
      <c r="D6" s="32">
        <v>1.3</v>
      </c>
      <c r="E6" s="33">
        <f>CORREL(DT!A4:A1004,DT!C4:C1004)</f>
        <v>0.7475692904843072</v>
      </c>
      <c r="G6" s="32">
        <v>5.7</v>
      </c>
      <c r="H6" s="33">
        <f>CORREL(DT!E4:E1004,DT!G4:G1004)</f>
        <v>0.63934600931485386</v>
      </c>
    </row>
    <row r="7" spans="1:18" x14ac:dyDescent="0.3">
      <c r="D7" s="32">
        <v>1.4</v>
      </c>
      <c r="E7" s="33">
        <f>CORREL(DT!A4:A1004,DT!D4:D1004)</f>
        <v>0.44227064630120988</v>
      </c>
      <c r="G7" s="32">
        <v>5.8</v>
      </c>
      <c r="H7" s="33">
        <f>CORREL(DT!E4:E1004,DT!H4:H1004)</f>
        <v>0.68455049853456806</v>
      </c>
    </row>
    <row r="8" spans="1:18" x14ac:dyDescent="0.3">
      <c r="D8" s="32">
        <v>2.2999999999999998</v>
      </c>
      <c r="E8" s="33">
        <f>CORREL(DT!B4:B1004,DT!C4:C1004)</f>
        <v>0.53305986078429568</v>
      </c>
      <c r="G8" s="32">
        <v>6.7</v>
      </c>
      <c r="H8" s="33">
        <f>CORREL(DT!F4:F1004,DT!G4:G1004)</f>
        <v>0.6293462239988219</v>
      </c>
    </row>
    <row r="9" spans="1:18" x14ac:dyDescent="0.3">
      <c r="D9" s="32">
        <v>2.4</v>
      </c>
      <c r="E9" s="33">
        <f>CORREL(DT!B4:B1004,DT!D4:D1004)</f>
        <v>0.55074792527357641</v>
      </c>
      <c r="G9" s="32">
        <v>6.8</v>
      </c>
      <c r="H9" s="33">
        <f>CORREL(DT!F4:F1004,DT!H4:H1004)</f>
        <v>0.73099199619437827</v>
      </c>
    </row>
    <row r="10" spans="1:18" x14ac:dyDescent="0.3">
      <c r="D10" s="32">
        <v>3.4</v>
      </c>
      <c r="E10" s="33">
        <f>CORREL(DT!C4:C1004,DT!D4:D1004)</f>
        <v>0.66638031200322145</v>
      </c>
      <c r="G10" s="32">
        <v>7.8</v>
      </c>
      <c r="H10" s="33">
        <f>CORREL(DT!G4:G1004,DT!H4:H1004)</f>
        <v>0.88718293765792344</v>
      </c>
    </row>
    <row r="11" spans="1:18" x14ac:dyDescent="0.3">
      <c r="D11" s="34" t="s">
        <v>266</v>
      </c>
      <c r="E11" s="33">
        <f>AVERAGE(E5:E10)</f>
        <v>0.58614741220439781</v>
      </c>
      <c r="G11" s="34" t="s">
        <v>266</v>
      </c>
      <c r="H11" s="33">
        <f>AVERAGE(H5:H10)</f>
        <v>0.73877129770560634</v>
      </c>
    </row>
    <row r="12" spans="1:18" x14ac:dyDescent="0.3">
      <c r="C12" s="10"/>
      <c r="D12" s="35" t="s">
        <v>3</v>
      </c>
      <c r="E12" s="36">
        <f>(4*E11)/(1+(3*E11))</f>
        <v>0.84996873151720254</v>
      </c>
      <c r="F12" s="10"/>
      <c r="G12" s="35" t="s">
        <v>3</v>
      </c>
      <c r="H12" s="36">
        <f>(4*H11)/(1+(3*H11))</f>
        <v>0.91878009703796482</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-0.4375</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-1.0375000000000001</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419</v>
      </c>
      <c r="B6" s="41">
        <f>Results!L6</f>
        <v>-0.73750000000000004</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-0.4375</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-1.0375000000000001</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-0.73750000000000004</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C1" workbookViewId="0">
      <selection activeCell="L33" sqref="L33"/>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1</v>
      </c>
      <c r="B4" s="2">
        <f>IF(Data!B4&gt;0,Data!B4-4,"")</f>
        <v>1</v>
      </c>
      <c r="C4" s="2">
        <f>IF(Data!C4&gt;0,Data!C4-4,"")</f>
        <v>1</v>
      </c>
      <c r="D4" s="2">
        <f>IF(Data!D4&gt;0,Data!D4-4,"")</f>
        <v>1</v>
      </c>
      <c r="E4" s="2">
        <f>IF(Data!E4&gt;0,Data!E4-4,"")</f>
        <v>-2</v>
      </c>
      <c r="F4" s="2">
        <f>IF(Data!F4&gt;0,Data!F4-4,"")</f>
        <v>-2</v>
      </c>
      <c r="G4" s="2">
        <f>IF(Data!G4&gt;0,Data!G4-4,"")</f>
        <v>-2</v>
      </c>
      <c r="H4" s="2">
        <f>IF(Data!H4&gt;0,Data!H4-4,"")</f>
        <v>-2</v>
      </c>
      <c r="K4" s="7" t="str">
        <f>IF((MAX(A4,B4,C4,D4)-MIN(A4,B4,C4,D4))&gt;3,1,"")</f>
        <v/>
      </c>
      <c r="L4" s="7" t="str">
        <f>IF((MAX(E4,F4,G4,H4)-MIN(E4,F4,G4,H4))&gt;3,1,"")</f>
        <v/>
      </c>
      <c r="M4" s="4">
        <f>IF(COUNT(A4:D4)&gt;0,IF(COUNT(E4:H4)&gt;0,SUM(K4,L4),0),"")</f>
        <v>0</v>
      </c>
    </row>
    <row r="5" spans="1:13" x14ac:dyDescent="0.3">
      <c r="A5" s="2">
        <f>IF(Data!A5&gt;0,Data!A5-4,"")</f>
        <v>-1</v>
      </c>
      <c r="B5" s="2">
        <f>IF(Data!B5&gt;0,Data!B5-4,"")</f>
        <v>2</v>
      </c>
      <c r="C5" s="2">
        <f>IF(Data!C5&gt;0,Data!C5-4,"")</f>
        <v>-1</v>
      </c>
      <c r="D5" s="2">
        <f>IF(Data!D5&gt;0,Data!D5-4,"")</f>
        <v>2</v>
      </c>
      <c r="E5" s="2">
        <f>IF(Data!E5&gt;0,Data!E5-4,"")</f>
        <v>-2</v>
      </c>
      <c r="F5" s="2">
        <f>IF(Data!F5&gt;0,Data!F5-4,"")</f>
        <v>-2</v>
      </c>
      <c r="G5" s="2">
        <f>IF(Data!G5&gt;0,Data!G5-4,"")</f>
        <v>-1</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0</v>
      </c>
      <c r="B6" s="2">
        <f>IF(Data!B6&gt;0,Data!B6-4,"")</f>
        <v>1</v>
      </c>
      <c r="C6" s="2">
        <f>IF(Data!C6&gt;0,Data!C6-4,"")</f>
        <v>-1</v>
      </c>
      <c r="D6" s="2">
        <f>IF(Data!D6&gt;0,Data!D6-4,"")</f>
        <v>-1</v>
      </c>
      <c r="E6" s="2">
        <f>IF(Data!E6&gt;0,Data!E6-4,"")</f>
        <v>-2</v>
      </c>
      <c r="F6" s="2">
        <f>IF(Data!F6&gt;0,Data!F6-4,"")</f>
        <v>-2</v>
      </c>
      <c r="G6" s="2">
        <f>IF(Data!G6&gt;0,Data!G6-4,"")</f>
        <v>-1</v>
      </c>
      <c r="H6" s="2">
        <f>IF(Data!H6&gt;0,Data!H6-4,"")</f>
        <v>-1</v>
      </c>
      <c r="K6" s="7" t="str">
        <f t="shared" si="0"/>
        <v/>
      </c>
      <c r="L6" s="7" t="str">
        <f t="shared" si="1"/>
        <v/>
      </c>
      <c r="M6" s="4">
        <f t="shared" si="2"/>
        <v>0</v>
      </c>
    </row>
    <row r="7" spans="1:13" x14ac:dyDescent="0.3">
      <c r="A7" s="2">
        <f>IF(Data!A7&gt;0,Data!A7-4,"")</f>
        <v>-2</v>
      </c>
      <c r="B7" s="2">
        <f>IF(Data!B7&gt;0,Data!B7-4,"")</f>
        <v>-1</v>
      </c>
      <c r="C7" s="2">
        <f>IF(Data!C7&gt;0,Data!C7-4,"")</f>
        <v>-3</v>
      </c>
      <c r="D7" s="2">
        <f>IF(Data!D7&gt;0,Data!D7-4,"")</f>
        <v>-1</v>
      </c>
      <c r="E7" s="2">
        <f>IF(Data!E7&gt;0,Data!E7-4,"")</f>
        <v>-3</v>
      </c>
      <c r="F7" s="2">
        <f>IF(Data!F7&gt;0,Data!F7-4,"")</f>
        <v>-3</v>
      </c>
      <c r="G7" s="2">
        <f>IF(Data!G7&gt;0,Data!G7-4,"")</f>
        <v>-2</v>
      </c>
      <c r="H7" s="2">
        <f>IF(Data!H7&gt;0,Data!H7-4,"")</f>
        <v>-2</v>
      </c>
      <c r="K7" s="7" t="str">
        <f t="shared" si="0"/>
        <v/>
      </c>
      <c r="L7" s="7" t="str">
        <f t="shared" si="1"/>
        <v/>
      </c>
      <c r="M7" s="4">
        <f t="shared" si="2"/>
        <v>0</v>
      </c>
    </row>
    <row r="8" spans="1:13" x14ac:dyDescent="0.3">
      <c r="A8" s="2">
        <f>IF(Data!A8&gt;0,Data!A8-4,"")</f>
        <v>-2</v>
      </c>
      <c r="B8" s="2">
        <f>IF(Data!B8&gt;0,Data!B8-4,"")</f>
        <v>-1</v>
      </c>
      <c r="C8" s="2">
        <f>IF(Data!C8&gt;0,Data!C8-4,"")</f>
        <v>-1</v>
      </c>
      <c r="D8" s="2">
        <f>IF(Data!D8&gt;0,Data!D8-4,"")</f>
        <v>-2</v>
      </c>
      <c r="E8" s="2">
        <f>IF(Data!E8&gt;0,Data!E8-4,"")</f>
        <v>-1</v>
      </c>
      <c r="F8" s="2">
        <f>IF(Data!F8&gt;0,Data!F8-4,"")</f>
        <v>-1</v>
      </c>
      <c r="G8" s="2">
        <f>IF(Data!G8&gt;0,Data!G8-4,"")</f>
        <v>-1</v>
      </c>
      <c r="H8" s="2">
        <f>IF(Data!H8&gt;0,Data!H8-4,"")</f>
        <v>-1</v>
      </c>
      <c r="K8" s="7" t="str">
        <f t="shared" si="0"/>
        <v/>
      </c>
      <c r="L8" s="7" t="str">
        <f t="shared" si="1"/>
        <v/>
      </c>
      <c r="M8" s="4">
        <f t="shared" si="2"/>
        <v>0</v>
      </c>
    </row>
    <row r="9" spans="1:13" x14ac:dyDescent="0.3">
      <c r="A9" s="2">
        <f>IF(Data!A9&gt;0,Data!A9-4,"")</f>
        <v>2</v>
      </c>
      <c r="B9" s="2">
        <f>IF(Data!B9&gt;0,Data!B9-4,"")</f>
        <v>3</v>
      </c>
      <c r="C9" s="2">
        <f>IF(Data!C9&gt;0,Data!C9-4,"")</f>
        <v>3</v>
      </c>
      <c r="D9" s="2">
        <f>IF(Data!D9&gt;0,Data!D9-4,"")</f>
        <v>3</v>
      </c>
      <c r="E9" s="2">
        <f>IF(Data!E9&gt;0,Data!E9-4,"")</f>
        <v>-2</v>
      </c>
      <c r="F9" s="2">
        <f>IF(Data!F9&gt;0,Data!F9-4,"")</f>
        <v>-2</v>
      </c>
      <c r="G9" s="2">
        <f>IF(Data!G9&gt;0,Data!G9-4,"")</f>
        <v>-1</v>
      </c>
      <c r="H9" s="2">
        <f>IF(Data!H9&gt;0,Data!H9-4,"")</f>
        <v>-1</v>
      </c>
      <c r="K9" s="7" t="str">
        <f t="shared" si="0"/>
        <v/>
      </c>
      <c r="L9" s="7" t="str">
        <f t="shared" si="1"/>
        <v/>
      </c>
      <c r="M9" s="4">
        <f t="shared" si="2"/>
        <v>0</v>
      </c>
    </row>
    <row r="10" spans="1:13" x14ac:dyDescent="0.3">
      <c r="A10" s="2">
        <f>IF(Data!A10&gt;0,Data!A10-4,"")</f>
        <v>-2</v>
      </c>
      <c r="B10" s="2">
        <f>IF(Data!B10&gt;0,Data!B10-4,"")</f>
        <v>0</v>
      </c>
      <c r="C10" s="2">
        <f>IF(Data!C10&gt;0,Data!C10-4,"")</f>
        <v>-3</v>
      </c>
      <c r="D10" s="2">
        <f>IF(Data!D10&gt;0,Data!D10-4,"")</f>
        <v>-1</v>
      </c>
      <c r="E10" s="2">
        <f>IF(Data!E10&gt;0,Data!E10-4,"")</f>
        <v>-2</v>
      </c>
      <c r="F10" s="2">
        <f>IF(Data!F10&gt;0,Data!F10-4,"")</f>
        <v>-2</v>
      </c>
      <c r="G10" s="2">
        <f>IF(Data!G10&gt;0,Data!G10-4,"")</f>
        <v>-1</v>
      </c>
      <c r="H10" s="2">
        <f>IF(Data!H10&gt;0,Data!H10-4,"")</f>
        <v>-1</v>
      </c>
      <c r="K10" s="7" t="str">
        <f t="shared" si="0"/>
        <v/>
      </c>
      <c r="L10" s="7" t="str">
        <f t="shared" si="1"/>
        <v/>
      </c>
      <c r="M10" s="4">
        <f t="shared" si="2"/>
        <v>0</v>
      </c>
    </row>
    <row r="11" spans="1:13" x14ac:dyDescent="0.3">
      <c r="A11" s="2">
        <f>IF(Data!A11&gt;0,Data!A11-4,"")</f>
        <v>0</v>
      </c>
      <c r="B11" s="2">
        <f>IF(Data!B11&gt;0,Data!B11-4,"")</f>
        <v>-1</v>
      </c>
      <c r="C11" s="2">
        <f>IF(Data!C11&gt;0,Data!C11-4,"")</f>
        <v>1</v>
      </c>
      <c r="D11" s="2">
        <f>IF(Data!D11&gt;0,Data!D11-4,"")</f>
        <v>-1</v>
      </c>
      <c r="E11" s="2">
        <f>IF(Data!E11&gt;0,Data!E11-4,"")</f>
        <v>-2</v>
      </c>
      <c r="F11" s="2">
        <f>IF(Data!F11&gt;0,Data!F11-4,"")</f>
        <v>-1</v>
      </c>
      <c r="G11" s="2">
        <f>IF(Data!G11&gt;0,Data!G11-4,"")</f>
        <v>-2</v>
      </c>
      <c r="H11" s="2">
        <f>IF(Data!H11&gt;0,Data!H11-4,"")</f>
        <v>-1</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-3</v>
      </c>
      <c r="F12" s="2">
        <f>IF(Data!F12&gt;0,Data!F12-4,"")</f>
        <v>-3</v>
      </c>
      <c r="G12" s="2">
        <f>IF(Data!G12&gt;0,Data!G12-4,"")</f>
        <v>-2</v>
      </c>
      <c r="H12" s="2">
        <f>IF(Data!H12&gt;0,Data!H12-4,"")</f>
        <v>-2</v>
      </c>
      <c r="K12" s="7" t="str">
        <f t="shared" si="0"/>
        <v/>
      </c>
      <c r="L12" s="7" t="str">
        <f t="shared" si="1"/>
        <v/>
      </c>
      <c r="M12" s="4">
        <f t="shared" si="2"/>
        <v>0</v>
      </c>
    </row>
    <row r="13" spans="1:13" x14ac:dyDescent="0.3">
      <c r="A13" s="2">
        <f>IF(Data!A13&gt;0,Data!A13-4,"")</f>
        <v>0</v>
      </c>
      <c r="B13" s="2">
        <f>IF(Data!B13&gt;0,Data!B13-4,"")</f>
        <v>-1</v>
      </c>
      <c r="C13" s="2">
        <f>IF(Data!C13&gt;0,Data!C13-4,"")</f>
        <v>-1</v>
      </c>
      <c r="D13" s="2">
        <f>IF(Data!D13&gt;0,Data!D13-4,"")</f>
        <v>-1</v>
      </c>
      <c r="E13" s="2">
        <f>IF(Data!E13&gt;0,Data!E13-4,"")</f>
        <v>-1</v>
      </c>
      <c r="F13" s="2">
        <f>IF(Data!F13&gt;0,Data!F13-4,"")</f>
        <v>1</v>
      </c>
      <c r="G13" s="2">
        <f>IF(Data!G13&gt;0,Data!G13-4,"")</f>
        <v>0</v>
      </c>
      <c r="H13" s="2">
        <f>IF(Data!H13&gt;0,Data!H13-4,"")</f>
        <v>1</v>
      </c>
      <c r="K13" s="7" t="str">
        <f t="shared" si="0"/>
        <v/>
      </c>
      <c r="L13" s="7" t="str">
        <f t="shared" si="1"/>
        <v/>
      </c>
      <c r="M13" s="4">
        <f t="shared" si="2"/>
        <v>0</v>
      </c>
    </row>
    <row r="14" spans="1:13" x14ac:dyDescent="0.3">
      <c r="A14" s="2">
        <f>IF(Data!A14&gt;0,Data!A14-4,"")</f>
        <v>1</v>
      </c>
      <c r="B14" s="2">
        <f>IF(Data!B14&gt;0,Data!B14-4,"")</f>
        <v>-2</v>
      </c>
      <c r="C14" s="2">
        <f>IF(Data!C14&gt;0,Data!C14-4,"")</f>
        <v>-1</v>
      </c>
      <c r="D14" s="2">
        <f>IF(Data!D14&gt;0,Data!D14-4,"")</f>
        <v>-1</v>
      </c>
      <c r="E14" s="2">
        <f>IF(Data!E14&gt;0,Data!E14-4,"")</f>
        <v>-3</v>
      </c>
      <c r="F14" s="2">
        <f>IF(Data!F14&gt;0,Data!F14-4,"")</f>
        <v>-3</v>
      </c>
      <c r="G14" s="2">
        <f>IF(Data!G14&gt;0,Data!G14-4,"")</f>
        <v>-2</v>
      </c>
      <c r="H14" s="2">
        <f>IF(Data!H14&gt;0,Data!H14-4,"")</f>
        <v>-2</v>
      </c>
      <c r="K14" s="7" t="str">
        <f t="shared" si="0"/>
        <v/>
      </c>
      <c r="L14" s="7" t="str">
        <f t="shared" si="1"/>
        <v/>
      </c>
      <c r="M14" s="4">
        <f t="shared" si="2"/>
        <v>0</v>
      </c>
    </row>
    <row r="15" spans="1:13" x14ac:dyDescent="0.3">
      <c r="A15" s="2">
        <f>IF(Data!A15&gt;0,Data!A15-4,"")</f>
        <v>-2</v>
      </c>
      <c r="B15" s="2">
        <f>IF(Data!B15&gt;0,Data!B15-4,"")</f>
        <v>-2</v>
      </c>
      <c r="C15" s="2">
        <f>IF(Data!C15&gt;0,Data!C15-4,"")</f>
        <v>-2</v>
      </c>
      <c r="D15" s="2">
        <f>IF(Data!D15&gt;0,Data!D15-4,"")</f>
        <v>-2</v>
      </c>
      <c r="E15" s="2">
        <f>IF(Data!E15&gt;0,Data!E15-4,"")</f>
        <v>-1</v>
      </c>
      <c r="F15" s="2">
        <f>IF(Data!F15&gt;0,Data!F15-4,"")</f>
        <v>-1</v>
      </c>
      <c r="G15" s="2">
        <f>IF(Data!G15&gt;0,Data!G15-4,"")</f>
        <v>0</v>
      </c>
      <c r="H15" s="2">
        <f>IF(Data!H15&gt;0,Data!H15-4,"")</f>
        <v>-1</v>
      </c>
      <c r="K15" s="7" t="str">
        <f t="shared" si="0"/>
        <v/>
      </c>
      <c r="L15" s="7" t="str">
        <f t="shared" si="1"/>
        <v/>
      </c>
      <c r="M15" s="4">
        <f t="shared" si="2"/>
        <v>0</v>
      </c>
    </row>
    <row r="16" spans="1:13" x14ac:dyDescent="0.3">
      <c r="A16" s="2">
        <f>IF(Data!A16&gt;0,Data!A16-4,"")</f>
        <v>-1</v>
      </c>
      <c r="B16" s="2">
        <f>IF(Data!B16&gt;0,Data!B16-4,"")</f>
        <v>1</v>
      </c>
      <c r="C16" s="2">
        <f>IF(Data!C16&gt;0,Data!C16-4,"")</f>
        <v>-2</v>
      </c>
      <c r="D16" s="2">
        <f>IF(Data!D16&gt;0,Data!D16-4,"")</f>
        <v>-2</v>
      </c>
      <c r="E16" s="2">
        <f>IF(Data!E16&gt;0,Data!E16-4,"")</f>
        <v>-2</v>
      </c>
      <c r="F16" s="2">
        <f>IF(Data!F16&gt;0,Data!F16-4,"")</f>
        <v>-2</v>
      </c>
      <c r="G16" s="2">
        <f>IF(Data!G16&gt;0,Data!G16-4,"")</f>
        <v>-2</v>
      </c>
      <c r="H16" s="2">
        <f>IF(Data!H16&gt;0,Data!H16-4,"")</f>
        <v>-2</v>
      </c>
      <c r="K16" s="7" t="str">
        <f t="shared" si="0"/>
        <v/>
      </c>
      <c r="L16" s="7" t="str">
        <f t="shared" si="1"/>
        <v/>
      </c>
      <c r="M16" s="4">
        <f t="shared" si="2"/>
        <v>0</v>
      </c>
    </row>
    <row r="17" spans="1:13" x14ac:dyDescent="0.3">
      <c r="A17" s="2">
        <f>IF(Data!A17&gt;0,Data!A17-4,"")</f>
        <v>-2</v>
      </c>
      <c r="B17" s="2">
        <f>IF(Data!B17&gt;0,Data!B17-4,"")</f>
        <v>-1</v>
      </c>
      <c r="C17" s="2">
        <f>IF(Data!C17&gt;0,Data!C17-4,"")</f>
        <v>-2</v>
      </c>
      <c r="D17" s="2">
        <f>IF(Data!D17&gt;0,Data!D17-4,"")</f>
        <v>-2</v>
      </c>
      <c r="E17" s="2">
        <f>IF(Data!E17&gt;0,Data!E17-4,"")</f>
        <v>-2</v>
      </c>
      <c r="F17" s="2">
        <f>IF(Data!F17&gt;0,Data!F17-4,"")</f>
        <v>-2</v>
      </c>
      <c r="G17" s="2">
        <f>IF(Data!G17&gt;0,Data!G17-4,"")</f>
        <v>-1</v>
      </c>
      <c r="H17" s="2">
        <f>IF(Data!H17&gt;0,Data!H17-4,"")</f>
        <v>-1</v>
      </c>
      <c r="K17" s="7" t="str">
        <f t="shared" si="0"/>
        <v/>
      </c>
      <c r="L17" s="7" t="str">
        <f t="shared" si="1"/>
        <v/>
      </c>
      <c r="M17" s="4">
        <f t="shared" si="2"/>
        <v>0</v>
      </c>
    </row>
    <row r="18" spans="1:13" x14ac:dyDescent="0.3">
      <c r="A18" s="2">
        <f>IF(Data!A18&gt;0,Data!A18-4,"")</f>
        <v>-2</v>
      </c>
      <c r="B18" s="2">
        <f>IF(Data!B18&gt;0,Data!B18-4,"")</f>
        <v>-2</v>
      </c>
      <c r="C18" s="2">
        <f>IF(Data!C18&gt;0,Data!C18-4,"")</f>
        <v>-3</v>
      </c>
      <c r="D18" s="2">
        <f>IF(Data!D18&gt;0,Data!D18-4,"")</f>
        <v>-2</v>
      </c>
      <c r="E18" s="2">
        <f>IF(Data!E18&gt;0,Data!E18-4,"")</f>
        <v>-1</v>
      </c>
      <c r="F18" s="2">
        <f>IF(Data!F18&gt;0,Data!F18-4,"")</f>
        <v>-1</v>
      </c>
      <c r="G18" s="2">
        <f>IF(Data!G18&gt;0,Data!G18-4,"")</f>
        <v>0</v>
      </c>
      <c r="H18" s="2">
        <f>IF(Data!H18&gt;0,Data!H18-4,"")</f>
        <v>1</v>
      </c>
      <c r="K18" s="7" t="str">
        <f t="shared" si="0"/>
        <v/>
      </c>
      <c r="L18" s="7" t="str">
        <f t="shared" si="1"/>
        <v/>
      </c>
      <c r="M18" s="4">
        <f t="shared" si="2"/>
        <v>0</v>
      </c>
    </row>
    <row r="19" spans="1:13" x14ac:dyDescent="0.3">
      <c r="A19" s="2">
        <f>IF(Data!A19&gt;0,Data!A19-4,"")</f>
        <v>-2</v>
      </c>
      <c r="B19" s="2">
        <f>IF(Data!B19&gt;0,Data!B19-4,"")</f>
        <v>-2</v>
      </c>
      <c r="C19" s="2">
        <f>IF(Data!C19&gt;0,Data!C19-4,"")</f>
        <v>-2</v>
      </c>
      <c r="D19" s="2">
        <f>IF(Data!D19&gt;0,Data!D19-4,"")</f>
        <v>2</v>
      </c>
      <c r="E19" s="2">
        <f>IF(Data!E19&gt;0,Data!E19-4,"")</f>
        <v>-2</v>
      </c>
      <c r="F19" s="2">
        <f>IF(Data!F19&gt;0,Data!F19-4,"")</f>
        <v>-1</v>
      </c>
      <c r="G19" s="2">
        <f>IF(Data!G19&gt;0,Data!G19-4,"")</f>
        <v>0</v>
      </c>
      <c r="H19" s="2">
        <f>IF(Data!H19&gt;0,Data!H19-4,"")</f>
        <v>0</v>
      </c>
      <c r="K19" s="7">
        <f t="shared" si="0"/>
        <v>1</v>
      </c>
      <c r="L19" s="7" t="str">
        <f t="shared" si="1"/>
        <v/>
      </c>
      <c r="M19" s="4">
        <f t="shared" si="2"/>
        <v>1</v>
      </c>
    </row>
    <row r="20" spans="1:13" x14ac:dyDescent="0.3">
      <c r="A20" s="2">
        <f>IF(Data!A20&gt;0,Data!A20-4,"")</f>
        <v>0</v>
      </c>
      <c r="B20" s="2">
        <f>IF(Data!B20&gt;0,Data!B20-4,"")</f>
        <v>2</v>
      </c>
      <c r="C20" s="2">
        <f>IF(Data!C20&gt;0,Data!C20-4,"")</f>
        <v>-1</v>
      </c>
      <c r="D20" s="2">
        <f>IF(Data!D20&gt;0,Data!D20-4,"")</f>
        <v>-1</v>
      </c>
      <c r="E20" s="2">
        <f>IF(Data!E20&gt;0,Data!E20-4,"")</f>
        <v>-1</v>
      </c>
      <c r="F20" s="2">
        <f>IF(Data!F20&gt;0,Data!F20-4,"")</f>
        <v>-1</v>
      </c>
      <c r="G20" s="2">
        <f>IF(Data!G20&gt;0,Data!G20-4,"")</f>
        <v>-1</v>
      </c>
      <c r="H20" s="2">
        <f>IF(Data!H20&gt;0,Data!H20-4,"")</f>
        <v>0</v>
      </c>
      <c r="K20" s="7" t="str">
        <f t="shared" si="0"/>
        <v/>
      </c>
      <c r="L20" s="7" t="str">
        <f t="shared" si="1"/>
        <v/>
      </c>
      <c r="M20" s="4">
        <f t="shared" si="2"/>
        <v>0</v>
      </c>
    </row>
    <row r="21" spans="1:13" x14ac:dyDescent="0.3">
      <c r="A21" s="2">
        <f>IF(Data!A21&gt;0,Data!A21-4,"")</f>
        <v>-1</v>
      </c>
      <c r="B21" s="2">
        <f>IF(Data!B21&gt;0,Data!B21-4,"")</f>
        <v>-1</v>
      </c>
      <c r="C21" s="2">
        <f>IF(Data!C21&gt;0,Data!C21-4,"")</f>
        <v>-2</v>
      </c>
      <c r="D21" s="2">
        <f>IF(Data!D21&gt;0,Data!D21-4,"")</f>
        <v>-2</v>
      </c>
      <c r="E21" s="2">
        <f>IF(Data!E21&gt;0,Data!E21-4,"")</f>
        <v>0</v>
      </c>
      <c r="F21" s="2">
        <f>IF(Data!F21&gt;0,Data!F21-4,"")</f>
        <v>-1</v>
      </c>
      <c r="G21" s="2">
        <f>IF(Data!G21&gt;0,Data!G21-4,"")</f>
        <v>0</v>
      </c>
      <c r="H21" s="2">
        <f>IF(Data!H21&gt;0,Data!H21-4,"")</f>
        <v>0</v>
      </c>
      <c r="K21" s="7" t="str">
        <f t="shared" si="0"/>
        <v/>
      </c>
      <c r="L21" s="7" t="str">
        <f t="shared" si="1"/>
        <v/>
      </c>
      <c r="M21" s="4">
        <f t="shared" si="2"/>
        <v>0</v>
      </c>
    </row>
    <row r="22" spans="1:13" x14ac:dyDescent="0.3">
      <c r="A22" s="2">
        <f>IF(Data!A22&gt;0,Data!A22-4,"")</f>
        <v>-2</v>
      </c>
      <c r="B22" s="2">
        <f>IF(Data!B22&gt;0,Data!B22-4,"")</f>
        <v>2</v>
      </c>
      <c r="C22" s="2">
        <f>IF(Data!C22&gt;0,Data!C22-4,"")</f>
        <v>-1</v>
      </c>
      <c r="D22" s="2">
        <f>IF(Data!D22&gt;0,Data!D22-4,"")</f>
        <v>1</v>
      </c>
      <c r="E22" s="2">
        <f>IF(Data!E22&gt;0,Data!E22-4,"")</f>
        <v>-2</v>
      </c>
      <c r="F22" s="2">
        <f>IF(Data!F22&gt;0,Data!F22-4,"")</f>
        <v>-2</v>
      </c>
      <c r="G22" s="2">
        <f>IF(Data!G22&gt;0,Data!G22-4,"")</f>
        <v>-2</v>
      </c>
      <c r="H22" s="2">
        <f>IF(Data!H22&gt;0,Data!H22-4,"")</f>
        <v>-2</v>
      </c>
      <c r="K22" s="7">
        <f t="shared" si="0"/>
        <v>1</v>
      </c>
      <c r="L22" s="7" t="str">
        <f t="shared" si="1"/>
        <v/>
      </c>
      <c r="M22" s="4">
        <f t="shared" si="2"/>
        <v>1</v>
      </c>
    </row>
    <row r="23" spans="1:13" x14ac:dyDescent="0.3">
      <c r="A23" s="2">
        <f>IF(Data!A23&gt;0,Data!A23-4,"")</f>
        <v>-3</v>
      </c>
      <c r="B23" s="2">
        <f>IF(Data!B23&gt;0,Data!B23-4,"")</f>
        <v>-2</v>
      </c>
      <c r="C23" s="2">
        <f>IF(Data!C23&gt;0,Data!C23-4,"")</f>
        <v>-2</v>
      </c>
      <c r="D23" s="2">
        <f>IF(Data!D23&gt;0,Data!D23-4,"")</f>
        <v>-2</v>
      </c>
      <c r="E23" s="2">
        <f>IF(Data!E23&gt;0,Data!E23-4,"")</f>
        <v>-2</v>
      </c>
      <c r="F23" s="2">
        <f>IF(Data!F23&gt;0,Data!F23-4,"")</f>
        <v>-2</v>
      </c>
      <c r="G23" s="2">
        <f>IF(Data!G23&gt;0,Data!G23-4,"")</f>
        <v>-1</v>
      </c>
      <c r="H23" s="2">
        <f>IF(Data!H23&gt;0,Data!H23-4,"")</f>
        <v>-1</v>
      </c>
      <c r="K23" s="7" t="str">
        <f t="shared" si="0"/>
        <v/>
      </c>
      <c r="L23" s="7" t="str">
        <f t="shared" si="1"/>
        <v/>
      </c>
      <c r="M23" s="4">
        <f t="shared" si="2"/>
        <v>0</v>
      </c>
    </row>
    <row r="24" spans="1:13" x14ac:dyDescent="0.3">
      <c r="A24" s="2">
        <f>IF(Data!A24&gt;0,Data!A24-4,"")</f>
        <v>-1</v>
      </c>
      <c r="B24" s="2">
        <f>IF(Data!B24&gt;0,Data!B24-4,"")</f>
        <v>-1</v>
      </c>
      <c r="C24" s="2">
        <f>IF(Data!C24&gt;0,Data!C24-4,"")</f>
        <v>-2</v>
      </c>
      <c r="D24" s="2">
        <f>IF(Data!D24&gt;0,Data!D24-4,"")</f>
        <v>-2</v>
      </c>
      <c r="E24" s="2">
        <f>IF(Data!E24&gt;0,Data!E24-4,"")</f>
        <v>-1</v>
      </c>
      <c r="F24" s="2">
        <f>IF(Data!F24&gt;0,Data!F24-4,"")</f>
        <v>-1</v>
      </c>
      <c r="G24" s="2">
        <f>IF(Data!G24&gt;0,Data!G24-4,"")</f>
        <v>0</v>
      </c>
      <c r="H24" s="2">
        <f>IF(Data!H24&gt;0,Data!H24-4,"")</f>
        <v>0</v>
      </c>
      <c r="K24" s="7" t="str">
        <f t="shared" si="0"/>
        <v/>
      </c>
      <c r="L24" s="7" t="str">
        <f t="shared" si="1"/>
        <v/>
      </c>
      <c r="M24" s="4">
        <f t="shared" si="2"/>
        <v>0</v>
      </c>
    </row>
    <row r="25" spans="1:13" x14ac:dyDescent="0.3">
      <c r="A25" s="2">
        <f>IF(Data!A25&gt;0,Data!A25-4,"")</f>
        <v>-1</v>
      </c>
      <c r="B25" s="2">
        <f>IF(Data!B25&gt;0,Data!B25-4,"")</f>
        <v>-1</v>
      </c>
      <c r="C25" s="2">
        <f>IF(Data!C25&gt;0,Data!C25-4,"")</f>
        <v>-1</v>
      </c>
      <c r="D25" s="2">
        <f>IF(Data!D25&gt;0,Data!D25-4,"")</f>
        <v>-1</v>
      </c>
      <c r="E25" s="2">
        <f>IF(Data!E25&gt;0,Data!E25-4,"")</f>
        <v>-3</v>
      </c>
      <c r="F25" s="2">
        <f>IF(Data!F25&gt;0,Data!F25-4,"")</f>
        <v>-3</v>
      </c>
      <c r="G25" s="2">
        <f>IF(Data!G25&gt;0,Data!G25-4,"")</f>
        <v>-1</v>
      </c>
      <c r="H25" s="2">
        <f>IF(Data!H25&gt;0,Data!H25-4,"")</f>
        <v>-1</v>
      </c>
      <c r="K25" s="7" t="str">
        <f t="shared" si="0"/>
        <v/>
      </c>
      <c r="L25" s="7" t="str">
        <f t="shared" si="1"/>
        <v/>
      </c>
      <c r="M25" s="4">
        <f t="shared" si="2"/>
        <v>0</v>
      </c>
    </row>
    <row r="26" spans="1:13" x14ac:dyDescent="0.3">
      <c r="A26" s="2">
        <f>IF(Data!A26&gt;0,Data!A26-4,"")</f>
        <v>-2</v>
      </c>
      <c r="B26" s="2">
        <f>IF(Data!B26&gt;0,Data!B26-4,"")</f>
        <v>-1</v>
      </c>
      <c r="C26" s="2">
        <f>IF(Data!C26&gt;0,Data!C26-4,"")</f>
        <v>-2</v>
      </c>
      <c r="D26" s="2">
        <f>IF(Data!D26&gt;0,Data!D26-4,"")</f>
        <v>1</v>
      </c>
      <c r="E26" s="2">
        <f>IF(Data!E26&gt;0,Data!E26-4,"")</f>
        <v>-2</v>
      </c>
      <c r="F26" s="2">
        <f>IF(Data!F26&gt;0,Data!F26-4,"")</f>
        <v>-1</v>
      </c>
      <c r="G26" s="2">
        <f>IF(Data!G26&gt;0,Data!G26-4,"")</f>
        <v>0</v>
      </c>
      <c r="H26" s="2">
        <f>IF(Data!H26&gt;0,Data!H26-4,"")</f>
        <v>0</v>
      </c>
      <c r="K26" s="7" t="str">
        <f t="shared" si="0"/>
        <v/>
      </c>
      <c r="L26" s="7" t="str">
        <f t="shared" si="1"/>
        <v/>
      </c>
      <c r="M26" s="4">
        <f t="shared" si="2"/>
        <v>0</v>
      </c>
    </row>
    <row r="27" spans="1:13" x14ac:dyDescent="0.3">
      <c r="A27" s="2">
        <f>IF(Data!A27&gt;0,Data!A27-4,"")</f>
        <v>0</v>
      </c>
      <c r="B27" s="2">
        <f>IF(Data!B27&gt;0,Data!B27-4,"")</f>
        <v>-1</v>
      </c>
      <c r="C27" s="2">
        <f>IF(Data!C27&gt;0,Data!C27-4,"")</f>
        <v>-1</v>
      </c>
      <c r="D27" s="2">
        <f>IF(Data!D27&gt;0,Data!D27-4,"")</f>
        <v>0</v>
      </c>
      <c r="E27" s="2">
        <f>IF(Data!E27&gt;0,Data!E27-4,"")</f>
        <v>-1</v>
      </c>
      <c r="F27" s="2">
        <f>IF(Data!F27&gt;0,Data!F27-4,"")</f>
        <v>-1</v>
      </c>
      <c r="G27" s="2">
        <f>IF(Data!G27&gt;0,Data!G27-4,"")</f>
        <v>-1</v>
      </c>
      <c r="H27" s="2">
        <f>IF(Data!H27&gt;0,Data!H27-4,"")</f>
        <v>-1</v>
      </c>
      <c r="K27" s="7" t="str">
        <f t="shared" si="0"/>
        <v/>
      </c>
      <c r="L27" s="7" t="str">
        <f t="shared" si="1"/>
        <v/>
      </c>
      <c r="M27" s="4">
        <f t="shared" si="2"/>
        <v>0</v>
      </c>
    </row>
    <row r="28" spans="1:13" x14ac:dyDescent="0.3">
      <c r="A28" s="2">
        <f>IF(Data!A28&gt;0,Data!A28-4,"")</f>
        <v>2</v>
      </c>
      <c r="B28" s="2">
        <f>IF(Data!B28&gt;0,Data!B28-4,"")</f>
        <v>2</v>
      </c>
      <c r="C28" s="2">
        <f>IF(Data!C28&gt;0,Data!C28-4,"")</f>
        <v>-3</v>
      </c>
      <c r="D28" s="2">
        <f>IF(Data!D28&gt;0,Data!D28-4,"")</f>
        <v>-3</v>
      </c>
      <c r="E28" s="2">
        <f>IF(Data!E28&gt;0,Data!E28-4,"")</f>
        <v>-2</v>
      </c>
      <c r="F28" s="2">
        <f>IF(Data!F28&gt;0,Data!F28-4,"")</f>
        <v>-2</v>
      </c>
      <c r="G28" s="2">
        <f>IF(Data!G28&gt;0,Data!G28-4,"")</f>
        <v>-2</v>
      </c>
      <c r="H28" s="2">
        <f>IF(Data!H28&gt;0,Data!H28-4,"")</f>
        <v>-2</v>
      </c>
      <c r="K28" s="7">
        <f t="shared" si="0"/>
        <v>1</v>
      </c>
      <c r="L28" s="7" t="str">
        <f t="shared" si="1"/>
        <v/>
      </c>
      <c r="M28" s="4">
        <f t="shared" si="2"/>
        <v>1</v>
      </c>
    </row>
    <row r="29" spans="1:13" x14ac:dyDescent="0.3">
      <c r="A29" s="2">
        <f>IF(Data!A29&gt;0,Data!A29-4,"")</f>
        <v>-2</v>
      </c>
      <c r="B29" s="2">
        <f>IF(Data!B29&gt;0,Data!B29-4,"")</f>
        <v>-2</v>
      </c>
      <c r="C29" s="2">
        <f>IF(Data!C29&gt;0,Data!C29-4,"")</f>
        <v>-2</v>
      </c>
      <c r="D29" s="2">
        <f>IF(Data!D29&gt;0,Data!D29-4,"")</f>
        <v>1</v>
      </c>
      <c r="E29" s="2">
        <f>IF(Data!E29&gt;0,Data!E29-4,"")</f>
        <v>-1</v>
      </c>
      <c r="F29" s="2">
        <f>IF(Data!F29&gt;0,Data!F29-4,"")</f>
        <v>-1</v>
      </c>
      <c r="G29" s="2">
        <f>IF(Data!G29&gt;0,Data!G29-4,"")</f>
        <v>0</v>
      </c>
      <c r="H29" s="2">
        <f>IF(Data!H29&gt;0,Data!H29-4,"")</f>
        <v>0</v>
      </c>
      <c r="K29" s="7" t="str">
        <f t="shared" si="0"/>
        <v/>
      </c>
      <c r="L29" s="7" t="str">
        <f t="shared" si="1"/>
        <v/>
      </c>
      <c r="M29" s="4">
        <f t="shared" si="2"/>
        <v>0</v>
      </c>
    </row>
    <row r="30" spans="1:13" x14ac:dyDescent="0.3">
      <c r="A30" s="2">
        <f>IF(Data!A30&gt;0,Data!A30-4,"")</f>
        <v>0</v>
      </c>
      <c r="B30" s="2">
        <f>IF(Data!B30&gt;0,Data!B30-4,"")</f>
        <v>1</v>
      </c>
      <c r="C30" s="2">
        <f>IF(Data!C30&gt;0,Data!C30-4,"")</f>
        <v>1</v>
      </c>
      <c r="D30" s="2">
        <f>IF(Data!D30&gt;0,Data!D30-4,"")</f>
        <v>1</v>
      </c>
      <c r="E30" s="2">
        <f>IF(Data!E30&gt;0,Data!E30-4,"")</f>
        <v>-1</v>
      </c>
      <c r="F30" s="2">
        <f>IF(Data!F30&gt;0,Data!F30-4,"")</f>
        <v>-1</v>
      </c>
      <c r="G30" s="2">
        <f>IF(Data!G30&gt;0,Data!G30-4,"")</f>
        <v>0</v>
      </c>
      <c r="H30" s="2">
        <f>IF(Data!H30&gt;0,Data!H30-4,"")</f>
        <v>0</v>
      </c>
      <c r="K30" s="7" t="str">
        <f t="shared" si="0"/>
        <v/>
      </c>
      <c r="L30" s="7" t="str">
        <f t="shared" si="1"/>
        <v/>
      </c>
      <c r="M30" s="4">
        <f t="shared" si="2"/>
        <v>0</v>
      </c>
    </row>
    <row r="31" spans="1:13" x14ac:dyDescent="0.3">
      <c r="A31" s="2">
        <f>IF(Data!A31&gt;0,Data!A31-4,"")</f>
        <v>2</v>
      </c>
      <c r="B31" s="2">
        <f>IF(Data!B31&gt;0,Data!B31-4,"")</f>
        <v>1</v>
      </c>
      <c r="C31" s="2">
        <f>IF(Data!C31&gt;0,Data!C31-4,"")</f>
        <v>2</v>
      </c>
      <c r="D31" s="2">
        <f>IF(Data!D31&gt;0,Data!D31-4,"")</f>
        <v>2</v>
      </c>
      <c r="E31" s="2">
        <f>IF(Data!E31&gt;0,Data!E31-4,"")</f>
        <v>-1</v>
      </c>
      <c r="F31" s="2">
        <f>IF(Data!F31&gt;0,Data!F31-4,"")</f>
        <v>-1</v>
      </c>
      <c r="G31" s="2">
        <f>IF(Data!G31&gt;0,Data!G31-4,"")</f>
        <v>0</v>
      </c>
      <c r="H31" s="2">
        <f>IF(Data!H31&gt;0,Data!H31-4,"")</f>
        <v>0</v>
      </c>
      <c r="K31" s="7" t="str">
        <f t="shared" si="0"/>
        <v/>
      </c>
      <c r="L31" s="7" t="str">
        <f t="shared" si="1"/>
        <v/>
      </c>
      <c r="M31" s="4">
        <f t="shared" si="2"/>
        <v>0</v>
      </c>
    </row>
    <row r="32" spans="1:13" x14ac:dyDescent="0.3">
      <c r="A32" s="2">
        <f>IF(Data!A32&gt;0,Data!A32-4,"")</f>
        <v>1</v>
      </c>
      <c r="B32" s="2">
        <f>IF(Data!B32&gt;0,Data!B32-4,"")</f>
        <v>0</v>
      </c>
      <c r="C32" s="2">
        <f>IF(Data!C32&gt;0,Data!C32-4,"")</f>
        <v>1</v>
      </c>
      <c r="D32" s="2">
        <f>IF(Data!D32&gt;0,Data!D32-4,"")</f>
        <v>2</v>
      </c>
      <c r="E32" s="2">
        <f>IF(Data!E32&gt;0,Data!E32-4,"")</f>
        <v>-2</v>
      </c>
      <c r="F32" s="2">
        <f>IF(Data!F32&gt;0,Data!F32-4,"")</f>
        <v>-1</v>
      </c>
      <c r="G32" s="2">
        <f>IF(Data!G32&gt;0,Data!G32-4,"")</f>
        <v>-1</v>
      </c>
      <c r="H32" s="2">
        <f>IF(Data!H32&gt;0,Data!H32-4,"")</f>
        <v>-1</v>
      </c>
      <c r="K32" s="7" t="str">
        <f t="shared" si="0"/>
        <v/>
      </c>
      <c r="L32" s="7" t="str">
        <f t="shared" si="1"/>
        <v/>
      </c>
      <c r="M32" s="4">
        <f t="shared" si="2"/>
        <v>0</v>
      </c>
    </row>
    <row r="33" spans="1:13" x14ac:dyDescent="0.3">
      <c r="A33" s="2">
        <f>IF(Data!A33&gt;0,Data!A33-4,"")</f>
        <v>0</v>
      </c>
      <c r="B33" s="2">
        <f>IF(Data!B33&gt;0,Data!B33-4,"")</f>
        <v>-1</v>
      </c>
      <c r="C33" s="2">
        <f>IF(Data!C33&gt;0,Data!C33-4,"")</f>
        <v>-2</v>
      </c>
      <c r="D33" s="2">
        <f>IF(Data!D33&gt;0,Data!D33-4,"")</f>
        <v>0</v>
      </c>
      <c r="E33" s="2">
        <f>IF(Data!E33&gt;0,Data!E33-4,"")</f>
        <v>-1</v>
      </c>
      <c r="F33" s="2">
        <f>IF(Data!F33&gt;0,Data!F33-4,"")</f>
        <v>0</v>
      </c>
      <c r="G33" s="2">
        <f>IF(Data!G33&gt;0,Data!G33-4,"")</f>
        <v>0</v>
      </c>
      <c r="H33" s="2">
        <f>IF(Data!H33&gt;0,Data!H33-4,"")</f>
        <v>-1</v>
      </c>
      <c r="K33" s="7" t="str">
        <f t="shared" si="0"/>
        <v/>
      </c>
      <c r="L33" s="7" t="str">
        <f t="shared" si="1"/>
        <v/>
      </c>
      <c r="M33" s="4">
        <f t="shared" si="2"/>
        <v>0</v>
      </c>
    </row>
    <row r="34" spans="1:13" x14ac:dyDescent="0.3">
      <c r="A34" s="2">
        <f>IF(Data!A34&gt;0,Data!A34-4,"")</f>
        <v>1</v>
      </c>
      <c r="B34" s="2">
        <f>IF(Data!B34&gt;0,Data!B34-4,"")</f>
        <v>1</v>
      </c>
      <c r="C34" s="2">
        <f>IF(Data!C34&gt;0,Data!C34-4,"")</f>
        <v>1</v>
      </c>
      <c r="D34" s="2">
        <f>IF(Data!D34&gt;0,Data!D34-4,"")</f>
        <v>1</v>
      </c>
      <c r="E34" s="2">
        <f>IF(Data!E34&gt;0,Data!E34-4,"")</f>
        <v>-2</v>
      </c>
      <c r="F34" s="2">
        <f>IF(Data!F34&gt;0,Data!F34-4,"")</f>
        <v>-2</v>
      </c>
      <c r="G34" s="2">
        <f>IF(Data!G34&gt;0,Data!G34-4,"")</f>
        <v>0</v>
      </c>
      <c r="H34" s="2">
        <f>IF(Data!H34&gt;0,Data!H34-4,"")</f>
        <v>0</v>
      </c>
      <c r="K34" s="7" t="str">
        <f t="shared" si="0"/>
        <v/>
      </c>
      <c r="L34" s="7" t="str">
        <f t="shared" si="1"/>
        <v/>
      </c>
      <c r="M34" s="4">
        <f t="shared" si="2"/>
        <v>0</v>
      </c>
    </row>
    <row r="35" spans="1:13" x14ac:dyDescent="0.3">
      <c r="A35" s="2">
        <f>IF(Data!A35&gt;0,Data!A35-4,"")</f>
        <v>-1</v>
      </c>
      <c r="B35" s="2">
        <f>IF(Data!B35&gt;0,Data!B35-4,"")</f>
        <v>-1</v>
      </c>
      <c r="C35" s="2">
        <f>IF(Data!C35&gt;0,Data!C35-4,"")</f>
        <v>-2</v>
      </c>
      <c r="D35" s="2">
        <f>IF(Data!D35&gt;0,Data!D35-4,"")</f>
        <v>-1</v>
      </c>
      <c r="E35" s="2">
        <f>IF(Data!E35&gt;0,Data!E35-4,"")</f>
        <v>0</v>
      </c>
      <c r="F35" s="2">
        <f>IF(Data!F35&gt;0,Data!F35-4,"")</f>
        <v>0</v>
      </c>
      <c r="G35" s="2">
        <f>IF(Data!G35&gt;0,Data!G35-4,"")</f>
        <v>0</v>
      </c>
      <c r="H35" s="2">
        <f>IF(Data!H35&gt;0,Data!H35-4,"")</f>
        <v>0</v>
      </c>
      <c r="K35" s="7" t="str">
        <f t="shared" si="0"/>
        <v/>
      </c>
      <c r="L35" s="7" t="str">
        <f t="shared" si="1"/>
        <v/>
      </c>
      <c r="M35" s="4">
        <f t="shared" si="2"/>
        <v>0</v>
      </c>
    </row>
    <row r="36" spans="1:13" x14ac:dyDescent="0.3">
      <c r="A36" s="2">
        <f>IF(Data!A36&gt;0,Data!A36-4,"")</f>
        <v>1</v>
      </c>
      <c r="B36" s="2">
        <f>IF(Data!B36&gt;0,Data!B36-4,"")</f>
        <v>1</v>
      </c>
      <c r="C36" s="2">
        <f>IF(Data!C36&gt;0,Data!C36-4,"")</f>
        <v>0</v>
      </c>
      <c r="D36" s="2">
        <f>IF(Data!D36&gt;0,Data!D36-4,"")</f>
        <v>1</v>
      </c>
      <c r="E36" s="2">
        <f>IF(Data!E36&gt;0,Data!E36-4,"")</f>
        <v>-1</v>
      </c>
      <c r="F36" s="2">
        <f>IF(Data!F36&gt;0,Data!F36-4,"")</f>
        <v>-2</v>
      </c>
      <c r="G36" s="2">
        <f>IF(Data!G36&gt;0,Data!G36-4,"")</f>
        <v>-1</v>
      </c>
      <c r="H36" s="2">
        <f>IF(Data!H36&gt;0,Data!H36-4,"")</f>
        <v>-1</v>
      </c>
      <c r="K36" s="7" t="str">
        <f t="shared" si="0"/>
        <v/>
      </c>
      <c r="L36" s="7" t="str">
        <f t="shared" si="1"/>
        <v/>
      </c>
      <c r="M36" s="4">
        <f t="shared" si="2"/>
        <v>0</v>
      </c>
    </row>
    <row r="37" spans="1:13" x14ac:dyDescent="0.3">
      <c r="A37" s="2">
        <f>IF(Data!A37&gt;0,Data!A37-4,"")</f>
        <v>-2</v>
      </c>
      <c r="B37" s="2">
        <f>IF(Data!B37&gt;0,Data!B37-4,"")</f>
        <v>3</v>
      </c>
      <c r="C37" s="2">
        <f>IF(Data!C37&gt;0,Data!C37-4,"")</f>
        <v>-2</v>
      </c>
      <c r="D37" s="2">
        <f>IF(Data!D37&gt;0,Data!D37-4,"")</f>
        <v>2</v>
      </c>
      <c r="E37" s="2">
        <f>IF(Data!E37&gt;0,Data!E37-4,"")</f>
        <v>-2</v>
      </c>
      <c r="F37" s="2">
        <f>IF(Data!F37&gt;0,Data!F37-4,"")</f>
        <v>-2</v>
      </c>
      <c r="G37" s="2">
        <f>IF(Data!G37&gt;0,Data!G37-4,"")</f>
        <v>-1</v>
      </c>
      <c r="H37" s="2">
        <f>IF(Data!H37&gt;0,Data!H37-4,"")</f>
        <v>-1</v>
      </c>
      <c r="K37" s="7">
        <f t="shared" si="0"/>
        <v>1</v>
      </c>
      <c r="L37" s="7" t="str">
        <f t="shared" si="1"/>
        <v/>
      </c>
      <c r="M37" s="4">
        <f t="shared" si="2"/>
        <v>1</v>
      </c>
    </row>
    <row r="38" spans="1:13" x14ac:dyDescent="0.3">
      <c r="A38" s="2">
        <f>IF(Data!A38&gt;0,Data!A38-4,"")</f>
        <v>1</v>
      </c>
      <c r="B38" s="2">
        <f>IF(Data!B38&gt;0,Data!B38-4,"")</f>
        <v>1</v>
      </c>
      <c r="C38" s="2">
        <f>IF(Data!C38&gt;0,Data!C38-4,"")</f>
        <v>2</v>
      </c>
      <c r="D38" s="2">
        <f>IF(Data!D38&gt;0,Data!D38-4,"")</f>
        <v>1</v>
      </c>
      <c r="E38" s="2">
        <f>IF(Data!E38&gt;0,Data!E38-4,"")</f>
        <v>-1</v>
      </c>
      <c r="F38" s="2">
        <f>IF(Data!F38&gt;0,Data!F38-4,"")</f>
        <v>0</v>
      </c>
      <c r="G38" s="2">
        <f>IF(Data!G38&gt;0,Data!G38-4,"")</f>
        <v>-1</v>
      </c>
      <c r="H38" s="2">
        <f>IF(Data!H38&gt;0,Data!H38-4,"")</f>
        <v>0</v>
      </c>
      <c r="K38" s="7" t="str">
        <f t="shared" si="0"/>
        <v/>
      </c>
      <c r="L38" s="7" t="str">
        <f t="shared" si="1"/>
        <v/>
      </c>
      <c r="M38" s="4">
        <f t="shared" si="2"/>
        <v>0</v>
      </c>
    </row>
    <row r="39" spans="1:13" x14ac:dyDescent="0.3">
      <c r="A39" s="2">
        <f>IF(Data!A39&gt;0,Data!A39-4,"")</f>
        <v>1</v>
      </c>
      <c r="B39" s="2">
        <f>IF(Data!B39&gt;0,Data!B39-4,"")</f>
        <v>1</v>
      </c>
      <c r="C39" s="2">
        <f>IF(Data!C39&gt;0,Data!C39-4,"")</f>
        <v>2</v>
      </c>
      <c r="D39" s="2">
        <f>IF(Data!D39&gt;0,Data!D39-4,"")</f>
        <v>1</v>
      </c>
      <c r="E39" s="2">
        <f>IF(Data!E39&gt;0,Data!E39-4,"")</f>
        <v>1</v>
      </c>
      <c r="F39" s="2">
        <f>IF(Data!F39&gt;0,Data!F39-4,"")</f>
        <v>1</v>
      </c>
      <c r="G39" s="2">
        <f>IF(Data!G39&gt;0,Data!G39-4,"")</f>
        <v>-1</v>
      </c>
      <c r="H39" s="2">
        <f>IF(Data!H39&gt;0,Data!H39-4,"")</f>
        <v>0</v>
      </c>
      <c r="K39" s="7" t="str">
        <f t="shared" si="0"/>
        <v/>
      </c>
      <c r="L39" s="7" t="str">
        <f t="shared" si="1"/>
        <v/>
      </c>
      <c r="M39" s="4">
        <f t="shared" si="2"/>
        <v>0</v>
      </c>
    </row>
    <row r="40" spans="1:13" x14ac:dyDescent="0.3">
      <c r="A40" s="2">
        <f>IF(Data!A40&gt;0,Data!A40-4,"")</f>
        <v>1</v>
      </c>
      <c r="B40" s="2">
        <f>IF(Data!B40&gt;0,Data!B40-4,"")</f>
        <v>2</v>
      </c>
      <c r="C40" s="2">
        <f>IF(Data!C40&gt;0,Data!C40-4,"")</f>
        <v>1</v>
      </c>
      <c r="D40" s="2">
        <f>IF(Data!D40&gt;0,Data!D40-4,"")</f>
        <v>2</v>
      </c>
      <c r="E40" s="2">
        <f>IF(Data!E40&gt;0,Data!E40-4,"")</f>
        <v>1</v>
      </c>
      <c r="F40" s="2">
        <f>IF(Data!F40&gt;0,Data!F40-4,"")</f>
        <v>1</v>
      </c>
      <c r="G40" s="2">
        <f>IF(Data!G40&gt;0,Data!G40-4,"")</f>
        <v>1</v>
      </c>
      <c r="H40" s="2">
        <f>IF(Data!H40&gt;0,Data!H40-4,"")</f>
        <v>1</v>
      </c>
      <c r="K40" s="7" t="str">
        <f t="shared" si="0"/>
        <v/>
      </c>
      <c r="L40" s="7" t="str">
        <f t="shared" si="1"/>
        <v/>
      </c>
      <c r="M40" s="4">
        <f t="shared" si="2"/>
        <v>0</v>
      </c>
    </row>
    <row r="41" spans="1:13" x14ac:dyDescent="0.3">
      <c r="A41" s="2">
        <f>IF(Data!A41&gt;0,Data!A41-4,"")</f>
        <v>-3</v>
      </c>
      <c r="B41" s="2">
        <f>IF(Data!B41&gt;0,Data!B41-4,"")</f>
        <v>-2</v>
      </c>
      <c r="C41" s="2">
        <f>IF(Data!C41&gt;0,Data!C41-4,"")</f>
        <v>-3</v>
      </c>
      <c r="D41" s="2">
        <f>IF(Data!D41&gt;0,Data!D41-4,"")</f>
        <v>-3</v>
      </c>
      <c r="E41" s="2">
        <f>IF(Data!E41&gt;0,Data!E41-4,"")</f>
        <v>-1</v>
      </c>
      <c r="F41" s="2">
        <f>IF(Data!F41&gt;0,Data!F41-4,"")</f>
        <v>-1</v>
      </c>
      <c r="G41" s="2">
        <f>IF(Data!G41&gt;0,Data!G41-4,"")</f>
        <v>1</v>
      </c>
      <c r="H41" s="2">
        <f>IF(Data!H41&gt;0,Data!H41-4,"")</f>
        <v>1</v>
      </c>
      <c r="K41" s="7" t="str">
        <f t="shared" si="0"/>
        <v/>
      </c>
      <c r="L41" s="7" t="str">
        <f t="shared" si="1"/>
        <v/>
      </c>
      <c r="M41" s="4">
        <f t="shared" si="2"/>
        <v>0</v>
      </c>
    </row>
    <row r="42" spans="1:13" x14ac:dyDescent="0.3">
      <c r="A42" s="2">
        <f>IF(Data!A42&gt;0,Data!A42-4,"")</f>
        <v>1</v>
      </c>
      <c r="B42" s="2">
        <f>IF(Data!B42&gt;0,Data!B42-4,"")</f>
        <v>1</v>
      </c>
      <c r="C42" s="2">
        <f>IF(Data!C42&gt;0,Data!C42-4,"")</f>
        <v>0</v>
      </c>
      <c r="D42" s="2">
        <f>IF(Data!D42&gt;0,Data!D42-4,"")</f>
        <v>0</v>
      </c>
      <c r="E42" s="2">
        <f>IF(Data!E42&gt;0,Data!E42-4,"")</f>
        <v>0</v>
      </c>
      <c r="F42" s="2">
        <f>IF(Data!F42&gt;0,Data!F42-4,"")</f>
        <v>0</v>
      </c>
      <c r="G42" s="2">
        <f>IF(Data!G42&gt;0,Data!G42-4,"")</f>
        <v>1</v>
      </c>
      <c r="H42" s="2">
        <f>IF(Data!H42&gt;0,Data!H42-4,"")</f>
        <v>1</v>
      </c>
      <c r="K42" s="7" t="str">
        <f t="shared" si="0"/>
        <v/>
      </c>
      <c r="L42" s="7" t="str">
        <f t="shared" si="1"/>
        <v/>
      </c>
      <c r="M42" s="4">
        <f t="shared" si="2"/>
        <v>0</v>
      </c>
    </row>
    <row r="43" spans="1:13" x14ac:dyDescent="0.3">
      <c r="A43" s="2">
        <f>IF(Data!A43&gt;0,Data!A43-4,"")</f>
        <v>0</v>
      </c>
      <c r="B43" s="2">
        <f>IF(Data!B43&gt;0,Data!B43-4,"")</f>
        <v>1</v>
      </c>
      <c r="C43" s="2">
        <f>IF(Data!C43&gt;0,Data!C43-4,"")</f>
        <v>0</v>
      </c>
      <c r="D43" s="2">
        <f>IF(Data!D43&gt;0,Data!D43-4,"")</f>
        <v>0</v>
      </c>
      <c r="E43" s="2">
        <f>IF(Data!E43&gt;0,Data!E43-4,"")</f>
        <v>-2</v>
      </c>
      <c r="F43" s="2">
        <f>IF(Data!F43&gt;0,Data!F43-4,"")</f>
        <v>-2</v>
      </c>
      <c r="G43" s="2">
        <f>IF(Data!G43&gt;0,Data!G43-4,"")</f>
        <v>-2</v>
      </c>
      <c r="H43" s="2">
        <f>IF(Data!H43&gt;0,Data!H43-4,"")</f>
        <v>-2</v>
      </c>
      <c r="K43" s="7" t="str">
        <f t="shared" si="0"/>
        <v/>
      </c>
      <c r="L43" s="7" t="str">
        <f t="shared" si="1"/>
        <v/>
      </c>
      <c r="M43" s="4">
        <f t="shared" si="2"/>
        <v>0</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2023-01-23T09:45:45Z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