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Order by Obs." sheetId="2" r:id="rId5"/>
    <sheet state="visible" name="Coords" sheetId="3" r:id="rId6"/>
    <sheet state="visible" name="s1" sheetId="4" r:id="rId7"/>
    <sheet state="visible" name="S2" sheetId="5" r:id="rId8"/>
    <sheet state="visible" name="s3" sheetId="6" r:id="rId9"/>
    <sheet state="visible" name="s4" sheetId="7" r:id="rId10"/>
    <sheet state="visible" name="s5" sheetId="8" r:id="rId11"/>
    <sheet state="visible" name="s6" sheetId="9" r:id="rId12"/>
    <sheet state="visible" name="s7" sheetId="10" r:id="rId13"/>
    <sheet state="visible" name="s8" sheetId="11" r:id="rId14"/>
    <sheet state="visible" name="s9" sheetId="12" r:id="rId15"/>
    <sheet state="visible" name="s10" sheetId="13" r:id="rId16"/>
    <sheet state="visible" name="s11" sheetId="14" r:id="rId17"/>
    <sheet state="visible" name="s12" sheetId="15" r:id="rId18"/>
    <sheet state="visible" name="s13" sheetId="16" r:id="rId19"/>
    <sheet state="visible" name="s14" sheetId="17" r:id="rId20"/>
    <sheet state="visible" name="s15" sheetId="18" r:id="rId21"/>
    <sheet state="visible" name="s16" sheetId="19" r:id="rId22"/>
    <sheet state="visible" name="s17" sheetId="20" r:id="rId23"/>
    <sheet state="visible" name="s18" sheetId="21" r:id="rId24"/>
    <sheet state="visible" name="s19" sheetId="22" r:id="rId25"/>
    <sheet state="visible" name="s20" sheetId="23" r:id="rId26"/>
    <sheet state="visible" name="s21" sheetId="24" r:id="rId27"/>
    <sheet state="visible" name="s22" sheetId="25" r:id="rId28"/>
    <sheet state="visible" name="s23" sheetId="26" r:id="rId29"/>
    <sheet state="visible" name="s24" sheetId="27" r:id="rId30"/>
    <sheet state="visible" name="s25" sheetId="28" r:id="rId31"/>
    <sheet state="visible" name="s26" sheetId="29" r:id="rId32"/>
    <sheet state="visible" name="s29" sheetId="30" r:id="rId33"/>
    <sheet state="visible" name="s27" sheetId="31" r:id="rId34"/>
    <sheet state="visible" name="s28" sheetId="32" r:id="rId35"/>
    <sheet state="visible" name="s30" sheetId="33" r:id="rId36"/>
    <sheet state="visible" name="s31" sheetId="34" r:id="rId37"/>
    <sheet state="visible" name="s32" sheetId="35" r:id="rId38"/>
    <sheet state="visible" name="s33" sheetId="36" r:id="rId39"/>
    <sheet state="visible" name="s34" sheetId="37" r:id="rId40"/>
    <sheet state="visible" name="s35" sheetId="38" r:id="rId41"/>
    <sheet state="visible" name="s36" sheetId="39" r:id="rId42"/>
    <sheet state="visible" name="s37" sheetId="40" r:id="rId43"/>
    <sheet state="visible" name="s38" sheetId="41" r:id="rId44"/>
    <sheet state="visible" name="s39" sheetId="42" r:id="rId45"/>
    <sheet state="visible" name="s40" sheetId="43" r:id="rId46"/>
    <sheet state="visible" name="s41" sheetId="44" r:id="rId47"/>
    <sheet state="visible" name="s42" sheetId="45" r:id="rId48"/>
    <sheet state="visible" name="s43" sheetId="46" r:id="rId49"/>
    <sheet state="visible" name="s44" sheetId="47" r:id="rId50"/>
    <sheet state="visible" name="s45" sheetId="48" r:id="rId51"/>
    <sheet state="visible" name="s46" sheetId="49" r:id="rId52"/>
    <sheet state="visible" name="s47" sheetId="50" r:id="rId53"/>
    <sheet state="visible" name="s48" sheetId="51" r:id="rId54"/>
    <sheet state="visible" name="s49" sheetId="52" r:id="rId55"/>
    <sheet state="visible" name="s50" sheetId="53" r:id="rId56"/>
    <sheet state="visible" name="s51" sheetId="54" r:id="rId57"/>
  </sheets>
  <definedNames/>
  <calcPr/>
</workbook>
</file>

<file path=xl/sharedStrings.xml><?xml version="1.0" encoding="utf-8"?>
<sst xmlns="http://schemas.openxmlformats.org/spreadsheetml/2006/main" count="3720" uniqueCount="198">
  <si>
    <t>Safety Parameter Enabled</t>
  </si>
  <si>
    <t>Safety Parameter Disabled</t>
  </si>
  <si>
    <t xml:space="preserve"> Seq. No.</t>
  </si>
  <si>
    <t>Start</t>
  </si>
  <si>
    <t>Fetch</t>
  </si>
  <si>
    <t>Deposit</t>
  </si>
  <si>
    <t>A-&gt;B Collision</t>
  </si>
  <si>
    <t>B-&gt;C Collision</t>
  </si>
  <si>
    <t>Total Collisions</t>
  </si>
  <si>
    <t>Path Length (m)</t>
  </si>
  <si>
    <t>No. of Rotations in Path</t>
  </si>
  <si>
    <t>Velocity (m/s)</t>
  </si>
  <si>
    <t>Battery Retention %</t>
  </si>
  <si>
    <t>Task Completion Time (s)</t>
  </si>
  <si>
    <t>Obstacle clearance time (s)</t>
  </si>
  <si>
    <t xml:space="preserve">Battery Retention % </t>
  </si>
  <si>
    <t>Obstacle clearance effort</t>
  </si>
  <si>
    <t>2.1, -20.0</t>
  </si>
  <si>
    <t>-0.6, -31.6</t>
  </si>
  <si>
    <t>7.5, 9.4</t>
  </si>
  <si>
    <t>-7.0, 8.3</t>
  </si>
  <si>
    <t>-4.2, 6.3</t>
  </si>
  <si>
    <t>-7.4, -11.6</t>
  </si>
  <si>
    <t>-8.1, -19.5</t>
  </si>
  <si>
    <t>-1.8, -13.9</t>
  </si>
  <si>
    <t>-1.2, -22.6</t>
  </si>
  <si>
    <t>-9.7, 4.6</t>
  </si>
  <si>
    <t>5.6, -24.5</t>
  </si>
  <si>
    <t>3.8, -11.1</t>
  </si>
  <si>
    <t>-11, 10</t>
  </si>
  <si>
    <t>6.9, -24.6</t>
  </si>
  <si>
    <t>3.0, -27.0</t>
  </si>
  <si>
    <t>-0.7, -22.3</t>
  </si>
  <si>
    <t>-3.1, -16.6</t>
  </si>
  <si>
    <t>-9.0, 3.6</t>
  </si>
  <si>
    <t>8.6, 6.4</t>
  </si>
  <si>
    <t>-2.7, -17.1</t>
  </si>
  <si>
    <t>-8.0, -24.7</t>
  </si>
  <si>
    <t>-7.2, 5.7</t>
  </si>
  <si>
    <t>3.5, 9.2</t>
  </si>
  <si>
    <t>-1.6, -13.5</t>
  </si>
  <si>
    <t>-6.2, -17.0</t>
  </si>
  <si>
    <t>-0.7, -8.4</t>
  </si>
  <si>
    <t>7.9, 2.5</t>
  </si>
  <si>
    <t>6 + 2</t>
  </si>
  <si>
    <t>-3.2, 8.8</t>
  </si>
  <si>
    <t>-7.7, -13.7</t>
  </si>
  <si>
    <t>6, -1.9</t>
  </si>
  <si>
    <t>-8.6, 6.1</t>
  </si>
  <si>
    <t>1.5, -11.9</t>
  </si>
  <si>
    <t>0.4, -28.0</t>
  </si>
  <si>
    <t>4.1, -25.0</t>
  </si>
  <si>
    <t>-2.3, 9.5</t>
  </si>
  <si>
    <t>5.3, -8.0</t>
  </si>
  <si>
    <t>0.9, -12.5</t>
  </si>
  <si>
    <t>0.7, -28.1</t>
  </si>
  <si>
    <t>6.1, -25.5</t>
  </si>
  <si>
    <t>5.3, -3.2</t>
  </si>
  <si>
    <t>-4.1, -31.0</t>
  </si>
  <si>
    <t>9.8, 2.5</t>
  </si>
  <si>
    <t>-1.8, 9.4</t>
  </si>
  <si>
    <t>7.2, -11.5</t>
  </si>
  <si>
    <t>0.6, -15.1</t>
  </si>
  <si>
    <t>1.6, -10.4</t>
  </si>
  <si>
    <t>-7.0, -11.6</t>
  </si>
  <si>
    <t>-11.8, -28.9</t>
  </si>
  <si>
    <t>8.1, 5.5</t>
  </si>
  <si>
    <t>8.6, -24.8</t>
  </si>
  <si>
    <t>-0.43, 4.2</t>
  </si>
  <si>
    <t>-8.3, -10.4</t>
  </si>
  <si>
    <t>-7.7, -6.0</t>
  </si>
  <si>
    <t>-11.5, -25.4</t>
  </si>
  <si>
    <t>7.6, -25.9</t>
  </si>
  <si>
    <t>-10.7, -15.3</t>
  </si>
  <si>
    <t>-10.6, 4.6</t>
  </si>
  <si>
    <t>6+3</t>
  </si>
  <si>
    <t>-9.2, -31.5</t>
  </si>
  <si>
    <t>-7.7, -20.9</t>
  </si>
  <si>
    <t>4.8, -19.0</t>
  </si>
  <si>
    <t>-0.5, -20.2</t>
  </si>
  <si>
    <t>-7.3, 8.7</t>
  </si>
  <si>
    <t>-8.6, -2.5</t>
  </si>
  <si>
    <t>-4.3, -27.3</t>
  </si>
  <si>
    <t>9.4, -28.6</t>
  </si>
  <si>
    <t>8.8, -3.4</t>
  </si>
  <si>
    <t>5.8, -26.3</t>
  </si>
  <si>
    <t>-1.1, -30.2</t>
  </si>
  <si>
    <t>1.5, -2.4</t>
  </si>
  <si>
    <t>-8.4, -4.4</t>
  </si>
  <si>
    <t>5.9, -27.4</t>
  </si>
  <si>
    <t>1.4, -28.5</t>
  </si>
  <si>
    <t>-0.8, -13.7</t>
  </si>
  <si>
    <t>2.5, -9.7</t>
  </si>
  <si>
    <t>-3.7, -24.8</t>
  </si>
  <si>
    <t>1.7, -9.3</t>
  </si>
  <si>
    <t>-11, 3.6</t>
  </si>
  <si>
    <t>0.2, -14.0</t>
  </si>
  <si>
    <t>-7.2, -27.0</t>
  </si>
  <si>
    <t>6.5, -29.3</t>
  </si>
  <si>
    <t>-1.4, -31.4</t>
  </si>
  <si>
    <t>6, 7.4</t>
  </si>
  <si>
    <t>-7.5, 8.0</t>
  </si>
  <si>
    <t>-4.2, -23.5</t>
  </si>
  <si>
    <t>-1.1, -3.2</t>
  </si>
  <si>
    <t>-8.9, -21.8</t>
  </si>
  <si>
    <t>8.3, -20.9</t>
  </si>
  <si>
    <t>6+6</t>
  </si>
  <si>
    <t>-4.2, -3.2</t>
  </si>
  <si>
    <t>-0.4, -16.9</t>
  </si>
  <si>
    <t>-11.6, -15.6</t>
  </si>
  <si>
    <t>10.0, -25.2</t>
  </si>
  <si>
    <t>-9.4, -22.7</t>
  </si>
  <si>
    <t>-2.8, -17.2</t>
  </si>
  <si>
    <t>-1.7, 3.3</t>
  </si>
  <si>
    <t>-10.9, -19.1</t>
  </si>
  <si>
    <t>1.0, -15.8</t>
  </si>
  <si>
    <t>-0.2, 3.3</t>
  </si>
  <si>
    <t>8.9, -15.6</t>
  </si>
  <si>
    <t>-0.3, -9.5</t>
  </si>
  <si>
    <t>8.5, 5.5</t>
  </si>
  <si>
    <t>0.6, 3.1</t>
  </si>
  <si>
    <t>-8.5, 7.3</t>
  </si>
  <si>
    <t>4.5, -6.7</t>
  </si>
  <si>
    <t>5.6, -11.0</t>
  </si>
  <si>
    <t>-10.6, -11.2</t>
  </si>
  <si>
    <t>9.2, -25.9</t>
  </si>
  <si>
    <t>5.1, -20.6</t>
  </si>
  <si>
    <t>-5.9, -1.3</t>
  </si>
  <si>
    <t>-0.6, 4</t>
  </si>
  <si>
    <t>-3.6, -24.5</t>
  </si>
  <si>
    <t>9.3, -7.8</t>
  </si>
  <si>
    <t>-8.6, -27.5</t>
  </si>
  <si>
    <t>-5.6, -27.2</t>
  </si>
  <si>
    <t>-8.7, 0.7</t>
  </si>
  <si>
    <t>-4.3, -10.6</t>
  </si>
  <si>
    <t>-3.6, -7.8</t>
  </si>
  <si>
    <t>9.0, -7.5</t>
  </si>
  <si>
    <t>-11.8, 10.2</t>
  </si>
  <si>
    <t>-6, -12.5</t>
  </si>
  <si>
    <t>2.1, -26.5</t>
  </si>
  <si>
    <t>-10.8, -25.2</t>
  </si>
  <si>
    <t>-6.4, 9.6</t>
  </si>
  <si>
    <t>-9.6, -13.8</t>
  </si>
  <si>
    <t>-9.1, -23.2</t>
  </si>
  <si>
    <t>-6.3, -3.4</t>
  </si>
  <si>
    <t>8.5, -4.7</t>
  </si>
  <si>
    <t>0.7, -16.6</t>
  </si>
  <si>
    <t>3.4, -12.3</t>
  </si>
  <si>
    <t>-2.3, -12.6</t>
  </si>
  <si>
    <t>8+5</t>
  </si>
  <si>
    <t>-9.8, -23.7</t>
  </si>
  <si>
    <t>0.9, -26.5</t>
  </si>
  <si>
    <t>-4.7, -1.7</t>
  </si>
  <si>
    <t>-9.2, -5.9</t>
  </si>
  <si>
    <t>6.7, -25.5</t>
  </si>
  <si>
    <t>-4.1, 4.2</t>
  </si>
  <si>
    <t>-7.5, 9.1</t>
  </si>
  <si>
    <t>9.9, -1.9</t>
  </si>
  <si>
    <t>-11.9, -15.3</t>
  </si>
  <si>
    <t>-3.7, 3.0</t>
  </si>
  <si>
    <t>4.4, 8.2</t>
  </si>
  <si>
    <t>9.4, -26.1</t>
  </si>
  <si>
    <t>-5.9, -30.5</t>
  </si>
  <si>
    <t>-3.3, -17.9</t>
  </si>
  <si>
    <t>-9.5, -15.6</t>
  </si>
  <si>
    <t>-10.3, 6.1</t>
  </si>
  <si>
    <t>-7, -18.4</t>
  </si>
  <si>
    <t>8.2, -18.9</t>
  </si>
  <si>
    <t>-3.2, -27.2</t>
  </si>
  <si>
    <t>-4.4, -13.5</t>
  </si>
  <si>
    <t>4, -20.9</t>
  </si>
  <si>
    <t>Average time</t>
  </si>
  <si>
    <t>Avg battery</t>
  </si>
  <si>
    <t>Avg path length</t>
  </si>
  <si>
    <t>Avg rotations</t>
  </si>
  <si>
    <t>Obstacle clearance time</t>
  </si>
  <si>
    <t>A -&gt; B time taken:</t>
  </si>
  <si>
    <t>RUN 1</t>
  </si>
  <si>
    <t>RUN 2</t>
  </si>
  <si>
    <t>RUN 3</t>
  </si>
  <si>
    <t>Avg</t>
  </si>
  <si>
    <t>CMD ISSUE to COMPLETION</t>
  </si>
  <si>
    <t>(Sleep 2s)</t>
  </si>
  <si>
    <t>B -&gt; C time taken:</t>
  </si>
  <si>
    <t>Battery State: (Note - Logs are in 10s intervals)</t>
  </si>
  <si>
    <t>RUN1</t>
  </si>
  <si>
    <t>POSITION</t>
  </si>
  <si>
    <t>CHARGE Percentage</t>
  </si>
  <si>
    <t>At A (Initial)</t>
  </si>
  <si>
    <t>At B</t>
  </si>
  <si>
    <t>At C (Final)</t>
  </si>
  <si>
    <t>Idle decay (in 10s)</t>
  </si>
  <si>
    <t>Run1 Total Time</t>
  </si>
  <si>
    <t>Variance</t>
  </si>
  <si>
    <t>Run2 Total Time</t>
  </si>
  <si>
    <t>Run3 Total Time</t>
  </si>
  <si>
    <t>AVG total completion time</t>
  </si>
  <si>
    <t>Battery State: (Logs are in 10s intervals)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</si>
</sst>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  <font>
      <b/>
      <sz val="11.0"/>
      <color theme="1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i/>
      <sz val="12.0"/>
      <color theme="1"/>
      <name val="Arial"/>
    </font>
    <font>
      <b/>
      <i/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45818E"/>
        <bgColor rgb="FF45818E"/>
      </patternFill>
    </fill>
    <fill>
      <patternFill patternType="solid">
        <fgColor rgb="FFE06666"/>
        <bgColor rgb="FFE06666"/>
      </patternFill>
    </fill>
    <fill>
      <patternFill patternType="solid">
        <fgColor rgb="FFFBBC04"/>
        <bgColor rgb="FFFBBC04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</fills>
  <borders count="12">
    <border/>
    <border>
      <left style="thin">
        <color rgb="FFFBBC04"/>
      </left>
      <right style="thin">
        <color rgb="FFFBBC04"/>
      </right>
      <top style="thin">
        <color rgb="FFFBBC04"/>
      </top>
      <bottom style="thin">
        <color rgb="FFFBBC04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shrinkToFit="0" vertical="bottom" wrapText="1"/>
    </xf>
    <xf borderId="1" fillId="2" fontId="2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ill="1" applyFont="1">
      <alignment horizontal="center" readingOrder="0" shrinkToFit="0" vertical="bottom" wrapText="1"/>
    </xf>
    <xf borderId="1" fillId="3" fontId="4" numFmtId="0" xfId="0" applyAlignment="1" applyBorder="1" applyFont="1">
      <alignment horizontal="center" readingOrder="0" shrinkToFit="0" wrapText="1"/>
    </xf>
    <xf borderId="1" fillId="4" fontId="2" numFmtId="0" xfId="0" applyAlignment="1" applyBorder="1" applyFill="1" applyFont="1">
      <alignment horizontal="center" readingOrder="0" shrinkToFit="0" vertical="bottom" wrapText="1"/>
    </xf>
    <xf borderId="1" fillId="4" fontId="4" numFmtId="0" xfId="0" applyAlignment="1" applyBorder="1" applyFont="1">
      <alignment horizontal="center" readingOrder="0" shrinkToFit="0" wrapText="1"/>
    </xf>
    <xf borderId="0" fillId="4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2" fillId="0" fontId="6" numFmtId="0" xfId="0" applyAlignment="1" applyBorder="1" applyFont="1">
      <alignment horizontal="right" readingOrder="0" vertical="bottom"/>
    </xf>
    <xf borderId="0" fillId="3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5" fontId="5" numFmtId="0" xfId="0" applyFill="1" applyFont="1"/>
    <xf borderId="0" fillId="5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1" fillId="2" fontId="2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3" fillId="0" fontId="7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3" fillId="0" fontId="7" numFmtId="0" xfId="0" applyAlignment="1" applyBorder="1" applyFont="1">
      <alignment shrinkToFit="0" vertical="bottom" wrapText="1"/>
    </xf>
    <xf borderId="3" fillId="0" fontId="7" numFmtId="0" xfId="0" applyAlignment="1" applyBorder="1" applyFont="1">
      <alignment horizontal="center" shrinkToFit="0" vertical="bottom" wrapText="1"/>
    </xf>
    <xf borderId="3" fillId="0" fontId="6" numFmtId="0" xfId="0" applyAlignment="1" applyBorder="1" applyFont="1">
      <alignment horizontal="right"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8" numFmtId="0" xfId="0" applyAlignment="1" applyFont="1">
      <alignment vertical="bottom"/>
    </xf>
    <xf borderId="4" fillId="0" fontId="9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5" fillId="0" fontId="7" numFmtId="0" xfId="0" applyAlignment="1" applyBorder="1" applyFont="1">
      <alignment shrinkToFit="0" vertical="bottom" wrapText="1"/>
    </xf>
    <xf borderId="6" fillId="0" fontId="7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2" fillId="0" fontId="6" numFmtId="0" xfId="0" applyAlignment="1" applyBorder="1" applyFont="1">
      <alignment vertical="bottom"/>
    </xf>
    <xf borderId="0" fillId="0" fontId="7" numFmtId="10" xfId="0" applyAlignment="1" applyFont="1" applyNumberFormat="1">
      <alignment shrinkToFit="0" vertical="bottom" wrapText="1"/>
    </xf>
    <xf borderId="2" fillId="0" fontId="6" numFmtId="10" xfId="0" applyAlignment="1" applyBorder="1" applyFont="1" applyNumberFormat="1">
      <alignment horizontal="right" vertical="bottom"/>
    </xf>
    <xf borderId="7" fillId="0" fontId="7" numFmtId="0" xfId="0" applyAlignment="1" applyBorder="1" applyFont="1">
      <alignment horizontal="right" readingOrder="0" shrinkToFit="0" vertical="bottom" wrapText="1"/>
    </xf>
    <xf borderId="0" fillId="0" fontId="7" numFmtId="0" xfId="0" applyAlignment="1" applyFont="1">
      <alignment horizontal="right" readingOrder="0" shrinkToFit="0" vertical="bottom" wrapText="1"/>
    </xf>
    <xf borderId="4" fillId="0" fontId="7" numFmtId="0" xfId="0" applyAlignment="1" applyBorder="1" applyFont="1">
      <alignment readingOrder="0" shrinkToFit="0" vertical="bottom" wrapText="1"/>
    </xf>
    <xf borderId="6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horizontal="right" readingOrder="0" vertical="bottom"/>
    </xf>
    <xf borderId="9" fillId="0" fontId="6" numFmtId="0" xfId="0" applyAlignment="1" applyBorder="1" applyFont="1">
      <alignment vertical="bottom"/>
    </xf>
    <xf borderId="10" fillId="0" fontId="6" numFmtId="0" xfId="0" applyAlignment="1" applyBorder="1" applyFont="1">
      <alignment horizontal="right" vertical="bottom"/>
    </xf>
    <xf borderId="7" fillId="0" fontId="6" numFmtId="0" xfId="0" applyAlignment="1" applyBorder="1" applyFont="1">
      <alignment vertical="bottom"/>
    </xf>
    <xf borderId="0" fillId="0" fontId="6" numFmtId="0" xfId="0" applyAlignment="1" applyFont="1">
      <alignment horizontal="right" readingOrder="0" vertical="bottom"/>
    </xf>
    <xf borderId="11" fillId="0" fontId="6" numFmtId="0" xfId="0" applyAlignment="1" applyBorder="1" applyFont="1">
      <alignment vertical="bottom"/>
    </xf>
    <xf borderId="4" fillId="0" fontId="6" numFmtId="0" xfId="0" applyAlignment="1" applyBorder="1" applyFont="1">
      <alignment horizontal="right" readingOrder="0" vertical="bottom"/>
    </xf>
    <xf borderId="11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horizontal="right" vertical="bottom"/>
    </xf>
    <xf borderId="4" fillId="0" fontId="9" numFmtId="0" xfId="0" applyAlignment="1" applyBorder="1" applyFont="1">
      <alignment readingOrder="0" vertical="bottom"/>
    </xf>
    <xf borderId="0" fillId="0" fontId="7" numFmtId="10" xfId="0" applyAlignment="1" applyFont="1" applyNumberFormat="1">
      <alignment readingOrder="0" shrinkToFit="0" vertical="bottom" wrapText="1"/>
    </xf>
    <xf borderId="4" fillId="0" fontId="6" numFmtId="0" xfId="0" applyAlignment="1" applyBorder="1" applyFont="1">
      <alignment readingOrder="0" vertical="bottom"/>
    </xf>
    <xf borderId="9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Main!$H$2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Main!$H$3:$H$52</c:f>
              <c:numCache/>
            </c:numRef>
          </c:val>
        </c:ser>
        <c:ser>
          <c:idx val="1"/>
          <c:order val="1"/>
          <c:tx>
            <c:strRef>
              <c:f>Main!$I$2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Main!$I$3:$I$52</c:f>
              <c:numCache/>
            </c:numRef>
          </c:val>
        </c:ser>
        <c:ser>
          <c:idx val="2"/>
          <c:order val="2"/>
          <c:tx>
            <c:strRef>
              <c:f>Main!$L$2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Main!$L$3:$L$52</c:f>
              <c:numCache/>
            </c:numRef>
          </c:val>
        </c:ser>
        <c:overlap val="100"/>
        <c:axId val="1336441146"/>
        <c:axId val="1081015064"/>
      </c:barChart>
      <c:catAx>
        <c:axId val="1336441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015064"/>
      </c:catAx>
      <c:valAx>
        <c:axId val="1081015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441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Start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Coords!$A$44:$A$93</c:f>
            </c:numRef>
          </c:xVal>
          <c:yVal>
            <c:numRef>
              <c:f>Coords!$B$44:$B$93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17440"/>
        <c:axId val="1109045368"/>
      </c:scatterChart>
      <c:valAx>
        <c:axId val="3857174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045368"/>
      </c:valAx>
      <c:valAx>
        <c:axId val="1109045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717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Fetch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Coords!$D$44:$D$93</c:f>
            </c:numRef>
          </c:xVal>
          <c:yVal>
            <c:numRef>
              <c:f>Coords!$E$44:$E$93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76024"/>
        <c:axId val="1804757855"/>
      </c:scatterChart>
      <c:valAx>
        <c:axId val="1765776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757855"/>
      </c:valAx>
      <c:valAx>
        <c:axId val="1804757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776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Deposit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Coords!$G$44:$G$93</c:f>
            </c:numRef>
          </c:xVal>
          <c:yVal>
            <c:numRef>
              <c:f>Coords!$H$44:$H$93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50230"/>
        <c:axId val="1499492902"/>
      </c:scatterChart>
      <c:valAx>
        <c:axId val="12963502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Deposit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492902"/>
      </c:valAx>
      <c:valAx>
        <c:axId val="1499492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350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53</xdr:row>
      <xdr:rowOff>19050</xdr:rowOff>
    </xdr:from>
    <xdr:ext cx="7543800" cy="4667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314325</xdr:colOff>
      <xdr:row>74</xdr:row>
      <xdr:rowOff>76200</xdr:rowOff>
    </xdr:from>
    <xdr:ext cx="8372475" cy="3038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304800</xdr:colOff>
      <xdr:row>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</xdr:colOff>
      <xdr:row>19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5" max="5" width="10.75"/>
    <col customWidth="1" min="6" max="9" width="9.88"/>
    <col customWidth="1" min="10" max="10" width="11.13"/>
    <col customWidth="1" min="14" max="14" width="10.38"/>
  </cols>
  <sheetData>
    <row r="1" ht="27.0" customHeight="1">
      <c r="J1" s="1" t="s">
        <v>0</v>
      </c>
      <c r="N1" s="1" t="s">
        <v>1</v>
      </c>
    </row>
    <row r="2">
      <c r="A2" s="2" t="s">
        <v>2</v>
      </c>
      <c r="B2" s="3" t="s">
        <v>3</v>
      </c>
      <c r="C2" s="3" t="s">
        <v>4</v>
      </c>
      <c r="D2" s="3" t="s">
        <v>5</v>
      </c>
      <c r="E2" s="2" t="s">
        <v>6</v>
      </c>
      <c r="F2" s="2" t="s">
        <v>7</v>
      </c>
      <c r="G2" s="4" t="s">
        <v>8</v>
      </c>
      <c r="H2" s="5" t="s">
        <v>9</v>
      </c>
      <c r="I2" s="4" t="s">
        <v>10</v>
      </c>
      <c r="J2" s="6" t="s">
        <v>11</v>
      </c>
      <c r="K2" s="6" t="s">
        <v>12</v>
      </c>
      <c r="L2" s="7" t="s">
        <v>13</v>
      </c>
      <c r="M2" s="7" t="s">
        <v>14</v>
      </c>
      <c r="N2" s="8" t="s">
        <v>11</v>
      </c>
      <c r="O2" s="8" t="s">
        <v>15</v>
      </c>
      <c r="P2" s="9" t="s">
        <v>13</v>
      </c>
      <c r="Q2" s="10" t="s">
        <v>16</v>
      </c>
    </row>
    <row r="3">
      <c r="A3" s="11">
        <v>1.0</v>
      </c>
      <c r="B3" s="12" t="s">
        <v>17</v>
      </c>
      <c r="C3" s="12" t="s">
        <v>18</v>
      </c>
      <c r="D3" s="12" t="s">
        <v>19</v>
      </c>
      <c r="E3" s="11">
        <v>0.0</v>
      </c>
      <c r="F3" s="11">
        <v>0.0</v>
      </c>
      <c r="G3" s="11">
        <f t="shared" ref="G3:G52" si="1">E3+F3</f>
        <v>0</v>
      </c>
      <c r="H3" s="11">
        <v>84.9</v>
      </c>
      <c r="I3" s="11">
        <v>10.0</v>
      </c>
      <c r="J3" s="11">
        <v>0.306</v>
      </c>
      <c r="K3" s="13">
        <v>97.98</v>
      </c>
      <c r="L3" s="11">
        <v>338.02</v>
      </c>
      <c r="M3" s="12"/>
      <c r="N3" s="11">
        <v>0.46</v>
      </c>
      <c r="O3" s="11">
        <v>97.85</v>
      </c>
      <c r="P3" s="11">
        <v>238.601</v>
      </c>
      <c r="Q3" s="12"/>
    </row>
    <row r="4">
      <c r="A4" s="11">
        <v>2.0</v>
      </c>
      <c r="B4" s="12" t="s">
        <v>20</v>
      </c>
      <c r="C4" s="12" t="s">
        <v>21</v>
      </c>
      <c r="D4" s="12" t="s">
        <v>22</v>
      </c>
      <c r="E4" s="11">
        <v>0.0</v>
      </c>
      <c r="F4" s="11">
        <v>0.0</v>
      </c>
      <c r="G4" s="11">
        <f t="shared" si="1"/>
        <v>0</v>
      </c>
      <c r="H4" s="11">
        <v>53.3</v>
      </c>
      <c r="I4" s="11">
        <v>6.0</v>
      </c>
      <c r="J4" s="11">
        <v>0.306</v>
      </c>
      <c r="K4" s="11">
        <v>98.71</v>
      </c>
      <c r="L4" s="11">
        <v>214.0578</v>
      </c>
      <c r="N4" s="11">
        <v>0.46</v>
      </c>
      <c r="O4" s="11">
        <v>98.63</v>
      </c>
      <c r="P4" s="11">
        <v>151.6091</v>
      </c>
    </row>
    <row r="5">
      <c r="A5" s="11">
        <v>3.0</v>
      </c>
      <c r="B5" s="12" t="s">
        <v>23</v>
      </c>
      <c r="C5" s="12" t="s">
        <v>24</v>
      </c>
      <c r="D5" s="12" t="s">
        <v>25</v>
      </c>
      <c r="E5" s="11">
        <v>0.0</v>
      </c>
      <c r="F5" s="11">
        <v>1.0</v>
      </c>
      <c r="G5" s="11">
        <f t="shared" si="1"/>
        <v>1</v>
      </c>
      <c r="H5" s="11">
        <v>28.22</v>
      </c>
      <c r="I5" s="11">
        <v>9.0</v>
      </c>
      <c r="J5" s="11">
        <v>0.306</v>
      </c>
      <c r="K5" s="14">
        <v>99.16</v>
      </c>
      <c r="L5" s="11">
        <v>139.7576</v>
      </c>
      <c r="M5" s="11">
        <v>6.0</v>
      </c>
      <c r="N5" s="11">
        <v>0.46</v>
      </c>
      <c r="O5" s="14">
        <v>99.0</v>
      </c>
      <c r="P5" s="11">
        <v>108.8916</v>
      </c>
    </row>
    <row r="6">
      <c r="A6" s="11">
        <v>4.0</v>
      </c>
      <c r="B6" s="12" t="s">
        <v>26</v>
      </c>
      <c r="C6" s="12" t="s">
        <v>27</v>
      </c>
      <c r="D6" s="12" t="s">
        <v>28</v>
      </c>
      <c r="E6" s="11">
        <v>0.0</v>
      </c>
      <c r="F6" s="11">
        <v>0.0</v>
      </c>
      <c r="G6" s="11">
        <f t="shared" si="1"/>
        <v>0</v>
      </c>
      <c r="H6" s="11">
        <v>87.42</v>
      </c>
      <c r="I6" s="11">
        <v>7.0</v>
      </c>
      <c r="J6" s="11">
        <v>0.306</v>
      </c>
      <c r="K6" s="11">
        <v>98.67</v>
      </c>
      <c r="L6" s="11">
        <v>221.1541</v>
      </c>
      <c r="N6" s="11">
        <v>0.46</v>
      </c>
      <c r="O6" s="11">
        <v>98.63</v>
      </c>
      <c r="P6" s="11">
        <v>155.3577</v>
      </c>
    </row>
    <row r="7">
      <c r="A7" s="11">
        <v>5.0</v>
      </c>
      <c r="B7" s="12" t="s">
        <v>29</v>
      </c>
      <c r="C7" s="12" t="s">
        <v>30</v>
      </c>
      <c r="D7" s="12" t="s">
        <v>31</v>
      </c>
      <c r="E7" s="11">
        <v>1.0</v>
      </c>
      <c r="F7" s="11">
        <v>0.0</v>
      </c>
      <c r="G7" s="11">
        <f t="shared" si="1"/>
        <v>1</v>
      </c>
      <c r="H7" s="11">
        <v>64.3</v>
      </c>
      <c r="I7" s="11">
        <v>10.0</v>
      </c>
      <c r="J7" s="11">
        <v>0.306</v>
      </c>
      <c r="K7" s="11">
        <v>98.45</v>
      </c>
      <c r="L7" s="11">
        <v>263.2151</v>
      </c>
      <c r="M7" s="11">
        <v>8.0</v>
      </c>
      <c r="N7" s="11">
        <v>0.46</v>
      </c>
      <c r="O7" s="11">
        <v>98.28</v>
      </c>
      <c r="P7" s="11">
        <v>196.6821</v>
      </c>
    </row>
    <row r="8">
      <c r="A8" s="11">
        <v>6.0</v>
      </c>
      <c r="B8" s="12" t="s">
        <v>32</v>
      </c>
      <c r="C8" s="12" t="s">
        <v>33</v>
      </c>
      <c r="D8" s="12" t="s">
        <v>34</v>
      </c>
      <c r="E8" s="11">
        <v>0.0</v>
      </c>
      <c r="F8" s="11">
        <v>0.0</v>
      </c>
      <c r="G8" s="11">
        <f t="shared" si="1"/>
        <v>0</v>
      </c>
      <c r="H8" s="11">
        <v>31.3</v>
      </c>
      <c r="I8" s="11">
        <v>6.0</v>
      </c>
      <c r="J8" s="11">
        <v>0.306</v>
      </c>
      <c r="K8" s="11">
        <v>99.16</v>
      </c>
      <c r="L8" s="11">
        <v>139.7367</v>
      </c>
      <c r="N8" s="11">
        <v>0.46</v>
      </c>
      <c r="O8" s="11">
        <v>99.08</v>
      </c>
      <c r="P8" s="11">
        <v>102.3467</v>
      </c>
    </row>
    <row r="9">
      <c r="A9" s="11">
        <v>7.0</v>
      </c>
      <c r="B9" s="12" t="s">
        <v>35</v>
      </c>
      <c r="C9" s="12" t="s">
        <v>36</v>
      </c>
      <c r="D9" s="12" t="s">
        <v>37</v>
      </c>
      <c r="E9" s="11">
        <v>0.0</v>
      </c>
      <c r="F9" s="11">
        <v>1.0</v>
      </c>
      <c r="G9" s="11">
        <f t="shared" si="1"/>
        <v>1</v>
      </c>
      <c r="H9" s="11">
        <v>51.4</v>
      </c>
      <c r="I9" s="11">
        <v>9.0</v>
      </c>
      <c r="J9" s="11">
        <v>0.306</v>
      </c>
      <c r="K9" s="11">
        <v>98.64</v>
      </c>
      <c r="L9" s="11">
        <v>227.6242</v>
      </c>
      <c r="M9" s="11">
        <v>8.0</v>
      </c>
      <c r="N9" s="11">
        <v>0.46</v>
      </c>
      <c r="O9" s="11">
        <v>98.54</v>
      </c>
      <c r="P9" s="11">
        <v>163.5113</v>
      </c>
    </row>
    <row r="10">
      <c r="A10" s="11">
        <v>8.0</v>
      </c>
      <c r="B10" s="12" t="s">
        <v>38</v>
      </c>
      <c r="C10" s="12" t="s">
        <v>39</v>
      </c>
      <c r="D10" s="12" t="s">
        <v>40</v>
      </c>
      <c r="E10" s="11">
        <v>0.0</v>
      </c>
      <c r="F10" s="11">
        <v>0.0</v>
      </c>
      <c r="G10" s="11">
        <f t="shared" si="1"/>
        <v>0</v>
      </c>
      <c r="H10" s="11">
        <v>64.7</v>
      </c>
      <c r="I10" s="11">
        <v>10.0</v>
      </c>
      <c r="J10" s="11">
        <v>0.306</v>
      </c>
      <c r="K10" s="11">
        <v>98.93</v>
      </c>
      <c r="L10" s="11">
        <v>176.8408</v>
      </c>
      <c r="N10" s="11">
        <v>0.46</v>
      </c>
      <c r="O10" s="11">
        <v>98.9</v>
      </c>
      <c r="P10" s="11">
        <v>125.9886</v>
      </c>
    </row>
    <row r="11">
      <c r="A11" s="11">
        <v>9.0</v>
      </c>
      <c r="B11" s="12" t="s">
        <v>41</v>
      </c>
      <c r="C11" s="12" t="s">
        <v>42</v>
      </c>
      <c r="D11" s="12" t="s">
        <v>43</v>
      </c>
      <c r="E11" s="11">
        <v>0.0</v>
      </c>
      <c r="F11" s="11">
        <v>2.0</v>
      </c>
      <c r="G11" s="11">
        <f t="shared" si="1"/>
        <v>2</v>
      </c>
      <c r="H11" s="11">
        <v>36.2</v>
      </c>
      <c r="I11" s="11">
        <v>8.0</v>
      </c>
      <c r="J11" s="11">
        <v>0.306</v>
      </c>
      <c r="K11" s="11">
        <v>99.0</v>
      </c>
      <c r="L11" s="11">
        <v>166.9813</v>
      </c>
      <c r="M11" s="11">
        <v>8.0</v>
      </c>
      <c r="N11" s="11">
        <v>0.46</v>
      </c>
      <c r="O11" s="11">
        <v>98.9</v>
      </c>
      <c r="P11" s="11">
        <v>123.1587</v>
      </c>
      <c r="R11" s="11" t="s">
        <v>44</v>
      </c>
    </row>
    <row r="12">
      <c r="A12" s="11">
        <v>10.0</v>
      </c>
      <c r="B12" s="12" t="s">
        <v>45</v>
      </c>
      <c r="C12" s="12" t="s">
        <v>46</v>
      </c>
      <c r="D12" s="12" t="s">
        <v>47</v>
      </c>
      <c r="E12" s="11">
        <v>1.0</v>
      </c>
      <c r="F12" s="11">
        <v>0.0</v>
      </c>
      <c r="G12" s="11">
        <f t="shared" si="1"/>
        <v>1</v>
      </c>
      <c r="H12" s="11">
        <v>91.0</v>
      </c>
      <c r="I12" s="11">
        <v>11.0</v>
      </c>
      <c r="J12" s="11">
        <v>0.306</v>
      </c>
      <c r="K12" s="11">
        <v>97.83</v>
      </c>
      <c r="L12" s="11">
        <v>366.1806</v>
      </c>
      <c r="M12" s="11">
        <v>3.0</v>
      </c>
      <c r="N12" s="11">
        <v>0.46</v>
      </c>
      <c r="O12" s="11">
        <v>97.67</v>
      </c>
      <c r="P12" s="11">
        <v>261.0073</v>
      </c>
    </row>
    <row r="13">
      <c r="A13" s="11">
        <v>11.0</v>
      </c>
      <c r="B13" s="12" t="s">
        <v>48</v>
      </c>
      <c r="C13" s="12" t="s">
        <v>49</v>
      </c>
      <c r="D13" s="12" t="s">
        <v>50</v>
      </c>
      <c r="E13" s="11">
        <v>0.0</v>
      </c>
      <c r="F13" s="11">
        <v>1.0</v>
      </c>
      <c r="G13" s="11">
        <f t="shared" si="1"/>
        <v>1</v>
      </c>
      <c r="H13" s="11">
        <v>58.0</v>
      </c>
      <c r="I13" s="11">
        <v>11.0</v>
      </c>
      <c r="J13" s="11">
        <v>0.306</v>
      </c>
      <c r="K13" s="11">
        <v>98.46</v>
      </c>
      <c r="L13" s="11">
        <v>255.807</v>
      </c>
      <c r="M13" s="11">
        <v>6.0</v>
      </c>
      <c r="N13" s="11">
        <v>0.46</v>
      </c>
      <c r="O13" s="11">
        <v>98.3</v>
      </c>
      <c r="P13" s="11">
        <v>187.6053</v>
      </c>
    </row>
    <row r="14">
      <c r="A14" s="11">
        <v>12.0</v>
      </c>
      <c r="B14" s="12" t="s">
        <v>51</v>
      </c>
      <c r="C14" s="12" t="s">
        <v>52</v>
      </c>
      <c r="D14" s="12" t="s">
        <v>53</v>
      </c>
      <c r="E14" s="11">
        <v>0.0</v>
      </c>
      <c r="F14" s="11">
        <v>0.0</v>
      </c>
      <c r="G14" s="11">
        <f t="shared" si="1"/>
        <v>0</v>
      </c>
      <c r="H14" s="11">
        <v>64.0</v>
      </c>
      <c r="I14" s="11">
        <v>5.0</v>
      </c>
      <c r="J14" s="11">
        <v>0.306</v>
      </c>
      <c r="K14" s="11">
        <v>98.56</v>
      </c>
      <c r="L14" s="11">
        <v>245.0111</v>
      </c>
      <c r="N14" s="11">
        <v>0.46</v>
      </c>
      <c r="O14" s="11">
        <v>98.47</v>
      </c>
      <c r="P14" s="11">
        <v>169.6139</v>
      </c>
    </row>
    <row r="15">
      <c r="A15" s="11">
        <v>13.0</v>
      </c>
      <c r="B15" s="12" t="s">
        <v>54</v>
      </c>
      <c r="C15" s="12" t="s">
        <v>55</v>
      </c>
      <c r="D15" s="12" t="s">
        <v>56</v>
      </c>
      <c r="E15" s="11">
        <v>0.0</v>
      </c>
      <c r="F15" s="11">
        <v>0.0</v>
      </c>
      <c r="G15" s="11">
        <f t="shared" si="1"/>
        <v>0</v>
      </c>
      <c r="H15" s="11">
        <v>37.7</v>
      </c>
      <c r="I15" s="11">
        <v>8.0</v>
      </c>
      <c r="J15" s="11">
        <v>0.306</v>
      </c>
      <c r="K15" s="11">
        <v>98.97</v>
      </c>
      <c r="L15" s="11">
        <v>175.8343</v>
      </c>
      <c r="N15" s="11">
        <v>0.46</v>
      </c>
      <c r="O15" s="11">
        <v>98.83</v>
      </c>
      <c r="P15" s="11">
        <v>127.6806</v>
      </c>
    </row>
    <row r="16">
      <c r="A16" s="11">
        <v>14.0</v>
      </c>
      <c r="B16" s="12" t="s">
        <v>57</v>
      </c>
      <c r="C16" s="12" t="s">
        <v>58</v>
      </c>
      <c r="D16" s="12" t="s">
        <v>59</v>
      </c>
      <c r="E16" s="11">
        <v>0.0</v>
      </c>
      <c r="F16" s="11">
        <v>0.0</v>
      </c>
      <c r="G16" s="11">
        <f t="shared" si="1"/>
        <v>0</v>
      </c>
      <c r="H16" s="11">
        <v>84.3</v>
      </c>
      <c r="I16" s="11">
        <v>6.0</v>
      </c>
      <c r="J16" s="11">
        <v>0.306</v>
      </c>
      <c r="K16" s="11">
        <v>98.04</v>
      </c>
      <c r="L16" s="11">
        <v>317.4946</v>
      </c>
      <c r="N16" s="11">
        <v>0.46</v>
      </c>
      <c r="O16" s="11">
        <v>98.03</v>
      </c>
      <c r="P16" s="11">
        <v>219.6272</v>
      </c>
    </row>
    <row r="17">
      <c r="A17" s="11">
        <v>15.0</v>
      </c>
      <c r="B17" s="12" t="s">
        <v>60</v>
      </c>
      <c r="C17" s="12" t="s">
        <v>61</v>
      </c>
      <c r="D17" s="12" t="s">
        <v>62</v>
      </c>
      <c r="E17" s="11">
        <v>1.0</v>
      </c>
      <c r="F17" s="11">
        <v>0.0</v>
      </c>
      <c r="G17" s="11">
        <f t="shared" si="1"/>
        <v>1</v>
      </c>
      <c r="H17" s="11">
        <v>87.7</v>
      </c>
      <c r="I17" s="11">
        <v>13.0</v>
      </c>
      <c r="J17" s="11">
        <v>0.306</v>
      </c>
      <c r="K17" s="11">
        <v>97.84</v>
      </c>
      <c r="L17" s="11">
        <v>367.8726</v>
      </c>
      <c r="M17" s="11">
        <v>6.0</v>
      </c>
      <c r="N17" s="11">
        <v>0.46</v>
      </c>
      <c r="O17" s="11">
        <v>97.86</v>
      </c>
      <c r="P17" s="11">
        <v>237.2401</v>
      </c>
    </row>
    <row r="18">
      <c r="A18" s="11">
        <v>16.0</v>
      </c>
      <c r="B18" s="12" t="s">
        <v>63</v>
      </c>
      <c r="C18" s="12" t="s">
        <v>64</v>
      </c>
      <c r="D18" s="12" t="s">
        <v>65</v>
      </c>
      <c r="E18" s="11">
        <v>0.0</v>
      </c>
      <c r="F18" s="11">
        <v>1.0</v>
      </c>
      <c r="G18" s="11">
        <f t="shared" si="1"/>
        <v>1</v>
      </c>
      <c r="H18" s="11">
        <v>63.6</v>
      </c>
      <c r="I18" s="11">
        <v>15.0</v>
      </c>
      <c r="J18" s="11">
        <v>0.306</v>
      </c>
      <c r="K18" s="11">
        <v>98.19</v>
      </c>
      <c r="L18" s="11">
        <v>302.4171</v>
      </c>
      <c r="M18" s="11">
        <v>6.0</v>
      </c>
      <c r="N18" s="11">
        <v>0.46</v>
      </c>
      <c r="O18" s="11">
        <v>98.02</v>
      </c>
      <c r="P18" s="11">
        <v>222.3735</v>
      </c>
    </row>
    <row r="19">
      <c r="A19" s="11">
        <v>17.0</v>
      </c>
      <c r="B19" s="12" t="s">
        <v>66</v>
      </c>
      <c r="C19" s="12" t="s">
        <v>67</v>
      </c>
      <c r="D19" s="12" t="s">
        <v>68</v>
      </c>
      <c r="E19" s="11">
        <v>0.0</v>
      </c>
      <c r="F19" s="11">
        <v>0.0</v>
      </c>
      <c r="G19" s="11">
        <f t="shared" si="1"/>
        <v>0</v>
      </c>
      <c r="H19" s="11">
        <v>105.4</v>
      </c>
      <c r="I19" s="11">
        <v>14.0</v>
      </c>
      <c r="J19" s="11">
        <v>0.306</v>
      </c>
      <c r="K19" s="11">
        <v>98.02</v>
      </c>
      <c r="L19" s="11">
        <v>336.4135</v>
      </c>
      <c r="N19" s="11">
        <v>0.46</v>
      </c>
      <c r="O19" s="11">
        <v>97.86</v>
      </c>
      <c r="P19" s="11">
        <v>237.2401</v>
      </c>
    </row>
    <row r="20">
      <c r="A20" s="11">
        <v>18.0</v>
      </c>
      <c r="B20" s="12" t="s">
        <v>69</v>
      </c>
      <c r="C20" s="12" t="s">
        <v>70</v>
      </c>
      <c r="D20" s="12" t="s">
        <v>71</v>
      </c>
      <c r="E20" s="11">
        <v>0.0</v>
      </c>
      <c r="F20" s="11">
        <v>0.0</v>
      </c>
      <c r="G20" s="11">
        <f t="shared" si="1"/>
        <v>0</v>
      </c>
      <c r="H20" s="11">
        <v>62.0</v>
      </c>
      <c r="I20" s="11">
        <v>9.0</v>
      </c>
      <c r="J20" s="11">
        <v>0.306</v>
      </c>
      <c r="K20" s="11">
        <v>98.43</v>
      </c>
      <c r="L20" s="11">
        <v>262.7605</v>
      </c>
      <c r="N20" s="11">
        <v>0.46</v>
      </c>
      <c r="O20" s="11">
        <v>98.3</v>
      </c>
      <c r="P20" s="11">
        <v>186.895</v>
      </c>
    </row>
    <row r="21">
      <c r="A21" s="11">
        <v>19.0</v>
      </c>
      <c r="B21" s="12" t="s">
        <v>72</v>
      </c>
      <c r="C21" s="12" t="s">
        <v>73</v>
      </c>
      <c r="D21" s="12" t="s">
        <v>74</v>
      </c>
      <c r="E21" s="11">
        <v>1.0</v>
      </c>
      <c r="F21" s="11">
        <v>0.0</v>
      </c>
      <c r="G21" s="11">
        <f t="shared" si="1"/>
        <v>1</v>
      </c>
      <c r="H21" s="11">
        <v>80.7</v>
      </c>
      <c r="I21" s="11">
        <v>13.0</v>
      </c>
      <c r="J21" s="11">
        <v>0.306</v>
      </c>
      <c r="K21" s="11">
        <v>97.97</v>
      </c>
      <c r="L21" s="11">
        <v>337.5608</v>
      </c>
      <c r="M21" s="11">
        <v>6.0</v>
      </c>
      <c r="N21" s="11">
        <v>0.46</v>
      </c>
      <c r="O21" s="11">
        <v>97.84</v>
      </c>
      <c r="P21" s="11">
        <v>244.223</v>
      </c>
      <c r="R21" s="11" t="s">
        <v>75</v>
      </c>
    </row>
    <row r="22">
      <c r="A22" s="11">
        <v>20.0</v>
      </c>
      <c r="B22" s="12" t="s">
        <v>76</v>
      </c>
      <c r="C22" s="12" t="s">
        <v>77</v>
      </c>
      <c r="D22" s="12" t="s">
        <v>78</v>
      </c>
      <c r="E22" s="11">
        <v>0.0</v>
      </c>
      <c r="F22" s="11">
        <v>2.0</v>
      </c>
      <c r="G22" s="11">
        <f t="shared" si="1"/>
        <v>2</v>
      </c>
      <c r="H22" s="11">
        <v>46.3</v>
      </c>
      <c r="I22" s="11">
        <v>14.0</v>
      </c>
      <c r="J22" s="11">
        <v>0.306</v>
      </c>
      <c r="K22" s="11">
        <v>98.79</v>
      </c>
      <c r="L22" s="11">
        <v>198.564</v>
      </c>
      <c r="M22" s="11">
        <v>9.0</v>
      </c>
      <c r="N22" s="11">
        <v>0.46</v>
      </c>
      <c r="O22" s="11">
        <v>98.64</v>
      </c>
      <c r="P22" s="11">
        <v>154.7746</v>
      </c>
    </row>
    <row r="23">
      <c r="A23" s="11">
        <v>21.0</v>
      </c>
      <c r="B23" s="12" t="s">
        <v>79</v>
      </c>
      <c r="C23" s="12" t="s">
        <v>80</v>
      </c>
      <c r="D23" s="12" t="s">
        <v>81</v>
      </c>
      <c r="E23" s="11">
        <v>1.0</v>
      </c>
      <c r="F23" s="11">
        <v>0.0</v>
      </c>
      <c r="G23" s="11">
        <f t="shared" si="1"/>
        <v>1</v>
      </c>
      <c r="H23" s="11">
        <v>72.4</v>
      </c>
      <c r="I23" s="11">
        <v>13.0</v>
      </c>
      <c r="J23" s="11">
        <v>0.306</v>
      </c>
      <c r="K23" s="11">
        <v>98.16</v>
      </c>
      <c r="L23" s="11">
        <v>309.6585</v>
      </c>
      <c r="M23" s="11">
        <v>6.0</v>
      </c>
      <c r="N23" s="11">
        <v>0.46</v>
      </c>
      <c r="O23" s="11">
        <v>98.01</v>
      </c>
      <c r="P23" s="11">
        <v>227.3775</v>
      </c>
    </row>
    <row r="24">
      <c r="A24" s="11">
        <v>22.0</v>
      </c>
      <c r="B24" s="12" t="s">
        <v>82</v>
      </c>
      <c r="C24" s="12" t="s">
        <v>83</v>
      </c>
      <c r="D24" s="12" t="s">
        <v>84</v>
      </c>
      <c r="E24" s="11">
        <v>0.0</v>
      </c>
      <c r="F24" s="11">
        <v>0.0</v>
      </c>
      <c r="G24" s="11">
        <f t="shared" si="1"/>
        <v>0</v>
      </c>
      <c r="H24" s="11">
        <v>48.0</v>
      </c>
      <c r="I24" s="11">
        <v>8.0</v>
      </c>
      <c r="J24" s="11">
        <v>0.306</v>
      </c>
      <c r="K24" s="11">
        <v>98.74</v>
      </c>
      <c r="L24" s="11">
        <v>206.8032</v>
      </c>
      <c r="N24" s="11">
        <v>0.46</v>
      </c>
      <c r="O24" s="11">
        <v>98.64</v>
      </c>
      <c r="P24" s="11">
        <v>152.3528</v>
      </c>
    </row>
    <row r="25">
      <c r="A25" s="11">
        <v>23.0</v>
      </c>
      <c r="B25" s="12" t="s">
        <v>85</v>
      </c>
      <c r="C25" s="12" t="s">
        <v>86</v>
      </c>
      <c r="D25" s="12" t="s">
        <v>87</v>
      </c>
      <c r="E25" s="11">
        <v>0.0</v>
      </c>
      <c r="F25" s="11">
        <v>0.0</v>
      </c>
      <c r="G25" s="11">
        <f t="shared" si="1"/>
        <v>0</v>
      </c>
      <c r="H25" s="11">
        <v>54.5</v>
      </c>
      <c r="I25" s="11">
        <v>9.0</v>
      </c>
      <c r="J25" s="11">
        <v>0.306</v>
      </c>
      <c r="K25" s="11">
        <v>98.6</v>
      </c>
      <c r="L25" s="11">
        <v>234.0633</v>
      </c>
      <c r="N25" s="11">
        <v>0.46</v>
      </c>
      <c r="O25" s="11">
        <v>98.47</v>
      </c>
      <c r="P25" s="11">
        <v>171.776</v>
      </c>
    </row>
    <row r="26">
      <c r="A26" s="11">
        <v>24.0</v>
      </c>
      <c r="B26" s="12" t="s">
        <v>88</v>
      </c>
      <c r="C26" s="12" t="s">
        <v>89</v>
      </c>
      <c r="D26" s="12" t="s">
        <v>90</v>
      </c>
      <c r="E26" s="11">
        <v>1.0</v>
      </c>
      <c r="F26" s="11">
        <v>0.0</v>
      </c>
      <c r="G26" s="11">
        <f t="shared" si="1"/>
        <v>1</v>
      </c>
      <c r="H26" s="11">
        <v>41.8</v>
      </c>
      <c r="I26" s="11">
        <v>8.0</v>
      </c>
      <c r="J26" s="11">
        <v>0.306</v>
      </c>
      <c r="K26" s="11">
        <v>98.91</v>
      </c>
      <c r="L26" s="11">
        <v>182.3717</v>
      </c>
      <c r="M26" s="11">
        <v>6.0</v>
      </c>
      <c r="N26" s="11">
        <v>0.46</v>
      </c>
      <c r="O26" s="11">
        <v>98.79</v>
      </c>
      <c r="P26" s="11">
        <v>134.3226</v>
      </c>
    </row>
    <row r="27">
      <c r="A27" s="11">
        <v>25.0</v>
      </c>
      <c r="B27" s="12" t="s">
        <v>91</v>
      </c>
      <c r="C27" s="12" t="s">
        <v>92</v>
      </c>
      <c r="D27" s="12" t="s">
        <v>93</v>
      </c>
      <c r="E27" s="11">
        <v>0.0</v>
      </c>
      <c r="F27" s="11">
        <v>1.0</v>
      </c>
      <c r="G27" s="11">
        <f t="shared" si="1"/>
        <v>1</v>
      </c>
      <c r="H27" s="11">
        <v>37.0</v>
      </c>
      <c r="I27" s="11">
        <v>8.0</v>
      </c>
      <c r="J27" s="11">
        <v>0.306</v>
      </c>
      <c r="K27" s="11">
        <v>98.98</v>
      </c>
      <c r="L27" s="11">
        <v>169.4219</v>
      </c>
      <c r="M27" s="11">
        <v>7.0</v>
      </c>
      <c r="N27" s="11">
        <v>0.46</v>
      </c>
      <c r="O27" s="11">
        <v>98.89</v>
      </c>
      <c r="P27" s="11">
        <v>125.5005</v>
      </c>
    </row>
    <row r="28">
      <c r="A28" s="11">
        <v>26.0</v>
      </c>
      <c r="B28" s="12" t="s">
        <v>94</v>
      </c>
      <c r="C28" s="12" t="s">
        <v>95</v>
      </c>
      <c r="D28" s="12" t="s">
        <v>96</v>
      </c>
      <c r="E28" s="11">
        <v>1.0</v>
      </c>
      <c r="F28" s="11">
        <v>0.0</v>
      </c>
      <c r="G28" s="11">
        <f t="shared" si="1"/>
        <v>1</v>
      </c>
      <c r="H28" s="11">
        <v>52.3</v>
      </c>
      <c r="I28" s="11">
        <v>11.0</v>
      </c>
      <c r="J28" s="11">
        <v>0.306</v>
      </c>
      <c r="K28" s="11">
        <v>98.56</v>
      </c>
      <c r="L28" s="11">
        <v>240.1817</v>
      </c>
      <c r="M28" s="11">
        <v>5.0</v>
      </c>
      <c r="N28" s="11">
        <v>0.46</v>
      </c>
      <c r="O28" s="11">
        <v>98.44</v>
      </c>
      <c r="P28" s="11">
        <v>175.886</v>
      </c>
    </row>
    <row r="29">
      <c r="A29" s="11">
        <v>27.0</v>
      </c>
      <c r="B29" s="12" t="s">
        <v>97</v>
      </c>
      <c r="C29" s="12" t="s">
        <v>98</v>
      </c>
      <c r="D29" s="12" t="s">
        <v>99</v>
      </c>
      <c r="E29" s="11">
        <v>0.0</v>
      </c>
      <c r="F29" s="11">
        <v>0.0</v>
      </c>
      <c r="G29" s="11">
        <f t="shared" si="1"/>
        <v>0</v>
      </c>
      <c r="H29" s="11">
        <v>29.4</v>
      </c>
      <c r="I29" s="11">
        <v>6.0</v>
      </c>
      <c r="J29" s="11">
        <v>0.306</v>
      </c>
      <c r="K29" s="11">
        <v>99.2</v>
      </c>
      <c r="L29" s="11">
        <v>135.0652</v>
      </c>
      <c r="N29" s="11">
        <v>0.46</v>
      </c>
      <c r="O29" s="11">
        <v>99.09</v>
      </c>
      <c r="P29" s="11">
        <v>99.3761</v>
      </c>
    </row>
    <row r="30">
      <c r="A30" s="11">
        <v>28.0</v>
      </c>
      <c r="B30" s="12" t="s">
        <v>100</v>
      </c>
      <c r="C30" s="12" t="s">
        <v>101</v>
      </c>
      <c r="D30" s="12" t="s">
        <v>102</v>
      </c>
      <c r="E30" s="11">
        <v>0.0</v>
      </c>
      <c r="F30" s="11">
        <v>0.0</v>
      </c>
      <c r="G30" s="11">
        <f t="shared" si="1"/>
        <v>0</v>
      </c>
      <c r="H30" s="11">
        <v>57.5</v>
      </c>
      <c r="I30" s="11">
        <v>8.0</v>
      </c>
      <c r="J30" s="11">
        <v>0.306</v>
      </c>
      <c r="K30" s="11">
        <v>98.56</v>
      </c>
      <c r="L30" s="11">
        <v>239.2104</v>
      </c>
      <c r="N30" s="11">
        <v>0.46</v>
      </c>
      <c r="O30" s="11">
        <v>98.44</v>
      </c>
      <c r="P30" s="11">
        <v>171.8824</v>
      </c>
    </row>
    <row r="31">
      <c r="A31" s="11">
        <v>29.0</v>
      </c>
      <c r="B31" s="12" t="s">
        <v>103</v>
      </c>
      <c r="C31" s="12" t="s">
        <v>104</v>
      </c>
      <c r="D31" s="12" t="s">
        <v>105</v>
      </c>
      <c r="E31" s="11">
        <v>0.0</v>
      </c>
      <c r="F31" s="11">
        <v>2.0</v>
      </c>
      <c r="G31" s="11">
        <f t="shared" si="1"/>
        <v>2</v>
      </c>
      <c r="H31" s="11">
        <v>57.7</v>
      </c>
      <c r="I31" s="11">
        <v>13.0</v>
      </c>
      <c r="J31" s="11">
        <v>0.306</v>
      </c>
      <c r="K31" s="11">
        <v>98.45</v>
      </c>
      <c r="L31" s="11">
        <v>266.6884</v>
      </c>
      <c r="M31" s="11">
        <v>12.0</v>
      </c>
      <c r="N31" s="11">
        <v>0.46</v>
      </c>
      <c r="O31" s="11">
        <v>98.25</v>
      </c>
      <c r="P31" s="11">
        <v>198.4241</v>
      </c>
      <c r="R31" s="11" t="s">
        <v>106</v>
      </c>
    </row>
    <row r="32">
      <c r="A32" s="11">
        <v>30.0</v>
      </c>
      <c r="B32" s="12" t="s">
        <v>107</v>
      </c>
      <c r="C32" s="12" t="s">
        <v>108</v>
      </c>
      <c r="D32" s="12" t="s">
        <v>109</v>
      </c>
      <c r="E32" s="11">
        <v>1.0</v>
      </c>
      <c r="F32" s="11">
        <v>0.0</v>
      </c>
      <c r="G32" s="11">
        <f t="shared" si="1"/>
        <v>1</v>
      </c>
      <c r="H32" s="11">
        <v>44.7</v>
      </c>
      <c r="I32" s="11">
        <v>12.0</v>
      </c>
      <c r="J32" s="11">
        <v>0.306</v>
      </c>
      <c r="K32" s="11">
        <v>98.68</v>
      </c>
      <c r="L32" s="11">
        <v>222.9727</v>
      </c>
      <c r="M32" s="11">
        <v>6.0</v>
      </c>
      <c r="N32" s="11">
        <v>0.46</v>
      </c>
      <c r="O32" s="11">
        <v>98.55</v>
      </c>
      <c r="P32" s="11">
        <v>165.7363</v>
      </c>
    </row>
    <row r="33">
      <c r="A33" s="11">
        <v>31.0</v>
      </c>
      <c r="B33" s="12" t="s">
        <v>110</v>
      </c>
      <c r="C33" s="12" t="s">
        <v>111</v>
      </c>
      <c r="D33" s="12" t="s">
        <v>112</v>
      </c>
      <c r="E33" s="11">
        <v>0.0</v>
      </c>
      <c r="F33" s="11">
        <v>0.0</v>
      </c>
      <c r="G33" s="11">
        <f t="shared" si="1"/>
        <v>0</v>
      </c>
      <c r="H33" s="11">
        <v>37.1</v>
      </c>
      <c r="I33" s="11">
        <v>8.0</v>
      </c>
      <c r="J33" s="11">
        <v>0.306</v>
      </c>
      <c r="K33" s="11">
        <v>98.97</v>
      </c>
      <c r="L33" s="11">
        <v>171.9404</v>
      </c>
      <c r="N33" s="11">
        <v>0.46</v>
      </c>
      <c r="O33" s="11">
        <v>98.83</v>
      </c>
      <c r="P33" s="11">
        <v>126.6854</v>
      </c>
    </row>
    <row r="34">
      <c r="A34" s="11">
        <v>32.0</v>
      </c>
      <c r="B34" s="12" t="s">
        <v>113</v>
      </c>
      <c r="C34" s="12" t="s">
        <v>114</v>
      </c>
      <c r="D34" s="12" t="s">
        <v>115</v>
      </c>
      <c r="E34" s="11">
        <v>1.0</v>
      </c>
      <c r="F34" s="11">
        <v>0.0</v>
      </c>
      <c r="G34" s="11">
        <f t="shared" si="1"/>
        <v>1</v>
      </c>
      <c r="H34" s="11">
        <v>59.1</v>
      </c>
      <c r="I34" s="11">
        <v>10.0</v>
      </c>
      <c r="J34" s="11">
        <v>0.306</v>
      </c>
      <c r="K34" s="11">
        <v>98.51</v>
      </c>
      <c r="L34" s="11">
        <v>252.6635</v>
      </c>
      <c r="M34" s="11">
        <v>6.0</v>
      </c>
      <c r="N34" s="11">
        <v>0.46</v>
      </c>
      <c r="O34" s="11">
        <v>98.36</v>
      </c>
      <c r="P34" s="11">
        <v>184.8388</v>
      </c>
    </row>
    <row r="35">
      <c r="A35" s="11">
        <v>33.0</v>
      </c>
      <c r="B35" s="12" t="s">
        <v>116</v>
      </c>
      <c r="C35" s="12" t="s">
        <v>117</v>
      </c>
      <c r="D35" s="12" t="s">
        <v>118</v>
      </c>
      <c r="E35" s="11">
        <v>0.0</v>
      </c>
      <c r="F35" s="11">
        <v>0.0</v>
      </c>
      <c r="G35" s="11">
        <f t="shared" si="1"/>
        <v>0</v>
      </c>
      <c r="H35" s="11">
        <v>71.5</v>
      </c>
      <c r="I35" s="11">
        <v>9.0</v>
      </c>
      <c r="J35" s="11">
        <v>0.306</v>
      </c>
      <c r="K35" s="11">
        <v>98.26</v>
      </c>
      <c r="L35" s="11">
        <v>294.2951</v>
      </c>
      <c r="N35" s="11">
        <v>0.46</v>
      </c>
      <c r="O35" s="11">
        <v>98.12</v>
      </c>
      <c r="P35" s="11">
        <v>207.957</v>
      </c>
    </row>
    <row r="36">
      <c r="A36" s="11">
        <v>34.0</v>
      </c>
      <c r="B36" s="12" t="s">
        <v>119</v>
      </c>
      <c r="C36" s="12" t="s">
        <v>120</v>
      </c>
      <c r="D36" s="12" t="s">
        <v>121</v>
      </c>
      <c r="E36" s="11">
        <v>0.0</v>
      </c>
      <c r="F36" s="11">
        <v>0.0</v>
      </c>
      <c r="G36" s="11">
        <f t="shared" si="1"/>
        <v>0</v>
      </c>
      <c r="H36" s="11">
        <v>85.6</v>
      </c>
      <c r="I36" s="11">
        <v>17.0</v>
      </c>
      <c r="J36" s="11">
        <v>0.306</v>
      </c>
      <c r="K36" s="11">
        <v>99.19</v>
      </c>
      <c r="L36" s="11">
        <v>132.9473</v>
      </c>
      <c r="N36" s="11">
        <v>0.46</v>
      </c>
      <c r="O36" s="11">
        <v>99.09</v>
      </c>
      <c r="P36" s="11">
        <v>100.7423</v>
      </c>
    </row>
    <row r="37">
      <c r="A37" s="11">
        <v>35.0</v>
      </c>
      <c r="B37" s="12" t="s">
        <v>122</v>
      </c>
      <c r="C37" s="12" t="s">
        <v>123</v>
      </c>
      <c r="D37" s="12" t="s">
        <v>124</v>
      </c>
      <c r="E37" s="11">
        <v>0.0</v>
      </c>
      <c r="F37" s="11">
        <v>1.0</v>
      </c>
      <c r="G37" s="11">
        <f t="shared" si="1"/>
        <v>1</v>
      </c>
      <c r="H37" s="11">
        <v>44.9</v>
      </c>
      <c r="I37" s="11">
        <v>8.0</v>
      </c>
      <c r="J37" s="11">
        <v>0.306</v>
      </c>
      <c r="K37" s="11">
        <v>98.84</v>
      </c>
      <c r="L37" s="11">
        <v>197.7171</v>
      </c>
      <c r="M37" s="11">
        <v>6.0</v>
      </c>
      <c r="N37" s="11">
        <v>0.46</v>
      </c>
      <c r="O37" s="11">
        <v>98.72</v>
      </c>
      <c r="P37" s="11">
        <v>145.3055</v>
      </c>
    </row>
    <row r="38">
      <c r="A38" s="11">
        <v>36.0</v>
      </c>
      <c r="B38" s="12" t="s">
        <v>125</v>
      </c>
      <c r="C38" s="12" t="s">
        <v>126</v>
      </c>
      <c r="D38" s="12" t="s">
        <v>127</v>
      </c>
      <c r="E38" s="11">
        <v>0.0</v>
      </c>
      <c r="F38" s="11">
        <v>0.0</v>
      </c>
      <c r="G38" s="11">
        <f t="shared" si="1"/>
        <v>0</v>
      </c>
      <c r="H38" s="11">
        <v>40.6</v>
      </c>
      <c r="I38" s="11">
        <v>5.0</v>
      </c>
      <c r="J38" s="11">
        <v>0.306</v>
      </c>
      <c r="K38" s="11">
        <v>98.97</v>
      </c>
      <c r="L38" s="11">
        <v>168.4325</v>
      </c>
      <c r="N38" s="11">
        <v>0.46</v>
      </c>
      <c r="O38" s="11">
        <v>98.92</v>
      </c>
      <c r="P38" s="11">
        <v>118.9919</v>
      </c>
    </row>
    <row r="39">
      <c r="A39" s="11">
        <v>37.0</v>
      </c>
      <c r="B39" s="12" t="s">
        <v>128</v>
      </c>
      <c r="C39" s="12" t="s">
        <v>129</v>
      </c>
      <c r="D39" s="12" t="s">
        <v>130</v>
      </c>
      <c r="E39" s="11">
        <v>0.0</v>
      </c>
      <c r="F39" s="11">
        <v>1.0</v>
      </c>
      <c r="G39" s="11">
        <f t="shared" si="1"/>
        <v>1</v>
      </c>
      <c r="H39" s="11">
        <v>62.5</v>
      </c>
      <c r="I39" s="11">
        <v>7.0</v>
      </c>
      <c r="J39" s="11">
        <v>0.306</v>
      </c>
      <c r="K39" s="11">
        <v>98.5</v>
      </c>
      <c r="L39" s="11">
        <v>250.9493</v>
      </c>
      <c r="M39" s="11">
        <v>2.0</v>
      </c>
      <c r="N39" s="11">
        <v>0.46</v>
      </c>
      <c r="O39" s="11">
        <v>98.39</v>
      </c>
      <c r="P39" s="11">
        <v>178.5609</v>
      </c>
    </row>
    <row r="40">
      <c r="A40" s="11">
        <v>38.0</v>
      </c>
      <c r="B40" s="12" t="s">
        <v>131</v>
      </c>
      <c r="C40" s="12" t="s">
        <v>132</v>
      </c>
      <c r="D40" s="12" t="s">
        <v>133</v>
      </c>
      <c r="E40" s="11">
        <v>0.0</v>
      </c>
      <c r="F40" s="11">
        <v>0.0</v>
      </c>
      <c r="G40" s="11">
        <f t="shared" si="1"/>
        <v>0</v>
      </c>
      <c r="H40" s="11">
        <v>36.0</v>
      </c>
      <c r="I40" s="11">
        <v>6.0</v>
      </c>
      <c r="J40" s="11">
        <v>0.306</v>
      </c>
      <c r="K40" s="11">
        <v>99.01</v>
      </c>
      <c r="L40" s="11">
        <v>155.6687</v>
      </c>
      <c r="N40" s="11">
        <v>0.46</v>
      </c>
      <c r="O40" s="11">
        <v>98.99</v>
      </c>
      <c r="P40" s="11">
        <v>114.5469</v>
      </c>
    </row>
    <row r="41">
      <c r="A41" s="11">
        <v>39.0</v>
      </c>
      <c r="B41" s="12" t="s">
        <v>134</v>
      </c>
      <c r="C41" s="12" t="s">
        <v>135</v>
      </c>
      <c r="D41" s="12" t="s">
        <v>136</v>
      </c>
      <c r="E41" s="11">
        <v>0.0</v>
      </c>
      <c r="F41" s="11">
        <v>1.0</v>
      </c>
      <c r="G41" s="11">
        <f t="shared" si="1"/>
        <v>1</v>
      </c>
      <c r="H41" s="11">
        <v>19.5</v>
      </c>
      <c r="I41" s="11">
        <v>5.0</v>
      </c>
      <c r="J41" s="11">
        <v>0.306</v>
      </c>
      <c r="K41" s="11">
        <v>99.44</v>
      </c>
      <c r="L41" s="11">
        <v>93.0161</v>
      </c>
      <c r="M41" s="11">
        <v>2.0</v>
      </c>
      <c r="N41" s="11">
        <v>0.46</v>
      </c>
      <c r="O41" s="11">
        <v>99.36</v>
      </c>
      <c r="P41" s="11">
        <v>72.27676</v>
      </c>
    </row>
    <row r="42">
      <c r="A42" s="11">
        <v>40.0</v>
      </c>
      <c r="B42" s="12" t="s">
        <v>137</v>
      </c>
      <c r="C42" s="12" t="s">
        <v>138</v>
      </c>
      <c r="D42" s="12" t="s">
        <v>139</v>
      </c>
      <c r="E42" s="11">
        <v>1.0</v>
      </c>
      <c r="F42" s="11">
        <v>0.0</v>
      </c>
      <c r="G42" s="11">
        <f t="shared" si="1"/>
        <v>1</v>
      </c>
      <c r="H42" s="11">
        <v>61.3</v>
      </c>
      <c r="I42" s="11">
        <v>10.0</v>
      </c>
      <c r="J42" s="11">
        <v>0.306</v>
      </c>
      <c r="K42" s="11">
        <v>98.44</v>
      </c>
      <c r="L42" s="11">
        <v>261.685</v>
      </c>
      <c r="M42" s="11">
        <v>6.0</v>
      </c>
      <c r="N42" s="11">
        <v>0.46</v>
      </c>
      <c r="O42" s="11">
        <v>98.29</v>
      </c>
      <c r="P42" s="11">
        <v>191.6279</v>
      </c>
    </row>
    <row r="43">
      <c r="A43" s="11">
        <v>41.0</v>
      </c>
      <c r="B43" s="12" t="s">
        <v>140</v>
      </c>
      <c r="C43" s="12" t="s">
        <v>141</v>
      </c>
      <c r="D43" s="12" t="s">
        <v>142</v>
      </c>
      <c r="E43" s="11">
        <v>0.0</v>
      </c>
      <c r="F43" s="11">
        <v>0.0</v>
      </c>
      <c r="G43" s="11">
        <f t="shared" si="1"/>
        <v>0</v>
      </c>
      <c r="H43" s="11">
        <v>92.5</v>
      </c>
      <c r="I43" s="11">
        <v>8.0</v>
      </c>
      <c r="J43" s="11">
        <v>0.306</v>
      </c>
      <c r="K43" s="11">
        <v>97.91</v>
      </c>
      <c r="L43" s="11">
        <v>353.6625</v>
      </c>
      <c r="N43" s="11">
        <v>0.46</v>
      </c>
      <c r="O43" s="11">
        <v>97.77</v>
      </c>
      <c r="P43" s="11">
        <v>249.7926</v>
      </c>
    </row>
    <row r="44">
      <c r="A44" s="11">
        <v>42.0</v>
      </c>
      <c r="B44" s="12" t="s">
        <v>143</v>
      </c>
      <c r="C44" s="12" t="s">
        <v>144</v>
      </c>
      <c r="D44" s="12" t="s">
        <v>145</v>
      </c>
      <c r="E44" s="11">
        <v>0.0</v>
      </c>
      <c r="F44" s="11">
        <v>0.0</v>
      </c>
      <c r="G44" s="11">
        <f t="shared" si="1"/>
        <v>0</v>
      </c>
      <c r="H44" s="11">
        <v>46.4</v>
      </c>
      <c r="I44" s="11">
        <v>6.0</v>
      </c>
      <c r="J44" s="11">
        <v>0.306</v>
      </c>
      <c r="K44" s="11">
        <v>98.85</v>
      </c>
      <c r="L44" s="11">
        <v>190.4016</v>
      </c>
      <c r="N44" s="11">
        <v>0.46</v>
      </c>
      <c r="O44" s="11">
        <v>98.76</v>
      </c>
      <c r="P44" s="11">
        <v>139.7221</v>
      </c>
    </row>
    <row r="45">
      <c r="A45" s="11">
        <v>43.0</v>
      </c>
      <c r="B45" s="12" t="s">
        <v>146</v>
      </c>
      <c r="C45" s="12" t="s">
        <v>147</v>
      </c>
      <c r="D45" s="12" t="s">
        <v>148</v>
      </c>
      <c r="E45" s="11">
        <v>1.0</v>
      </c>
      <c r="F45" s="11">
        <v>1.0</v>
      </c>
      <c r="G45" s="11">
        <f t="shared" si="1"/>
        <v>2</v>
      </c>
      <c r="H45" s="11">
        <v>30.1</v>
      </c>
      <c r="I45" s="11">
        <v>16.0</v>
      </c>
      <c r="J45" s="11">
        <v>0.306</v>
      </c>
      <c r="K45" s="11">
        <v>98.85</v>
      </c>
      <c r="L45" s="11">
        <v>190.6591</v>
      </c>
      <c r="M45" s="11">
        <v>13.0</v>
      </c>
      <c r="N45" s="11">
        <v>0.46</v>
      </c>
      <c r="O45" s="11">
        <v>98.63</v>
      </c>
      <c r="P45" s="11">
        <v>157.5384</v>
      </c>
      <c r="R45" s="11" t="s">
        <v>149</v>
      </c>
    </row>
    <row r="46">
      <c r="A46" s="11">
        <v>44.0</v>
      </c>
      <c r="B46" s="12" t="s">
        <v>150</v>
      </c>
      <c r="C46" s="12" t="s">
        <v>151</v>
      </c>
      <c r="D46" s="12" t="s">
        <v>152</v>
      </c>
      <c r="E46" s="11">
        <v>0.0</v>
      </c>
      <c r="F46" s="11">
        <v>0.0</v>
      </c>
      <c r="G46" s="11">
        <f t="shared" si="1"/>
        <v>0</v>
      </c>
      <c r="H46" s="11">
        <v>64.0</v>
      </c>
      <c r="I46" s="11">
        <v>8.0</v>
      </c>
      <c r="J46" s="11">
        <v>0.306</v>
      </c>
      <c r="K46" s="11">
        <v>98.44</v>
      </c>
      <c r="L46" s="11">
        <v>259.9035</v>
      </c>
      <c r="N46" s="11">
        <v>0.46</v>
      </c>
      <c r="O46" s="11">
        <v>98.33</v>
      </c>
      <c r="P46" s="11">
        <v>187.5328</v>
      </c>
    </row>
    <row r="47">
      <c r="A47" s="11">
        <v>45.0</v>
      </c>
      <c r="B47" s="12" t="s">
        <v>153</v>
      </c>
      <c r="C47" s="12" t="s">
        <v>154</v>
      </c>
      <c r="D47" s="12" t="s">
        <v>155</v>
      </c>
      <c r="E47" s="11">
        <v>0.0</v>
      </c>
      <c r="F47" s="11">
        <v>0.0</v>
      </c>
      <c r="G47" s="11">
        <f t="shared" si="1"/>
        <v>0</v>
      </c>
      <c r="H47" s="11">
        <v>81.4</v>
      </c>
      <c r="I47" s="11">
        <v>12.0</v>
      </c>
      <c r="J47" s="11">
        <v>0.306</v>
      </c>
      <c r="K47" s="11">
        <v>97.97</v>
      </c>
      <c r="L47" s="11">
        <v>340.923</v>
      </c>
      <c r="N47" s="11">
        <v>0.46</v>
      </c>
      <c r="O47" s="11">
        <v>97.83</v>
      </c>
      <c r="P47" s="11">
        <v>248.7373</v>
      </c>
    </row>
    <row r="48">
      <c r="A48" s="11">
        <v>46.0</v>
      </c>
      <c r="B48" s="12" t="s">
        <v>156</v>
      </c>
      <c r="C48" s="12" t="s">
        <v>157</v>
      </c>
      <c r="D48" s="12" t="s">
        <v>158</v>
      </c>
      <c r="E48" s="11">
        <v>0.0</v>
      </c>
      <c r="F48" s="11">
        <v>0.0</v>
      </c>
      <c r="G48" s="11">
        <f t="shared" si="1"/>
        <v>0</v>
      </c>
      <c r="H48" s="11">
        <v>93.6</v>
      </c>
      <c r="I48" s="11">
        <v>11.0</v>
      </c>
      <c r="J48" s="11">
        <v>0.306</v>
      </c>
      <c r="K48" s="11">
        <v>97.78</v>
      </c>
      <c r="L48" s="11">
        <v>375.202</v>
      </c>
      <c r="N48" s="11">
        <v>0.46</v>
      </c>
      <c r="O48" s="11">
        <v>97.58</v>
      </c>
      <c r="P48" s="11">
        <v>269.4341</v>
      </c>
    </row>
    <row r="49">
      <c r="A49" s="11">
        <v>47.0</v>
      </c>
      <c r="B49" s="12" t="s">
        <v>159</v>
      </c>
      <c r="C49" s="12" t="s">
        <v>160</v>
      </c>
      <c r="D49" s="12" t="s">
        <v>161</v>
      </c>
      <c r="E49" s="11">
        <v>0.0</v>
      </c>
      <c r="F49" s="11">
        <v>1.0</v>
      </c>
      <c r="G49" s="11">
        <f t="shared" si="1"/>
        <v>1</v>
      </c>
      <c r="H49" s="11">
        <v>54.0</v>
      </c>
      <c r="I49" s="11">
        <v>6.0</v>
      </c>
      <c r="J49" s="11">
        <v>0.306</v>
      </c>
      <c r="K49" s="11">
        <v>98.69</v>
      </c>
      <c r="L49" s="11">
        <v>215.9029</v>
      </c>
      <c r="M49" s="11">
        <v>7.0</v>
      </c>
      <c r="N49" s="11">
        <v>0.46</v>
      </c>
      <c r="O49" s="11">
        <v>98.63</v>
      </c>
      <c r="P49" s="11">
        <v>155.3472</v>
      </c>
    </row>
    <row r="50">
      <c r="A50" s="11">
        <v>48.0</v>
      </c>
      <c r="B50" s="12" t="s">
        <v>162</v>
      </c>
      <c r="C50" s="12" t="s">
        <v>163</v>
      </c>
      <c r="D50" s="12" t="s">
        <v>164</v>
      </c>
      <c r="E50" s="11">
        <v>0.0</v>
      </c>
      <c r="F50" s="11">
        <v>0.0</v>
      </c>
      <c r="G50" s="11">
        <f t="shared" si="1"/>
        <v>0</v>
      </c>
      <c r="H50" s="11">
        <v>43.0</v>
      </c>
      <c r="I50" s="11">
        <v>8.0</v>
      </c>
      <c r="J50" s="11">
        <v>0.306</v>
      </c>
      <c r="K50" s="11">
        <v>98.86</v>
      </c>
      <c r="L50" s="11">
        <v>192.03</v>
      </c>
      <c r="N50" s="11">
        <v>0.46</v>
      </c>
      <c r="O50" s="11">
        <v>98.73</v>
      </c>
      <c r="P50" s="11">
        <v>140.1369</v>
      </c>
    </row>
    <row r="51">
      <c r="A51" s="11">
        <v>49.0</v>
      </c>
      <c r="B51" s="12" t="s">
        <v>165</v>
      </c>
      <c r="C51" s="12" t="s">
        <v>166</v>
      </c>
      <c r="D51" s="12" t="s">
        <v>167</v>
      </c>
      <c r="E51" s="11">
        <v>0.0</v>
      </c>
      <c r="F51" s="11">
        <v>0.0</v>
      </c>
      <c r="G51" s="11">
        <f t="shared" si="1"/>
        <v>0</v>
      </c>
      <c r="H51" s="11">
        <v>66.3</v>
      </c>
      <c r="I51" s="11">
        <v>8.0</v>
      </c>
      <c r="J51" s="11">
        <v>0.306</v>
      </c>
      <c r="K51" s="11">
        <v>98.39</v>
      </c>
      <c r="L51" s="11">
        <v>267.5729</v>
      </c>
      <c r="N51" s="11">
        <v>0.46</v>
      </c>
      <c r="O51" s="11">
        <v>98.28</v>
      </c>
      <c r="P51" s="11">
        <v>191.3842</v>
      </c>
    </row>
    <row r="52">
      <c r="A52" s="11">
        <v>50.0</v>
      </c>
      <c r="B52" s="12" t="s">
        <v>168</v>
      </c>
      <c r="C52" s="12" t="s">
        <v>169</v>
      </c>
      <c r="D52" s="12" t="s">
        <v>170</v>
      </c>
      <c r="E52" s="11">
        <v>1.0</v>
      </c>
      <c r="F52" s="11">
        <v>0.0</v>
      </c>
      <c r="G52" s="11">
        <f t="shared" si="1"/>
        <v>1</v>
      </c>
      <c r="H52" s="11">
        <v>43.0</v>
      </c>
      <c r="I52" s="11">
        <v>6.0</v>
      </c>
      <c r="J52" s="11">
        <v>0.306</v>
      </c>
      <c r="K52" s="11">
        <v>98.92</v>
      </c>
      <c r="L52" s="11">
        <v>177.2314</v>
      </c>
      <c r="M52" s="11">
        <v>5.0</v>
      </c>
      <c r="N52" s="11">
        <v>0.46</v>
      </c>
      <c r="O52" s="11">
        <v>98.83</v>
      </c>
      <c r="P52" s="11">
        <v>129.1101</v>
      </c>
    </row>
  </sheetData>
  <mergeCells count="2">
    <mergeCell ref="J1:M1"/>
    <mergeCell ref="N1:Q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98.67</v>
      </c>
      <c r="C14" s="37">
        <v>98.63</v>
      </c>
      <c r="D14" s="37">
        <v>98.63</v>
      </c>
      <c r="E14" s="40">
        <f>AVERAGE(B14:D14)</f>
        <v>98.64333333</v>
      </c>
      <c r="F14" s="22"/>
      <c r="G14" s="35" t="s">
        <v>190</v>
      </c>
      <c r="H14" s="37">
        <v>98.53</v>
      </c>
      <c r="I14" s="37">
        <v>98.55</v>
      </c>
      <c r="J14" s="37">
        <v>98.54</v>
      </c>
      <c r="K14" s="40">
        <f t="shared" si="1"/>
        <v>98.54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227.8178</v>
      </c>
      <c r="C18" s="47"/>
      <c r="D18" s="47" t="s">
        <v>193</v>
      </c>
      <c r="E18" s="48">
        <f>var(B18:B20)</f>
        <v>0.23814961</v>
      </c>
      <c r="F18" s="22"/>
      <c r="G18" s="45" t="s">
        <v>192</v>
      </c>
      <c r="H18" s="46">
        <v>163.3032</v>
      </c>
      <c r="I18" s="47"/>
      <c r="J18" s="47" t="s">
        <v>193</v>
      </c>
      <c r="K18" s="48">
        <f>var(H18:H20)</f>
        <v>0.03903211</v>
      </c>
    </row>
    <row r="19">
      <c r="A19" s="49" t="s">
        <v>194</v>
      </c>
      <c r="B19" s="50">
        <v>227.0691</v>
      </c>
      <c r="C19" s="22"/>
      <c r="D19" s="22"/>
      <c r="E19" s="38"/>
      <c r="F19" s="22"/>
      <c r="G19" s="49" t="s">
        <v>194</v>
      </c>
      <c r="H19" s="50">
        <v>163.5344</v>
      </c>
      <c r="I19" s="22"/>
      <c r="J19" s="22"/>
      <c r="K19" s="38"/>
    </row>
    <row r="20">
      <c r="A20" s="51" t="s">
        <v>195</v>
      </c>
      <c r="B20" s="52">
        <v>227.9857</v>
      </c>
      <c r="C20" s="34"/>
      <c r="D20" s="34"/>
      <c r="E20" s="44"/>
      <c r="G20" s="51" t="s">
        <v>195</v>
      </c>
      <c r="H20" s="52">
        <v>163.6963</v>
      </c>
      <c r="I20" s="34"/>
      <c r="J20" s="34"/>
      <c r="K20" s="44"/>
    </row>
    <row r="21">
      <c r="A21" s="53" t="s">
        <v>196</v>
      </c>
      <c r="B21" s="34">
        <f>AVERAGE(B18:B20)</f>
        <v>227.6242</v>
      </c>
      <c r="C21" s="54"/>
      <c r="D21" s="34"/>
      <c r="E21" s="44"/>
      <c r="G21" s="53" t="s">
        <v>196</v>
      </c>
      <c r="H21" s="34">
        <f>AVERAGE(H18:H20)</f>
        <v>163.5113</v>
      </c>
      <c r="I21" s="54"/>
      <c r="J21" s="34"/>
      <c r="K21" s="4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98.93</v>
      </c>
      <c r="C14" s="37">
        <v>98.92</v>
      </c>
      <c r="D14" s="37">
        <v>98.93</v>
      </c>
      <c r="E14" s="40">
        <f>AVERAGE(B14,D14)</f>
        <v>98.93</v>
      </c>
      <c r="F14" s="22"/>
      <c r="G14" s="35" t="s">
        <v>190</v>
      </c>
      <c r="H14" s="37">
        <v>98.89</v>
      </c>
      <c r="I14" s="37">
        <v>98.9</v>
      </c>
      <c r="J14" s="37">
        <v>98.9</v>
      </c>
      <c r="K14" s="40">
        <f t="shared" si="1"/>
        <v>98.89666667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176.9958</v>
      </c>
      <c r="C18" s="47"/>
      <c r="D18" s="47" t="s">
        <v>193</v>
      </c>
      <c r="E18" s="48">
        <f>var(B18:B20)</f>
        <v>0.5901442133</v>
      </c>
      <c r="F18" s="22"/>
      <c r="G18" s="45" t="s">
        <v>192</v>
      </c>
      <c r="H18" s="46">
        <v>125.9354</v>
      </c>
      <c r="I18" s="47"/>
      <c r="J18" s="47" t="s">
        <v>193</v>
      </c>
      <c r="K18" s="48">
        <f>var(H18:H20)</f>
        <v>0.003617963333</v>
      </c>
    </row>
    <row r="19">
      <c r="A19" s="49" t="s">
        <v>194</v>
      </c>
      <c r="B19" s="50">
        <v>177.5198</v>
      </c>
      <c r="C19" s="22"/>
      <c r="D19" s="22"/>
      <c r="E19" s="38"/>
      <c r="F19" s="22"/>
      <c r="G19" s="49" t="s">
        <v>194</v>
      </c>
      <c r="H19" s="50">
        <v>125.9767</v>
      </c>
      <c r="I19" s="22"/>
      <c r="J19" s="22"/>
      <c r="K19" s="38"/>
    </row>
    <row r="20">
      <c r="A20" s="51" t="s">
        <v>195</v>
      </c>
      <c r="B20" s="52">
        <v>176.007</v>
      </c>
      <c r="C20" s="34"/>
      <c r="D20" s="34"/>
      <c r="E20" s="44"/>
      <c r="G20" s="51" t="s">
        <v>195</v>
      </c>
      <c r="H20" s="52">
        <v>126.0539</v>
      </c>
      <c r="I20" s="34"/>
      <c r="J20" s="34"/>
      <c r="K20" s="44"/>
    </row>
    <row r="21">
      <c r="A21" s="53" t="s">
        <v>196</v>
      </c>
      <c r="B21" s="34">
        <f>AVERAGE(B18:B20)</f>
        <v>176.8408667</v>
      </c>
      <c r="C21" s="54"/>
      <c r="D21" s="34"/>
      <c r="E21" s="44"/>
      <c r="G21" s="53" t="s">
        <v>196</v>
      </c>
      <c r="H21" s="34">
        <f>AVERAGE(H18:H20)</f>
        <v>125.9886667</v>
      </c>
      <c r="I21" s="54"/>
      <c r="J21" s="34"/>
      <c r="K21" s="4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98.99</v>
      </c>
      <c r="C14" s="37">
        <v>99.0</v>
      </c>
      <c r="D14" s="37">
        <v>99.0</v>
      </c>
      <c r="E14" s="40">
        <f>AVERAGE(B14:D14)</f>
        <v>98.99666667</v>
      </c>
      <c r="F14" s="22"/>
      <c r="G14" s="35" t="s">
        <v>190</v>
      </c>
      <c r="H14" s="37">
        <v>98.9</v>
      </c>
      <c r="I14" s="37">
        <v>98.91</v>
      </c>
      <c r="J14" s="37">
        <v>98.88</v>
      </c>
      <c r="K14" s="40">
        <f t="shared" si="1"/>
        <v>98.89666667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166.9723</v>
      </c>
      <c r="C18" s="47"/>
      <c r="D18" s="47" t="s">
        <v>193</v>
      </c>
      <c r="E18" s="48">
        <f>var(B18:B20)</f>
        <v>0.05064166333</v>
      </c>
      <c r="F18" s="22"/>
      <c r="G18" s="45" t="s">
        <v>192</v>
      </c>
      <c r="H18" s="46">
        <v>122.9958</v>
      </c>
      <c r="I18" s="47"/>
      <c r="J18" s="47" t="s">
        <v>193</v>
      </c>
      <c r="K18" s="48">
        <f>var(H18:H20)</f>
        <v>0.02013793</v>
      </c>
    </row>
    <row r="19">
      <c r="A19" s="49" t="s">
        <v>194</v>
      </c>
      <c r="B19" s="50">
        <v>166.761</v>
      </c>
      <c r="C19" s="22"/>
      <c r="D19" s="22"/>
      <c r="E19" s="38"/>
      <c r="F19" s="22"/>
      <c r="G19" s="49" t="s">
        <v>194</v>
      </c>
      <c r="H19" s="50">
        <v>123.2248</v>
      </c>
      <c r="I19" s="22"/>
      <c r="J19" s="22"/>
      <c r="K19" s="38"/>
    </row>
    <row r="20">
      <c r="A20" s="51" t="s">
        <v>195</v>
      </c>
      <c r="B20" s="52">
        <v>167.2108</v>
      </c>
      <c r="C20" s="34"/>
      <c r="D20" s="34"/>
      <c r="E20" s="44"/>
      <c r="G20" s="51" t="s">
        <v>195</v>
      </c>
      <c r="H20" s="52">
        <v>123.2555</v>
      </c>
      <c r="I20" s="34"/>
      <c r="J20" s="34"/>
      <c r="K20" s="44"/>
    </row>
    <row r="21">
      <c r="A21" s="53" t="s">
        <v>196</v>
      </c>
      <c r="B21" s="34">
        <f>AVERAGE(B18:B20)</f>
        <v>166.9813667</v>
      </c>
      <c r="C21" s="54"/>
      <c r="D21" s="34"/>
      <c r="E21" s="44"/>
      <c r="G21" s="53" t="s">
        <v>196</v>
      </c>
      <c r="H21" s="34">
        <f>AVERAGE(H18:H20)</f>
        <v>123.1587</v>
      </c>
      <c r="I21" s="54"/>
      <c r="J21" s="34"/>
      <c r="K21" s="4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7" max="7" width="37.75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97.85</v>
      </c>
      <c r="C14" s="37">
        <v>97.85</v>
      </c>
      <c r="D14" s="37">
        <v>97.8</v>
      </c>
      <c r="E14" s="40">
        <f>AVERAGE(B14:D14)</f>
        <v>97.83333333</v>
      </c>
      <c r="F14" s="22"/>
      <c r="G14" s="35" t="s">
        <v>190</v>
      </c>
      <c r="H14" s="37">
        <v>97.68</v>
      </c>
      <c r="I14" s="37">
        <v>97.67</v>
      </c>
      <c r="J14" s="37">
        <v>97.67</v>
      </c>
      <c r="K14" s="40">
        <f t="shared" si="1"/>
        <v>97.67333333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369.4564</v>
      </c>
      <c r="C18" s="47"/>
      <c r="D18" s="47" t="s">
        <v>193</v>
      </c>
      <c r="E18" s="48">
        <f>var(B18:B20)</f>
        <v>8.151187003</v>
      </c>
      <c r="F18" s="22"/>
      <c r="G18" s="45" t="s">
        <v>192</v>
      </c>
      <c r="H18" s="46">
        <v>260.0058</v>
      </c>
      <c r="I18" s="47"/>
      <c r="J18" s="47" t="s">
        <v>193</v>
      </c>
      <c r="K18" s="48">
        <f>var(H18:H20)</f>
        <v>0.8212080133</v>
      </c>
    </row>
    <row r="19">
      <c r="A19" s="49" t="s">
        <v>194</v>
      </c>
      <c r="B19" s="50">
        <v>364.864</v>
      </c>
      <c r="C19" s="22"/>
      <c r="D19" s="22"/>
      <c r="E19" s="38"/>
      <c r="F19" s="22"/>
      <c r="G19" s="49" t="s">
        <v>194</v>
      </c>
      <c r="H19" s="50">
        <v>261.2456</v>
      </c>
      <c r="I19" s="22"/>
      <c r="J19" s="22"/>
      <c r="K19" s="38"/>
    </row>
    <row r="20">
      <c r="A20" s="51" t="s">
        <v>195</v>
      </c>
      <c r="B20" s="52">
        <v>364.2215</v>
      </c>
      <c r="C20" s="34"/>
      <c r="D20" s="34"/>
      <c r="E20" s="44"/>
      <c r="G20" s="51" t="s">
        <v>195</v>
      </c>
      <c r="H20" s="52">
        <v>261.7706</v>
      </c>
      <c r="I20" s="34"/>
      <c r="J20" s="34"/>
      <c r="K20" s="44"/>
    </row>
    <row r="21">
      <c r="A21" s="53" t="s">
        <v>196</v>
      </c>
      <c r="B21" s="34">
        <f>AVERAGE(B18:B20)</f>
        <v>366.1806333</v>
      </c>
      <c r="C21" s="54"/>
      <c r="D21" s="34"/>
      <c r="E21" s="44"/>
      <c r="G21" s="53" t="s">
        <v>196</v>
      </c>
      <c r="H21" s="34">
        <f>AVERAGE(H18:H20)</f>
        <v>261.0073333</v>
      </c>
      <c r="I21" s="54"/>
      <c r="J21" s="34"/>
      <c r="K21" s="4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8.25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98.45</v>
      </c>
      <c r="C14" s="37">
        <v>98.49</v>
      </c>
      <c r="D14" s="37">
        <v>98.45</v>
      </c>
      <c r="E14" s="40">
        <f>AVERAGE(B14:D14)</f>
        <v>98.46333333</v>
      </c>
      <c r="F14" s="22"/>
      <c r="G14" s="35" t="s">
        <v>190</v>
      </c>
      <c r="H14" s="37">
        <v>98.3</v>
      </c>
      <c r="I14" s="37">
        <v>98.3</v>
      </c>
      <c r="J14" s="37">
        <v>98.3</v>
      </c>
      <c r="K14" s="40">
        <f t="shared" si="1"/>
        <v>98.3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255.7343</v>
      </c>
      <c r="C18" s="47"/>
      <c r="D18" s="47" t="s">
        <v>193</v>
      </c>
      <c r="E18" s="48">
        <f>var(B18:B20)</f>
        <v>0.60404659</v>
      </c>
      <c r="F18" s="22"/>
      <c r="G18" s="45" t="s">
        <v>192</v>
      </c>
      <c r="H18" s="46">
        <v>187.8657</v>
      </c>
      <c r="I18" s="47"/>
      <c r="J18" s="47" t="s">
        <v>193</v>
      </c>
      <c r="K18" s="48">
        <f>var(H18:H20)</f>
        <v>0.05324089333</v>
      </c>
    </row>
    <row r="19">
      <c r="A19" s="49" t="s">
        <v>194</v>
      </c>
      <c r="B19" s="50">
        <v>255.0687</v>
      </c>
      <c r="C19" s="22"/>
      <c r="D19" s="22"/>
      <c r="E19" s="38"/>
      <c r="F19" s="22"/>
      <c r="G19" s="49" t="s">
        <v>194</v>
      </c>
      <c r="H19" s="50">
        <v>187.4261</v>
      </c>
      <c r="I19" s="22"/>
      <c r="J19" s="22"/>
      <c r="K19" s="38"/>
    </row>
    <row r="20">
      <c r="A20" s="51" t="s">
        <v>195</v>
      </c>
      <c r="B20" s="52">
        <v>256.618</v>
      </c>
      <c r="C20" s="34"/>
      <c r="D20" s="34"/>
      <c r="E20" s="44"/>
      <c r="G20" s="51" t="s">
        <v>195</v>
      </c>
      <c r="H20" s="52">
        <v>187.5243</v>
      </c>
      <c r="I20" s="34"/>
      <c r="J20" s="34"/>
      <c r="K20" s="44"/>
    </row>
    <row r="21">
      <c r="A21" s="53" t="s">
        <v>196</v>
      </c>
      <c r="B21" s="34">
        <f>AVERAGE(B18:B20)</f>
        <v>255.807</v>
      </c>
      <c r="C21" s="54"/>
      <c r="D21" s="34"/>
      <c r="E21" s="44"/>
      <c r="G21" s="53" t="s">
        <v>196</v>
      </c>
      <c r="H21" s="34">
        <f>AVERAGE(H18:H20)</f>
        <v>187.6053667</v>
      </c>
      <c r="I21" s="54"/>
      <c r="J21" s="34"/>
      <c r="K21" s="4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7" max="7" width="38.25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98.56</v>
      </c>
      <c r="C14" s="37">
        <v>98.56</v>
      </c>
      <c r="D14" s="37">
        <v>98.57</v>
      </c>
      <c r="E14" s="40">
        <f t="shared" si="1"/>
        <v>98.56333333</v>
      </c>
      <c r="F14" s="22"/>
      <c r="G14" s="35" t="s">
        <v>190</v>
      </c>
      <c r="H14" s="37">
        <v>98.48</v>
      </c>
      <c r="I14" s="37">
        <v>98.47</v>
      </c>
      <c r="J14" s="37">
        <v>98.47</v>
      </c>
      <c r="K14" s="40">
        <f t="shared" si="2"/>
        <v>98.47333333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245.2888</v>
      </c>
      <c r="C18" s="47"/>
      <c r="D18" s="47" t="s">
        <v>193</v>
      </c>
      <c r="E18" s="48">
        <f>var(B18:B20)</f>
        <v>0.4310228933</v>
      </c>
      <c r="F18" s="22"/>
      <c r="G18" s="45" t="s">
        <v>192</v>
      </c>
      <c r="H18" s="46">
        <v>169.6851</v>
      </c>
      <c r="I18" s="47"/>
      <c r="J18" s="47" t="s">
        <v>193</v>
      </c>
      <c r="K18" s="48">
        <f>var(H18:H20)</f>
        <v>0.003822043333</v>
      </c>
    </row>
    <row r="19">
      <c r="A19" s="49" t="s">
        <v>194</v>
      </c>
      <c r="B19" s="50">
        <v>245.4832</v>
      </c>
      <c r="C19" s="22"/>
      <c r="D19" s="22"/>
      <c r="E19" s="38"/>
      <c r="F19" s="22"/>
      <c r="G19" s="49" t="s">
        <v>194</v>
      </c>
      <c r="H19" s="50">
        <v>169.5735</v>
      </c>
      <c r="I19" s="22"/>
      <c r="J19" s="22"/>
      <c r="K19" s="38"/>
    </row>
    <row r="20">
      <c r="A20" s="51" t="s">
        <v>195</v>
      </c>
      <c r="B20" s="52">
        <v>244.2614</v>
      </c>
      <c r="C20" s="34"/>
      <c r="D20" s="34"/>
      <c r="E20" s="44"/>
      <c r="G20" s="51" t="s">
        <v>195</v>
      </c>
      <c r="H20" s="52">
        <v>169.5832</v>
      </c>
      <c r="I20" s="34"/>
      <c r="J20" s="34"/>
      <c r="K20" s="44"/>
    </row>
    <row r="21">
      <c r="A21" s="53" t="s">
        <v>196</v>
      </c>
      <c r="B21" s="34">
        <f>AVERAGE(B18:B20)</f>
        <v>245.0111333</v>
      </c>
      <c r="C21" s="54"/>
      <c r="D21" s="34"/>
      <c r="E21" s="44"/>
      <c r="G21" s="53" t="s">
        <v>196</v>
      </c>
      <c r="H21" s="34">
        <f>AVERAGE(H18:H20)</f>
        <v>169.6139333</v>
      </c>
      <c r="I21" s="54"/>
      <c r="J21" s="34"/>
      <c r="K21" s="4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8.1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98.97</v>
      </c>
      <c r="C14" s="37">
        <v>98.96</v>
      </c>
      <c r="D14" s="56"/>
      <c r="E14" s="40">
        <f t="shared" si="1"/>
        <v>98.965</v>
      </c>
      <c r="F14" s="22"/>
      <c r="G14" s="35" t="s">
        <v>190</v>
      </c>
      <c r="H14" s="37">
        <v>98.83</v>
      </c>
      <c r="I14" s="37">
        <v>98.83</v>
      </c>
      <c r="J14" s="37">
        <v>98.83</v>
      </c>
      <c r="K14" s="40">
        <f t="shared" si="2"/>
        <v>98.83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176.2609</v>
      </c>
      <c r="C18" s="47"/>
      <c r="D18" s="47" t="s">
        <v>193</v>
      </c>
      <c r="E18" s="48">
        <f>var(B18:B20)</f>
        <v>0.18458316</v>
      </c>
      <c r="F18" s="22"/>
      <c r="G18" s="45" t="s">
        <v>192</v>
      </c>
      <c r="H18" s="46">
        <v>127.331</v>
      </c>
      <c r="I18" s="47"/>
      <c r="J18" s="47" t="s">
        <v>193</v>
      </c>
      <c r="K18" s="48">
        <f>var(H18:H20)</f>
        <v>0.09172817333</v>
      </c>
    </row>
    <row r="19">
      <c r="A19" s="49" t="s">
        <v>194</v>
      </c>
      <c r="B19" s="50">
        <v>175.8403</v>
      </c>
      <c r="C19" s="22"/>
      <c r="D19" s="22"/>
      <c r="E19" s="38"/>
      <c r="F19" s="22"/>
      <c r="G19" s="49" t="s">
        <v>194</v>
      </c>
      <c r="H19" s="50">
        <v>127.8608</v>
      </c>
      <c r="I19" s="22"/>
      <c r="J19" s="22"/>
      <c r="K19" s="38"/>
    </row>
    <row r="20">
      <c r="A20" s="51" t="s">
        <v>195</v>
      </c>
      <c r="B20" s="52">
        <v>175.4017</v>
      </c>
      <c r="C20" s="34"/>
      <c r="D20" s="34"/>
      <c r="E20" s="44"/>
      <c r="G20" s="51" t="s">
        <v>195</v>
      </c>
      <c r="H20" s="52">
        <v>127.8502</v>
      </c>
      <c r="I20" s="34"/>
      <c r="J20" s="34"/>
      <c r="K20" s="44"/>
    </row>
    <row r="21">
      <c r="A21" s="53" t="s">
        <v>196</v>
      </c>
      <c r="B21" s="34">
        <f>AVERAGE(B18:B20)</f>
        <v>175.8343</v>
      </c>
      <c r="C21" s="54"/>
      <c r="D21" s="34"/>
      <c r="E21" s="44"/>
      <c r="G21" s="53" t="s">
        <v>196</v>
      </c>
      <c r="H21" s="34">
        <f>AVERAGE(H18:H20)</f>
        <v>127.6806667</v>
      </c>
      <c r="I21" s="54"/>
      <c r="J21" s="34"/>
      <c r="K21" s="4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7" max="7" width="38.3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98.03</v>
      </c>
      <c r="C14" s="37">
        <v>98.05</v>
      </c>
      <c r="D14" s="37">
        <v>98.03</v>
      </c>
      <c r="E14" s="40">
        <f t="shared" si="1"/>
        <v>98.03666667</v>
      </c>
      <c r="F14" s="22"/>
      <c r="G14" s="35" t="s">
        <v>190</v>
      </c>
      <c r="H14" s="37">
        <v>98.03</v>
      </c>
      <c r="I14" s="37">
        <v>98.03</v>
      </c>
      <c r="J14" s="37">
        <v>98.03</v>
      </c>
      <c r="K14" s="40">
        <f t="shared" si="2"/>
        <v>98.03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316.9192</v>
      </c>
      <c r="C18" s="47"/>
      <c r="D18" s="47" t="s">
        <v>193</v>
      </c>
      <c r="E18" s="48">
        <f>var(B18:B20)</f>
        <v>2.21251612</v>
      </c>
      <c r="F18" s="22"/>
      <c r="G18" s="45" t="s">
        <v>192</v>
      </c>
      <c r="H18" s="46">
        <v>219.1371</v>
      </c>
      <c r="I18" s="47"/>
      <c r="J18" s="47" t="s">
        <v>193</v>
      </c>
      <c r="K18" s="48">
        <f>var(H18:H20)</f>
        <v>0.2213456433</v>
      </c>
    </row>
    <row r="19">
      <c r="A19" s="49" t="s">
        <v>194</v>
      </c>
      <c r="B19" s="50">
        <v>316.3808</v>
      </c>
      <c r="C19" s="22"/>
      <c r="D19" s="22"/>
      <c r="E19" s="38"/>
      <c r="F19" s="22"/>
      <c r="G19" s="49" t="s">
        <v>194</v>
      </c>
      <c r="H19" s="50">
        <v>220.0752</v>
      </c>
      <c r="I19" s="22"/>
      <c r="J19" s="22"/>
      <c r="K19" s="38"/>
    </row>
    <row r="20">
      <c r="A20" s="51" t="s">
        <v>195</v>
      </c>
      <c r="B20" s="52">
        <v>319.1838</v>
      </c>
      <c r="C20" s="34"/>
      <c r="D20" s="34"/>
      <c r="E20" s="44"/>
      <c r="G20" s="51" t="s">
        <v>195</v>
      </c>
      <c r="H20" s="52">
        <v>219.6695</v>
      </c>
      <c r="I20" s="34"/>
      <c r="J20" s="34"/>
      <c r="K20" s="44"/>
    </row>
    <row r="21">
      <c r="A21" s="53" t="s">
        <v>196</v>
      </c>
      <c r="B21" s="34">
        <f>AVERAGE(B18:B20)</f>
        <v>317.4946</v>
      </c>
      <c r="C21" s="54"/>
      <c r="D21" s="34"/>
      <c r="E21" s="44"/>
      <c r="G21" s="53" t="s">
        <v>196</v>
      </c>
      <c r="H21" s="34">
        <f>AVERAGE(H18:H20)</f>
        <v>219.6272667</v>
      </c>
      <c r="I21" s="54"/>
      <c r="J21" s="34"/>
      <c r="K21" s="4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5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97.85</v>
      </c>
      <c r="C14" s="37">
        <v>97.81</v>
      </c>
      <c r="D14" s="37">
        <v>97.85</v>
      </c>
      <c r="E14" s="40">
        <f t="shared" si="1"/>
        <v>97.83666667</v>
      </c>
      <c r="F14" s="22"/>
      <c r="G14" s="35" t="s">
        <v>190</v>
      </c>
      <c r="H14" s="39"/>
      <c r="I14" s="39"/>
      <c r="J14" s="39"/>
      <c r="K14" s="40" t="str">
        <f t="shared" si="2"/>
        <v>#DIV/0!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0">
        <f t="shared" si="1"/>
        <v>0.06</v>
      </c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366.4483</v>
      </c>
      <c r="C18" s="47"/>
      <c r="D18" s="47" t="s">
        <v>193</v>
      </c>
      <c r="E18" s="48">
        <f>var(B18:B20)</f>
        <v>1.724321703</v>
      </c>
      <c r="F18" s="22"/>
      <c r="G18" s="45" t="s">
        <v>192</v>
      </c>
      <c r="H18" s="58">
        <f>sum(H3,H8)</f>
        <v>0</v>
      </c>
      <c r="I18" s="47"/>
      <c r="J18" s="47" t="s">
        <v>193</v>
      </c>
      <c r="K18" s="48">
        <f>var(H18:H20)</f>
        <v>0</v>
      </c>
    </row>
    <row r="19">
      <c r="A19" s="49" t="s">
        <v>194</v>
      </c>
      <c r="B19" s="50">
        <v>368.8964</v>
      </c>
      <c r="C19" s="22"/>
      <c r="D19" s="22"/>
      <c r="E19" s="38"/>
      <c r="F19" s="22"/>
      <c r="G19" s="49" t="s">
        <v>194</v>
      </c>
      <c r="H19" s="59">
        <f>sum(I3,I8)</f>
        <v>0</v>
      </c>
      <c r="I19" s="22"/>
      <c r="J19" s="22"/>
      <c r="K19" s="38"/>
    </row>
    <row r="20">
      <c r="A20" s="51" t="s">
        <v>195</v>
      </c>
      <c r="B20" s="52">
        <v>366.8489</v>
      </c>
      <c r="C20" s="34"/>
      <c r="D20" s="34"/>
      <c r="E20" s="44"/>
      <c r="G20" s="51" t="s">
        <v>195</v>
      </c>
      <c r="H20" s="54">
        <f>sum(J3,J8)</f>
        <v>0</v>
      </c>
      <c r="I20" s="34"/>
      <c r="J20" s="34"/>
      <c r="K20" s="44"/>
    </row>
    <row r="21">
      <c r="A21" s="53" t="s">
        <v>196</v>
      </c>
      <c r="B21" s="34">
        <f>AVERAGE(B19:B20)</f>
        <v>367.87265</v>
      </c>
      <c r="C21" s="54"/>
      <c r="D21" s="34"/>
      <c r="E21" s="44"/>
      <c r="G21" s="53" t="s">
        <v>196</v>
      </c>
      <c r="H21" s="34"/>
      <c r="I21" s="54"/>
      <c r="J21" s="34"/>
      <c r="K21" s="4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98.15</v>
      </c>
      <c r="C14" s="37">
        <v>98.2</v>
      </c>
      <c r="D14" s="37">
        <v>98.21</v>
      </c>
      <c r="E14" s="40">
        <f t="shared" si="1"/>
        <v>98.18666667</v>
      </c>
      <c r="F14" s="22"/>
      <c r="G14" s="35" t="s">
        <v>190</v>
      </c>
      <c r="H14" s="56">
        <v>0.9802</v>
      </c>
      <c r="I14" s="56">
        <v>0.9802</v>
      </c>
      <c r="J14" s="56">
        <v>0.9803</v>
      </c>
      <c r="K14" s="40">
        <f t="shared" si="2"/>
        <v>0.9802333333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300.8705</v>
      </c>
      <c r="C18" s="47"/>
      <c r="D18" s="47" t="s">
        <v>193</v>
      </c>
      <c r="E18" s="48">
        <f>var(B18:B20)</f>
        <v>2.064117493</v>
      </c>
      <c r="F18" s="22"/>
      <c r="G18" s="45" t="s">
        <v>192</v>
      </c>
      <c r="H18" s="46">
        <v>222.2243</v>
      </c>
      <c r="I18" s="47"/>
      <c r="J18" s="47" t="s">
        <v>193</v>
      </c>
      <c r="K18" s="48">
        <f>var(H18:H20)</f>
        <v>0.07650764333</v>
      </c>
    </row>
    <row r="19">
      <c r="A19" s="49" t="s">
        <v>194</v>
      </c>
      <c r="B19" s="50">
        <v>302.6709</v>
      </c>
      <c r="C19" s="22"/>
      <c r="D19" s="22"/>
      <c r="E19" s="38"/>
      <c r="F19" s="22"/>
      <c r="G19" s="49" t="s">
        <v>194</v>
      </c>
      <c r="H19" s="50">
        <v>222.2036</v>
      </c>
      <c r="I19" s="22"/>
      <c r="J19" s="22"/>
      <c r="K19" s="38"/>
    </row>
    <row r="20">
      <c r="A20" s="51" t="s">
        <v>195</v>
      </c>
      <c r="B20" s="52">
        <v>303.7101</v>
      </c>
      <c r="C20" s="34"/>
      <c r="D20" s="34"/>
      <c r="E20" s="44"/>
      <c r="G20" s="51" t="s">
        <v>195</v>
      </c>
      <c r="H20" s="52">
        <v>222.6927</v>
      </c>
      <c r="I20" s="34"/>
      <c r="J20" s="34"/>
      <c r="K20" s="44"/>
    </row>
    <row r="21">
      <c r="A21" s="53" t="s">
        <v>196</v>
      </c>
      <c r="B21" s="34">
        <f>AVERAGE(B18:B20)</f>
        <v>302.4171667</v>
      </c>
      <c r="C21" s="54"/>
      <c r="D21" s="34"/>
      <c r="E21" s="44"/>
      <c r="G21" s="53" t="s">
        <v>196</v>
      </c>
      <c r="H21" s="34">
        <f>AVERAGE(H18:H20)</f>
        <v>222.3735333</v>
      </c>
      <c r="I21" s="54"/>
      <c r="J21" s="34"/>
      <c r="K21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J1" s="1" t="s">
        <v>0</v>
      </c>
      <c r="N1" s="1" t="s">
        <v>1</v>
      </c>
    </row>
    <row r="2">
      <c r="A2" s="2" t="s">
        <v>2</v>
      </c>
      <c r="B2" s="3" t="s">
        <v>3</v>
      </c>
      <c r="C2" s="3" t="s">
        <v>4</v>
      </c>
      <c r="D2" s="3" t="s">
        <v>5</v>
      </c>
      <c r="E2" s="2" t="s">
        <v>6</v>
      </c>
      <c r="F2" s="2" t="s">
        <v>7</v>
      </c>
      <c r="G2" s="4" t="s">
        <v>8</v>
      </c>
      <c r="H2" s="5" t="s">
        <v>9</v>
      </c>
      <c r="I2" s="4" t="s">
        <v>10</v>
      </c>
      <c r="J2" s="6" t="s">
        <v>11</v>
      </c>
      <c r="K2" s="6" t="s">
        <v>12</v>
      </c>
      <c r="L2" s="7" t="s">
        <v>13</v>
      </c>
      <c r="M2" s="7" t="s">
        <v>14</v>
      </c>
      <c r="N2" s="8" t="s">
        <v>11</v>
      </c>
      <c r="O2" s="8" t="s">
        <v>15</v>
      </c>
      <c r="P2" s="9" t="s">
        <v>13</v>
      </c>
      <c r="Q2" s="10" t="s">
        <v>16</v>
      </c>
      <c r="S2" s="11" t="s">
        <v>171</v>
      </c>
      <c r="T2" s="11" t="s">
        <v>172</v>
      </c>
      <c r="U2" s="11" t="s">
        <v>173</v>
      </c>
      <c r="V2" s="11" t="s">
        <v>174</v>
      </c>
      <c r="W2" s="15" t="s">
        <v>175</v>
      </c>
    </row>
    <row r="3">
      <c r="A3" s="11">
        <v>1.0</v>
      </c>
      <c r="B3" s="12" t="s">
        <v>17</v>
      </c>
      <c r="C3" s="12" t="s">
        <v>18</v>
      </c>
      <c r="D3" s="12" t="s">
        <v>19</v>
      </c>
      <c r="E3" s="11">
        <v>0.0</v>
      </c>
      <c r="F3" s="11">
        <v>0.0</v>
      </c>
      <c r="G3" s="11">
        <f t="shared" ref="G3:G28" si="1">E3+F3</f>
        <v>0</v>
      </c>
      <c r="H3" s="11">
        <v>84.9</v>
      </c>
      <c r="I3" s="11">
        <v>10.0</v>
      </c>
      <c r="J3" s="11">
        <v>0.306</v>
      </c>
      <c r="K3" s="13">
        <v>97.98</v>
      </c>
      <c r="L3" s="11">
        <v>338.02</v>
      </c>
      <c r="M3" s="12"/>
      <c r="N3" s="11">
        <v>0.46</v>
      </c>
      <c r="O3" s="11">
        <v>97.85</v>
      </c>
      <c r="P3" s="11">
        <v>238.601</v>
      </c>
      <c r="Q3" s="12"/>
    </row>
    <row r="4">
      <c r="A4" s="11">
        <v>2.0</v>
      </c>
      <c r="B4" s="12" t="s">
        <v>20</v>
      </c>
      <c r="C4" s="12" t="s">
        <v>21</v>
      </c>
      <c r="D4" s="12" t="s">
        <v>22</v>
      </c>
      <c r="E4" s="11">
        <v>0.0</v>
      </c>
      <c r="F4" s="11">
        <v>0.0</v>
      </c>
      <c r="G4" s="11">
        <f t="shared" si="1"/>
        <v>0</v>
      </c>
      <c r="H4" s="11">
        <v>53.3</v>
      </c>
      <c r="I4" s="11">
        <v>6.0</v>
      </c>
      <c r="J4" s="11">
        <v>0.306</v>
      </c>
      <c r="K4" s="11">
        <v>98.71</v>
      </c>
      <c r="L4" s="11">
        <v>214.0578</v>
      </c>
      <c r="N4" s="11">
        <v>0.46</v>
      </c>
      <c r="O4" s="11">
        <v>98.63</v>
      </c>
      <c r="P4" s="11">
        <v>151.6091</v>
      </c>
    </row>
    <row r="5">
      <c r="A5" s="11">
        <v>4.0</v>
      </c>
      <c r="B5" s="12" t="s">
        <v>26</v>
      </c>
      <c r="C5" s="12" t="s">
        <v>27</v>
      </c>
      <c r="D5" s="12" t="s">
        <v>28</v>
      </c>
      <c r="E5" s="11">
        <v>0.0</v>
      </c>
      <c r="F5" s="11">
        <v>0.0</v>
      </c>
      <c r="G5" s="11">
        <f t="shared" si="1"/>
        <v>0</v>
      </c>
      <c r="H5" s="11">
        <v>87.42</v>
      </c>
      <c r="I5" s="11">
        <v>7.0</v>
      </c>
      <c r="J5" s="11">
        <v>0.306</v>
      </c>
      <c r="K5" s="11">
        <v>98.67</v>
      </c>
      <c r="L5" s="11">
        <v>221.1541</v>
      </c>
      <c r="N5" s="11">
        <v>0.46</v>
      </c>
      <c r="O5" s="11">
        <v>98.63</v>
      </c>
      <c r="P5" s="11">
        <v>155.3577</v>
      </c>
    </row>
    <row r="6">
      <c r="A6" s="11">
        <v>6.0</v>
      </c>
      <c r="B6" s="12" t="s">
        <v>32</v>
      </c>
      <c r="C6" s="12" t="s">
        <v>33</v>
      </c>
      <c r="D6" s="12" t="s">
        <v>34</v>
      </c>
      <c r="E6" s="11">
        <v>0.0</v>
      </c>
      <c r="F6" s="11">
        <v>0.0</v>
      </c>
      <c r="G6" s="11">
        <f t="shared" si="1"/>
        <v>0</v>
      </c>
      <c r="H6" s="11">
        <v>31.3</v>
      </c>
      <c r="I6" s="11">
        <v>6.0</v>
      </c>
      <c r="J6" s="11">
        <v>0.306</v>
      </c>
      <c r="K6" s="11">
        <v>99.16</v>
      </c>
      <c r="L6" s="11">
        <v>139.7367</v>
      </c>
      <c r="N6" s="11">
        <v>0.46</v>
      </c>
      <c r="O6" s="11">
        <v>99.08</v>
      </c>
      <c r="P6" s="11">
        <v>102.3467</v>
      </c>
    </row>
    <row r="7">
      <c r="A7" s="11">
        <v>8.0</v>
      </c>
      <c r="B7" s="12" t="s">
        <v>38</v>
      </c>
      <c r="C7" s="12" t="s">
        <v>39</v>
      </c>
      <c r="D7" s="12" t="s">
        <v>40</v>
      </c>
      <c r="E7" s="11">
        <v>0.0</v>
      </c>
      <c r="F7" s="11">
        <v>0.0</v>
      </c>
      <c r="G7" s="11">
        <f t="shared" si="1"/>
        <v>0</v>
      </c>
      <c r="H7" s="11">
        <v>64.7</v>
      </c>
      <c r="I7" s="11">
        <v>10.0</v>
      </c>
      <c r="J7" s="11">
        <v>0.306</v>
      </c>
      <c r="K7" s="11">
        <v>98.93</v>
      </c>
      <c r="L7" s="11">
        <v>176.8408</v>
      </c>
      <c r="N7" s="11">
        <v>0.46</v>
      </c>
      <c r="O7" s="11">
        <v>98.9</v>
      </c>
      <c r="P7" s="11">
        <v>125.9886</v>
      </c>
    </row>
    <row r="8">
      <c r="A8" s="11">
        <v>12.0</v>
      </c>
      <c r="B8" s="12" t="s">
        <v>51</v>
      </c>
      <c r="C8" s="12" t="s">
        <v>52</v>
      </c>
      <c r="D8" s="12" t="s">
        <v>53</v>
      </c>
      <c r="E8" s="11">
        <v>0.0</v>
      </c>
      <c r="F8" s="11">
        <v>0.0</v>
      </c>
      <c r="G8" s="11">
        <f t="shared" si="1"/>
        <v>0</v>
      </c>
      <c r="H8" s="11">
        <v>64.0</v>
      </c>
      <c r="I8" s="11">
        <v>5.0</v>
      </c>
      <c r="J8" s="11">
        <v>0.306</v>
      </c>
      <c r="K8" s="11">
        <v>98.56</v>
      </c>
      <c r="L8" s="11">
        <v>245.0111</v>
      </c>
      <c r="N8" s="11">
        <v>0.46</v>
      </c>
      <c r="O8" s="11">
        <v>98.47</v>
      </c>
      <c r="P8" s="11">
        <v>169.6139</v>
      </c>
    </row>
    <row r="9">
      <c r="A9" s="11">
        <v>13.0</v>
      </c>
      <c r="B9" s="12" t="s">
        <v>54</v>
      </c>
      <c r="C9" s="12" t="s">
        <v>55</v>
      </c>
      <c r="D9" s="12" t="s">
        <v>56</v>
      </c>
      <c r="E9" s="11">
        <v>0.0</v>
      </c>
      <c r="F9" s="11">
        <v>0.0</v>
      </c>
      <c r="G9" s="11">
        <f t="shared" si="1"/>
        <v>0</v>
      </c>
      <c r="H9" s="11">
        <v>37.7</v>
      </c>
      <c r="I9" s="11">
        <v>8.0</v>
      </c>
      <c r="J9" s="11">
        <v>0.306</v>
      </c>
      <c r="K9" s="11">
        <v>98.97</v>
      </c>
      <c r="L9" s="11">
        <v>175.8343</v>
      </c>
      <c r="N9" s="11">
        <v>0.46</v>
      </c>
      <c r="O9" s="11">
        <v>98.83</v>
      </c>
      <c r="P9" s="11">
        <v>127.6806</v>
      </c>
    </row>
    <row r="10">
      <c r="A10" s="11">
        <v>14.0</v>
      </c>
      <c r="B10" s="12" t="s">
        <v>57</v>
      </c>
      <c r="C10" s="12" t="s">
        <v>58</v>
      </c>
      <c r="D10" s="12" t="s">
        <v>59</v>
      </c>
      <c r="E10" s="11">
        <v>0.0</v>
      </c>
      <c r="F10" s="11">
        <v>0.0</v>
      </c>
      <c r="G10" s="11">
        <f t="shared" si="1"/>
        <v>0</v>
      </c>
      <c r="H10" s="11">
        <v>84.3</v>
      </c>
      <c r="I10" s="11">
        <v>6.0</v>
      </c>
      <c r="J10" s="11">
        <v>0.306</v>
      </c>
      <c r="K10" s="11">
        <v>98.04</v>
      </c>
      <c r="L10" s="11">
        <v>317.4946</v>
      </c>
      <c r="N10" s="11">
        <v>0.46</v>
      </c>
      <c r="O10" s="11">
        <v>98.03</v>
      </c>
      <c r="P10" s="11">
        <v>219.6272</v>
      </c>
    </row>
    <row r="11">
      <c r="A11" s="11">
        <v>17.0</v>
      </c>
      <c r="B11" s="12" t="s">
        <v>66</v>
      </c>
      <c r="C11" s="12" t="s">
        <v>67</v>
      </c>
      <c r="D11" s="12" t="s">
        <v>68</v>
      </c>
      <c r="E11" s="11">
        <v>0.0</v>
      </c>
      <c r="F11" s="11">
        <v>0.0</v>
      </c>
      <c r="G11" s="11">
        <f t="shared" si="1"/>
        <v>0</v>
      </c>
      <c r="H11" s="11">
        <v>105.4</v>
      </c>
      <c r="I11" s="11">
        <v>14.0</v>
      </c>
      <c r="J11" s="11">
        <v>0.306</v>
      </c>
      <c r="K11" s="11">
        <v>98.02</v>
      </c>
      <c r="L11" s="11">
        <v>336.4135</v>
      </c>
      <c r="N11" s="11">
        <v>0.46</v>
      </c>
      <c r="O11" s="11">
        <v>97.86</v>
      </c>
      <c r="P11" s="11">
        <v>237.2401</v>
      </c>
      <c r="R11" s="11" t="s">
        <v>44</v>
      </c>
    </row>
    <row r="12">
      <c r="A12" s="11">
        <v>18.0</v>
      </c>
      <c r="B12" s="12" t="s">
        <v>69</v>
      </c>
      <c r="C12" s="12" t="s">
        <v>70</v>
      </c>
      <c r="D12" s="12" t="s">
        <v>71</v>
      </c>
      <c r="E12" s="11">
        <v>0.0</v>
      </c>
      <c r="F12" s="11">
        <v>0.0</v>
      </c>
      <c r="G12" s="11">
        <f t="shared" si="1"/>
        <v>0</v>
      </c>
      <c r="H12" s="11">
        <v>62.0</v>
      </c>
      <c r="I12" s="11">
        <v>9.0</v>
      </c>
      <c r="J12" s="11">
        <v>0.306</v>
      </c>
      <c r="K12" s="11">
        <v>98.43</v>
      </c>
      <c r="L12" s="11">
        <v>262.7605</v>
      </c>
      <c r="N12" s="11">
        <v>0.46</v>
      </c>
      <c r="O12" s="11">
        <v>98.3</v>
      </c>
      <c r="P12" s="11">
        <v>186.895</v>
      </c>
    </row>
    <row r="13">
      <c r="A13" s="11">
        <v>22.0</v>
      </c>
      <c r="B13" s="12" t="s">
        <v>82</v>
      </c>
      <c r="C13" s="12" t="s">
        <v>83</v>
      </c>
      <c r="D13" s="12" t="s">
        <v>84</v>
      </c>
      <c r="E13" s="11">
        <v>0.0</v>
      </c>
      <c r="F13" s="11">
        <v>0.0</v>
      </c>
      <c r="G13" s="11">
        <f t="shared" si="1"/>
        <v>0</v>
      </c>
      <c r="H13" s="11">
        <v>48.0</v>
      </c>
      <c r="I13" s="11">
        <v>8.0</v>
      </c>
      <c r="J13" s="11">
        <v>0.306</v>
      </c>
      <c r="K13" s="11">
        <v>98.74</v>
      </c>
      <c r="L13" s="11">
        <v>206.8032</v>
      </c>
      <c r="N13" s="11">
        <v>0.46</v>
      </c>
      <c r="O13" s="11">
        <v>98.64</v>
      </c>
      <c r="P13" s="11">
        <v>152.3528</v>
      </c>
    </row>
    <row r="14">
      <c r="A14" s="11">
        <v>23.0</v>
      </c>
      <c r="B14" s="12" t="s">
        <v>85</v>
      </c>
      <c r="C14" s="12" t="s">
        <v>86</v>
      </c>
      <c r="D14" s="12" t="s">
        <v>87</v>
      </c>
      <c r="E14" s="11">
        <v>0.0</v>
      </c>
      <c r="F14" s="11">
        <v>0.0</v>
      </c>
      <c r="G14" s="11">
        <f t="shared" si="1"/>
        <v>0</v>
      </c>
      <c r="H14" s="11">
        <v>54.5</v>
      </c>
      <c r="I14" s="11">
        <v>9.0</v>
      </c>
      <c r="J14" s="11">
        <v>0.306</v>
      </c>
      <c r="K14" s="11">
        <v>98.6</v>
      </c>
      <c r="L14" s="11">
        <v>234.0633</v>
      </c>
      <c r="N14" s="11">
        <v>0.46</v>
      </c>
      <c r="O14" s="11">
        <v>98.47</v>
      </c>
      <c r="P14" s="11">
        <v>171.776</v>
      </c>
    </row>
    <row r="15">
      <c r="A15" s="11">
        <v>27.0</v>
      </c>
      <c r="B15" s="12" t="s">
        <v>97</v>
      </c>
      <c r="C15" s="12" t="s">
        <v>98</v>
      </c>
      <c r="D15" s="12" t="s">
        <v>99</v>
      </c>
      <c r="E15" s="11">
        <v>0.0</v>
      </c>
      <c r="F15" s="11">
        <v>0.0</v>
      </c>
      <c r="G15" s="11">
        <f t="shared" si="1"/>
        <v>0</v>
      </c>
      <c r="H15" s="11">
        <v>29.4</v>
      </c>
      <c r="I15" s="11">
        <v>6.0</v>
      </c>
      <c r="J15" s="11">
        <v>0.306</v>
      </c>
      <c r="K15" s="11">
        <v>99.2</v>
      </c>
      <c r="L15" s="11">
        <v>135.0652</v>
      </c>
      <c r="N15" s="11">
        <v>0.46</v>
      </c>
      <c r="O15" s="11">
        <v>99.09</v>
      </c>
      <c r="P15" s="11">
        <v>99.3761</v>
      </c>
    </row>
    <row r="16">
      <c r="A16" s="11">
        <v>28.0</v>
      </c>
      <c r="B16" s="12" t="s">
        <v>100</v>
      </c>
      <c r="C16" s="12" t="s">
        <v>101</v>
      </c>
      <c r="D16" s="12" t="s">
        <v>102</v>
      </c>
      <c r="E16" s="11">
        <v>0.0</v>
      </c>
      <c r="F16" s="11">
        <v>0.0</v>
      </c>
      <c r="G16" s="11">
        <f t="shared" si="1"/>
        <v>0</v>
      </c>
      <c r="H16" s="11">
        <v>57.5</v>
      </c>
      <c r="I16" s="11">
        <v>8.0</v>
      </c>
      <c r="J16" s="11">
        <v>0.306</v>
      </c>
      <c r="K16" s="11">
        <v>98.56</v>
      </c>
      <c r="L16" s="11">
        <v>239.2104</v>
      </c>
      <c r="N16" s="11">
        <v>0.46</v>
      </c>
      <c r="O16" s="11">
        <v>98.44</v>
      </c>
      <c r="P16" s="11">
        <v>171.8824</v>
      </c>
    </row>
    <row r="17">
      <c r="A17" s="11">
        <v>31.0</v>
      </c>
      <c r="B17" s="12" t="s">
        <v>110</v>
      </c>
      <c r="C17" s="12" t="s">
        <v>111</v>
      </c>
      <c r="D17" s="12" t="s">
        <v>112</v>
      </c>
      <c r="E17" s="11">
        <v>0.0</v>
      </c>
      <c r="F17" s="11">
        <v>0.0</v>
      </c>
      <c r="G17" s="11">
        <f t="shared" si="1"/>
        <v>0</v>
      </c>
      <c r="H17" s="11">
        <v>37.1</v>
      </c>
      <c r="I17" s="11">
        <v>8.0</v>
      </c>
      <c r="J17" s="11">
        <v>0.306</v>
      </c>
      <c r="K17" s="11">
        <v>98.97</v>
      </c>
      <c r="L17" s="11">
        <v>171.9404</v>
      </c>
      <c r="N17" s="11">
        <v>0.46</v>
      </c>
      <c r="O17" s="11">
        <v>98.83</v>
      </c>
      <c r="P17" s="11">
        <v>126.6854</v>
      </c>
    </row>
    <row r="18">
      <c r="A18" s="11">
        <v>33.0</v>
      </c>
      <c r="B18" s="12" t="s">
        <v>116</v>
      </c>
      <c r="C18" s="12" t="s">
        <v>117</v>
      </c>
      <c r="D18" s="12" t="s">
        <v>118</v>
      </c>
      <c r="E18" s="11">
        <v>0.0</v>
      </c>
      <c r="F18" s="11">
        <v>0.0</v>
      </c>
      <c r="G18" s="11">
        <f t="shared" si="1"/>
        <v>0</v>
      </c>
      <c r="H18" s="11">
        <v>71.5</v>
      </c>
      <c r="I18" s="11">
        <v>9.0</v>
      </c>
      <c r="J18" s="11">
        <v>0.306</v>
      </c>
      <c r="K18" s="11">
        <v>98.26</v>
      </c>
      <c r="L18" s="11">
        <v>294.2951</v>
      </c>
      <c r="N18" s="11">
        <v>0.46</v>
      </c>
      <c r="O18" s="11">
        <v>98.12</v>
      </c>
      <c r="P18" s="11">
        <v>207.957</v>
      </c>
    </row>
    <row r="19">
      <c r="A19" s="11">
        <v>34.0</v>
      </c>
      <c r="B19" s="12" t="s">
        <v>119</v>
      </c>
      <c r="C19" s="12" t="s">
        <v>120</v>
      </c>
      <c r="D19" s="12" t="s">
        <v>121</v>
      </c>
      <c r="E19" s="11">
        <v>0.0</v>
      </c>
      <c r="F19" s="11">
        <v>0.0</v>
      </c>
      <c r="G19" s="11">
        <f t="shared" si="1"/>
        <v>0</v>
      </c>
      <c r="H19" s="11">
        <v>85.6</v>
      </c>
      <c r="I19" s="11">
        <v>17.0</v>
      </c>
      <c r="J19" s="11">
        <v>0.306</v>
      </c>
      <c r="K19" s="11">
        <v>99.19</v>
      </c>
      <c r="L19" s="11">
        <v>132.9473</v>
      </c>
      <c r="N19" s="11">
        <v>0.46</v>
      </c>
      <c r="O19" s="11">
        <v>99.09</v>
      </c>
      <c r="P19" s="11">
        <v>100.7423</v>
      </c>
    </row>
    <row r="20">
      <c r="A20" s="11">
        <v>36.0</v>
      </c>
      <c r="B20" s="12" t="s">
        <v>125</v>
      </c>
      <c r="C20" s="12" t="s">
        <v>126</v>
      </c>
      <c r="D20" s="12" t="s">
        <v>127</v>
      </c>
      <c r="E20" s="11">
        <v>0.0</v>
      </c>
      <c r="F20" s="11">
        <v>0.0</v>
      </c>
      <c r="G20" s="11">
        <f t="shared" si="1"/>
        <v>0</v>
      </c>
      <c r="H20" s="11">
        <v>40.6</v>
      </c>
      <c r="I20" s="11">
        <v>5.0</v>
      </c>
      <c r="J20" s="11">
        <v>0.306</v>
      </c>
      <c r="K20" s="11">
        <v>98.97</v>
      </c>
      <c r="L20" s="11">
        <v>168.4325</v>
      </c>
      <c r="N20" s="11">
        <v>0.46</v>
      </c>
      <c r="O20" s="11">
        <v>98.92</v>
      </c>
      <c r="P20" s="11">
        <v>118.9919</v>
      </c>
    </row>
    <row r="21">
      <c r="A21" s="11">
        <v>38.0</v>
      </c>
      <c r="B21" s="12" t="s">
        <v>131</v>
      </c>
      <c r="C21" s="12" t="s">
        <v>132</v>
      </c>
      <c r="D21" s="12" t="s">
        <v>133</v>
      </c>
      <c r="E21" s="11">
        <v>0.0</v>
      </c>
      <c r="F21" s="11">
        <v>0.0</v>
      </c>
      <c r="G21" s="11">
        <f t="shared" si="1"/>
        <v>0</v>
      </c>
      <c r="H21" s="11">
        <v>36.0</v>
      </c>
      <c r="I21" s="11">
        <v>6.0</v>
      </c>
      <c r="J21" s="11">
        <v>0.306</v>
      </c>
      <c r="K21" s="11">
        <v>99.01</v>
      </c>
      <c r="L21" s="11">
        <v>155.6687</v>
      </c>
      <c r="N21" s="11">
        <v>0.46</v>
      </c>
      <c r="O21" s="11">
        <v>98.99</v>
      </c>
      <c r="P21" s="11">
        <v>114.5469</v>
      </c>
      <c r="R21" s="11" t="s">
        <v>75</v>
      </c>
    </row>
    <row r="22">
      <c r="A22" s="11">
        <v>41.0</v>
      </c>
      <c r="B22" s="12" t="s">
        <v>140</v>
      </c>
      <c r="C22" s="12" t="s">
        <v>141</v>
      </c>
      <c r="D22" s="12" t="s">
        <v>142</v>
      </c>
      <c r="E22" s="11">
        <v>0.0</v>
      </c>
      <c r="F22" s="11">
        <v>0.0</v>
      </c>
      <c r="G22" s="11">
        <f t="shared" si="1"/>
        <v>0</v>
      </c>
      <c r="H22" s="11">
        <v>92.5</v>
      </c>
      <c r="I22" s="11">
        <v>8.0</v>
      </c>
      <c r="J22" s="11">
        <v>0.306</v>
      </c>
      <c r="K22" s="11">
        <v>97.91</v>
      </c>
      <c r="L22" s="11">
        <v>353.6625</v>
      </c>
      <c r="N22" s="11">
        <v>0.46</v>
      </c>
      <c r="O22" s="11">
        <v>97.77</v>
      </c>
      <c r="P22" s="11">
        <v>249.7926</v>
      </c>
    </row>
    <row r="23">
      <c r="A23" s="11">
        <v>42.0</v>
      </c>
      <c r="B23" s="12" t="s">
        <v>143</v>
      </c>
      <c r="C23" s="12" t="s">
        <v>144</v>
      </c>
      <c r="D23" s="12" t="s">
        <v>145</v>
      </c>
      <c r="E23" s="11">
        <v>0.0</v>
      </c>
      <c r="F23" s="11">
        <v>0.0</v>
      </c>
      <c r="G23" s="11">
        <f t="shared" si="1"/>
        <v>0</v>
      </c>
      <c r="H23" s="11">
        <v>46.4</v>
      </c>
      <c r="I23" s="11">
        <v>6.0</v>
      </c>
      <c r="J23" s="11">
        <v>0.306</v>
      </c>
      <c r="K23" s="11">
        <v>98.85</v>
      </c>
      <c r="L23" s="11">
        <v>190.4016</v>
      </c>
      <c r="N23" s="11">
        <v>0.46</v>
      </c>
      <c r="O23" s="11">
        <v>98.76</v>
      </c>
      <c r="P23" s="11">
        <v>139.7221</v>
      </c>
    </row>
    <row r="24">
      <c r="A24" s="11">
        <v>44.0</v>
      </c>
      <c r="B24" s="12" t="s">
        <v>150</v>
      </c>
      <c r="C24" s="12" t="s">
        <v>151</v>
      </c>
      <c r="D24" s="12" t="s">
        <v>152</v>
      </c>
      <c r="E24" s="11">
        <v>0.0</v>
      </c>
      <c r="F24" s="11">
        <v>0.0</v>
      </c>
      <c r="G24" s="11">
        <f t="shared" si="1"/>
        <v>0</v>
      </c>
      <c r="H24" s="11">
        <v>64.0</v>
      </c>
      <c r="I24" s="11">
        <v>8.0</v>
      </c>
      <c r="J24" s="11">
        <v>0.306</v>
      </c>
      <c r="K24" s="11">
        <v>98.44</v>
      </c>
      <c r="L24" s="11">
        <v>259.9035</v>
      </c>
      <c r="N24" s="11">
        <v>0.46</v>
      </c>
      <c r="O24" s="11">
        <v>98.33</v>
      </c>
      <c r="P24" s="11">
        <v>187.5328</v>
      </c>
    </row>
    <row r="25">
      <c r="A25" s="11">
        <v>45.0</v>
      </c>
      <c r="B25" s="12" t="s">
        <v>153</v>
      </c>
      <c r="C25" s="12" t="s">
        <v>154</v>
      </c>
      <c r="D25" s="12" t="s">
        <v>155</v>
      </c>
      <c r="E25" s="11">
        <v>0.0</v>
      </c>
      <c r="F25" s="11">
        <v>0.0</v>
      </c>
      <c r="G25" s="11">
        <f t="shared" si="1"/>
        <v>0</v>
      </c>
      <c r="H25" s="11">
        <v>81.4</v>
      </c>
      <c r="I25" s="11">
        <v>12.0</v>
      </c>
      <c r="J25" s="11">
        <v>0.306</v>
      </c>
      <c r="K25" s="11">
        <v>97.97</v>
      </c>
      <c r="L25" s="11">
        <v>340.923</v>
      </c>
      <c r="N25" s="11">
        <v>0.46</v>
      </c>
      <c r="O25" s="11">
        <v>97.83</v>
      </c>
      <c r="P25" s="11">
        <v>248.7373</v>
      </c>
    </row>
    <row r="26">
      <c r="A26" s="11">
        <v>46.0</v>
      </c>
      <c r="B26" s="12" t="s">
        <v>156</v>
      </c>
      <c r="C26" s="12" t="s">
        <v>157</v>
      </c>
      <c r="D26" s="12" t="s">
        <v>158</v>
      </c>
      <c r="E26" s="11">
        <v>0.0</v>
      </c>
      <c r="F26" s="11">
        <v>0.0</v>
      </c>
      <c r="G26" s="11">
        <f t="shared" si="1"/>
        <v>0</v>
      </c>
      <c r="H26" s="11">
        <v>93.6</v>
      </c>
      <c r="I26" s="11">
        <v>11.0</v>
      </c>
      <c r="J26" s="11">
        <v>0.306</v>
      </c>
      <c r="K26" s="11">
        <v>97.78</v>
      </c>
      <c r="L26" s="11">
        <v>375.202</v>
      </c>
      <c r="N26" s="11">
        <v>0.46</v>
      </c>
      <c r="O26" s="11">
        <v>97.58</v>
      </c>
      <c r="P26" s="11">
        <v>269.4341</v>
      </c>
    </row>
    <row r="27">
      <c r="A27" s="11">
        <v>48.0</v>
      </c>
      <c r="B27" s="12" t="s">
        <v>162</v>
      </c>
      <c r="C27" s="12" t="s">
        <v>163</v>
      </c>
      <c r="D27" s="12" t="s">
        <v>164</v>
      </c>
      <c r="E27" s="11">
        <v>0.0</v>
      </c>
      <c r="F27" s="11">
        <v>0.0</v>
      </c>
      <c r="G27" s="11">
        <f t="shared" si="1"/>
        <v>0</v>
      </c>
      <c r="H27" s="11">
        <v>43.0</v>
      </c>
      <c r="I27" s="11">
        <v>8.0</v>
      </c>
      <c r="J27" s="11">
        <v>0.306</v>
      </c>
      <c r="K27" s="11">
        <v>98.86</v>
      </c>
      <c r="L27" s="11">
        <v>192.03</v>
      </c>
      <c r="N27" s="11">
        <v>0.46</v>
      </c>
      <c r="O27" s="11">
        <v>98.73</v>
      </c>
      <c r="P27" s="11">
        <v>140.1369</v>
      </c>
    </row>
    <row r="28">
      <c r="A28" s="11">
        <v>49.0</v>
      </c>
      <c r="B28" s="12" t="s">
        <v>165</v>
      </c>
      <c r="C28" s="12" t="s">
        <v>166</v>
      </c>
      <c r="D28" s="12" t="s">
        <v>167</v>
      </c>
      <c r="E28" s="11">
        <v>0.0</v>
      </c>
      <c r="F28" s="11">
        <v>0.0</v>
      </c>
      <c r="G28" s="11">
        <f t="shared" si="1"/>
        <v>0</v>
      </c>
      <c r="H28" s="11">
        <v>66.3</v>
      </c>
      <c r="I28" s="11">
        <v>8.0</v>
      </c>
      <c r="J28" s="11">
        <v>0.306</v>
      </c>
      <c r="K28" s="11">
        <v>98.39</v>
      </c>
      <c r="L28" s="11">
        <v>267.5729</v>
      </c>
      <c r="N28" s="11">
        <v>0.46</v>
      </c>
      <c r="O28" s="11">
        <v>98.28</v>
      </c>
      <c r="P28" s="11">
        <v>191.3842</v>
      </c>
      <c r="S28" s="16">
        <f>AVERAGE(L3:L28)</f>
        <v>236.3632692</v>
      </c>
      <c r="T28" s="16">
        <f>AVERAGE(K3:K28)</f>
        <v>98.58346154</v>
      </c>
      <c r="U28" s="16">
        <f t="shared" ref="U28:V28" si="2">AVERAGE(H3:H28)</f>
        <v>62.40076923</v>
      </c>
      <c r="V28" s="16">
        <f t="shared" si="2"/>
        <v>8.384615385</v>
      </c>
    </row>
    <row r="29">
      <c r="F29" s="17"/>
      <c r="G29" s="17"/>
      <c r="H29" s="18">
        <v>62.4</v>
      </c>
      <c r="I29" s="18">
        <v>8.4</v>
      </c>
      <c r="J29" s="19">
        <v>0.306</v>
      </c>
      <c r="K29" s="18">
        <v>98.58</v>
      </c>
      <c r="L29" s="18">
        <v>236.36</v>
      </c>
      <c r="M29" s="18">
        <v>0.0</v>
      </c>
      <c r="N29" s="19">
        <v>0.46</v>
      </c>
      <c r="O29" s="17">
        <f t="shared" ref="O29:P29" si="3">AVERAGE(O3:O28)</f>
        <v>98.47884615</v>
      </c>
      <c r="P29" s="17">
        <f t="shared" si="3"/>
        <v>169.46195</v>
      </c>
    </row>
    <row r="30">
      <c r="A30" s="11">
        <v>3.0</v>
      </c>
      <c r="B30" s="12" t="s">
        <v>23</v>
      </c>
      <c r="C30" s="12" t="s">
        <v>24</v>
      </c>
      <c r="D30" s="12" t="s">
        <v>25</v>
      </c>
      <c r="E30" s="11">
        <v>0.0</v>
      </c>
    </row>
    <row r="31">
      <c r="A31" s="11">
        <v>5.0</v>
      </c>
      <c r="B31" s="12" t="s">
        <v>29</v>
      </c>
      <c r="C31" s="12" t="s">
        <v>30</v>
      </c>
      <c r="D31" s="12" t="s">
        <v>31</v>
      </c>
      <c r="E31" s="11">
        <v>1.0</v>
      </c>
      <c r="F31" s="11">
        <v>1.0</v>
      </c>
      <c r="G31" s="11">
        <f t="shared" ref="G31:G50" si="4">E30+F31</f>
        <v>1</v>
      </c>
      <c r="H31" s="11">
        <v>28.22</v>
      </c>
      <c r="I31" s="11">
        <v>9.0</v>
      </c>
      <c r="J31" s="11">
        <v>0.306</v>
      </c>
      <c r="K31" s="11">
        <v>98.12</v>
      </c>
      <c r="L31" s="11">
        <v>141.5981</v>
      </c>
      <c r="M31" s="11">
        <v>6.0</v>
      </c>
      <c r="N31" s="11">
        <v>0.46</v>
      </c>
      <c r="O31" s="20">
        <v>99.0</v>
      </c>
      <c r="P31" s="11">
        <v>108.8916</v>
      </c>
    </row>
    <row r="32">
      <c r="A32" s="11">
        <v>7.0</v>
      </c>
      <c r="B32" s="12" t="s">
        <v>35</v>
      </c>
      <c r="C32" s="12" t="s">
        <v>36</v>
      </c>
      <c r="D32" s="12" t="s">
        <v>37</v>
      </c>
      <c r="E32" s="11">
        <v>0.0</v>
      </c>
      <c r="F32" s="11">
        <v>0.0</v>
      </c>
      <c r="G32" s="11">
        <f t="shared" si="4"/>
        <v>1</v>
      </c>
      <c r="H32" s="11">
        <v>64.3</v>
      </c>
      <c r="I32" s="11">
        <v>10.0</v>
      </c>
      <c r="J32" s="11">
        <v>0.306</v>
      </c>
      <c r="K32" s="11">
        <v>98.45</v>
      </c>
      <c r="L32" s="11">
        <v>263.2151</v>
      </c>
      <c r="M32" s="11">
        <v>8.0</v>
      </c>
      <c r="N32" s="11">
        <v>0.46</v>
      </c>
      <c r="O32" s="11">
        <v>98.28</v>
      </c>
      <c r="P32" s="11">
        <v>196.6821</v>
      </c>
      <c r="R32" s="11" t="s">
        <v>106</v>
      </c>
    </row>
    <row r="33">
      <c r="A33" s="11">
        <v>10.0</v>
      </c>
      <c r="B33" s="12" t="s">
        <v>45</v>
      </c>
      <c r="C33" s="12" t="s">
        <v>46</v>
      </c>
      <c r="D33" s="12" t="s">
        <v>47</v>
      </c>
      <c r="E33" s="11">
        <v>1.0</v>
      </c>
      <c r="F33" s="11">
        <v>1.0</v>
      </c>
      <c r="G33" s="11">
        <f t="shared" si="4"/>
        <v>1</v>
      </c>
      <c r="H33" s="11">
        <v>51.4</v>
      </c>
      <c r="I33" s="11">
        <v>9.0</v>
      </c>
      <c r="J33" s="11">
        <v>0.306</v>
      </c>
      <c r="K33" s="11">
        <v>98.64</v>
      </c>
      <c r="L33" s="11">
        <v>227.6242</v>
      </c>
      <c r="M33" s="11">
        <v>8.0</v>
      </c>
      <c r="N33" s="11">
        <v>0.46</v>
      </c>
      <c r="O33" s="11">
        <v>98.54</v>
      </c>
      <c r="P33" s="11">
        <v>163.5113</v>
      </c>
    </row>
    <row r="34">
      <c r="A34" s="11">
        <v>11.0</v>
      </c>
      <c r="B34" s="12" t="s">
        <v>48</v>
      </c>
      <c r="C34" s="12" t="s">
        <v>49</v>
      </c>
      <c r="D34" s="12" t="s">
        <v>50</v>
      </c>
      <c r="E34" s="11">
        <v>0.0</v>
      </c>
      <c r="F34" s="11">
        <v>0.0</v>
      </c>
      <c r="G34" s="11">
        <f t="shared" si="4"/>
        <v>1</v>
      </c>
      <c r="H34" s="11">
        <v>91.0</v>
      </c>
      <c r="I34" s="11">
        <v>11.0</v>
      </c>
      <c r="J34" s="11">
        <v>0.306</v>
      </c>
      <c r="K34" s="11">
        <v>97.83</v>
      </c>
      <c r="L34" s="11">
        <v>366.1806</v>
      </c>
      <c r="M34" s="11">
        <v>3.0</v>
      </c>
      <c r="N34" s="11">
        <v>0.46</v>
      </c>
      <c r="O34" s="11">
        <v>97.67</v>
      </c>
      <c r="P34" s="11">
        <v>261.0073</v>
      </c>
    </row>
    <row r="35">
      <c r="A35" s="11">
        <v>15.0</v>
      </c>
      <c r="B35" s="12" t="s">
        <v>60</v>
      </c>
      <c r="C35" s="12" t="s">
        <v>61</v>
      </c>
      <c r="D35" s="12" t="s">
        <v>62</v>
      </c>
      <c r="E35" s="11">
        <v>1.0</v>
      </c>
      <c r="F35" s="11">
        <v>1.0</v>
      </c>
      <c r="G35" s="11">
        <f t="shared" si="4"/>
        <v>1</v>
      </c>
      <c r="H35" s="11">
        <v>58.0</v>
      </c>
      <c r="I35" s="11">
        <v>11.0</v>
      </c>
      <c r="J35" s="11">
        <v>0.306</v>
      </c>
      <c r="K35" s="11">
        <v>98.46</v>
      </c>
      <c r="L35" s="11">
        <v>255.807</v>
      </c>
      <c r="M35" s="11">
        <v>6.0</v>
      </c>
      <c r="N35" s="11">
        <v>0.46</v>
      </c>
      <c r="O35" s="11">
        <v>98.3</v>
      </c>
      <c r="P35" s="11">
        <v>187.6053</v>
      </c>
    </row>
    <row r="36">
      <c r="A36" s="11">
        <v>16.0</v>
      </c>
      <c r="B36" s="12" t="s">
        <v>63</v>
      </c>
      <c r="C36" s="12" t="s">
        <v>64</v>
      </c>
      <c r="D36" s="12" t="s">
        <v>65</v>
      </c>
      <c r="E36" s="11">
        <v>0.0</v>
      </c>
      <c r="F36" s="11">
        <v>0.0</v>
      </c>
      <c r="G36" s="11">
        <f t="shared" si="4"/>
        <v>1</v>
      </c>
      <c r="H36" s="11">
        <v>87.7</v>
      </c>
      <c r="I36" s="11">
        <v>13.0</v>
      </c>
      <c r="J36" s="11">
        <v>0.306</v>
      </c>
      <c r="K36" s="11">
        <v>97.84</v>
      </c>
      <c r="L36" s="11">
        <v>367.8726</v>
      </c>
      <c r="M36" s="11">
        <v>6.0</v>
      </c>
      <c r="N36" s="11">
        <v>0.46</v>
      </c>
      <c r="O36" s="11">
        <v>97.86</v>
      </c>
      <c r="P36" s="11">
        <v>237.2401</v>
      </c>
    </row>
    <row r="37">
      <c r="A37" s="11">
        <v>19.0</v>
      </c>
      <c r="B37" s="12" t="s">
        <v>72</v>
      </c>
      <c r="C37" s="12" t="s">
        <v>73</v>
      </c>
      <c r="D37" s="12" t="s">
        <v>74</v>
      </c>
      <c r="E37" s="11">
        <v>1.0</v>
      </c>
      <c r="F37" s="11">
        <v>1.0</v>
      </c>
      <c r="G37" s="11">
        <f t="shared" si="4"/>
        <v>1</v>
      </c>
      <c r="H37" s="11">
        <v>63.6</v>
      </c>
      <c r="I37" s="11">
        <v>15.0</v>
      </c>
      <c r="J37" s="11">
        <v>0.306</v>
      </c>
      <c r="K37" s="11">
        <v>98.19</v>
      </c>
      <c r="L37" s="11">
        <v>302.4171</v>
      </c>
      <c r="M37" s="11">
        <v>6.0</v>
      </c>
      <c r="N37" s="11">
        <v>0.46</v>
      </c>
      <c r="O37" s="11">
        <v>98.02</v>
      </c>
      <c r="P37" s="11">
        <v>222.3735</v>
      </c>
    </row>
    <row r="38">
      <c r="A38" s="11">
        <v>21.0</v>
      </c>
      <c r="B38" s="12" t="s">
        <v>79</v>
      </c>
      <c r="C38" s="12" t="s">
        <v>80</v>
      </c>
      <c r="D38" s="12" t="s">
        <v>81</v>
      </c>
      <c r="E38" s="11">
        <v>1.0</v>
      </c>
      <c r="F38" s="11">
        <v>0.0</v>
      </c>
      <c r="G38" s="11">
        <f t="shared" si="4"/>
        <v>1</v>
      </c>
      <c r="H38" s="11">
        <v>80.7</v>
      </c>
      <c r="I38" s="11">
        <v>13.0</v>
      </c>
      <c r="J38" s="11">
        <v>0.306</v>
      </c>
      <c r="K38" s="11">
        <v>97.97</v>
      </c>
      <c r="L38" s="11">
        <v>337.5608</v>
      </c>
      <c r="M38" s="11">
        <v>6.0</v>
      </c>
      <c r="N38" s="11">
        <v>0.46</v>
      </c>
      <c r="O38" s="11">
        <v>97.84</v>
      </c>
      <c r="P38" s="11">
        <v>244.223</v>
      </c>
    </row>
    <row r="39">
      <c r="A39" s="11">
        <v>24.0</v>
      </c>
      <c r="B39" s="12" t="s">
        <v>88</v>
      </c>
      <c r="C39" s="12" t="s">
        <v>89</v>
      </c>
      <c r="D39" s="12" t="s">
        <v>90</v>
      </c>
      <c r="E39" s="11">
        <v>1.0</v>
      </c>
      <c r="F39" s="11">
        <v>0.0</v>
      </c>
      <c r="G39" s="11">
        <f t="shared" si="4"/>
        <v>1</v>
      </c>
      <c r="H39" s="11">
        <v>72.4</v>
      </c>
      <c r="I39" s="11">
        <v>13.0</v>
      </c>
      <c r="J39" s="11">
        <v>0.306</v>
      </c>
      <c r="K39" s="11">
        <v>98.16</v>
      </c>
      <c r="L39" s="11">
        <v>309.6585</v>
      </c>
      <c r="M39" s="11">
        <v>6.0</v>
      </c>
      <c r="N39" s="11">
        <v>0.46</v>
      </c>
      <c r="O39" s="11">
        <v>98.01</v>
      </c>
      <c r="P39" s="11">
        <v>227.3775</v>
      </c>
    </row>
    <row r="40">
      <c r="A40" s="11">
        <v>25.0</v>
      </c>
      <c r="B40" s="12" t="s">
        <v>91</v>
      </c>
      <c r="C40" s="12" t="s">
        <v>92</v>
      </c>
      <c r="D40" s="12" t="s">
        <v>93</v>
      </c>
      <c r="E40" s="11">
        <v>0.0</v>
      </c>
      <c r="F40" s="11">
        <v>0.0</v>
      </c>
      <c r="G40" s="11">
        <f t="shared" si="4"/>
        <v>1</v>
      </c>
      <c r="H40" s="11">
        <v>41.8</v>
      </c>
      <c r="I40" s="11">
        <v>8.0</v>
      </c>
      <c r="J40" s="11">
        <v>0.306</v>
      </c>
      <c r="K40" s="11">
        <v>98.91</v>
      </c>
      <c r="L40" s="11">
        <v>182.3717</v>
      </c>
      <c r="M40" s="11">
        <v>6.0</v>
      </c>
      <c r="N40" s="11">
        <v>0.46</v>
      </c>
      <c r="O40" s="11">
        <v>98.79</v>
      </c>
      <c r="P40" s="11">
        <v>134.3226</v>
      </c>
    </row>
    <row r="41">
      <c r="A41" s="11">
        <v>26.0</v>
      </c>
      <c r="B41" s="12" t="s">
        <v>94</v>
      </c>
      <c r="C41" s="12" t="s">
        <v>95</v>
      </c>
      <c r="D41" s="12" t="s">
        <v>96</v>
      </c>
      <c r="E41" s="11">
        <v>1.0</v>
      </c>
      <c r="F41" s="11">
        <v>1.0</v>
      </c>
      <c r="G41" s="11">
        <f t="shared" si="4"/>
        <v>1</v>
      </c>
      <c r="H41" s="11">
        <v>37.0</v>
      </c>
      <c r="I41" s="11">
        <v>8.0</v>
      </c>
      <c r="J41" s="11">
        <v>0.306</v>
      </c>
      <c r="K41" s="11">
        <v>98.98</v>
      </c>
      <c r="L41" s="11">
        <v>169.4219</v>
      </c>
      <c r="M41" s="11">
        <v>7.0</v>
      </c>
      <c r="N41" s="11">
        <v>0.46</v>
      </c>
      <c r="O41" s="11">
        <v>98.89</v>
      </c>
      <c r="P41" s="11">
        <v>125.5005</v>
      </c>
    </row>
    <row r="42">
      <c r="A42" s="11">
        <v>30.0</v>
      </c>
      <c r="B42" s="12" t="s">
        <v>107</v>
      </c>
      <c r="C42" s="12" t="s">
        <v>108</v>
      </c>
      <c r="D42" s="12" t="s">
        <v>109</v>
      </c>
      <c r="E42" s="11">
        <v>1.0</v>
      </c>
      <c r="F42" s="11">
        <v>0.0</v>
      </c>
      <c r="G42" s="11">
        <f t="shared" si="4"/>
        <v>1</v>
      </c>
      <c r="H42" s="11">
        <v>52.3</v>
      </c>
      <c r="I42" s="11">
        <v>11.0</v>
      </c>
      <c r="J42" s="11">
        <v>0.306</v>
      </c>
      <c r="K42" s="11">
        <v>98.56</v>
      </c>
      <c r="L42" s="11">
        <v>240.1817</v>
      </c>
      <c r="M42" s="11">
        <v>5.0</v>
      </c>
      <c r="N42" s="11">
        <v>0.46</v>
      </c>
      <c r="O42" s="11">
        <v>98.44</v>
      </c>
      <c r="P42" s="11">
        <v>175.886</v>
      </c>
    </row>
    <row r="43">
      <c r="A43" s="11">
        <v>32.0</v>
      </c>
      <c r="B43" s="12" t="s">
        <v>113</v>
      </c>
      <c r="C43" s="12" t="s">
        <v>114</v>
      </c>
      <c r="D43" s="12" t="s">
        <v>115</v>
      </c>
      <c r="E43" s="11">
        <v>1.0</v>
      </c>
      <c r="F43" s="11">
        <v>0.0</v>
      </c>
      <c r="G43" s="11">
        <f t="shared" si="4"/>
        <v>1</v>
      </c>
      <c r="H43" s="11">
        <v>44.7</v>
      </c>
      <c r="I43" s="11">
        <v>12.0</v>
      </c>
      <c r="J43" s="11">
        <v>0.306</v>
      </c>
      <c r="K43" s="11">
        <v>98.68</v>
      </c>
      <c r="L43" s="11">
        <v>222.9727</v>
      </c>
      <c r="M43" s="11">
        <v>6.0</v>
      </c>
      <c r="N43" s="11">
        <v>0.46</v>
      </c>
      <c r="O43" s="11">
        <v>98.55</v>
      </c>
      <c r="P43" s="11">
        <v>165.7363</v>
      </c>
    </row>
    <row r="44">
      <c r="A44" s="11">
        <v>35.0</v>
      </c>
      <c r="B44" s="12" t="s">
        <v>122</v>
      </c>
      <c r="C44" s="12" t="s">
        <v>123</v>
      </c>
      <c r="D44" s="12" t="s">
        <v>124</v>
      </c>
      <c r="E44" s="11">
        <v>0.0</v>
      </c>
      <c r="F44" s="11">
        <v>0.0</v>
      </c>
      <c r="G44" s="11">
        <f t="shared" si="4"/>
        <v>1</v>
      </c>
      <c r="H44" s="11">
        <v>59.1</v>
      </c>
      <c r="I44" s="11">
        <v>10.0</v>
      </c>
      <c r="J44" s="11">
        <v>0.306</v>
      </c>
      <c r="K44" s="11">
        <v>98.51</v>
      </c>
      <c r="L44" s="11">
        <v>252.6635</v>
      </c>
      <c r="M44" s="11">
        <v>6.0</v>
      </c>
      <c r="N44" s="11">
        <v>0.46</v>
      </c>
      <c r="O44" s="11">
        <v>98.36</v>
      </c>
      <c r="P44" s="11">
        <v>184.8388</v>
      </c>
    </row>
    <row r="45">
      <c r="A45" s="11">
        <v>37.0</v>
      </c>
      <c r="B45" s="12" t="s">
        <v>128</v>
      </c>
      <c r="C45" s="12" t="s">
        <v>129</v>
      </c>
      <c r="D45" s="12" t="s">
        <v>130</v>
      </c>
      <c r="E45" s="11">
        <v>0.0</v>
      </c>
      <c r="F45" s="11">
        <v>1.0</v>
      </c>
      <c r="G45" s="11">
        <f t="shared" si="4"/>
        <v>1</v>
      </c>
      <c r="H45" s="11">
        <v>44.9</v>
      </c>
      <c r="I45" s="11">
        <v>8.0</v>
      </c>
      <c r="J45" s="11">
        <v>0.306</v>
      </c>
      <c r="K45" s="11">
        <v>98.84</v>
      </c>
      <c r="L45" s="11">
        <v>197.7171</v>
      </c>
      <c r="M45" s="11">
        <v>6.0</v>
      </c>
      <c r="N45" s="11">
        <v>0.46</v>
      </c>
      <c r="O45" s="11">
        <v>98.72</v>
      </c>
      <c r="P45" s="11">
        <v>145.3055</v>
      </c>
    </row>
    <row r="46">
      <c r="A46" s="11">
        <v>39.0</v>
      </c>
      <c r="B46" s="12" t="s">
        <v>134</v>
      </c>
      <c r="C46" s="12" t="s">
        <v>135</v>
      </c>
      <c r="D46" s="12" t="s">
        <v>136</v>
      </c>
      <c r="E46" s="11">
        <v>0.0</v>
      </c>
      <c r="F46" s="11">
        <v>1.0</v>
      </c>
      <c r="G46" s="11">
        <f t="shared" si="4"/>
        <v>1</v>
      </c>
      <c r="H46" s="11">
        <v>62.5</v>
      </c>
      <c r="I46" s="11">
        <v>7.0</v>
      </c>
      <c r="J46" s="11">
        <v>0.306</v>
      </c>
      <c r="K46" s="11">
        <v>98.5</v>
      </c>
      <c r="L46" s="11">
        <v>250.9493</v>
      </c>
      <c r="M46" s="11">
        <v>2.0</v>
      </c>
      <c r="N46" s="11">
        <v>0.46</v>
      </c>
      <c r="O46" s="11">
        <v>98.39</v>
      </c>
      <c r="P46" s="11">
        <v>178.5609</v>
      </c>
      <c r="R46" s="11" t="s">
        <v>149</v>
      </c>
    </row>
    <row r="47">
      <c r="A47" s="11">
        <v>40.0</v>
      </c>
      <c r="B47" s="12" t="s">
        <v>137</v>
      </c>
      <c r="C47" s="12" t="s">
        <v>138</v>
      </c>
      <c r="D47" s="12" t="s">
        <v>139</v>
      </c>
      <c r="E47" s="11">
        <v>1.0</v>
      </c>
      <c r="F47" s="11">
        <v>1.0</v>
      </c>
      <c r="G47" s="11">
        <f t="shared" si="4"/>
        <v>1</v>
      </c>
      <c r="H47" s="11">
        <v>19.5</v>
      </c>
      <c r="I47" s="11">
        <v>5.0</v>
      </c>
      <c r="J47" s="11">
        <v>0.306</v>
      </c>
      <c r="K47" s="11">
        <v>99.44</v>
      </c>
      <c r="L47" s="11">
        <v>93.0161</v>
      </c>
      <c r="M47" s="11">
        <v>2.0</v>
      </c>
      <c r="N47" s="11">
        <v>0.46</v>
      </c>
      <c r="O47" s="11">
        <v>99.36</v>
      </c>
      <c r="P47" s="11">
        <v>72.27676</v>
      </c>
    </row>
    <row r="48">
      <c r="A48" s="11">
        <v>47.0</v>
      </c>
      <c r="B48" s="12" t="s">
        <v>159</v>
      </c>
      <c r="C48" s="12" t="s">
        <v>160</v>
      </c>
      <c r="D48" s="12" t="s">
        <v>161</v>
      </c>
      <c r="E48" s="11">
        <v>0.0</v>
      </c>
      <c r="F48" s="11">
        <v>0.0</v>
      </c>
      <c r="G48" s="11">
        <f t="shared" si="4"/>
        <v>1</v>
      </c>
      <c r="H48" s="11">
        <v>61.3</v>
      </c>
      <c r="I48" s="11">
        <v>10.0</v>
      </c>
      <c r="J48" s="11">
        <v>0.306</v>
      </c>
      <c r="K48" s="11">
        <v>98.44</v>
      </c>
      <c r="L48" s="11">
        <v>261.685</v>
      </c>
      <c r="M48" s="11">
        <v>6.0</v>
      </c>
      <c r="N48" s="11">
        <v>0.46</v>
      </c>
      <c r="O48" s="11">
        <v>98.29</v>
      </c>
      <c r="P48" s="11">
        <v>191.6279</v>
      </c>
    </row>
    <row r="49">
      <c r="A49" s="11">
        <v>50.0</v>
      </c>
      <c r="B49" s="12" t="s">
        <v>168</v>
      </c>
      <c r="C49" s="12" t="s">
        <v>169</v>
      </c>
      <c r="D49" s="12" t="s">
        <v>170</v>
      </c>
      <c r="E49" s="11">
        <v>1.0</v>
      </c>
      <c r="F49" s="11">
        <v>1.0</v>
      </c>
      <c r="G49" s="11">
        <f t="shared" si="4"/>
        <v>1</v>
      </c>
      <c r="H49" s="11">
        <v>54.0</v>
      </c>
      <c r="I49" s="11">
        <v>6.0</v>
      </c>
      <c r="J49" s="11">
        <v>0.306</v>
      </c>
      <c r="K49" s="11">
        <v>98.69</v>
      </c>
      <c r="L49" s="11">
        <v>215.9029</v>
      </c>
      <c r="M49" s="11">
        <v>7.0</v>
      </c>
      <c r="N49" s="11">
        <v>0.46</v>
      </c>
      <c r="O49" s="11">
        <v>98.63</v>
      </c>
      <c r="P49" s="11">
        <v>155.3472</v>
      </c>
      <c r="S49" s="16">
        <f>AVERAGE(L31:L50)</f>
        <v>241.802365</v>
      </c>
      <c r="T49" s="16">
        <f>AVERAGE(K31:K50)</f>
        <v>98.5065</v>
      </c>
      <c r="U49" s="16">
        <f t="shared" ref="U49:V49" si="5">AVERAGE(H31:H50)</f>
        <v>55.871</v>
      </c>
      <c r="V49" s="16">
        <f t="shared" si="5"/>
        <v>9.75</v>
      </c>
      <c r="W49" s="16">
        <f>AVERAGE(M31:M50)</f>
        <v>5.65</v>
      </c>
    </row>
    <row r="50">
      <c r="F50" s="11">
        <v>0.0</v>
      </c>
      <c r="G50" s="11">
        <f t="shared" si="4"/>
        <v>1</v>
      </c>
      <c r="H50" s="11">
        <v>43.0</v>
      </c>
      <c r="I50" s="11">
        <v>6.0</v>
      </c>
      <c r="J50" s="11">
        <v>0.306</v>
      </c>
      <c r="K50" s="11">
        <v>98.92</v>
      </c>
      <c r="L50" s="11">
        <v>177.2314</v>
      </c>
      <c r="M50" s="11">
        <v>5.0</v>
      </c>
      <c r="N50" s="11">
        <v>0.46</v>
      </c>
      <c r="O50" s="11">
        <v>98.83</v>
      </c>
      <c r="P50" s="11">
        <v>129.1101</v>
      </c>
    </row>
    <row r="51">
      <c r="A51" s="11">
        <v>9.0</v>
      </c>
      <c r="B51" s="12" t="s">
        <v>41</v>
      </c>
      <c r="C51" s="12" t="s">
        <v>42</v>
      </c>
      <c r="D51" s="12" t="s">
        <v>43</v>
      </c>
      <c r="E51" s="11">
        <v>0.0</v>
      </c>
      <c r="G51" s="18">
        <v>1.0</v>
      </c>
      <c r="H51" s="18">
        <v>55.9</v>
      </c>
      <c r="I51" s="17">
        <v>9.75</v>
      </c>
      <c r="J51" s="19">
        <v>0.306</v>
      </c>
      <c r="K51" s="18">
        <v>98.5</v>
      </c>
      <c r="L51" s="18">
        <v>241.8</v>
      </c>
      <c r="M51" s="17">
        <v>5.65</v>
      </c>
      <c r="N51" s="17"/>
      <c r="O51" s="17">
        <f t="shared" ref="O51:P51" si="6">AVERAGE(O31:O50)</f>
        <v>98.4385</v>
      </c>
      <c r="P51" s="17">
        <f t="shared" si="6"/>
        <v>175.371213</v>
      </c>
    </row>
    <row r="52">
      <c r="A52" s="11">
        <v>20.0</v>
      </c>
      <c r="B52" s="12" t="s">
        <v>76</v>
      </c>
      <c r="C52" s="12" t="s">
        <v>77</v>
      </c>
      <c r="D52" s="12" t="s">
        <v>78</v>
      </c>
      <c r="E52" s="11">
        <v>0.0</v>
      </c>
    </row>
    <row r="53">
      <c r="A53" s="11">
        <v>29.0</v>
      </c>
      <c r="B53" s="12" t="s">
        <v>103</v>
      </c>
      <c r="C53" s="12" t="s">
        <v>104</v>
      </c>
      <c r="D53" s="12" t="s">
        <v>105</v>
      </c>
      <c r="E53" s="11">
        <v>0.0</v>
      </c>
      <c r="F53" s="11">
        <v>2.0</v>
      </c>
      <c r="G53" s="11">
        <f t="shared" ref="G53:G56" si="7">E51+F53</f>
        <v>2</v>
      </c>
      <c r="H53" s="11">
        <v>36.2</v>
      </c>
      <c r="I53" s="11">
        <v>8.0</v>
      </c>
      <c r="J53" s="11">
        <v>0.306</v>
      </c>
      <c r="K53" s="11">
        <v>99.0</v>
      </c>
      <c r="L53" s="11">
        <v>166.9813</v>
      </c>
      <c r="M53" s="11">
        <v>8.0</v>
      </c>
      <c r="N53" s="11">
        <v>0.46</v>
      </c>
      <c r="O53" s="11">
        <v>98.9</v>
      </c>
      <c r="P53" s="11">
        <v>123.1587</v>
      </c>
    </row>
    <row r="54">
      <c r="A54" s="11">
        <v>43.0</v>
      </c>
      <c r="B54" s="12" t="s">
        <v>146</v>
      </c>
      <c r="C54" s="12" t="s">
        <v>147</v>
      </c>
      <c r="D54" s="12" t="s">
        <v>148</v>
      </c>
      <c r="E54" s="11">
        <v>1.0</v>
      </c>
      <c r="F54" s="11">
        <v>2.0</v>
      </c>
      <c r="G54" s="11">
        <f t="shared" si="7"/>
        <v>2</v>
      </c>
      <c r="H54" s="11">
        <v>46.3</v>
      </c>
      <c r="I54" s="11">
        <v>14.0</v>
      </c>
      <c r="J54" s="11">
        <v>0.306</v>
      </c>
      <c r="K54" s="11">
        <v>98.79</v>
      </c>
      <c r="L54" s="11">
        <v>198.564</v>
      </c>
      <c r="M54" s="11">
        <v>9.0</v>
      </c>
      <c r="N54" s="11">
        <v>0.46</v>
      </c>
      <c r="O54" s="11">
        <v>98.64</v>
      </c>
      <c r="P54" s="11">
        <v>154.7746</v>
      </c>
      <c r="S54" s="16">
        <f>AVERAGE(L53:L56)</f>
        <v>205.7232</v>
      </c>
      <c r="T54" s="16">
        <f>AVERAGE(K53:K56)</f>
        <v>98.7725</v>
      </c>
      <c r="U54" s="16">
        <f t="shared" ref="U54:V54" si="8">AVERAGE(H53:H56)</f>
        <v>42.575</v>
      </c>
      <c r="V54" s="16">
        <f t="shared" si="8"/>
        <v>12.75</v>
      </c>
      <c r="W54" s="16">
        <f>AVERAGE(M53:M56)</f>
        <v>10.5</v>
      </c>
    </row>
    <row r="55">
      <c r="F55" s="11">
        <v>2.0</v>
      </c>
      <c r="G55" s="11">
        <f t="shared" si="7"/>
        <v>2</v>
      </c>
      <c r="H55" s="11">
        <v>57.7</v>
      </c>
      <c r="I55" s="11">
        <v>13.0</v>
      </c>
      <c r="J55" s="11">
        <v>0.306</v>
      </c>
      <c r="K55" s="11">
        <v>98.45</v>
      </c>
      <c r="L55" s="11">
        <v>266.6884</v>
      </c>
      <c r="M55" s="11">
        <v>12.0</v>
      </c>
      <c r="N55" s="11">
        <v>0.46</v>
      </c>
      <c r="O55" s="11">
        <v>98.25</v>
      </c>
      <c r="P55" s="11">
        <v>198.4241</v>
      </c>
    </row>
    <row r="56">
      <c r="F56" s="11">
        <v>1.0</v>
      </c>
      <c r="G56" s="11">
        <f t="shared" si="7"/>
        <v>2</v>
      </c>
      <c r="H56" s="11">
        <v>30.1</v>
      </c>
      <c r="I56" s="11">
        <v>16.0</v>
      </c>
      <c r="J56" s="11">
        <v>0.306</v>
      </c>
      <c r="K56" s="11">
        <v>98.85</v>
      </c>
      <c r="L56" s="11">
        <v>190.6591</v>
      </c>
      <c r="M56" s="11">
        <v>13.0</v>
      </c>
      <c r="N56" s="11">
        <v>0.46</v>
      </c>
      <c r="O56" s="11">
        <v>98.63</v>
      </c>
      <c r="P56" s="11">
        <v>157.5384</v>
      </c>
    </row>
    <row r="57">
      <c r="G57" s="18">
        <v>2.0</v>
      </c>
      <c r="H57" s="17"/>
      <c r="I57" s="17"/>
      <c r="J57" s="19">
        <v>0.306</v>
      </c>
      <c r="K57" s="18">
        <v>98.77</v>
      </c>
      <c r="L57" s="18">
        <v>205.7</v>
      </c>
      <c r="M57" s="17">
        <v>10.5</v>
      </c>
      <c r="N57" s="17"/>
      <c r="O57" s="17">
        <f t="shared" ref="O57:P57" si="9">AVERAGE(O53:O56)</f>
        <v>98.605</v>
      </c>
      <c r="P57" s="17">
        <f t="shared" si="9"/>
        <v>158.47395</v>
      </c>
    </row>
  </sheetData>
  <mergeCells count="2">
    <mergeCell ref="J1:M1"/>
    <mergeCell ref="N1:Q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98.03</v>
      </c>
      <c r="C14" s="37">
        <v>98.03</v>
      </c>
      <c r="D14" s="37">
        <v>98.01</v>
      </c>
      <c r="E14" s="40">
        <f t="shared" si="1"/>
        <v>98.02333333</v>
      </c>
      <c r="F14" s="22"/>
      <c r="G14" s="35" t="s">
        <v>190</v>
      </c>
      <c r="H14" s="56">
        <v>0.9786</v>
      </c>
      <c r="I14" s="56">
        <v>0.9786</v>
      </c>
      <c r="J14" s="56">
        <v>0.9786</v>
      </c>
      <c r="K14" s="40">
        <f t="shared" si="2"/>
        <v>0.9786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336.0849</v>
      </c>
      <c r="C18" s="47"/>
      <c r="D18" s="47" t="s">
        <v>193</v>
      </c>
      <c r="E18" s="48">
        <f>var(B18:B20)</f>
        <v>0.19067691</v>
      </c>
      <c r="F18" s="22"/>
      <c r="G18" s="45" t="s">
        <v>192</v>
      </c>
      <c r="H18" s="46">
        <v>237.1332</v>
      </c>
      <c r="I18" s="47"/>
      <c r="J18" s="47" t="s">
        <v>193</v>
      </c>
      <c r="K18" s="48">
        <f>var(H18:H20)</f>
        <v>0.008581703333</v>
      </c>
    </row>
    <row r="19">
      <c r="A19" s="49" t="s">
        <v>194</v>
      </c>
      <c r="B19" s="50">
        <v>336.909</v>
      </c>
      <c r="C19" s="22"/>
      <c r="D19" s="22"/>
      <c r="E19" s="38"/>
      <c r="F19" s="22"/>
      <c r="G19" s="49" t="s">
        <v>194</v>
      </c>
      <c r="H19" s="50">
        <v>237.2931</v>
      </c>
      <c r="I19" s="22"/>
      <c r="J19" s="22"/>
      <c r="K19" s="38"/>
    </row>
    <row r="20">
      <c r="A20" s="51" t="s">
        <v>195</v>
      </c>
      <c r="B20" s="52">
        <v>336.2466</v>
      </c>
      <c r="C20" s="34"/>
      <c r="D20" s="34"/>
      <c r="E20" s="44"/>
      <c r="G20" s="51" t="s">
        <v>195</v>
      </c>
      <c r="H20" s="52">
        <v>237.2942</v>
      </c>
      <c r="I20" s="34"/>
      <c r="J20" s="34"/>
      <c r="K20" s="44"/>
    </row>
    <row r="21">
      <c r="A21" s="53" t="s">
        <v>196</v>
      </c>
      <c r="B21" s="34">
        <f>AVERAGE(B18:B20)</f>
        <v>336.4135</v>
      </c>
      <c r="C21" s="54"/>
      <c r="D21" s="34"/>
      <c r="E21" s="44"/>
      <c r="G21" s="53" t="s">
        <v>196</v>
      </c>
      <c r="H21" s="34">
        <f>AVERAGE(H18:H20)</f>
        <v>237.2401667</v>
      </c>
      <c r="I21" s="54"/>
      <c r="J21" s="34"/>
      <c r="K21" s="4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8.1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98.41</v>
      </c>
      <c r="C14" s="37">
        <v>98.45</v>
      </c>
      <c r="D14" s="37">
        <v>98.44</v>
      </c>
      <c r="E14" s="40">
        <f t="shared" si="1"/>
        <v>98.43333333</v>
      </c>
      <c r="F14" s="22"/>
      <c r="G14" s="35" t="s">
        <v>190</v>
      </c>
      <c r="H14" s="37">
        <v>98.31</v>
      </c>
      <c r="I14" s="37">
        <v>98.3</v>
      </c>
      <c r="J14" s="37">
        <v>98.3</v>
      </c>
      <c r="K14" s="40">
        <f t="shared" si="2"/>
        <v>98.30333333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263.1376</v>
      </c>
      <c r="C18" s="47"/>
      <c r="D18" s="47" t="s">
        <v>193</v>
      </c>
      <c r="E18" s="48">
        <f>var(B18:B20)</f>
        <v>0.34994887</v>
      </c>
      <c r="F18" s="22"/>
      <c r="G18" s="45" t="s">
        <v>192</v>
      </c>
      <c r="H18" s="46">
        <v>186.5279</v>
      </c>
      <c r="I18" s="47"/>
      <c r="J18" s="47" t="s">
        <v>193</v>
      </c>
      <c r="K18" s="48">
        <f>var(H18:H20)</f>
        <v>0.2035405233</v>
      </c>
    </row>
    <row r="19">
      <c r="A19" s="49" t="s">
        <v>194</v>
      </c>
      <c r="B19" s="50">
        <v>263.0652</v>
      </c>
      <c r="C19" s="22"/>
      <c r="D19" s="22"/>
      <c r="E19" s="38"/>
      <c r="F19" s="22"/>
      <c r="G19" s="49" t="s">
        <v>194</v>
      </c>
      <c r="H19" s="50">
        <v>187.3987</v>
      </c>
      <c r="I19" s="22"/>
      <c r="J19" s="22"/>
      <c r="K19" s="38"/>
    </row>
    <row r="20">
      <c r="A20" s="51" t="s">
        <v>195</v>
      </c>
      <c r="B20" s="52">
        <v>262.0787</v>
      </c>
      <c r="C20" s="34"/>
      <c r="D20" s="34"/>
      <c r="E20" s="44"/>
      <c r="G20" s="51" t="s">
        <v>195</v>
      </c>
      <c r="H20" s="52">
        <v>186.7586</v>
      </c>
      <c r="I20" s="34"/>
      <c r="J20" s="34"/>
      <c r="K20" s="44"/>
    </row>
    <row r="21">
      <c r="A21" s="53" t="s">
        <v>196</v>
      </c>
      <c r="B21" s="34">
        <f>AVERAGE(B18:B20)</f>
        <v>262.7605</v>
      </c>
      <c r="C21" s="54"/>
      <c r="D21" s="34"/>
      <c r="E21" s="44"/>
      <c r="G21" s="53" t="s">
        <v>196</v>
      </c>
      <c r="H21" s="34">
        <f>AVERAGE(H18:H20)</f>
        <v>186.8950667</v>
      </c>
      <c r="I21" s="54"/>
      <c r="J21" s="34"/>
      <c r="K21" s="4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7" max="7" width="37.75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97.97</v>
      </c>
      <c r="C14" s="37">
        <v>97.97</v>
      </c>
      <c r="D14" s="37">
        <v>97.97</v>
      </c>
      <c r="E14" s="40">
        <f t="shared" si="1"/>
        <v>97.97</v>
      </c>
      <c r="F14" s="22"/>
      <c r="G14" s="35" t="s">
        <v>190</v>
      </c>
      <c r="H14" s="37">
        <v>97.84</v>
      </c>
      <c r="I14" s="37">
        <v>97.84</v>
      </c>
      <c r="J14" s="37">
        <v>97.84</v>
      </c>
      <c r="K14" s="40">
        <f t="shared" si="2"/>
        <v>97.84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52">
        <v>337.5608</v>
      </c>
      <c r="C18" s="47"/>
      <c r="D18" s="47" t="s">
        <v>193</v>
      </c>
      <c r="E18" s="48">
        <f>var(B18:B20)</f>
        <v>0</v>
      </c>
      <c r="F18" s="22"/>
      <c r="G18" s="45" t="s">
        <v>192</v>
      </c>
      <c r="H18" s="46">
        <v>244.223</v>
      </c>
      <c r="I18" s="47"/>
      <c r="J18" s="47" t="s">
        <v>193</v>
      </c>
      <c r="K18" s="48">
        <f>var(H18:H20)</f>
        <v>0</v>
      </c>
    </row>
    <row r="19">
      <c r="A19" s="49" t="s">
        <v>194</v>
      </c>
      <c r="B19" s="52">
        <v>337.5608</v>
      </c>
      <c r="C19" s="22"/>
      <c r="D19" s="22"/>
      <c r="E19" s="38"/>
      <c r="F19" s="22"/>
      <c r="G19" s="49" t="s">
        <v>194</v>
      </c>
      <c r="H19" s="46">
        <v>244.223</v>
      </c>
      <c r="I19" s="22"/>
      <c r="J19" s="22"/>
      <c r="K19" s="38"/>
    </row>
    <row r="20">
      <c r="A20" s="51" t="s">
        <v>195</v>
      </c>
      <c r="B20" s="52">
        <v>337.5608</v>
      </c>
      <c r="C20" s="34"/>
      <c r="D20" s="34"/>
      <c r="E20" s="44"/>
      <c r="G20" s="51" t="s">
        <v>195</v>
      </c>
      <c r="H20" s="46">
        <v>244.223</v>
      </c>
      <c r="I20" s="34"/>
      <c r="J20" s="34"/>
      <c r="K20" s="44"/>
    </row>
    <row r="21">
      <c r="A21" s="53" t="s">
        <v>196</v>
      </c>
      <c r="B21" s="34">
        <f>AVERAGE(B18:B20)</f>
        <v>337.5608</v>
      </c>
      <c r="C21" s="54"/>
      <c r="D21" s="34"/>
      <c r="E21" s="44"/>
      <c r="G21" s="53" t="s">
        <v>196</v>
      </c>
      <c r="H21" s="46">
        <v>244.223</v>
      </c>
      <c r="I21" s="54"/>
      <c r="J21" s="34"/>
      <c r="K21" s="44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7" max="7" width="38.6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98.79</v>
      </c>
      <c r="C14" s="37">
        <v>98.79</v>
      </c>
      <c r="D14" s="37">
        <v>98.79</v>
      </c>
      <c r="E14" s="40">
        <f t="shared" si="1"/>
        <v>98.79</v>
      </c>
      <c r="F14" s="22"/>
      <c r="G14" s="35" t="s">
        <v>190</v>
      </c>
      <c r="H14" s="56">
        <v>0.9864</v>
      </c>
      <c r="I14" s="56">
        <v>0.9864</v>
      </c>
      <c r="J14" s="56">
        <v>0.9864</v>
      </c>
      <c r="K14" s="40">
        <f t="shared" si="2"/>
        <v>0.9864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198.564</v>
      </c>
      <c r="C18" s="47"/>
      <c r="D18" s="47" t="s">
        <v>193</v>
      </c>
      <c r="E18" s="48">
        <f>var(B18:B20)</f>
        <v>0</v>
      </c>
      <c r="F18" s="22"/>
      <c r="G18" s="45" t="s">
        <v>192</v>
      </c>
      <c r="H18" s="46">
        <v>154.7746</v>
      </c>
      <c r="I18" s="47"/>
      <c r="J18" s="47" t="s">
        <v>193</v>
      </c>
      <c r="K18" s="48">
        <f>var(H18:H20)</f>
        <v>0</v>
      </c>
    </row>
    <row r="19">
      <c r="A19" s="49" t="s">
        <v>194</v>
      </c>
      <c r="B19" s="50">
        <v>198.564</v>
      </c>
      <c r="C19" s="22"/>
      <c r="D19" s="22"/>
      <c r="E19" s="38"/>
      <c r="F19" s="22"/>
      <c r="G19" s="49" t="s">
        <v>194</v>
      </c>
      <c r="H19" s="50">
        <v>154.7746</v>
      </c>
      <c r="I19" s="22"/>
      <c r="J19" s="22"/>
      <c r="K19" s="38"/>
    </row>
    <row r="20">
      <c r="A20" s="51" t="s">
        <v>195</v>
      </c>
      <c r="B20" s="52">
        <v>198.564</v>
      </c>
      <c r="C20" s="34"/>
      <c r="D20" s="34"/>
      <c r="E20" s="44"/>
      <c r="G20" s="51" t="s">
        <v>195</v>
      </c>
      <c r="H20" s="52">
        <v>154.7746</v>
      </c>
      <c r="I20" s="34"/>
      <c r="J20" s="34"/>
      <c r="K20" s="44"/>
    </row>
    <row r="21">
      <c r="A21" s="53" t="s">
        <v>196</v>
      </c>
      <c r="B21" s="34">
        <f>AVERAGE(B18:B20)</f>
        <v>198.564</v>
      </c>
      <c r="C21" s="54"/>
      <c r="D21" s="34"/>
      <c r="E21" s="44"/>
      <c r="G21" s="53" t="s">
        <v>196</v>
      </c>
      <c r="H21" s="34">
        <f>AVERAGE(H18:H20)</f>
        <v>154.7746</v>
      </c>
      <c r="I21" s="54"/>
      <c r="J21" s="34"/>
      <c r="K21" s="4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7" max="7" width="38.1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98.16</v>
      </c>
      <c r="C14" s="37">
        <v>98.16</v>
      </c>
      <c r="D14" s="37">
        <v>98.16</v>
      </c>
      <c r="E14" s="37">
        <v>98.16</v>
      </c>
      <c r="F14" s="22"/>
      <c r="G14" s="35" t="s">
        <v>190</v>
      </c>
      <c r="H14" s="56">
        <v>0.9801</v>
      </c>
      <c r="I14" s="56">
        <v>0.9801</v>
      </c>
      <c r="J14" s="56">
        <v>0.9801</v>
      </c>
      <c r="K14" s="40">
        <f t="shared" si="1"/>
        <v>0.9801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309.6585</v>
      </c>
      <c r="C18" s="47"/>
      <c r="D18" s="47" t="s">
        <v>193</v>
      </c>
      <c r="E18" s="48">
        <f>var(B18:B20)</f>
        <v>0</v>
      </c>
      <c r="F18" s="22"/>
      <c r="G18" s="45" t="s">
        <v>192</v>
      </c>
      <c r="H18" s="46">
        <v>226.9663</v>
      </c>
      <c r="I18" s="47"/>
      <c r="J18" s="47" t="s">
        <v>193</v>
      </c>
      <c r="K18" s="48">
        <f>var(H18:H20)</f>
        <v>0.19912129</v>
      </c>
    </row>
    <row r="19">
      <c r="A19" s="49" t="s">
        <v>194</v>
      </c>
      <c r="B19" s="50">
        <v>309.6585</v>
      </c>
      <c r="C19" s="22"/>
      <c r="D19" s="22"/>
      <c r="E19" s="38"/>
      <c r="F19" s="22"/>
      <c r="G19" s="49" t="s">
        <v>194</v>
      </c>
      <c r="H19" s="50">
        <v>227.3142</v>
      </c>
      <c r="I19" s="22"/>
      <c r="J19" s="22"/>
      <c r="K19" s="38"/>
    </row>
    <row r="20">
      <c r="A20" s="51" t="s">
        <v>195</v>
      </c>
      <c r="B20" s="52">
        <v>309.6585</v>
      </c>
      <c r="C20" s="34"/>
      <c r="D20" s="34"/>
      <c r="E20" s="44"/>
      <c r="G20" s="51" t="s">
        <v>195</v>
      </c>
      <c r="H20" s="52">
        <v>227.852</v>
      </c>
      <c r="I20" s="34"/>
      <c r="J20" s="34"/>
      <c r="K20" s="44"/>
    </row>
    <row r="21">
      <c r="A21" s="53" t="s">
        <v>196</v>
      </c>
      <c r="B21" s="34">
        <f>AVERAGE(B18:B20)</f>
        <v>309.6585</v>
      </c>
      <c r="C21" s="54"/>
      <c r="D21" s="34"/>
      <c r="E21" s="44"/>
      <c r="G21" s="53" t="s">
        <v>196</v>
      </c>
      <c r="H21" s="34">
        <f>AVERAGE(H18:H20)</f>
        <v>227.3775</v>
      </c>
      <c r="I21" s="54"/>
      <c r="J21" s="34"/>
      <c r="K21" s="44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7" max="7" width="38.3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98.74</v>
      </c>
      <c r="C14" s="37">
        <v>98.76</v>
      </c>
      <c r="D14" s="37">
        <v>98.73</v>
      </c>
      <c r="E14" s="40">
        <f t="shared" si="1"/>
        <v>98.74333333</v>
      </c>
      <c r="F14" s="22"/>
      <c r="G14" s="35" t="s">
        <v>190</v>
      </c>
      <c r="H14" s="37">
        <v>98.64</v>
      </c>
      <c r="I14" s="37">
        <v>98.64</v>
      </c>
      <c r="J14" s="37">
        <v>98.64</v>
      </c>
      <c r="K14" s="40">
        <f t="shared" si="2"/>
        <v>98.64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207.1272</v>
      </c>
      <c r="C18" s="47"/>
      <c r="D18" s="47" t="s">
        <v>193</v>
      </c>
      <c r="E18" s="48">
        <f>var(B18:B20)</f>
        <v>0.24732436</v>
      </c>
      <c r="F18" s="22"/>
      <c r="G18" s="45" t="s">
        <v>192</v>
      </c>
      <c r="H18" s="46">
        <v>152.8541</v>
      </c>
      <c r="I18" s="47"/>
      <c r="J18" s="47" t="s">
        <v>193</v>
      </c>
      <c r="K18" s="48">
        <f>var(H18:H20)</f>
        <v>0.2012970433</v>
      </c>
    </row>
    <row r="19">
      <c r="A19" s="49" t="s">
        <v>194</v>
      </c>
      <c r="B19" s="50">
        <v>206.2306</v>
      </c>
      <c r="C19" s="22"/>
      <c r="D19" s="22"/>
      <c r="E19" s="38"/>
      <c r="F19" s="22"/>
      <c r="G19" s="49" t="s">
        <v>194</v>
      </c>
      <c r="H19" s="50">
        <v>152.2157</v>
      </c>
      <c r="I19" s="22"/>
      <c r="J19" s="22"/>
      <c r="K19" s="38"/>
    </row>
    <row r="20">
      <c r="A20" s="51" t="s">
        <v>195</v>
      </c>
      <c r="B20" s="52">
        <v>207.0518</v>
      </c>
      <c r="C20" s="34"/>
      <c r="D20" s="34"/>
      <c r="E20" s="44"/>
      <c r="G20" s="51" t="s">
        <v>195</v>
      </c>
      <c r="H20" s="52">
        <v>151.9888</v>
      </c>
      <c r="I20" s="34"/>
      <c r="J20" s="34"/>
      <c r="K20" s="44"/>
    </row>
    <row r="21">
      <c r="A21" s="53" t="s">
        <v>196</v>
      </c>
      <c r="B21" s="34">
        <f>AVERAGE(B18:B20)</f>
        <v>206.8032</v>
      </c>
      <c r="C21" s="54"/>
      <c r="D21" s="34"/>
      <c r="E21" s="44"/>
      <c r="G21" s="53" t="s">
        <v>196</v>
      </c>
      <c r="H21" s="34">
        <f>AVERAGE(H18:H20)</f>
        <v>152.3528667</v>
      </c>
      <c r="I21" s="54"/>
      <c r="J21" s="34"/>
      <c r="K21" s="4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98.58</v>
      </c>
      <c r="C14" s="37">
        <v>98.62</v>
      </c>
      <c r="D14" s="37">
        <v>98.62</v>
      </c>
      <c r="E14" s="40">
        <f t="shared" si="1"/>
        <v>98.60666667</v>
      </c>
      <c r="F14" s="22"/>
      <c r="G14" s="35" t="s">
        <v>190</v>
      </c>
      <c r="H14" s="37">
        <v>98.47</v>
      </c>
      <c r="I14" s="37">
        <v>98.47</v>
      </c>
      <c r="J14" s="37">
        <v>98.47</v>
      </c>
      <c r="K14" s="40">
        <f t="shared" si="2"/>
        <v>98.47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233.7368</v>
      </c>
      <c r="C18" s="47"/>
      <c r="D18" s="47" t="s">
        <v>193</v>
      </c>
      <c r="E18" s="48">
        <f>var(B18:B20)</f>
        <v>0.09270939</v>
      </c>
      <c r="F18" s="22"/>
      <c r="G18" s="45" t="s">
        <v>192</v>
      </c>
      <c r="H18" s="46">
        <v>172.0667</v>
      </c>
      <c r="I18" s="47"/>
      <c r="J18" s="47" t="s">
        <v>193</v>
      </c>
      <c r="K18" s="48">
        <f>var(H18:H20)</f>
        <v>0.08216092333</v>
      </c>
    </row>
    <row r="19">
      <c r="A19" s="49" t="s">
        <v>194</v>
      </c>
      <c r="B19" s="50">
        <v>234.3395</v>
      </c>
      <c r="C19" s="22"/>
      <c r="D19" s="22"/>
      <c r="E19" s="38"/>
      <c r="F19" s="22"/>
      <c r="G19" s="49" t="s">
        <v>194</v>
      </c>
      <c r="H19" s="50">
        <v>171.4936</v>
      </c>
      <c r="I19" s="22"/>
      <c r="J19" s="22"/>
      <c r="K19" s="38"/>
    </row>
    <row r="20">
      <c r="A20" s="51" t="s">
        <v>195</v>
      </c>
      <c r="B20" s="52">
        <v>234.1136</v>
      </c>
      <c r="C20" s="34"/>
      <c r="D20" s="34"/>
      <c r="E20" s="44"/>
      <c r="G20" s="51" t="s">
        <v>195</v>
      </c>
      <c r="H20" s="52">
        <v>171.7679</v>
      </c>
      <c r="I20" s="34"/>
      <c r="J20" s="34"/>
      <c r="K20" s="44"/>
    </row>
    <row r="21">
      <c r="A21" s="53" t="s">
        <v>196</v>
      </c>
      <c r="B21" s="34">
        <f>AVERAGE(B18:B20)</f>
        <v>234.0633</v>
      </c>
      <c r="C21" s="54"/>
      <c r="D21" s="34"/>
      <c r="E21" s="44"/>
      <c r="G21" s="53" t="s">
        <v>196</v>
      </c>
      <c r="H21" s="34">
        <f>AVERAGE(H18:H20)</f>
        <v>171.7760667</v>
      </c>
      <c r="I21" s="54"/>
      <c r="J21" s="34"/>
      <c r="K21" s="44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7" max="7" width="38.1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98.91</v>
      </c>
      <c r="C14" s="37">
        <v>98.91</v>
      </c>
      <c r="D14" s="37">
        <v>98.92</v>
      </c>
      <c r="E14" s="40">
        <f t="shared" si="1"/>
        <v>98.91333333</v>
      </c>
      <c r="F14" s="22"/>
      <c r="G14" s="35" t="s">
        <v>190</v>
      </c>
      <c r="H14" s="37">
        <v>98.77</v>
      </c>
      <c r="I14" s="37">
        <v>98.81</v>
      </c>
      <c r="J14" s="37">
        <v>98.8</v>
      </c>
      <c r="K14" s="40">
        <f t="shared" si="2"/>
        <v>98.79333333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182.8371</v>
      </c>
      <c r="C18" s="47"/>
      <c r="D18" s="47" t="s">
        <v>193</v>
      </c>
      <c r="E18" s="48">
        <f>var(B18:B20)</f>
        <v>0.1625626633</v>
      </c>
      <c r="F18" s="22"/>
      <c r="G18" s="45" t="s">
        <v>192</v>
      </c>
      <c r="H18" s="46">
        <v>134.0913</v>
      </c>
      <c r="I18" s="47"/>
      <c r="J18" s="47" t="s">
        <v>193</v>
      </c>
      <c r="K18" s="48">
        <f>var(H18:H20)</f>
        <v>0.04387500333</v>
      </c>
    </row>
    <row r="19">
      <c r="A19" s="49" t="s">
        <v>194</v>
      </c>
      <c r="B19" s="50">
        <v>182.1273</v>
      </c>
      <c r="C19" s="22"/>
      <c r="D19" s="22"/>
      <c r="E19" s="38"/>
      <c r="F19" s="22"/>
      <c r="G19" s="49" t="s">
        <v>194</v>
      </c>
      <c r="H19" s="50">
        <v>134.3773</v>
      </c>
      <c r="I19" s="22"/>
      <c r="J19" s="22"/>
      <c r="K19" s="38"/>
    </row>
    <row r="20">
      <c r="A20" s="51" t="s">
        <v>195</v>
      </c>
      <c r="B20" s="52">
        <v>182.1508</v>
      </c>
      <c r="C20" s="34"/>
      <c r="D20" s="34"/>
      <c r="E20" s="44"/>
      <c r="G20" s="51" t="s">
        <v>195</v>
      </c>
      <c r="H20" s="52">
        <v>134.4994</v>
      </c>
      <c r="I20" s="34"/>
      <c r="J20" s="34"/>
      <c r="K20" s="44"/>
    </row>
    <row r="21">
      <c r="A21" s="53" t="s">
        <v>196</v>
      </c>
      <c r="B21" s="34">
        <f>AVERAGE(B18:B20)</f>
        <v>182.3717333</v>
      </c>
      <c r="C21" s="54"/>
      <c r="D21" s="34"/>
      <c r="E21" s="44"/>
      <c r="G21" s="53" t="s">
        <v>196</v>
      </c>
      <c r="H21" s="34">
        <f>AVERAGE(H18:H20)</f>
        <v>134.3226667</v>
      </c>
      <c r="I21" s="54"/>
      <c r="J21" s="34"/>
      <c r="K21" s="44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98.98</v>
      </c>
      <c r="C14" s="37">
        <v>99.0</v>
      </c>
      <c r="D14" s="37">
        <v>98.97</v>
      </c>
      <c r="E14" s="40">
        <f t="shared" si="1"/>
        <v>98.98333333</v>
      </c>
      <c r="F14" s="22"/>
      <c r="G14" s="35" t="s">
        <v>190</v>
      </c>
      <c r="H14" s="56">
        <v>0.9888</v>
      </c>
      <c r="I14" s="56">
        <v>0.9889</v>
      </c>
      <c r="J14" s="56">
        <v>0.9889</v>
      </c>
      <c r="K14" s="40">
        <f t="shared" si="2"/>
        <v>0.9888666667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170.3639</v>
      </c>
      <c r="C18" s="47"/>
      <c r="D18" s="47" t="s">
        <v>193</v>
      </c>
      <c r="E18" s="48">
        <f>var(B18:B20)</f>
        <v>2.327207613</v>
      </c>
      <c r="F18" s="22"/>
      <c r="G18" s="45" t="s">
        <v>192</v>
      </c>
      <c r="H18" s="46">
        <v>125.5475</v>
      </c>
      <c r="I18" s="47"/>
      <c r="J18" s="47" t="s">
        <v>193</v>
      </c>
      <c r="K18" s="48">
        <f>var(H18:H20)</f>
        <v>0.001652053333</v>
      </c>
    </row>
    <row r="19">
      <c r="A19" s="49" t="s">
        <v>194</v>
      </c>
      <c r="B19" s="50">
        <v>170.2401</v>
      </c>
      <c r="C19" s="22"/>
      <c r="D19" s="22"/>
      <c r="E19" s="38"/>
      <c r="F19" s="22"/>
      <c r="G19" s="49" t="s">
        <v>194</v>
      </c>
      <c r="H19" s="50">
        <v>125.4771</v>
      </c>
      <c r="I19" s="22"/>
      <c r="J19" s="22"/>
      <c r="K19" s="38"/>
    </row>
    <row r="20">
      <c r="A20" s="51" t="s">
        <v>195</v>
      </c>
      <c r="B20" s="52">
        <v>167.6619</v>
      </c>
      <c r="C20" s="34"/>
      <c r="D20" s="34"/>
      <c r="E20" s="44"/>
      <c r="G20" s="51" t="s">
        <v>195</v>
      </c>
      <c r="H20" s="52">
        <v>125.4771</v>
      </c>
      <c r="I20" s="34"/>
      <c r="J20" s="34"/>
      <c r="K20" s="44"/>
    </row>
    <row r="21">
      <c r="A21" s="53" t="s">
        <v>196</v>
      </c>
      <c r="B21" s="34">
        <f>AVERAGE(B18:B20)</f>
        <v>169.4219667</v>
      </c>
      <c r="C21" s="54"/>
      <c r="D21" s="34"/>
      <c r="E21" s="44"/>
      <c r="G21" s="53" t="s">
        <v>196</v>
      </c>
      <c r="H21" s="34">
        <f>AVERAGE(H18:H20)</f>
        <v>125.5005667</v>
      </c>
      <c r="I21" s="54"/>
      <c r="J21" s="34"/>
      <c r="K21" s="44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7" max="7" width="37.6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98.56</v>
      </c>
      <c r="C14" s="37">
        <v>98.56</v>
      </c>
      <c r="D14" s="37">
        <v>98.56</v>
      </c>
      <c r="E14" s="40">
        <f t="shared" si="1"/>
        <v>98.56</v>
      </c>
      <c r="F14" s="22"/>
      <c r="G14" s="35" t="s">
        <v>190</v>
      </c>
      <c r="H14" s="37">
        <v>98.39</v>
      </c>
      <c r="I14" s="37">
        <v>98.46</v>
      </c>
      <c r="J14" s="37">
        <v>98.46</v>
      </c>
      <c r="K14" s="40">
        <f t="shared" si="2"/>
        <v>98.43666667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241.4716</v>
      </c>
      <c r="C18" s="47"/>
      <c r="D18" s="47" t="s">
        <v>193</v>
      </c>
      <c r="E18" s="48">
        <f>var(B18:B20)</f>
        <v>2.680920643</v>
      </c>
      <c r="F18" s="22"/>
      <c r="G18" s="45" t="s">
        <v>192</v>
      </c>
      <c r="H18" s="46">
        <v>178.46</v>
      </c>
      <c r="I18" s="47"/>
      <c r="J18" s="47" t="s">
        <v>193</v>
      </c>
      <c r="K18" s="48">
        <f>var(H18:H20)</f>
        <v>19.6224336</v>
      </c>
    </row>
    <row r="19">
      <c r="A19" s="49" t="s">
        <v>194</v>
      </c>
      <c r="B19" s="50">
        <v>240.734</v>
      </c>
      <c r="C19" s="22"/>
      <c r="D19" s="22"/>
      <c r="E19" s="38"/>
      <c r="F19" s="22"/>
      <c r="G19" s="49" t="s">
        <v>194</v>
      </c>
      <c r="H19" s="50">
        <v>170.7711</v>
      </c>
      <c r="I19" s="22"/>
      <c r="J19" s="22"/>
      <c r="K19" s="38"/>
    </row>
    <row r="20">
      <c r="A20" s="51" t="s">
        <v>195</v>
      </c>
      <c r="B20" s="52">
        <v>238.3397</v>
      </c>
      <c r="C20" s="34"/>
      <c r="D20" s="34"/>
      <c r="E20" s="44"/>
      <c r="G20" s="51" t="s">
        <v>195</v>
      </c>
      <c r="H20" s="52">
        <v>178.4271</v>
      </c>
      <c r="I20" s="34"/>
      <c r="J20" s="34"/>
      <c r="K20" s="44"/>
    </row>
    <row r="21">
      <c r="A21" s="53" t="s">
        <v>196</v>
      </c>
      <c r="B21" s="34">
        <f>AVERAGE(B18:B20)</f>
        <v>240.1817667</v>
      </c>
      <c r="C21" s="54"/>
      <c r="D21" s="34"/>
      <c r="E21" s="44"/>
      <c r="G21" s="53" t="s">
        <v>196</v>
      </c>
      <c r="H21" s="34">
        <f>AVERAGE(H18:H20)</f>
        <v>175.8860667</v>
      </c>
      <c r="I21" s="54"/>
      <c r="J21" s="34"/>
      <c r="K21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3">
      <c r="A43" s="21" t="s">
        <v>3</v>
      </c>
      <c r="B43" s="3"/>
      <c r="C43" s="3"/>
      <c r="D43" s="21" t="s">
        <v>4</v>
      </c>
      <c r="E43" s="3"/>
      <c r="F43" s="3"/>
      <c r="G43" s="21" t="s">
        <v>5</v>
      </c>
      <c r="H43" s="21"/>
    </row>
    <row r="44">
      <c r="A44" s="12">
        <v>2.1</v>
      </c>
      <c r="B44" s="12">
        <v>-20.0</v>
      </c>
      <c r="C44" s="12"/>
      <c r="D44" s="12">
        <v>-0.6</v>
      </c>
      <c r="E44" s="12">
        <v>-31.6</v>
      </c>
      <c r="F44" s="12"/>
      <c r="G44" s="12">
        <v>7.5</v>
      </c>
      <c r="H44" s="12">
        <v>9.4</v>
      </c>
    </row>
    <row r="45">
      <c r="A45" s="12">
        <v>-7.0</v>
      </c>
      <c r="B45" s="12">
        <v>8.3</v>
      </c>
      <c r="C45" s="12"/>
      <c r="D45" s="12">
        <v>-4.2</v>
      </c>
      <c r="E45" s="12">
        <v>6.3</v>
      </c>
      <c r="F45" s="12"/>
      <c r="G45" s="12">
        <v>-7.4</v>
      </c>
      <c r="H45" s="12">
        <v>-11.6</v>
      </c>
    </row>
    <row r="46">
      <c r="A46" s="12">
        <v>-8.1</v>
      </c>
      <c r="B46" s="12">
        <v>-19.5</v>
      </c>
      <c r="C46" s="12"/>
      <c r="D46" s="12">
        <v>-1.8</v>
      </c>
      <c r="E46" s="12">
        <v>-13.9</v>
      </c>
      <c r="F46" s="12"/>
      <c r="G46" s="12">
        <v>-1.2</v>
      </c>
      <c r="H46" s="12">
        <v>-22.6</v>
      </c>
    </row>
    <row r="47">
      <c r="A47" s="12">
        <v>-9.7</v>
      </c>
      <c r="B47" s="12">
        <v>4.6</v>
      </c>
      <c r="C47" s="12"/>
      <c r="D47" s="12">
        <v>5.6</v>
      </c>
      <c r="E47" s="12">
        <v>-24.5</v>
      </c>
      <c r="F47" s="12"/>
      <c r="G47" s="12">
        <v>3.8</v>
      </c>
      <c r="H47" s="12">
        <v>-11.1</v>
      </c>
    </row>
    <row r="48">
      <c r="A48" s="12">
        <v>-11.0</v>
      </c>
      <c r="B48" s="12">
        <v>10.0</v>
      </c>
      <c r="C48" s="12"/>
      <c r="D48" s="12">
        <v>6.9</v>
      </c>
      <c r="E48" s="12">
        <v>-24.6</v>
      </c>
      <c r="F48" s="12"/>
      <c r="G48" s="12">
        <v>3.0</v>
      </c>
      <c r="H48" s="12">
        <v>-27.0</v>
      </c>
    </row>
    <row r="49">
      <c r="A49" s="12">
        <v>-0.7</v>
      </c>
      <c r="B49" s="12">
        <v>-22.3</v>
      </c>
      <c r="C49" s="12"/>
      <c r="D49" s="12">
        <v>-3.1</v>
      </c>
      <c r="E49" s="12">
        <v>-16.6</v>
      </c>
      <c r="F49" s="12"/>
      <c r="G49" s="12">
        <v>-9.0</v>
      </c>
      <c r="H49" s="12">
        <v>3.6</v>
      </c>
    </row>
    <row r="50">
      <c r="A50" s="12">
        <v>8.6</v>
      </c>
      <c r="B50" s="12">
        <v>6.4</v>
      </c>
      <c r="C50" s="12"/>
      <c r="D50" s="12">
        <v>-2.7</v>
      </c>
      <c r="E50" s="12">
        <v>-17.1</v>
      </c>
      <c r="F50" s="12"/>
      <c r="G50" s="12">
        <v>-8.0</v>
      </c>
      <c r="H50" s="12">
        <v>-24.7</v>
      </c>
    </row>
    <row r="51">
      <c r="A51" s="12">
        <v>-7.2</v>
      </c>
      <c r="B51" s="12">
        <v>5.7</v>
      </c>
      <c r="C51" s="12"/>
      <c r="D51" s="12">
        <v>3.5</v>
      </c>
      <c r="E51" s="12">
        <v>9.2</v>
      </c>
      <c r="F51" s="12"/>
      <c r="G51" s="12">
        <v>-1.6</v>
      </c>
      <c r="H51" s="12">
        <v>-13.5</v>
      </c>
    </row>
    <row r="52">
      <c r="A52" s="12">
        <v>-6.2</v>
      </c>
      <c r="B52" s="12">
        <v>-17.0</v>
      </c>
      <c r="C52" s="12"/>
      <c r="D52" s="12">
        <v>-0.7</v>
      </c>
      <c r="E52" s="12">
        <v>-8.4</v>
      </c>
      <c r="F52" s="12"/>
      <c r="G52" s="12">
        <v>7.9</v>
      </c>
      <c r="H52" s="12">
        <v>2.5</v>
      </c>
    </row>
    <row r="53">
      <c r="A53" s="12">
        <v>-3.2</v>
      </c>
      <c r="B53" s="12">
        <v>8.8</v>
      </c>
      <c r="C53" s="12"/>
      <c r="D53" s="12">
        <v>-7.7</v>
      </c>
      <c r="E53" s="12">
        <v>-13.7</v>
      </c>
      <c r="F53" s="12"/>
      <c r="G53" s="12">
        <v>6.0</v>
      </c>
      <c r="H53" s="12">
        <v>-1.9</v>
      </c>
    </row>
    <row r="54">
      <c r="A54" s="12">
        <v>-8.6</v>
      </c>
      <c r="B54" s="12">
        <v>6.1</v>
      </c>
      <c r="C54" s="12"/>
      <c r="D54" s="12">
        <v>1.5</v>
      </c>
      <c r="E54" s="12">
        <v>-11.9</v>
      </c>
      <c r="F54" s="12"/>
      <c r="G54" s="12">
        <v>0.4</v>
      </c>
      <c r="H54" s="12">
        <v>-28.0</v>
      </c>
    </row>
    <row r="55">
      <c r="A55" s="12">
        <v>4.1</v>
      </c>
      <c r="B55" s="12">
        <v>-25.0</v>
      </c>
      <c r="C55" s="12"/>
      <c r="D55" s="12">
        <v>-2.3</v>
      </c>
      <c r="E55" s="12">
        <v>9.5</v>
      </c>
      <c r="F55" s="12"/>
      <c r="G55" s="12">
        <v>5.3</v>
      </c>
      <c r="H55" s="12">
        <v>-8.0</v>
      </c>
    </row>
    <row r="56">
      <c r="A56" s="12">
        <v>0.9</v>
      </c>
      <c r="B56" s="12">
        <v>-12.5</v>
      </c>
      <c r="C56" s="12"/>
      <c r="D56" s="12">
        <v>0.7</v>
      </c>
      <c r="E56" s="12">
        <v>-28.1</v>
      </c>
      <c r="F56" s="12"/>
      <c r="G56" s="12">
        <v>6.1</v>
      </c>
      <c r="H56" s="12">
        <v>-25.5</v>
      </c>
    </row>
    <row r="57">
      <c r="A57" s="12">
        <v>5.3</v>
      </c>
      <c r="B57" s="12">
        <v>-3.2</v>
      </c>
      <c r="C57" s="12"/>
      <c r="D57" s="12">
        <v>-4.1</v>
      </c>
      <c r="E57" s="12">
        <v>-31.0</v>
      </c>
      <c r="F57" s="12"/>
      <c r="G57" s="12">
        <v>9.8</v>
      </c>
      <c r="H57" s="12">
        <v>2.5</v>
      </c>
    </row>
    <row r="58">
      <c r="A58" s="12">
        <v>-1.8</v>
      </c>
      <c r="B58" s="12">
        <v>9.4</v>
      </c>
      <c r="C58" s="12"/>
      <c r="D58" s="12">
        <v>7.2</v>
      </c>
      <c r="E58" s="12">
        <v>-11.5</v>
      </c>
      <c r="F58" s="12"/>
      <c r="G58" s="12">
        <v>0.6</v>
      </c>
      <c r="H58" s="12">
        <v>-15.1</v>
      </c>
    </row>
    <row r="59">
      <c r="A59" s="12">
        <v>1.6</v>
      </c>
      <c r="B59" s="12">
        <v>-10.4</v>
      </c>
      <c r="C59" s="12"/>
      <c r="D59" s="12">
        <v>-7.0</v>
      </c>
      <c r="E59" s="12">
        <v>-11.6</v>
      </c>
      <c r="F59" s="12"/>
      <c r="G59" s="12">
        <v>-11.8</v>
      </c>
      <c r="H59" s="12">
        <v>-28.9</v>
      </c>
    </row>
    <row r="60">
      <c r="A60" s="12">
        <v>8.1</v>
      </c>
      <c r="B60" s="12">
        <v>5.5</v>
      </c>
      <c r="C60" s="12"/>
      <c r="D60" s="12">
        <v>8.6</v>
      </c>
      <c r="E60" s="12">
        <v>-24.8</v>
      </c>
      <c r="F60" s="12"/>
      <c r="G60" s="12">
        <v>-0.43</v>
      </c>
      <c r="H60" s="12">
        <v>4.2</v>
      </c>
    </row>
    <row r="61">
      <c r="A61" s="12">
        <v>-8.3</v>
      </c>
      <c r="B61" s="12">
        <v>-10.4</v>
      </c>
      <c r="C61" s="12"/>
      <c r="D61" s="12">
        <v>-7.7</v>
      </c>
      <c r="E61" s="12">
        <v>-6.0</v>
      </c>
      <c r="F61" s="12"/>
      <c r="G61" s="12">
        <v>-11.5</v>
      </c>
      <c r="H61" s="12">
        <v>-25.4</v>
      </c>
    </row>
    <row r="62">
      <c r="A62" s="12">
        <v>7.6</v>
      </c>
      <c r="B62" s="12">
        <v>-25.9</v>
      </c>
      <c r="C62" s="12"/>
      <c r="D62" s="12">
        <v>-10.7</v>
      </c>
      <c r="E62" s="12">
        <v>-15.3</v>
      </c>
      <c r="F62" s="12"/>
      <c r="G62" s="12">
        <v>-10.6</v>
      </c>
      <c r="H62" s="12">
        <v>4.6</v>
      </c>
    </row>
    <row r="63">
      <c r="A63" s="12">
        <v>-9.2</v>
      </c>
      <c r="B63" s="12">
        <v>-31.5</v>
      </c>
      <c r="C63" s="12"/>
      <c r="D63" s="12">
        <v>-7.7</v>
      </c>
      <c r="E63" s="12">
        <v>-20.9</v>
      </c>
      <c r="F63" s="12"/>
      <c r="G63" s="12">
        <v>4.8</v>
      </c>
      <c r="H63" s="12">
        <v>-19.0</v>
      </c>
    </row>
    <row r="64">
      <c r="A64" s="12">
        <v>-0.5</v>
      </c>
      <c r="B64" s="12">
        <v>-20.2</v>
      </c>
      <c r="C64" s="12"/>
      <c r="D64" s="12">
        <v>-7.3</v>
      </c>
      <c r="E64" s="12">
        <v>8.7</v>
      </c>
      <c r="F64" s="12"/>
      <c r="G64" s="12">
        <v>-8.6</v>
      </c>
      <c r="H64" s="12">
        <v>-2.5</v>
      </c>
    </row>
    <row r="65">
      <c r="A65" s="12">
        <v>-4.3</v>
      </c>
      <c r="B65" s="12">
        <v>-27.3</v>
      </c>
      <c r="C65" s="12"/>
      <c r="D65" s="12">
        <v>9.4</v>
      </c>
      <c r="E65" s="12">
        <v>-28.6</v>
      </c>
      <c r="F65" s="12"/>
      <c r="G65" s="12">
        <v>8.8</v>
      </c>
      <c r="H65" s="12">
        <v>-3.4</v>
      </c>
    </row>
    <row r="66">
      <c r="A66" s="12">
        <v>5.8</v>
      </c>
      <c r="B66" s="12">
        <v>-26.3</v>
      </c>
      <c r="C66" s="12"/>
      <c r="D66" s="12">
        <v>-1.1</v>
      </c>
      <c r="E66" s="12">
        <v>-30.2</v>
      </c>
      <c r="F66" s="12"/>
      <c r="G66" s="12">
        <v>1.5</v>
      </c>
      <c r="H66" s="12">
        <v>-2.4</v>
      </c>
    </row>
    <row r="67">
      <c r="A67" s="12">
        <v>-8.4</v>
      </c>
      <c r="B67" s="12">
        <v>-4.4</v>
      </c>
      <c r="C67" s="12"/>
      <c r="D67" s="12">
        <v>5.9</v>
      </c>
      <c r="E67" s="12">
        <v>-27.4</v>
      </c>
      <c r="F67" s="12"/>
      <c r="G67" s="12">
        <v>1.4</v>
      </c>
      <c r="H67" s="12">
        <v>-28.5</v>
      </c>
    </row>
    <row r="68">
      <c r="A68" s="12">
        <v>-0.8</v>
      </c>
      <c r="B68" s="12">
        <v>-13.7</v>
      </c>
      <c r="C68" s="12"/>
      <c r="D68" s="12">
        <v>2.5</v>
      </c>
      <c r="E68" s="12">
        <v>-9.7</v>
      </c>
      <c r="F68" s="12"/>
      <c r="G68" s="12">
        <v>-3.7</v>
      </c>
      <c r="H68" s="12">
        <v>-24.8</v>
      </c>
    </row>
    <row r="69">
      <c r="A69" s="12">
        <v>1.7</v>
      </c>
      <c r="B69" s="12">
        <v>-9.3</v>
      </c>
      <c r="C69" s="12"/>
      <c r="D69" s="12">
        <v>-11.0</v>
      </c>
      <c r="E69" s="12">
        <v>3.6</v>
      </c>
      <c r="F69" s="12"/>
      <c r="G69" s="12">
        <v>0.2</v>
      </c>
      <c r="H69" s="12">
        <v>-14.0</v>
      </c>
    </row>
    <row r="70">
      <c r="A70" s="12">
        <v>-7.2</v>
      </c>
      <c r="B70" s="12">
        <v>-27.0</v>
      </c>
      <c r="C70" s="12"/>
      <c r="D70" s="12">
        <v>6.5</v>
      </c>
      <c r="E70" s="12">
        <v>-29.3</v>
      </c>
      <c r="F70" s="12"/>
      <c r="G70" s="12">
        <v>-1.4</v>
      </c>
      <c r="H70" s="12">
        <v>-31.4</v>
      </c>
    </row>
    <row r="71">
      <c r="A71" s="12">
        <v>6.0</v>
      </c>
      <c r="B71" s="12">
        <v>7.4</v>
      </c>
      <c r="C71" s="12"/>
      <c r="D71" s="12">
        <v>-7.5</v>
      </c>
      <c r="E71" s="12">
        <v>8.0</v>
      </c>
      <c r="F71" s="12"/>
      <c r="G71" s="12">
        <v>-4.2</v>
      </c>
      <c r="H71" s="12">
        <v>-23.5</v>
      </c>
    </row>
    <row r="72">
      <c r="A72" s="12">
        <v>-1.1</v>
      </c>
      <c r="B72" s="12">
        <v>-3.2</v>
      </c>
      <c r="C72" s="12"/>
      <c r="D72" s="12">
        <v>-8.9</v>
      </c>
      <c r="E72" s="12">
        <v>-21.8</v>
      </c>
      <c r="F72" s="12"/>
      <c r="G72" s="12">
        <v>8.3</v>
      </c>
      <c r="H72" s="12">
        <v>-20.9</v>
      </c>
    </row>
    <row r="73">
      <c r="A73" s="12">
        <v>-4.2</v>
      </c>
      <c r="B73" s="12">
        <v>-3.2</v>
      </c>
      <c r="C73" s="12"/>
      <c r="D73" s="12">
        <v>-0.4</v>
      </c>
      <c r="E73" s="12">
        <v>-16.9</v>
      </c>
      <c r="F73" s="12"/>
      <c r="G73" s="12">
        <v>-11.6</v>
      </c>
      <c r="H73" s="12">
        <v>-15.6</v>
      </c>
    </row>
    <row r="74">
      <c r="A74" s="12">
        <v>10.0</v>
      </c>
      <c r="B74" s="12">
        <v>-25.2</v>
      </c>
      <c r="C74" s="12"/>
      <c r="D74" s="12">
        <v>-9.4</v>
      </c>
      <c r="E74" s="12">
        <v>-22.7</v>
      </c>
      <c r="F74" s="12"/>
      <c r="G74" s="12">
        <v>-2.8</v>
      </c>
      <c r="H74" s="12">
        <v>-17.2</v>
      </c>
    </row>
    <row r="75">
      <c r="A75" s="12">
        <v>-1.7</v>
      </c>
      <c r="B75" s="12">
        <v>3.3</v>
      </c>
      <c r="C75" s="12"/>
      <c r="D75" s="12">
        <v>-10.9</v>
      </c>
      <c r="E75" s="12">
        <v>-19.1</v>
      </c>
      <c r="F75" s="12"/>
      <c r="G75" s="12">
        <v>1.0</v>
      </c>
      <c r="H75" s="12">
        <v>-15.8</v>
      </c>
    </row>
    <row r="76">
      <c r="A76" s="12">
        <v>-0.2</v>
      </c>
      <c r="B76" s="12">
        <v>3.3</v>
      </c>
      <c r="C76" s="12"/>
      <c r="D76" s="12">
        <v>8.9</v>
      </c>
      <c r="E76" s="12">
        <v>-15.6</v>
      </c>
      <c r="F76" s="12"/>
      <c r="G76" s="12">
        <v>-0.3</v>
      </c>
      <c r="H76" s="12">
        <v>-9.5</v>
      </c>
    </row>
    <row r="77">
      <c r="A77" s="12">
        <v>8.5</v>
      </c>
      <c r="B77" s="12">
        <v>5.5</v>
      </c>
      <c r="C77" s="12"/>
      <c r="D77" s="12">
        <v>0.6</v>
      </c>
      <c r="E77" s="12">
        <v>3.1</v>
      </c>
      <c r="F77" s="12"/>
      <c r="G77" s="12">
        <v>-8.5</v>
      </c>
      <c r="H77" s="12">
        <v>7.3</v>
      </c>
    </row>
    <row r="78">
      <c r="A78" s="12">
        <v>4.5</v>
      </c>
      <c r="B78" s="12">
        <v>-6.7</v>
      </c>
      <c r="C78" s="12"/>
      <c r="D78" s="12">
        <v>5.6</v>
      </c>
      <c r="E78" s="12">
        <v>-11.0</v>
      </c>
      <c r="F78" s="12"/>
      <c r="G78" s="12">
        <v>-10.6</v>
      </c>
      <c r="H78" s="12">
        <v>-11.2</v>
      </c>
    </row>
    <row r="79">
      <c r="A79" s="12">
        <v>9.2</v>
      </c>
      <c r="B79" s="12">
        <v>-25.9</v>
      </c>
      <c r="C79" s="12"/>
      <c r="D79" s="12">
        <v>5.1</v>
      </c>
      <c r="E79" s="12">
        <v>-20.6</v>
      </c>
      <c r="F79" s="12"/>
      <c r="G79" s="12">
        <v>-5.9</v>
      </c>
      <c r="H79" s="12">
        <v>-1.3</v>
      </c>
    </row>
    <row r="80">
      <c r="A80" s="12">
        <v>-0.6</v>
      </c>
      <c r="B80" s="12">
        <v>4.0</v>
      </c>
      <c r="C80" s="12"/>
      <c r="D80" s="12">
        <v>-3.6</v>
      </c>
      <c r="E80" s="12">
        <v>-24.5</v>
      </c>
      <c r="F80" s="12"/>
      <c r="G80" s="12">
        <v>9.3</v>
      </c>
      <c r="H80" s="12">
        <v>-7.8</v>
      </c>
    </row>
    <row r="81">
      <c r="A81" s="12">
        <v>-8.6</v>
      </c>
      <c r="B81" s="12">
        <v>-27.5</v>
      </c>
      <c r="C81" s="12"/>
      <c r="D81" s="12">
        <v>-5.6</v>
      </c>
      <c r="E81" s="12">
        <v>-27.2</v>
      </c>
      <c r="F81" s="12"/>
      <c r="G81" s="12">
        <v>-8.7</v>
      </c>
      <c r="H81" s="12">
        <v>0.7</v>
      </c>
    </row>
    <row r="82">
      <c r="A82" s="12">
        <v>-4.3</v>
      </c>
      <c r="B82" s="12">
        <v>-10.6</v>
      </c>
      <c r="C82" s="12"/>
      <c r="D82" s="12">
        <v>-3.6</v>
      </c>
      <c r="E82" s="12">
        <v>-7.8</v>
      </c>
      <c r="F82" s="12"/>
      <c r="G82" s="12">
        <v>9.0</v>
      </c>
      <c r="H82" s="12">
        <v>-7.5</v>
      </c>
    </row>
    <row r="83">
      <c r="A83" s="12">
        <v>-11.8</v>
      </c>
      <c r="B83" s="12">
        <v>10.2</v>
      </c>
      <c r="C83" s="12"/>
      <c r="D83" s="12">
        <v>-6.0</v>
      </c>
      <c r="E83" s="12">
        <v>-12.5</v>
      </c>
      <c r="F83" s="12"/>
      <c r="G83" s="12">
        <v>2.1</v>
      </c>
      <c r="H83" s="12">
        <v>-26.5</v>
      </c>
    </row>
    <row r="84">
      <c r="A84" s="12">
        <v>-10.8</v>
      </c>
      <c r="B84" s="12">
        <v>-25.2</v>
      </c>
      <c r="C84" s="12"/>
      <c r="D84" s="12">
        <v>-6.4</v>
      </c>
      <c r="E84" s="12">
        <v>9.6</v>
      </c>
      <c r="F84" s="12"/>
      <c r="G84" s="12">
        <v>-9.6</v>
      </c>
      <c r="H84" s="12">
        <v>-13.8</v>
      </c>
    </row>
    <row r="85">
      <c r="A85" s="12">
        <v>-9.1</v>
      </c>
      <c r="B85" s="12">
        <v>-23.2</v>
      </c>
      <c r="C85" s="12"/>
      <c r="D85" s="12">
        <v>-6.3</v>
      </c>
      <c r="E85" s="12">
        <v>-3.4</v>
      </c>
      <c r="F85" s="12"/>
      <c r="G85" s="12">
        <v>8.5</v>
      </c>
      <c r="H85" s="12">
        <v>-4.7</v>
      </c>
    </row>
    <row r="86">
      <c r="A86" s="12">
        <v>0.7</v>
      </c>
      <c r="B86" s="12">
        <v>-16.6</v>
      </c>
      <c r="C86" s="12"/>
      <c r="D86" s="12">
        <v>3.4</v>
      </c>
      <c r="E86" s="12">
        <v>-12.3</v>
      </c>
      <c r="F86" s="12"/>
      <c r="G86" s="12">
        <v>-2.3</v>
      </c>
      <c r="H86" s="12">
        <v>-12.6</v>
      </c>
    </row>
    <row r="87">
      <c r="A87" s="12">
        <v>-9.8</v>
      </c>
      <c r="B87" s="12">
        <v>-23.7</v>
      </c>
      <c r="C87" s="12"/>
      <c r="D87" s="12">
        <v>0.9</v>
      </c>
      <c r="E87" s="12">
        <v>-26.5</v>
      </c>
      <c r="F87" s="12"/>
      <c r="G87" s="12">
        <v>-4.7</v>
      </c>
      <c r="H87" s="12">
        <v>-1.7</v>
      </c>
    </row>
    <row r="88">
      <c r="A88" s="12">
        <v>-9.2</v>
      </c>
      <c r="B88" s="12">
        <v>-5.9</v>
      </c>
      <c r="C88" s="12"/>
      <c r="D88" s="12">
        <v>6.7</v>
      </c>
      <c r="E88" s="12">
        <v>-25.5</v>
      </c>
      <c r="F88" s="12"/>
      <c r="G88" s="12">
        <v>-4.1</v>
      </c>
      <c r="H88" s="12">
        <v>4.2</v>
      </c>
    </row>
    <row r="89">
      <c r="A89" s="12">
        <v>-7.5</v>
      </c>
      <c r="B89" s="12">
        <v>9.1</v>
      </c>
      <c r="C89" s="12"/>
      <c r="D89" s="12">
        <v>9.9</v>
      </c>
      <c r="E89" s="12">
        <v>-1.9</v>
      </c>
      <c r="F89" s="12"/>
      <c r="G89" s="12">
        <v>-11.9</v>
      </c>
      <c r="H89" s="12">
        <v>-15.3</v>
      </c>
    </row>
    <row r="90">
      <c r="A90" s="12">
        <v>-3.7</v>
      </c>
      <c r="B90" s="12">
        <v>3.0</v>
      </c>
      <c r="C90" s="12"/>
      <c r="D90" s="12">
        <v>4.4</v>
      </c>
      <c r="E90" s="12">
        <v>8.2</v>
      </c>
      <c r="F90" s="12"/>
      <c r="G90" s="12">
        <v>9.4</v>
      </c>
      <c r="H90" s="12">
        <v>-26.1</v>
      </c>
    </row>
    <row r="91">
      <c r="A91" s="12">
        <v>-5.9</v>
      </c>
      <c r="B91" s="12">
        <v>-30.5</v>
      </c>
      <c r="C91" s="12"/>
      <c r="D91" s="12">
        <v>-3.3</v>
      </c>
      <c r="E91" s="12">
        <v>-17.9</v>
      </c>
      <c r="F91" s="12"/>
      <c r="G91" s="12">
        <v>-9.5</v>
      </c>
      <c r="H91" s="12">
        <v>-15.6</v>
      </c>
    </row>
    <row r="92">
      <c r="A92" s="12">
        <v>-10.3</v>
      </c>
      <c r="B92" s="12">
        <v>6.1</v>
      </c>
      <c r="C92" s="12"/>
      <c r="D92" s="12">
        <v>-7.0</v>
      </c>
      <c r="E92" s="12">
        <v>-18.4</v>
      </c>
      <c r="F92" s="12"/>
      <c r="G92" s="12">
        <v>8.2</v>
      </c>
      <c r="H92" s="12">
        <v>-18.9</v>
      </c>
    </row>
    <row r="93">
      <c r="A93" s="12">
        <v>-3.2</v>
      </c>
      <c r="B93" s="12">
        <v>-27.2</v>
      </c>
      <c r="C93" s="12"/>
      <c r="D93" s="12">
        <v>-4.4</v>
      </c>
      <c r="E93" s="12">
        <v>-13.5</v>
      </c>
      <c r="F93" s="12"/>
      <c r="G93" s="12">
        <v>4.0</v>
      </c>
      <c r="H93" s="12">
        <v>-20.9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8.1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98.44</v>
      </c>
      <c r="C14" s="37">
        <v>98.45</v>
      </c>
      <c r="D14" s="37">
        <v>98.45</v>
      </c>
      <c r="E14" s="37">
        <v>98.45</v>
      </c>
      <c r="F14" s="22"/>
      <c r="G14" s="35" t="s">
        <v>190</v>
      </c>
      <c r="H14" s="56">
        <v>0.9826</v>
      </c>
      <c r="I14" s="56">
        <v>0.9822</v>
      </c>
      <c r="J14" s="56">
        <v>0.9826</v>
      </c>
      <c r="K14" s="40">
        <f t="shared" si="1"/>
        <v>0.9824666667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267.2236</v>
      </c>
      <c r="C18" s="47"/>
      <c r="D18" s="47" t="s">
        <v>193</v>
      </c>
      <c r="E18" s="48">
        <f>var(B18:B20)</f>
        <v>0.35552929</v>
      </c>
      <c r="F18" s="22"/>
      <c r="G18" s="45" t="s">
        <v>192</v>
      </c>
      <c r="H18" s="46">
        <v>197.998</v>
      </c>
      <c r="I18" s="47"/>
      <c r="J18" s="47" t="s">
        <v>193</v>
      </c>
      <c r="K18" s="48">
        <f>var(H18:H20)</f>
        <v>0.1361922133</v>
      </c>
    </row>
    <row r="19">
      <c r="A19" s="49" t="s">
        <v>194</v>
      </c>
      <c r="B19" s="50">
        <v>266.0457</v>
      </c>
      <c r="C19" s="22"/>
      <c r="D19" s="22"/>
      <c r="E19" s="38"/>
      <c r="F19" s="22"/>
      <c r="G19" s="49" t="s">
        <v>194</v>
      </c>
      <c r="H19" s="50">
        <v>198.6372</v>
      </c>
      <c r="I19" s="22"/>
      <c r="J19" s="22"/>
      <c r="K19" s="38"/>
    </row>
    <row r="20">
      <c r="A20" s="51" t="s">
        <v>195</v>
      </c>
      <c r="B20" s="52">
        <v>266.7959</v>
      </c>
      <c r="C20" s="34"/>
      <c r="D20" s="34"/>
      <c r="E20" s="44"/>
      <c r="G20" s="51" t="s">
        <v>195</v>
      </c>
      <c r="H20" s="50">
        <v>198.6372</v>
      </c>
      <c r="I20" s="34"/>
      <c r="J20" s="34"/>
      <c r="K20" s="44"/>
    </row>
    <row r="21">
      <c r="A21" s="53" t="s">
        <v>196</v>
      </c>
      <c r="B21" s="34">
        <f>AVERAGE(B18:B20)</f>
        <v>266.6884</v>
      </c>
      <c r="C21" s="54"/>
      <c r="D21" s="34"/>
      <c r="E21" s="44"/>
      <c r="G21" s="53" t="s">
        <v>196</v>
      </c>
      <c r="H21" s="34">
        <f>AVERAGE(H18:H20)</f>
        <v>198.4241333</v>
      </c>
      <c r="I21" s="54"/>
      <c r="J21" s="34"/>
      <c r="K21" s="4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99.2</v>
      </c>
      <c r="C14" s="37">
        <v>99.2</v>
      </c>
      <c r="D14" s="37">
        <v>99.2</v>
      </c>
      <c r="E14" s="37">
        <v>99.2</v>
      </c>
      <c r="F14" s="22"/>
      <c r="G14" s="35" t="s">
        <v>190</v>
      </c>
      <c r="H14" s="37">
        <v>99.09</v>
      </c>
      <c r="I14" s="37">
        <v>99.09</v>
      </c>
      <c r="J14" s="37">
        <v>99.09</v>
      </c>
      <c r="K14" s="40">
        <f t="shared" si="1"/>
        <v>99.09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135.2449</v>
      </c>
      <c r="C18" s="47"/>
      <c r="D18" s="47" t="s">
        <v>193</v>
      </c>
      <c r="E18" s="48">
        <f>var(B18:B20)</f>
        <v>0.5484495033</v>
      </c>
      <c r="F18" s="22"/>
      <c r="G18" s="45" t="s">
        <v>192</v>
      </c>
      <c r="H18" s="46">
        <v>99.3875</v>
      </c>
      <c r="I18" s="47"/>
      <c r="J18" s="47" t="s">
        <v>193</v>
      </c>
      <c r="K18" s="48">
        <f>var(H18:H20)</f>
        <v>0.04938147</v>
      </c>
    </row>
    <row r="19">
      <c r="A19" s="49" t="s">
        <v>194</v>
      </c>
      <c r="B19" s="50">
        <v>134.2514</v>
      </c>
      <c r="C19" s="22"/>
      <c r="D19" s="22"/>
      <c r="E19" s="38"/>
      <c r="F19" s="22"/>
      <c r="G19" s="49" t="s">
        <v>194</v>
      </c>
      <c r="H19" s="50">
        <v>99.5924</v>
      </c>
      <c r="I19" s="22"/>
      <c r="J19" s="22"/>
      <c r="K19" s="38"/>
    </row>
    <row r="20">
      <c r="A20" s="51" t="s">
        <v>195</v>
      </c>
      <c r="B20" s="52">
        <v>135.6995</v>
      </c>
      <c r="C20" s="34"/>
      <c r="D20" s="34"/>
      <c r="E20" s="44"/>
      <c r="G20" s="51" t="s">
        <v>195</v>
      </c>
      <c r="H20" s="52">
        <v>99.1484</v>
      </c>
      <c r="I20" s="34"/>
      <c r="J20" s="34"/>
      <c r="K20" s="44"/>
    </row>
    <row r="21">
      <c r="A21" s="53" t="s">
        <v>196</v>
      </c>
      <c r="B21" s="34">
        <f>AVERAGE(B18:B20)</f>
        <v>135.0652667</v>
      </c>
      <c r="C21" s="54"/>
      <c r="D21" s="34"/>
      <c r="E21" s="44"/>
      <c r="G21" s="53" t="s">
        <v>196</v>
      </c>
      <c r="H21" s="34">
        <f>AVERAGE(H18:H20)</f>
        <v>99.3761</v>
      </c>
      <c r="I21" s="54"/>
      <c r="J21" s="34"/>
      <c r="K21" s="4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8.25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98.56</v>
      </c>
      <c r="C14" s="37">
        <v>98.56</v>
      </c>
      <c r="D14" s="37">
        <v>98.55</v>
      </c>
      <c r="E14" s="37">
        <v>98.56</v>
      </c>
      <c r="F14" s="22"/>
      <c r="G14" s="35" t="s">
        <v>190</v>
      </c>
      <c r="H14" s="37">
        <v>98.46</v>
      </c>
      <c r="I14" s="37">
        <v>98.4</v>
      </c>
      <c r="J14" s="37">
        <v>98.46</v>
      </c>
      <c r="K14" s="40">
        <f t="shared" si="1"/>
        <v>98.44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239.3635</v>
      </c>
      <c r="C18" s="47"/>
      <c r="D18" s="47" t="s">
        <v>193</v>
      </c>
      <c r="E18" s="48">
        <f>var(B18:B20)</f>
        <v>1.283977023</v>
      </c>
      <c r="F18" s="22"/>
      <c r="G18" s="45" t="s">
        <v>192</v>
      </c>
      <c r="H18" s="46">
        <v>172.0197</v>
      </c>
      <c r="I18" s="47"/>
      <c r="J18" s="47" t="s">
        <v>193</v>
      </c>
      <c r="K18" s="48">
        <f>var(H18:H20)</f>
        <v>0.01454853</v>
      </c>
    </row>
    <row r="19">
      <c r="A19" s="49" t="s">
        <v>194</v>
      </c>
      <c r="B19" s="50">
        <v>238.0086</v>
      </c>
      <c r="C19" s="22"/>
      <c r="D19" s="22"/>
      <c r="E19" s="38"/>
      <c r="F19" s="22"/>
      <c r="G19" s="49" t="s">
        <v>194</v>
      </c>
      <c r="H19" s="50">
        <v>171.7935</v>
      </c>
      <c r="I19" s="22"/>
      <c r="J19" s="22"/>
      <c r="K19" s="38"/>
    </row>
    <row r="20">
      <c r="A20" s="51" t="s">
        <v>195</v>
      </c>
      <c r="B20" s="52">
        <v>240.2593</v>
      </c>
      <c r="C20" s="34"/>
      <c r="D20" s="34"/>
      <c r="E20" s="44"/>
      <c r="G20" s="51" t="s">
        <v>195</v>
      </c>
      <c r="H20" s="52">
        <v>171.834</v>
      </c>
      <c r="I20" s="34"/>
      <c r="J20" s="34"/>
      <c r="K20" s="44"/>
    </row>
    <row r="21">
      <c r="A21" s="53" t="s">
        <v>196</v>
      </c>
      <c r="B21" s="34">
        <f>AVERAGE(B18:B20)</f>
        <v>239.2104667</v>
      </c>
      <c r="C21" s="54"/>
      <c r="D21" s="34"/>
      <c r="E21" s="44"/>
      <c r="G21" s="53" t="s">
        <v>196</v>
      </c>
      <c r="H21" s="34">
        <f>AVERAGE(H18:H20)</f>
        <v>171.8824</v>
      </c>
      <c r="I21" s="54"/>
      <c r="J21" s="34"/>
      <c r="K21" s="44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7" max="7" width="38.5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98.68</v>
      </c>
      <c r="C14" s="37">
        <v>98.68</v>
      </c>
      <c r="D14" s="37">
        <v>98.68</v>
      </c>
      <c r="E14" s="37">
        <v>98.68</v>
      </c>
      <c r="F14" s="22"/>
      <c r="G14" s="35" t="s">
        <v>190</v>
      </c>
      <c r="H14" s="56">
        <v>0.9854</v>
      </c>
      <c r="I14" s="56">
        <v>0.9855</v>
      </c>
      <c r="J14" s="56">
        <v>0.9855</v>
      </c>
      <c r="K14" s="40">
        <f t="shared" si="1"/>
        <v>0.9854666667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223.1003</v>
      </c>
      <c r="C18" s="47"/>
      <c r="D18" s="47" t="s">
        <v>193</v>
      </c>
      <c r="E18" s="48">
        <f>var(B18:B20)</f>
        <v>0.05035341</v>
      </c>
      <c r="F18" s="22"/>
      <c r="G18" s="45" t="s">
        <v>192</v>
      </c>
      <c r="H18" s="46">
        <v>165.6745</v>
      </c>
      <c r="I18" s="47"/>
      <c r="J18" s="47" t="s">
        <v>193</v>
      </c>
      <c r="K18" s="48">
        <f>var(H18:H20)</f>
        <v>0.17825787</v>
      </c>
    </row>
    <row r="19">
      <c r="A19" s="49" t="s">
        <v>194</v>
      </c>
      <c r="B19" s="50">
        <v>223.1042</v>
      </c>
      <c r="C19" s="22"/>
      <c r="D19" s="22"/>
      <c r="E19" s="38"/>
      <c r="F19" s="22"/>
      <c r="G19" s="49" t="s">
        <v>194</v>
      </c>
      <c r="H19" s="50">
        <v>165.3484</v>
      </c>
      <c r="I19" s="22"/>
      <c r="J19" s="22"/>
      <c r="K19" s="38"/>
    </row>
    <row r="20">
      <c r="A20" s="51" t="s">
        <v>195</v>
      </c>
      <c r="B20" s="52">
        <v>222.7136</v>
      </c>
      <c r="C20" s="34"/>
      <c r="D20" s="34"/>
      <c r="E20" s="44"/>
      <c r="G20" s="51" t="s">
        <v>195</v>
      </c>
      <c r="H20" s="52">
        <v>166.186</v>
      </c>
      <c r="I20" s="34"/>
      <c r="J20" s="34"/>
      <c r="K20" s="44"/>
    </row>
    <row r="21">
      <c r="A21" s="53" t="s">
        <v>196</v>
      </c>
      <c r="B21" s="34">
        <f>AVERAGE(B18:B20)</f>
        <v>222.9727</v>
      </c>
      <c r="C21" s="54"/>
      <c r="D21" s="34"/>
      <c r="E21" s="44"/>
      <c r="G21" s="53" t="s">
        <v>196</v>
      </c>
      <c r="H21" s="34">
        <f>AVERAGE(H18:H20)</f>
        <v>165.7363</v>
      </c>
      <c r="I21" s="54"/>
      <c r="J21" s="34"/>
      <c r="K21" s="44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98.97</v>
      </c>
      <c r="C14" s="37">
        <v>98.97</v>
      </c>
      <c r="D14" s="37">
        <v>98.97</v>
      </c>
      <c r="E14" s="40">
        <f t="shared" si="1"/>
        <v>98.97</v>
      </c>
      <c r="F14" s="22"/>
      <c r="G14" s="35" t="s">
        <v>190</v>
      </c>
      <c r="H14" s="37">
        <v>98.83</v>
      </c>
      <c r="I14" s="37">
        <v>98.83</v>
      </c>
      <c r="J14" s="37">
        <v>98.83</v>
      </c>
      <c r="K14" s="40">
        <f t="shared" si="2"/>
        <v>98.83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171.6516</v>
      </c>
      <c r="C18" s="47"/>
      <c r="D18" s="47" t="s">
        <v>193</v>
      </c>
      <c r="E18" s="48">
        <f>var(B18:B20)</f>
        <v>0.06510364333</v>
      </c>
      <c r="F18" s="22"/>
      <c r="G18" s="45" t="s">
        <v>192</v>
      </c>
      <c r="H18" s="46">
        <v>126.579</v>
      </c>
      <c r="I18" s="47"/>
      <c r="J18" s="47" t="s">
        <v>193</v>
      </c>
      <c r="K18" s="48">
        <f>var(H18:H20)</f>
        <v>0.04708864333</v>
      </c>
    </row>
    <row r="19">
      <c r="A19" s="49" t="s">
        <v>194</v>
      </c>
      <c r="B19" s="50">
        <v>172.1352</v>
      </c>
      <c r="C19" s="22"/>
      <c r="D19" s="22"/>
      <c r="E19" s="38"/>
      <c r="F19" s="22"/>
      <c r="G19" s="49" t="s">
        <v>194</v>
      </c>
      <c r="H19" s="50">
        <v>126.9351</v>
      </c>
      <c r="I19" s="22"/>
      <c r="J19" s="22"/>
      <c r="K19" s="38"/>
    </row>
    <row r="20">
      <c r="A20" s="51" t="s">
        <v>195</v>
      </c>
      <c r="B20" s="52">
        <v>172.0345</v>
      </c>
      <c r="C20" s="34"/>
      <c r="D20" s="34"/>
      <c r="E20" s="44"/>
      <c r="G20" s="51" t="s">
        <v>195</v>
      </c>
      <c r="H20" s="52">
        <v>126.5422</v>
      </c>
      <c r="I20" s="34"/>
      <c r="J20" s="34"/>
      <c r="K20" s="44"/>
    </row>
    <row r="21">
      <c r="A21" s="53" t="s">
        <v>196</v>
      </c>
      <c r="B21" s="34">
        <f>AVERAGE(B18:B20)</f>
        <v>171.9404333</v>
      </c>
      <c r="C21" s="54"/>
      <c r="D21" s="34"/>
      <c r="E21" s="44"/>
      <c r="G21" s="53" t="s">
        <v>196</v>
      </c>
      <c r="H21" s="34">
        <f>AVERAGE(H18:H20)</f>
        <v>126.6854333</v>
      </c>
      <c r="I21" s="54"/>
      <c r="J21" s="34"/>
      <c r="K21" s="44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7" max="7" width="37.6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D13" s="39"/>
      <c r="E13" s="40"/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98.51</v>
      </c>
      <c r="C14" s="37">
        <v>98.5</v>
      </c>
      <c r="D14" s="37">
        <v>98.51</v>
      </c>
      <c r="E14" s="37">
        <v>98.51</v>
      </c>
      <c r="F14" s="22"/>
      <c r="G14" s="35" t="s">
        <v>190</v>
      </c>
      <c r="H14" s="39"/>
      <c r="I14" s="39"/>
      <c r="J14" s="39"/>
      <c r="K14" s="40" t="str">
        <f t="shared" si="1"/>
        <v>#DIV/0!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253.7758</v>
      </c>
      <c r="C18" s="47"/>
      <c r="D18" s="47" t="s">
        <v>193</v>
      </c>
      <c r="E18" s="48">
        <f>var(B18:B20)</f>
        <v>0.9332510633</v>
      </c>
      <c r="F18" s="22"/>
      <c r="G18" s="45" t="s">
        <v>192</v>
      </c>
      <c r="H18" s="46">
        <v>184.8388</v>
      </c>
      <c r="I18" s="47"/>
      <c r="J18" s="47" t="s">
        <v>193</v>
      </c>
      <c r="K18" s="48">
        <f>var(H18:H20)</f>
        <v>0</v>
      </c>
    </row>
    <row r="19">
      <c r="A19" s="49" t="s">
        <v>194</v>
      </c>
      <c r="B19" s="50">
        <v>252.0336</v>
      </c>
      <c r="C19" s="22"/>
      <c r="D19" s="22"/>
      <c r="E19" s="38"/>
      <c r="F19" s="22"/>
      <c r="G19" s="49" t="s">
        <v>194</v>
      </c>
      <c r="H19" s="50">
        <v>184.8388</v>
      </c>
      <c r="I19" s="22"/>
      <c r="J19" s="22"/>
      <c r="K19" s="38"/>
    </row>
    <row r="20">
      <c r="A20" s="51" t="s">
        <v>195</v>
      </c>
      <c r="B20" s="52">
        <v>252.1813</v>
      </c>
      <c r="C20" s="34"/>
      <c r="D20" s="34"/>
      <c r="E20" s="44"/>
      <c r="G20" s="51" t="s">
        <v>195</v>
      </c>
      <c r="H20" s="52">
        <v>184.8388</v>
      </c>
      <c r="I20" s="34"/>
      <c r="J20" s="34"/>
      <c r="K20" s="44"/>
    </row>
    <row r="21">
      <c r="A21" s="53" t="s">
        <v>196</v>
      </c>
      <c r="B21" s="34">
        <f>AVERAGE(B18:B20)</f>
        <v>252.6635667</v>
      </c>
      <c r="C21" s="54"/>
      <c r="D21" s="34"/>
      <c r="E21" s="44"/>
      <c r="G21" s="53" t="s">
        <v>196</v>
      </c>
      <c r="H21" s="57">
        <v>184.8388</v>
      </c>
      <c r="I21" s="54"/>
      <c r="J21" s="34"/>
      <c r="K21" s="4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98.27</v>
      </c>
      <c r="C14" s="37">
        <v>98.26</v>
      </c>
      <c r="D14" s="37">
        <v>98.26</v>
      </c>
      <c r="E14" s="40">
        <f t="shared" si="1"/>
        <v>98.26333333</v>
      </c>
      <c r="F14" s="22"/>
      <c r="G14" s="35" t="s">
        <v>190</v>
      </c>
      <c r="H14" s="37">
        <v>98.12</v>
      </c>
      <c r="I14" s="37">
        <v>98.12</v>
      </c>
      <c r="J14" s="37">
        <v>98.12</v>
      </c>
      <c r="K14" s="40">
        <f t="shared" si="2"/>
        <v>98.12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292.8275</v>
      </c>
      <c r="C18" s="47"/>
      <c r="D18" s="47" t="s">
        <v>193</v>
      </c>
      <c r="E18" s="48">
        <f>var(B18:B20)</f>
        <v>1.737544573</v>
      </c>
      <c r="F18" s="22"/>
      <c r="G18" s="45" t="s">
        <v>192</v>
      </c>
      <c r="H18" s="46">
        <v>207.9679</v>
      </c>
      <c r="I18" s="47"/>
      <c r="J18" s="47" t="s">
        <v>193</v>
      </c>
      <c r="K18" s="48">
        <f>var(H18:H20)</f>
        <v>0.01459622333</v>
      </c>
    </row>
    <row r="19">
      <c r="A19" s="49" t="s">
        <v>194</v>
      </c>
      <c r="B19" s="50">
        <v>295.3783</v>
      </c>
      <c r="C19" s="22"/>
      <c r="D19" s="22"/>
      <c r="E19" s="38"/>
      <c r="F19" s="22"/>
      <c r="G19" s="49" t="s">
        <v>194</v>
      </c>
      <c r="H19" s="50">
        <v>207.8312</v>
      </c>
      <c r="I19" s="22"/>
      <c r="J19" s="22"/>
      <c r="K19" s="38"/>
    </row>
    <row r="20">
      <c r="A20" s="51" t="s">
        <v>195</v>
      </c>
      <c r="B20" s="52">
        <v>294.6797</v>
      </c>
      <c r="C20" s="34"/>
      <c r="D20" s="34"/>
      <c r="E20" s="44"/>
      <c r="G20" s="51" t="s">
        <v>195</v>
      </c>
      <c r="H20" s="52">
        <v>208.0721</v>
      </c>
      <c r="I20" s="34"/>
      <c r="J20" s="34"/>
      <c r="K20" s="44"/>
    </row>
    <row r="21">
      <c r="A21" s="53" t="s">
        <v>196</v>
      </c>
      <c r="B21" s="34">
        <f>AVERAGE(B18:B20)</f>
        <v>294.2951667</v>
      </c>
      <c r="C21" s="54"/>
      <c r="D21" s="34"/>
      <c r="E21" s="44"/>
      <c r="G21" s="53" t="s">
        <v>196</v>
      </c>
      <c r="H21" s="34">
        <f>AVERAGE(H18:H20)</f>
        <v>207.9570667</v>
      </c>
      <c r="I21" s="54"/>
      <c r="J21" s="34"/>
      <c r="K21" s="44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99.2</v>
      </c>
      <c r="C14" s="37">
        <v>99.17</v>
      </c>
      <c r="D14" s="37">
        <v>99.2</v>
      </c>
      <c r="E14" s="40">
        <f t="shared" si="1"/>
        <v>99.19</v>
      </c>
      <c r="F14" s="22"/>
      <c r="G14" s="35" t="s">
        <v>190</v>
      </c>
      <c r="H14" s="37">
        <v>99.08</v>
      </c>
      <c r="I14" s="37">
        <v>99.09</v>
      </c>
      <c r="J14" s="37">
        <v>99.09</v>
      </c>
      <c r="K14" s="40">
        <f t="shared" si="2"/>
        <v>99.08666667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133.2956</v>
      </c>
      <c r="C18" s="47"/>
      <c r="D18" s="47" t="s">
        <v>193</v>
      </c>
      <c r="E18" s="48">
        <f>var(B18:B20)</f>
        <v>0.09315749333</v>
      </c>
      <c r="F18" s="22"/>
      <c r="G18" s="45" t="s">
        <v>192</v>
      </c>
      <c r="H18" s="46">
        <v>101.144</v>
      </c>
      <c r="I18" s="47"/>
      <c r="J18" s="47" t="s">
        <v>193</v>
      </c>
      <c r="K18" s="48">
        <f>var(H18:H20)</f>
        <v>0.1291742433</v>
      </c>
    </row>
    <row r="19">
      <c r="A19" s="49" t="s">
        <v>194</v>
      </c>
      <c r="B19" s="50">
        <v>132.82</v>
      </c>
      <c r="C19" s="22"/>
      <c r="D19" s="22"/>
      <c r="E19" s="38"/>
      <c r="F19" s="22"/>
      <c r="G19" s="49" t="s">
        <v>194</v>
      </c>
      <c r="H19" s="50">
        <v>100.4511</v>
      </c>
      <c r="I19" s="22"/>
      <c r="J19" s="22"/>
      <c r="K19" s="38"/>
    </row>
    <row r="20">
      <c r="A20" s="51" t="s">
        <v>195</v>
      </c>
      <c r="B20" s="52">
        <v>132.7264</v>
      </c>
      <c r="C20" s="34"/>
      <c r="D20" s="34"/>
      <c r="E20" s="44"/>
      <c r="G20" s="51" t="s">
        <v>195</v>
      </c>
      <c r="H20" s="52">
        <v>100.6319</v>
      </c>
      <c r="I20" s="34"/>
      <c r="J20" s="34"/>
      <c r="K20" s="44"/>
    </row>
    <row r="21">
      <c r="A21" s="53" t="s">
        <v>196</v>
      </c>
      <c r="B21" s="34">
        <f>AVERAGE(B18:B20)</f>
        <v>132.9473333</v>
      </c>
      <c r="C21" s="54"/>
      <c r="D21" s="34"/>
      <c r="E21" s="44"/>
      <c r="G21" s="53" t="s">
        <v>196</v>
      </c>
      <c r="H21" s="34">
        <f>AVERAGE(H18:H20)</f>
        <v>100.7423333</v>
      </c>
      <c r="I21" s="54"/>
      <c r="J21" s="34"/>
      <c r="K21" s="4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98.84</v>
      </c>
      <c r="C14" s="37">
        <v>98.85</v>
      </c>
      <c r="D14" s="37">
        <v>98.84</v>
      </c>
      <c r="E14" s="40">
        <f t="shared" si="1"/>
        <v>98.84333333</v>
      </c>
      <c r="F14" s="22"/>
      <c r="G14" s="35" t="s">
        <v>190</v>
      </c>
      <c r="H14" s="37">
        <v>98.72</v>
      </c>
      <c r="I14" s="37">
        <v>98.73</v>
      </c>
      <c r="J14" s="37">
        <v>98.72</v>
      </c>
      <c r="K14" s="40">
        <f t="shared" si="2"/>
        <v>98.72333333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197.258</v>
      </c>
      <c r="C18" s="47"/>
      <c r="D18" s="47" t="s">
        <v>193</v>
      </c>
      <c r="E18" s="48">
        <f>var(B18:B20)</f>
        <v>0.16261563</v>
      </c>
      <c r="F18" s="22"/>
      <c r="G18" s="45" t="s">
        <v>192</v>
      </c>
      <c r="H18" s="46">
        <v>145.1666</v>
      </c>
      <c r="I18" s="47"/>
      <c r="J18" s="47" t="s">
        <v>193</v>
      </c>
      <c r="K18" s="48">
        <f>var(H18:H20)</f>
        <v>0.1972331033</v>
      </c>
    </row>
    <row r="19">
      <c r="A19" s="49" t="s">
        <v>194</v>
      </c>
      <c r="B19" s="50">
        <v>198.014</v>
      </c>
      <c r="C19" s="22"/>
      <c r="D19" s="22"/>
      <c r="E19" s="38"/>
      <c r="F19" s="22"/>
      <c r="G19" s="49" t="s">
        <v>194</v>
      </c>
      <c r="H19" s="50">
        <v>144.9475</v>
      </c>
      <c r="I19" s="22"/>
      <c r="J19" s="22"/>
      <c r="K19" s="38"/>
    </row>
    <row r="20">
      <c r="A20" s="51" t="s">
        <v>195</v>
      </c>
      <c r="B20" s="52">
        <v>197.8793</v>
      </c>
      <c r="C20" s="34"/>
      <c r="D20" s="34"/>
      <c r="E20" s="44"/>
      <c r="G20" s="51" t="s">
        <v>195</v>
      </c>
      <c r="H20" s="52">
        <v>145.8025</v>
      </c>
      <c r="I20" s="34"/>
      <c r="J20" s="34"/>
      <c r="K20" s="44"/>
    </row>
    <row r="21">
      <c r="A21" s="53" t="s">
        <v>196</v>
      </c>
      <c r="B21" s="34">
        <f>AVERAGE(B18:B20)</f>
        <v>197.7171</v>
      </c>
      <c r="C21" s="54"/>
      <c r="D21" s="34"/>
      <c r="E21" s="44"/>
      <c r="G21" s="53" t="s">
        <v>196</v>
      </c>
      <c r="H21" s="34">
        <f>AVERAGE(H18:H20)</f>
        <v>145.3055333</v>
      </c>
      <c r="I21" s="54"/>
      <c r="J21" s="34"/>
      <c r="K21" s="44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7" max="7" width="38.3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98.97</v>
      </c>
      <c r="C14" s="37">
        <v>98.97</v>
      </c>
      <c r="D14" s="37">
        <v>98.97</v>
      </c>
      <c r="E14" s="37">
        <v>98.97</v>
      </c>
      <c r="F14" s="22"/>
      <c r="G14" s="35" t="s">
        <v>190</v>
      </c>
      <c r="H14" s="37">
        <v>98.92</v>
      </c>
      <c r="I14" s="37">
        <v>98.92</v>
      </c>
      <c r="J14" s="37">
        <v>98.92</v>
      </c>
      <c r="K14" s="40">
        <f t="shared" si="1"/>
        <v>98.92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166.8174</v>
      </c>
      <c r="C18" s="47"/>
      <c r="D18" s="47" t="s">
        <v>193</v>
      </c>
      <c r="E18" s="48">
        <f>var(B18:B20)</f>
        <v>2.282899083</v>
      </c>
      <c r="F18" s="22"/>
      <c r="G18" s="45" t="s">
        <v>192</v>
      </c>
      <c r="H18" s="46">
        <v>119.6279</v>
      </c>
      <c r="I18" s="47"/>
      <c r="J18" s="47" t="s">
        <v>193</v>
      </c>
      <c r="K18" s="48">
        <f>var(H18:H20)</f>
        <v>0.3451809033</v>
      </c>
    </row>
    <row r="19">
      <c r="A19" s="49" t="s">
        <v>194</v>
      </c>
      <c r="B19" s="50">
        <v>168.6689</v>
      </c>
      <c r="C19" s="22"/>
      <c r="D19" s="22"/>
      <c r="E19" s="38"/>
      <c r="F19" s="22"/>
      <c r="G19" s="49" t="s">
        <v>194</v>
      </c>
      <c r="H19" s="50">
        <v>118.8785</v>
      </c>
      <c r="I19" s="22"/>
      <c r="J19" s="22"/>
      <c r="K19" s="38"/>
    </row>
    <row r="20">
      <c r="A20" s="51" t="s">
        <v>195</v>
      </c>
      <c r="B20" s="52">
        <v>169.8114</v>
      </c>
      <c r="C20" s="34"/>
      <c r="D20" s="34"/>
      <c r="E20" s="44"/>
      <c r="G20" s="51" t="s">
        <v>195</v>
      </c>
      <c r="H20" s="52">
        <v>118.4694</v>
      </c>
      <c r="I20" s="34"/>
      <c r="J20" s="34"/>
      <c r="K20" s="44"/>
    </row>
    <row r="21">
      <c r="A21" s="53" t="s">
        <v>196</v>
      </c>
      <c r="B21" s="34">
        <f>AVERAGE(B18:B20)</f>
        <v>168.4325667</v>
      </c>
      <c r="C21" s="54"/>
      <c r="D21" s="34"/>
      <c r="E21" s="44"/>
      <c r="G21" s="53" t="s">
        <v>196</v>
      </c>
      <c r="H21" s="34">
        <f>AVERAGE(H18:H20)</f>
        <v>118.9919333</v>
      </c>
      <c r="I21" s="54"/>
      <c r="J21" s="34"/>
      <c r="K21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6" max="6" width="4.5"/>
    <col customWidth="1" min="7" max="7" width="41.75"/>
  </cols>
  <sheetData>
    <row r="1">
      <c r="F1" s="22"/>
      <c r="G1" s="22"/>
      <c r="H1" s="22"/>
      <c r="I1" s="22"/>
      <c r="J1" s="22"/>
      <c r="K1" s="22"/>
    </row>
    <row r="2">
      <c r="A2" s="23" t="s">
        <v>0</v>
      </c>
      <c r="F2" s="22"/>
      <c r="G2" s="24" t="s">
        <v>1</v>
      </c>
    </row>
    <row r="3">
      <c r="A3" s="25" t="s">
        <v>176</v>
      </c>
      <c r="B3" s="26" t="s">
        <v>177</v>
      </c>
      <c r="C3" s="26" t="s">
        <v>178</v>
      </c>
      <c r="D3" s="26" t="s">
        <v>179</v>
      </c>
      <c r="E3" s="26" t="s">
        <v>180</v>
      </c>
      <c r="F3" s="22"/>
      <c r="G3" s="25" t="s">
        <v>176</v>
      </c>
      <c r="H3" s="26" t="s">
        <v>177</v>
      </c>
      <c r="I3" s="26" t="s">
        <v>178</v>
      </c>
      <c r="J3" s="26" t="s">
        <v>179</v>
      </c>
      <c r="K3" s="26" t="s">
        <v>180</v>
      </c>
    </row>
    <row r="4">
      <c r="A4" s="27" t="s">
        <v>181</v>
      </c>
      <c r="B4" s="28"/>
      <c r="C4" s="28"/>
      <c r="D4" s="28"/>
      <c r="E4" s="29" t="str">
        <f>AVERAGE(B4:D4)</f>
        <v>#DIV/0!</v>
      </c>
      <c r="F4" s="22"/>
      <c r="G4" s="27" t="s">
        <v>181</v>
      </c>
      <c r="H4" s="28"/>
      <c r="I4" s="28"/>
      <c r="J4" s="28"/>
      <c r="K4" s="29" t="str">
        <f>AVERAGE(H4:J4)</f>
        <v>#DIV/0!</v>
      </c>
    </row>
    <row r="5">
      <c r="A5" s="30"/>
      <c r="B5" s="31"/>
      <c r="C5" s="31"/>
      <c r="D5" s="31"/>
      <c r="E5" s="22"/>
      <c r="F5" s="22"/>
      <c r="G5" s="30"/>
      <c r="H5" s="31"/>
      <c r="I5" s="31"/>
      <c r="J5" s="31"/>
      <c r="K5" s="22"/>
    </row>
    <row r="6">
      <c r="A6" s="32" t="s">
        <v>182</v>
      </c>
      <c r="B6" s="31"/>
      <c r="C6" s="31"/>
      <c r="D6" s="31"/>
      <c r="E6" s="22"/>
      <c r="F6" s="22"/>
      <c r="G6" s="32" t="s">
        <v>182</v>
      </c>
      <c r="H6" s="31"/>
      <c r="I6" s="31"/>
      <c r="J6" s="31"/>
      <c r="K6" s="22"/>
    </row>
    <row r="7">
      <c r="A7" s="30"/>
      <c r="B7" s="31"/>
      <c r="C7" s="31"/>
      <c r="D7" s="31"/>
      <c r="E7" s="22"/>
      <c r="F7" s="22"/>
      <c r="G7" s="30"/>
      <c r="H7" s="31"/>
      <c r="I7" s="31"/>
      <c r="J7" s="31"/>
      <c r="K7" s="22"/>
    </row>
    <row r="8">
      <c r="A8" s="25" t="s">
        <v>183</v>
      </c>
      <c r="B8" s="26" t="s">
        <v>177</v>
      </c>
      <c r="C8" s="26" t="s">
        <v>178</v>
      </c>
      <c r="D8" s="26" t="s">
        <v>179</v>
      </c>
      <c r="E8" s="26" t="s">
        <v>180</v>
      </c>
      <c r="F8" s="22"/>
      <c r="G8" s="25" t="s">
        <v>183</v>
      </c>
      <c r="H8" s="26" t="s">
        <v>177</v>
      </c>
      <c r="I8" s="26" t="s">
        <v>178</v>
      </c>
      <c r="J8" s="26" t="s">
        <v>179</v>
      </c>
      <c r="K8" s="26" t="s">
        <v>180</v>
      </c>
    </row>
    <row r="9">
      <c r="A9" s="27" t="s">
        <v>181</v>
      </c>
      <c r="B9" s="28"/>
      <c r="C9" s="28"/>
      <c r="D9" s="28"/>
      <c r="E9" s="29" t="str">
        <f>AVERAGE(B9:D9)</f>
        <v>#DIV/0!</v>
      </c>
      <c r="G9" s="27" t="s">
        <v>181</v>
      </c>
      <c r="H9" s="28"/>
      <c r="I9" s="28"/>
      <c r="J9" s="28"/>
      <c r="K9" s="29" t="str">
        <f>AVERAGE(H9:J9)</f>
        <v>#DIV/0!</v>
      </c>
    </row>
    <row r="10">
      <c r="B10" s="22"/>
      <c r="C10" s="22"/>
      <c r="D10" s="22"/>
      <c r="E10" s="22"/>
      <c r="H10" s="22"/>
      <c r="I10" s="22"/>
      <c r="J10" s="22"/>
      <c r="K10" s="22"/>
    </row>
    <row r="11">
      <c r="A11" s="33" t="s">
        <v>184</v>
      </c>
      <c r="B11" s="34" t="s">
        <v>185</v>
      </c>
      <c r="C11" s="34" t="s">
        <v>178</v>
      </c>
      <c r="D11" s="34" t="s">
        <v>179</v>
      </c>
      <c r="E11" s="34" t="s">
        <v>180</v>
      </c>
      <c r="G11" s="33" t="s">
        <v>184</v>
      </c>
      <c r="H11" s="34" t="s">
        <v>185</v>
      </c>
      <c r="I11" s="34" t="s">
        <v>178</v>
      </c>
      <c r="J11" s="34" t="s">
        <v>179</v>
      </c>
      <c r="K11" s="34" t="s">
        <v>180</v>
      </c>
    </row>
    <row r="12">
      <c r="A12" s="35" t="s">
        <v>186</v>
      </c>
      <c r="B12" s="36" t="s">
        <v>187</v>
      </c>
      <c r="C12" s="36" t="s">
        <v>187</v>
      </c>
      <c r="D12" s="36" t="s">
        <v>187</v>
      </c>
      <c r="E12" s="36" t="s">
        <v>187</v>
      </c>
      <c r="G12" s="35" t="s">
        <v>186</v>
      </c>
      <c r="H12" s="36" t="s">
        <v>187</v>
      </c>
      <c r="I12" s="36" t="s">
        <v>187</v>
      </c>
      <c r="J12" s="36" t="s">
        <v>187</v>
      </c>
      <c r="K12" s="36" t="s">
        <v>187</v>
      </c>
    </row>
    <row r="13">
      <c r="A13" s="35" t="s">
        <v>188</v>
      </c>
      <c r="B13" s="37">
        <v>100.0</v>
      </c>
      <c r="C13" s="37">
        <v>100.0</v>
      </c>
      <c r="D13" s="37">
        <v>100.0</v>
      </c>
      <c r="E13" s="38"/>
      <c r="G13" s="35" t="s">
        <v>188</v>
      </c>
      <c r="H13" s="37">
        <v>100.0</v>
      </c>
      <c r="I13" s="37">
        <v>100.0</v>
      </c>
      <c r="J13" s="37">
        <v>100.0</v>
      </c>
      <c r="K13" s="38"/>
    </row>
    <row r="14">
      <c r="A14" s="35" t="s">
        <v>189</v>
      </c>
      <c r="B14" s="39"/>
      <c r="C14" s="39"/>
      <c r="D14" s="39"/>
      <c r="E14" s="40" t="str">
        <f t="shared" ref="E14:E15" si="1">AVERAGE(B14,C14,D14)</f>
        <v>#DIV/0!</v>
      </c>
      <c r="G14" s="35" t="s">
        <v>189</v>
      </c>
      <c r="H14" s="39"/>
      <c r="I14" s="39"/>
      <c r="J14" s="39"/>
      <c r="K14" s="40" t="str">
        <f t="shared" ref="K14:K15" si="2">AVERAGE(H14,I14,J14)</f>
        <v>#DIV/0!</v>
      </c>
    </row>
    <row r="15">
      <c r="A15" s="35" t="s">
        <v>190</v>
      </c>
      <c r="B15" s="41">
        <v>97.98</v>
      </c>
      <c r="C15" s="42">
        <v>97.97</v>
      </c>
      <c r="D15" s="42">
        <v>97.99</v>
      </c>
      <c r="E15" s="40">
        <f t="shared" si="1"/>
        <v>97.98</v>
      </c>
      <c r="F15" s="22"/>
      <c r="G15" s="35" t="s">
        <v>190</v>
      </c>
      <c r="H15" s="37">
        <v>97.85</v>
      </c>
      <c r="I15" s="37">
        <v>97.85</v>
      </c>
      <c r="J15" s="37">
        <v>97.85</v>
      </c>
      <c r="K15" s="40">
        <f t="shared" si="2"/>
        <v>97.85</v>
      </c>
    </row>
    <row r="16">
      <c r="A16" s="35" t="s">
        <v>191</v>
      </c>
      <c r="B16" s="43">
        <v>0.06</v>
      </c>
      <c r="C16" s="43">
        <v>0.06</v>
      </c>
      <c r="D16" s="43">
        <v>0.06</v>
      </c>
      <c r="E16" s="44"/>
      <c r="F16" s="22"/>
      <c r="G16" s="35" t="s">
        <v>191</v>
      </c>
      <c r="H16" s="43">
        <v>0.06</v>
      </c>
      <c r="I16" s="43">
        <v>0.06</v>
      </c>
      <c r="J16" s="43">
        <v>0.06</v>
      </c>
      <c r="K16" s="44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30"/>
      <c r="B18" s="31"/>
      <c r="C18" s="31"/>
      <c r="D18" s="31"/>
      <c r="E18" s="22"/>
      <c r="F18" s="22"/>
      <c r="G18" s="30"/>
      <c r="H18" s="31"/>
      <c r="I18" s="31"/>
      <c r="J18" s="31"/>
      <c r="K18" s="22"/>
    </row>
    <row r="19">
      <c r="A19" s="45" t="s">
        <v>192</v>
      </c>
      <c r="B19" s="46">
        <v>337.9617</v>
      </c>
      <c r="C19" s="47"/>
      <c r="D19" s="47" t="s">
        <v>193</v>
      </c>
      <c r="E19" s="48">
        <f>var(B19:B21)</f>
        <v>0.2458104033</v>
      </c>
      <c r="F19" s="22"/>
      <c r="G19" s="45" t="s">
        <v>192</v>
      </c>
      <c r="H19" s="46">
        <v>238.5396</v>
      </c>
      <c r="I19" s="47"/>
      <c r="J19" s="47" t="s">
        <v>193</v>
      </c>
      <c r="K19" s="48">
        <f>var(H19:H21)</f>
        <v>0.02011972</v>
      </c>
    </row>
    <row r="20">
      <c r="A20" s="49" t="s">
        <v>194</v>
      </c>
      <c r="B20" s="50">
        <v>337.5688</v>
      </c>
      <c r="C20" s="22"/>
      <c r="D20" s="22"/>
      <c r="E20" s="38"/>
      <c r="F20" s="22"/>
      <c r="G20" s="49" t="s">
        <v>194</v>
      </c>
      <c r="H20" s="50">
        <v>238.7632</v>
      </c>
      <c r="I20" s="22"/>
      <c r="J20" s="22"/>
      <c r="K20" s="38"/>
    </row>
    <row r="21">
      <c r="A21" s="51" t="s">
        <v>195</v>
      </c>
      <c r="B21" s="52">
        <v>338.5537</v>
      </c>
      <c r="C21" s="34"/>
      <c r="D21" s="34"/>
      <c r="E21" s="44"/>
      <c r="G21" s="51" t="s">
        <v>195</v>
      </c>
      <c r="H21" s="52">
        <v>238.5002</v>
      </c>
      <c r="I21" s="34"/>
      <c r="J21" s="34"/>
      <c r="K21" s="44"/>
    </row>
    <row r="22">
      <c r="A22" s="53" t="s">
        <v>196</v>
      </c>
      <c r="B22" s="54">
        <f>AVERAGE(B19:B21)</f>
        <v>338.0280667</v>
      </c>
      <c r="C22" s="54"/>
      <c r="D22" s="34"/>
      <c r="E22" s="44"/>
      <c r="G22" s="53" t="s">
        <v>196</v>
      </c>
      <c r="H22" s="34">
        <f>AVERAGE(H19:H21)</f>
        <v>238.601</v>
      </c>
      <c r="I22" s="54"/>
      <c r="J22" s="34"/>
      <c r="K22" s="44"/>
    </row>
    <row r="23">
      <c r="I23" s="22"/>
      <c r="J23" s="22"/>
      <c r="K23" s="22"/>
    </row>
    <row r="24">
      <c r="I24" s="22"/>
      <c r="J24" s="22"/>
      <c r="K24" s="22"/>
    </row>
    <row r="25">
      <c r="I25" s="22"/>
      <c r="J25" s="22"/>
      <c r="K25" s="22"/>
    </row>
    <row r="26">
      <c r="I26" s="22"/>
      <c r="J26" s="22"/>
      <c r="K26" s="22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98.5</v>
      </c>
      <c r="C14" s="37">
        <v>98.5</v>
      </c>
      <c r="D14" s="37">
        <v>98.5</v>
      </c>
      <c r="E14" s="37">
        <v>98.5</v>
      </c>
      <c r="F14" s="22"/>
      <c r="G14" s="35" t="s">
        <v>190</v>
      </c>
      <c r="H14" s="37">
        <v>98.39</v>
      </c>
      <c r="I14" s="37">
        <v>98.39</v>
      </c>
      <c r="J14" s="37">
        <v>98.39</v>
      </c>
      <c r="K14" s="40">
        <f t="shared" si="1"/>
        <v>98.39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250.5481</v>
      </c>
      <c r="C18" s="47"/>
      <c r="D18" s="47" t="s">
        <v>193</v>
      </c>
      <c r="E18" s="48">
        <f>var(B18:B20)</f>
        <v>0.1539926633</v>
      </c>
      <c r="F18" s="22"/>
      <c r="G18" s="45" t="s">
        <v>192</v>
      </c>
      <c r="H18" s="46">
        <v>178.4086</v>
      </c>
      <c r="I18" s="47"/>
      <c r="J18" s="47" t="s">
        <v>193</v>
      </c>
      <c r="K18" s="48">
        <f>var(H18:H20)</f>
        <v>0.19993903</v>
      </c>
    </row>
    <row r="19">
      <c r="A19" s="49" t="s">
        <v>194</v>
      </c>
      <c r="B19" s="50">
        <v>251.3323</v>
      </c>
      <c r="C19" s="22"/>
      <c r="D19" s="22"/>
      <c r="E19" s="38"/>
      <c r="F19" s="22"/>
      <c r="G19" s="49" t="s">
        <v>194</v>
      </c>
      <c r="H19" s="50">
        <v>179.0643</v>
      </c>
      <c r="I19" s="22"/>
      <c r="J19" s="22"/>
      <c r="K19" s="38"/>
    </row>
    <row r="20">
      <c r="A20" s="51" t="s">
        <v>195</v>
      </c>
      <c r="B20" s="52">
        <v>250.9676</v>
      </c>
      <c r="C20" s="34"/>
      <c r="D20" s="34"/>
      <c r="E20" s="44"/>
      <c r="G20" s="51" t="s">
        <v>195</v>
      </c>
      <c r="H20" s="52">
        <v>178.2098</v>
      </c>
      <c r="I20" s="34"/>
      <c r="J20" s="34"/>
      <c r="K20" s="44"/>
    </row>
    <row r="21">
      <c r="A21" s="53" t="s">
        <v>196</v>
      </c>
      <c r="B21" s="34">
        <f>AVERAGE(B18:B20)</f>
        <v>250.9493333</v>
      </c>
      <c r="C21" s="54"/>
      <c r="D21" s="34"/>
      <c r="E21" s="44"/>
      <c r="G21" s="53" t="s">
        <v>196</v>
      </c>
      <c r="H21" s="34">
        <f>AVERAGE(H18:H20)</f>
        <v>178.5609</v>
      </c>
      <c r="I21" s="54"/>
      <c r="J21" s="34"/>
      <c r="K21" s="44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7" max="7" width="37.75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5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99.05</v>
      </c>
      <c r="C14" s="37">
        <v>98.99</v>
      </c>
      <c r="D14" s="37">
        <v>98.99</v>
      </c>
      <c r="E14" s="40">
        <f t="shared" si="1"/>
        <v>99.01</v>
      </c>
      <c r="F14" s="22"/>
      <c r="G14" s="35" t="s">
        <v>190</v>
      </c>
      <c r="H14" s="37">
        <v>98.99</v>
      </c>
      <c r="I14" s="37">
        <v>98.99</v>
      </c>
      <c r="J14" s="37">
        <v>98.99</v>
      </c>
      <c r="K14" s="40">
        <f t="shared" si="2"/>
        <v>98.99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0">
        <f t="shared" si="1"/>
        <v>0.06</v>
      </c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155.4025</v>
      </c>
      <c r="C18" s="47"/>
      <c r="D18" s="47" t="s">
        <v>193</v>
      </c>
      <c r="E18" s="48">
        <f>var(B18:B20)</f>
        <v>0.05818783</v>
      </c>
      <c r="F18" s="22"/>
      <c r="G18" s="45" t="s">
        <v>192</v>
      </c>
      <c r="H18" s="46">
        <v>114.8222</v>
      </c>
      <c r="I18" s="47"/>
      <c r="J18" s="47" t="s">
        <v>193</v>
      </c>
      <c r="K18" s="48">
        <f>var(H18:H20)</f>
        <v>0.1318636433</v>
      </c>
    </row>
    <row r="19">
      <c r="A19" s="49" t="s">
        <v>194</v>
      </c>
      <c r="B19" s="50">
        <v>155.8728</v>
      </c>
      <c r="C19" s="22"/>
      <c r="D19" s="22"/>
      <c r="E19" s="38"/>
      <c r="F19" s="22"/>
      <c r="G19" s="49" t="s">
        <v>194</v>
      </c>
      <c r="H19" s="50">
        <v>114.6833</v>
      </c>
      <c r="I19" s="22"/>
      <c r="J19" s="22"/>
      <c r="K19" s="38"/>
    </row>
    <row r="20">
      <c r="A20" s="51" t="s">
        <v>195</v>
      </c>
      <c r="B20" s="52">
        <v>155.7308</v>
      </c>
      <c r="C20" s="34"/>
      <c r="D20" s="34"/>
      <c r="E20" s="44"/>
      <c r="G20" s="51" t="s">
        <v>195</v>
      </c>
      <c r="H20" s="52">
        <v>114.1354</v>
      </c>
      <c r="I20" s="34"/>
      <c r="J20" s="34"/>
      <c r="K20" s="44"/>
    </row>
    <row r="21">
      <c r="A21" s="53" t="s">
        <v>196</v>
      </c>
      <c r="B21" s="34">
        <f>AVERAGE(B18:B20)</f>
        <v>155.6687</v>
      </c>
      <c r="C21" s="54"/>
      <c r="D21" s="34"/>
      <c r="E21" s="44"/>
      <c r="G21" s="53" t="s">
        <v>196</v>
      </c>
      <c r="H21" s="34">
        <f>AVERAGE(H18:H20)</f>
        <v>114.5469667</v>
      </c>
      <c r="I21" s="54"/>
      <c r="J21" s="34"/>
      <c r="K21" s="4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99.44</v>
      </c>
      <c r="C14" s="37">
        <v>99.44</v>
      </c>
      <c r="D14" s="37">
        <v>99.44</v>
      </c>
      <c r="E14" s="37">
        <v>99.44</v>
      </c>
      <c r="F14" s="22"/>
      <c r="G14" s="35" t="s">
        <v>190</v>
      </c>
      <c r="H14" s="37">
        <v>99.37</v>
      </c>
      <c r="I14" s="37">
        <v>99.35</v>
      </c>
      <c r="J14" s="37">
        <v>99.35</v>
      </c>
      <c r="K14" s="40">
        <f t="shared" si="1"/>
        <v>99.35666667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93.074</v>
      </c>
      <c r="C18" s="47"/>
      <c r="D18" s="47" t="s">
        <v>193</v>
      </c>
      <c r="E18" s="48">
        <f>var(B18:B20)</f>
        <v>0.00702343</v>
      </c>
      <c r="F18" s="22"/>
      <c r="G18" s="45" t="s">
        <v>192</v>
      </c>
      <c r="H18" s="46">
        <v>72.3953</v>
      </c>
      <c r="I18" s="47"/>
      <c r="J18" s="47" t="s">
        <v>193</v>
      </c>
      <c r="K18" s="48">
        <f>var(H18:H20)</f>
        <v>0.05041770333</v>
      </c>
    </row>
    <row r="19">
      <c r="A19" s="49" t="s">
        <v>194</v>
      </c>
      <c r="B19" s="50">
        <v>92.92</v>
      </c>
      <c r="C19" s="22"/>
      <c r="D19" s="22"/>
      <c r="E19" s="38"/>
      <c r="F19" s="22"/>
      <c r="G19" s="49" t="s">
        <v>194</v>
      </c>
      <c r="H19" s="50">
        <v>72.4172</v>
      </c>
      <c r="I19" s="22"/>
      <c r="J19" s="22"/>
      <c r="K19" s="38"/>
    </row>
    <row r="20">
      <c r="A20" s="51" t="s">
        <v>195</v>
      </c>
      <c r="B20" s="52">
        <v>93.0543</v>
      </c>
      <c r="C20" s="34"/>
      <c r="D20" s="34"/>
      <c r="E20" s="44"/>
      <c r="G20" s="51" t="s">
        <v>195</v>
      </c>
      <c r="H20" s="52">
        <v>72.0178</v>
      </c>
      <c r="I20" s="34"/>
      <c r="J20" s="34"/>
      <c r="K20" s="44"/>
    </row>
    <row r="21">
      <c r="A21" s="53" t="s">
        <v>196</v>
      </c>
      <c r="B21" s="34">
        <f>AVERAGE(B18:B20)</f>
        <v>93.0161</v>
      </c>
      <c r="C21" s="54"/>
      <c r="D21" s="34"/>
      <c r="E21" s="44"/>
      <c r="G21" s="53" t="s">
        <v>196</v>
      </c>
      <c r="H21" s="34">
        <f>AVERAGE(H18:H20)</f>
        <v>72.27676667</v>
      </c>
      <c r="I21" s="54"/>
      <c r="J21" s="34"/>
      <c r="K21" s="44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98.44</v>
      </c>
      <c r="C14" s="37">
        <v>98.44</v>
      </c>
      <c r="D14" s="37">
        <v>98.44</v>
      </c>
      <c r="E14" s="37">
        <v>98.44</v>
      </c>
      <c r="F14" s="22"/>
      <c r="G14" s="35" t="s">
        <v>190</v>
      </c>
      <c r="H14" s="37">
        <v>98.3</v>
      </c>
      <c r="I14" s="37">
        <v>98.29</v>
      </c>
      <c r="J14" s="37">
        <v>98.29</v>
      </c>
      <c r="K14" s="40">
        <f t="shared" si="1"/>
        <v>98.29333333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260.0854</v>
      </c>
      <c r="C18" s="47"/>
      <c r="D18" s="47" t="s">
        <v>193</v>
      </c>
      <c r="E18" s="48">
        <f>var(B18:B20)</f>
        <v>6.21222412</v>
      </c>
      <c r="F18" s="22"/>
      <c r="G18" s="45" t="s">
        <v>192</v>
      </c>
      <c r="H18" s="46">
        <v>191.7906</v>
      </c>
      <c r="I18" s="47"/>
      <c r="J18" s="47" t="s">
        <v>193</v>
      </c>
      <c r="K18" s="48">
        <f>var(H18:H20)</f>
        <v>0.03659450333</v>
      </c>
    </row>
    <row r="19">
      <c r="A19" s="49" t="s">
        <v>194</v>
      </c>
      <c r="B19" s="50">
        <v>264.5568</v>
      </c>
      <c r="C19" s="22"/>
      <c r="D19" s="22"/>
      <c r="E19" s="38"/>
      <c r="F19" s="22"/>
      <c r="G19" s="49" t="s">
        <v>194</v>
      </c>
      <c r="H19" s="50">
        <v>191.4172</v>
      </c>
      <c r="I19" s="22"/>
      <c r="J19" s="22"/>
      <c r="K19" s="38"/>
    </row>
    <row r="20">
      <c r="A20" s="51" t="s">
        <v>195</v>
      </c>
      <c r="B20" s="52">
        <v>260.4128</v>
      </c>
      <c r="C20" s="34"/>
      <c r="D20" s="34"/>
      <c r="E20" s="44"/>
      <c r="G20" s="51" t="s">
        <v>195</v>
      </c>
      <c r="H20" s="52">
        <v>191.6761</v>
      </c>
      <c r="I20" s="34"/>
      <c r="J20" s="34"/>
      <c r="K20" s="44"/>
    </row>
    <row r="21">
      <c r="A21" s="53" t="s">
        <v>196</v>
      </c>
      <c r="B21" s="34">
        <f>AVERAGE(B18:B20)</f>
        <v>261.685</v>
      </c>
      <c r="C21" s="54"/>
      <c r="D21" s="34"/>
      <c r="E21" s="44"/>
      <c r="G21" s="53" t="s">
        <v>196</v>
      </c>
      <c r="H21" s="34">
        <f>AVERAGE(H18:H20)</f>
        <v>191.6279667</v>
      </c>
      <c r="I21" s="54"/>
      <c r="J21" s="34"/>
      <c r="K21" s="44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38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97.9</v>
      </c>
      <c r="C14" s="37">
        <v>97.91</v>
      </c>
      <c r="D14" s="37">
        <v>97.91</v>
      </c>
      <c r="E14" s="40">
        <f t="shared" si="1"/>
        <v>97.90666667</v>
      </c>
      <c r="F14" s="22"/>
      <c r="G14" s="35" t="s">
        <v>190</v>
      </c>
      <c r="H14" s="37">
        <v>97.76</v>
      </c>
      <c r="I14" s="37">
        <v>97.77</v>
      </c>
      <c r="J14" s="37">
        <v>97.79</v>
      </c>
      <c r="K14" s="40">
        <f t="shared" si="2"/>
        <v>97.77333333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353.1559</v>
      </c>
      <c r="C18" s="47"/>
      <c r="D18" s="47" t="s">
        <v>193</v>
      </c>
      <c r="E18" s="48">
        <f>var(B18:B20)</f>
        <v>0.08554906333</v>
      </c>
      <c r="F18" s="22"/>
      <c r="G18" s="45" t="s">
        <v>192</v>
      </c>
      <c r="H18" s="46">
        <v>250.0101</v>
      </c>
      <c r="I18" s="47"/>
      <c r="J18" s="47" t="s">
        <v>193</v>
      </c>
      <c r="K18" s="48">
        <f>var(H18:H20)</f>
        <v>0.19036129</v>
      </c>
    </row>
    <row r="19">
      <c r="A19" s="49" t="s">
        <v>194</v>
      </c>
      <c r="B19" s="50">
        <v>353.6636</v>
      </c>
      <c r="C19" s="22"/>
      <c r="D19" s="22"/>
      <c r="E19" s="38"/>
      <c r="F19" s="22"/>
      <c r="G19" s="49" t="s">
        <v>194</v>
      </c>
      <c r="H19" s="50">
        <v>250.0774</v>
      </c>
      <c r="I19" s="22"/>
      <c r="J19" s="22"/>
      <c r="K19" s="38"/>
    </row>
    <row r="20">
      <c r="A20" s="51" t="s">
        <v>195</v>
      </c>
      <c r="B20" s="52">
        <v>353.6614</v>
      </c>
      <c r="C20" s="34"/>
      <c r="D20" s="34"/>
      <c r="E20" s="44"/>
      <c r="G20" s="51" t="s">
        <v>195</v>
      </c>
      <c r="H20" s="52">
        <v>249.2903</v>
      </c>
      <c r="I20" s="34"/>
      <c r="J20" s="34"/>
      <c r="K20" s="44"/>
    </row>
    <row r="21">
      <c r="A21" s="53" t="s">
        <v>196</v>
      </c>
      <c r="B21" s="34">
        <f>AVERAGE(B19:B20)</f>
        <v>353.6625</v>
      </c>
      <c r="C21" s="54"/>
      <c r="D21" s="34"/>
      <c r="E21" s="44"/>
      <c r="G21" s="53" t="s">
        <v>196</v>
      </c>
      <c r="H21" s="34">
        <f>AVERAGE(H18:H20)</f>
        <v>249.7926</v>
      </c>
      <c r="I21" s="54"/>
      <c r="J21" s="34"/>
      <c r="K21" s="44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98.85</v>
      </c>
      <c r="C14" s="37">
        <v>98.85</v>
      </c>
      <c r="D14" s="37">
        <v>98.85</v>
      </c>
      <c r="E14" s="37">
        <v>98.85</v>
      </c>
      <c r="F14" s="22"/>
      <c r="G14" s="35" t="s">
        <v>190</v>
      </c>
      <c r="H14" s="37">
        <v>98.75</v>
      </c>
      <c r="I14" s="37">
        <v>98.77</v>
      </c>
      <c r="J14" s="37">
        <v>98.75</v>
      </c>
      <c r="K14" s="40">
        <f t="shared" si="1"/>
        <v>98.75666667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190.3134</v>
      </c>
      <c r="C18" s="47"/>
      <c r="D18" s="47" t="s">
        <v>193</v>
      </c>
      <c r="E18" s="48">
        <f>var(B18:B20)</f>
        <v>0.05834856333</v>
      </c>
      <c r="F18" s="22"/>
      <c r="G18" s="45" t="s">
        <v>192</v>
      </c>
      <c r="H18" s="46">
        <v>139.7042</v>
      </c>
      <c r="I18" s="47"/>
      <c r="J18" s="47" t="s">
        <v>193</v>
      </c>
      <c r="K18" s="48">
        <f>var(H18:H20)</f>
        <v>0.00424087</v>
      </c>
    </row>
    <row r="19">
      <c r="A19" s="49" t="s">
        <v>194</v>
      </c>
      <c r="B19" s="50">
        <v>190.2166</v>
      </c>
      <c r="C19" s="22"/>
      <c r="D19" s="22"/>
      <c r="E19" s="38"/>
      <c r="F19" s="22"/>
      <c r="G19" s="49" t="s">
        <v>194</v>
      </c>
      <c r="H19" s="50">
        <v>139.7943</v>
      </c>
      <c r="I19" s="22"/>
      <c r="J19" s="22"/>
      <c r="K19" s="38"/>
    </row>
    <row r="20">
      <c r="A20" s="51" t="s">
        <v>195</v>
      </c>
      <c r="B20" s="52">
        <v>190.6749</v>
      </c>
      <c r="C20" s="34"/>
      <c r="D20" s="34"/>
      <c r="E20" s="44"/>
      <c r="G20" s="51" t="s">
        <v>195</v>
      </c>
      <c r="H20" s="52">
        <v>139.6678</v>
      </c>
      <c r="I20" s="34"/>
      <c r="J20" s="34"/>
      <c r="K20" s="44"/>
    </row>
    <row r="21">
      <c r="A21" s="53" t="s">
        <v>196</v>
      </c>
      <c r="B21" s="34">
        <f>AVERAGE(B18:B20)</f>
        <v>190.4016333</v>
      </c>
      <c r="C21" s="54"/>
      <c r="D21" s="34"/>
      <c r="E21" s="44"/>
      <c r="G21" s="53" t="s">
        <v>196</v>
      </c>
      <c r="H21" s="34">
        <f>AVERAGE(H18:H20)</f>
        <v>139.7221</v>
      </c>
      <c r="I21" s="54"/>
      <c r="J21" s="34"/>
      <c r="K21" s="44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7" max="7" width="38.1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98.86</v>
      </c>
      <c r="C14" s="37">
        <v>98.84</v>
      </c>
      <c r="D14" s="37">
        <v>98.85</v>
      </c>
      <c r="E14" s="40">
        <f t="shared" si="1"/>
        <v>98.85</v>
      </c>
      <c r="F14" s="22"/>
      <c r="G14" s="35" t="s">
        <v>190</v>
      </c>
      <c r="H14" s="37">
        <v>98.63</v>
      </c>
      <c r="I14" s="37">
        <v>98.63</v>
      </c>
      <c r="J14" s="37">
        <v>98.63</v>
      </c>
      <c r="K14" s="40">
        <f t="shared" si="2"/>
        <v>98.63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189.8357</v>
      </c>
      <c r="C18" s="47"/>
      <c r="D18" s="47" t="s">
        <v>193</v>
      </c>
      <c r="E18" s="48">
        <f>var(B18:B20)</f>
        <v>0.5085732633</v>
      </c>
      <c r="F18" s="22"/>
      <c r="G18" s="45" t="s">
        <v>192</v>
      </c>
      <c r="H18" s="46">
        <v>157.0381</v>
      </c>
      <c r="I18" s="47"/>
      <c r="J18" s="47" t="s">
        <v>193</v>
      </c>
      <c r="K18" s="48">
        <f>var(H18:H20)</f>
        <v>0.1952833233</v>
      </c>
    </row>
    <row r="19">
      <c r="A19" s="49" t="s">
        <v>194</v>
      </c>
      <c r="B19" s="50">
        <v>191.0714</v>
      </c>
      <c r="C19" s="22"/>
      <c r="D19" s="22"/>
      <c r="E19" s="38"/>
      <c r="F19" s="22"/>
      <c r="G19" s="49" t="s">
        <v>194</v>
      </c>
      <c r="H19" s="50">
        <v>157.702</v>
      </c>
      <c r="I19" s="22"/>
      <c r="J19" s="22"/>
      <c r="K19" s="38"/>
    </row>
    <row r="20">
      <c r="A20" s="51" t="s">
        <v>195</v>
      </c>
      <c r="B20" s="52">
        <v>191.0704</v>
      </c>
      <c r="C20" s="34"/>
      <c r="D20" s="34"/>
      <c r="E20" s="44"/>
      <c r="G20" s="51" t="s">
        <v>195</v>
      </c>
      <c r="H20" s="52">
        <v>157.8753</v>
      </c>
      <c r="I20" s="34"/>
      <c r="J20" s="34"/>
      <c r="K20" s="44"/>
    </row>
    <row r="21">
      <c r="A21" s="53" t="s">
        <v>196</v>
      </c>
      <c r="B21" s="34">
        <f>AVERAGE(B18:B20)</f>
        <v>190.6591667</v>
      </c>
      <c r="C21" s="54"/>
      <c r="D21" s="34"/>
      <c r="E21" s="44"/>
      <c r="G21" s="53" t="s">
        <v>196</v>
      </c>
      <c r="H21" s="34">
        <f>AVERAGE(H18:H20)</f>
        <v>157.5384667</v>
      </c>
      <c r="I21" s="54"/>
      <c r="J21" s="34"/>
      <c r="K21" s="44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7" max="7" width="38.25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98.44</v>
      </c>
      <c r="C14" s="37">
        <v>98.44</v>
      </c>
      <c r="D14" s="37">
        <v>98.45</v>
      </c>
      <c r="E14" s="40">
        <f t="shared" si="1"/>
        <v>98.44333333</v>
      </c>
      <c r="F14" s="22"/>
      <c r="G14" s="35" t="s">
        <v>190</v>
      </c>
      <c r="H14" s="37">
        <v>98.32</v>
      </c>
      <c r="I14" s="37">
        <v>98.32</v>
      </c>
      <c r="J14" s="37">
        <v>98.35</v>
      </c>
      <c r="K14" s="40">
        <f t="shared" si="2"/>
        <v>98.33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259.6732</v>
      </c>
      <c r="C18" s="47"/>
      <c r="D18" s="47" t="s">
        <v>193</v>
      </c>
      <c r="E18" s="48">
        <f>var(B18:B20)</f>
        <v>0.09566292333</v>
      </c>
      <c r="F18" s="22"/>
      <c r="G18" s="45" t="s">
        <v>192</v>
      </c>
      <c r="H18" s="46">
        <v>187.3948</v>
      </c>
      <c r="I18" s="47"/>
      <c r="J18" s="47" t="s">
        <v>193</v>
      </c>
      <c r="K18" s="48">
        <f>var(H18:H20)</f>
        <v>0.09165732333</v>
      </c>
    </row>
    <row r="19">
      <c r="A19" s="49" t="s">
        <v>194</v>
      </c>
      <c r="B19" s="50">
        <v>260.2551</v>
      </c>
      <c r="C19" s="22"/>
      <c r="D19" s="22"/>
      <c r="E19" s="38"/>
      <c r="F19" s="22"/>
      <c r="G19" s="49" t="s">
        <v>194</v>
      </c>
      <c r="H19" s="50">
        <v>187.88</v>
      </c>
      <c r="I19" s="22"/>
      <c r="J19" s="22"/>
      <c r="K19" s="38"/>
    </row>
    <row r="20">
      <c r="A20" s="51" t="s">
        <v>195</v>
      </c>
      <c r="B20" s="52">
        <v>259.7824</v>
      </c>
      <c r="C20" s="34"/>
      <c r="D20" s="34"/>
      <c r="E20" s="44"/>
      <c r="G20" s="51" t="s">
        <v>195</v>
      </c>
      <c r="H20" s="52">
        <v>187.3237</v>
      </c>
      <c r="I20" s="34"/>
      <c r="J20" s="34"/>
      <c r="K20" s="44"/>
    </row>
    <row r="21">
      <c r="A21" s="53" t="s">
        <v>196</v>
      </c>
      <c r="B21" s="34">
        <f>AVERAGE(B18:B20)</f>
        <v>259.9035667</v>
      </c>
      <c r="C21" s="54"/>
      <c r="D21" s="34"/>
      <c r="E21" s="44"/>
      <c r="G21" s="53" t="s">
        <v>196</v>
      </c>
      <c r="H21" s="34">
        <f>AVERAGE(H18:H20)</f>
        <v>187.5328333</v>
      </c>
      <c r="I21" s="54"/>
      <c r="J21" s="34"/>
      <c r="K21" s="44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13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97.97</v>
      </c>
      <c r="C14" s="37">
        <v>97.97</v>
      </c>
      <c r="D14" s="37">
        <v>97.97</v>
      </c>
      <c r="E14" s="40">
        <f t="shared" si="1"/>
        <v>97.97</v>
      </c>
      <c r="F14" s="22"/>
      <c r="G14" s="35" t="s">
        <v>190</v>
      </c>
      <c r="H14" s="37">
        <v>97.83</v>
      </c>
      <c r="I14" s="37">
        <v>97.84</v>
      </c>
      <c r="J14" s="37">
        <v>97.83</v>
      </c>
      <c r="K14" s="40">
        <f t="shared" si="2"/>
        <v>97.83333333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341.2239</v>
      </c>
      <c r="C18" s="47"/>
      <c r="D18" s="47" t="s">
        <v>193</v>
      </c>
      <c r="E18" s="48">
        <f>var(B18:B20)</f>
        <v>0.08001661</v>
      </c>
      <c r="F18" s="22"/>
      <c r="G18" s="45" t="s">
        <v>192</v>
      </c>
      <c r="H18" s="46">
        <v>248.5646</v>
      </c>
      <c r="I18" s="47"/>
      <c r="J18" s="47" t="s">
        <v>193</v>
      </c>
      <c r="K18" s="48">
        <f>var(H18:H20)</f>
        <v>0.2650902633</v>
      </c>
    </row>
    <row r="19">
      <c r="A19" s="49" t="s">
        <v>194</v>
      </c>
      <c r="B19" s="50">
        <v>340.6625</v>
      </c>
      <c r="C19" s="22"/>
      <c r="D19" s="22"/>
      <c r="E19" s="38"/>
      <c r="F19" s="22"/>
      <c r="G19" s="49" t="s">
        <v>194</v>
      </c>
      <c r="H19" s="50">
        <v>249.3164</v>
      </c>
      <c r="I19" s="22"/>
      <c r="J19" s="22"/>
      <c r="K19" s="38"/>
    </row>
    <row r="20">
      <c r="A20" s="51" t="s">
        <v>195</v>
      </c>
      <c r="B20" s="52">
        <v>340.8826</v>
      </c>
      <c r="C20" s="34"/>
      <c r="D20" s="34"/>
      <c r="E20" s="44"/>
      <c r="G20" s="51" t="s">
        <v>195</v>
      </c>
      <c r="H20" s="52">
        <v>248.3311</v>
      </c>
      <c r="I20" s="34"/>
      <c r="J20" s="34"/>
      <c r="K20" s="44"/>
    </row>
    <row r="21">
      <c r="A21" s="53" t="s">
        <v>196</v>
      </c>
      <c r="B21" s="34">
        <f>AVERAGE(B18:B20)</f>
        <v>340.923</v>
      </c>
      <c r="C21" s="54"/>
      <c r="D21" s="34"/>
      <c r="E21" s="44"/>
      <c r="G21" s="53" t="s">
        <v>196</v>
      </c>
      <c r="H21" s="34">
        <f>AVERAGE(H18:H20)</f>
        <v>248.7373667</v>
      </c>
      <c r="I21" s="54"/>
      <c r="J21" s="34"/>
      <c r="K21" s="44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7" max="7" width="37.3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97.78</v>
      </c>
      <c r="C14" s="37">
        <v>97.79</v>
      </c>
      <c r="D14" s="37">
        <v>97.77</v>
      </c>
      <c r="E14" s="40">
        <f t="shared" si="1"/>
        <v>97.78</v>
      </c>
      <c r="F14" s="22"/>
      <c r="G14" s="35" t="s">
        <v>190</v>
      </c>
      <c r="H14" s="37">
        <v>97.59</v>
      </c>
      <c r="I14" s="37">
        <v>97.59</v>
      </c>
      <c r="J14" s="37">
        <v>97.57</v>
      </c>
      <c r="K14" s="40">
        <f t="shared" si="2"/>
        <v>97.58333333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374.9926</v>
      </c>
      <c r="C18" s="47"/>
      <c r="D18" s="47" t="s">
        <v>193</v>
      </c>
      <c r="E18" s="48">
        <f>var(B18:B20)</f>
        <v>0.11967543</v>
      </c>
      <c r="F18" s="22"/>
      <c r="G18" s="45" t="s">
        <v>192</v>
      </c>
      <c r="H18" s="46">
        <v>269.1839</v>
      </c>
      <c r="I18" s="47"/>
      <c r="J18" s="47" t="s">
        <v>193</v>
      </c>
      <c r="K18" s="48">
        <f>var(H18:H20)</f>
        <v>0.18422028</v>
      </c>
    </row>
    <row r="19">
      <c r="A19" s="49" t="s">
        <v>194</v>
      </c>
      <c r="B19" s="50">
        <v>375.0121</v>
      </c>
      <c r="C19" s="22"/>
      <c r="D19" s="22"/>
      <c r="E19" s="38"/>
      <c r="F19" s="22"/>
      <c r="G19" s="49" t="s">
        <v>194</v>
      </c>
      <c r="H19" s="50">
        <v>269.9297</v>
      </c>
      <c r="I19" s="22"/>
      <c r="J19" s="22"/>
      <c r="K19" s="38"/>
    </row>
    <row r="20">
      <c r="A20" s="51" t="s">
        <v>195</v>
      </c>
      <c r="B20" s="52">
        <v>375.6013</v>
      </c>
      <c r="C20" s="34"/>
      <c r="D20" s="34"/>
      <c r="E20" s="44"/>
      <c r="G20" s="51" t="s">
        <v>195</v>
      </c>
      <c r="H20" s="52">
        <v>269.1887</v>
      </c>
      <c r="I20" s="34"/>
      <c r="J20" s="34"/>
      <c r="K20" s="44"/>
    </row>
    <row r="21">
      <c r="A21" s="53" t="s">
        <v>196</v>
      </c>
      <c r="B21" s="34">
        <f>AVERAGE(B18:B20)</f>
        <v>375.202</v>
      </c>
      <c r="C21" s="54"/>
      <c r="D21" s="34"/>
      <c r="E21" s="44"/>
      <c r="G21" s="53" t="s">
        <v>196</v>
      </c>
      <c r="H21" s="34">
        <f>AVERAGE(H18:H20)</f>
        <v>269.4341</v>
      </c>
      <c r="I21" s="54"/>
      <c r="J21" s="34"/>
      <c r="K21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98.71</v>
      </c>
      <c r="C14" s="37">
        <v>98.71</v>
      </c>
      <c r="D14" s="37">
        <v>98.72</v>
      </c>
      <c r="E14" s="40">
        <f t="shared" si="1"/>
        <v>98.71333333</v>
      </c>
      <c r="F14" s="22"/>
      <c r="G14" s="35" t="s">
        <v>190</v>
      </c>
      <c r="H14" s="37">
        <v>98.64</v>
      </c>
      <c r="I14" s="37">
        <v>98.64</v>
      </c>
      <c r="J14" s="37">
        <v>98.62</v>
      </c>
      <c r="K14" s="40">
        <f t="shared" si="2"/>
        <v>98.63333333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214.1317</v>
      </c>
      <c r="C18" s="47"/>
      <c r="D18" s="47" t="s">
        <v>193</v>
      </c>
      <c r="E18" s="48">
        <f>var(B18:B20)</f>
        <v>0.008307023333</v>
      </c>
      <c r="F18" s="22"/>
      <c r="G18" s="45" t="s">
        <v>192</v>
      </c>
      <c r="H18" s="46">
        <v>151.6495</v>
      </c>
      <c r="I18" s="47"/>
      <c r="J18" s="47" t="s">
        <v>193</v>
      </c>
      <c r="K18" s="48">
        <f>var(H18:H20)</f>
        <v>0.03666016333</v>
      </c>
    </row>
    <row r="19">
      <c r="A19" s="49" t="s">
        <v>194</v>
      </c>
      <c r="B19" s="50">
        <v>213.956</v>
      </c>
      <c r="C19" s="22"/>
      <c r="D19" s="22"/>
      <c r="E19" s="38"/>
      <c r="F19" s="22"/>
      <c r="G19" s="49" t="s">
        <v>194</v>
      </c>
      <c r="H19" s="50">
        <v>151.4007</v>
      </c>
      <c r="I19" s="22"/>
      <c r="J19" s="22"/>
      <c r="K19" s="38"/>
    </row>
    <row r="20">
      <c r="A20" s="51" t="s">
        <v>195</v>
      </c>
      <c r="B20" s="52">
        <v>214.0859</v>
      </c>
      <c r="C20" s="34"/>
      <c r="D20" s="34"/>
      <c r="E20" s="44"/>
      <c r="G20" s="51" t="s">
        <v>195</v>
      </c>
      <c r="H20" s="52">
        <v>151.7772</v>
      </c>
      <c r="I20" s="34"/>
      <c r="J20" s="34"/>
      <c r="K20" s="44"/>
    </row>
    <row r="21">
      <c r="A21" s="53" t="s">
        <v>196</v>
      </c>
      <c r="B21" s="34">
        <f>AVERAGE(B18:B20)</f>
        <v>214.0578667</v>
      </c>
      <c r="C21" s="54"/>
      <c r="D21" s="34"/>
      <c r="E21" s="44"/>
      <c r="G21" s="53" t="s">
        <v>196</v>
      </c>
      <c r="H21" s="34">
        <f>AVERAGE(H18:H20)</f>
        <v>151.6091333</v>
      </c>
      <c r="I21" s="54"/>
      <c r="J21" s="34"/>
      <c r="K21" s="4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8.0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5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98.7</v>
      </c>
      <c r="C14" s="37">
        <v>98.68</v>
      </c>
      <c r="D14" s="37">
        <v>98.68</v>
      </c>
      <c r="E14" s="40">
        <f t="shared" si="1"/>
        <v>98.68666667</v>
      </c>
      <c r="F14" s="22"/>
      <c r="G14" s="35" t="s">
        <v>190</v>
      </c>
      <c r="H14" s="37">
        <v>98.64</v>
      </c>
      <c r="I14" s="37">
        <v>98.61</v>
      </c>
      <c r="J14" s="37">
        <v>98.64</v>
      </c>
      <c r="K14" s="40">
        <f t="shared" si="2"/>
        <v>98.63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0">
        <f t="shared" si="1"/>
        <v>0.06</v>
      </c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215.46</v>
      </c>
      <c r="C18" s="47"/>
      <c r="D18" s="47" t="s">
        <v>193</v>
      </c>
      <c r="E18" s="48">
        <f>var(B18:B20)</f>
        <v>0.3223684133</v>
      </c>
      <c r="F18" s="22"/>
      <c r="G18" s="45" t="s">
        <v>192</v>
      </c>
      <c r="H18" s="46">
        <v>155.6578</v>
      </c>
      <c r="I18" s="47"/>
      <c r="J18" s="47" t="s">
        <v>193</v>
      </c>
      <c r="K18" s="48">
        <f>var(H18:H20)</f>
        <v>0.08732946333</v>
      </c>
    </row>
    <row r="19">
      <c r="A19" s="49" t="s">
        <v>194</v>
      </c>
      <c r="B19" s="50">
        <v>216.543</v>
      </c>
      <c r="C19" s="22"/>
      <c r="D19" s="22"/>
      <c r="E19" s="38"/>
      <c r="F19" s="22"/>
      <c r="G19" s="49" t="s">
        <v>194</v>
      </c>
      <c r="H19" s="50">
        <v>155.3145</v>
      </c>
      <c r="I19" s="22"/>
      <c r="J19" s="22"/>
      <c r="K19" s="38"/>
    </row>
    <row r="20">
      <c r="A20" s="51" t="s">
        <v>195</v>
      </c>
      <c r="B20" s="52">
        <v>215.7058</v>
      </c>
      <c r="C20" s="34"/>
      <c r="D20" s="34"/>
      <c r="E20" s="44"/>
      <c r="G20" s="51" t="s">
        <v>195</v>
      </c>
      <c r="H20" s="52">
        <v>155.0695</v>
      </c>
      <c r="I20" s="34"/>
      <c r="J20" s="34"/>
      <c r="K20" s="44"/>
    </row>
    <row r="21">
      <c r="A21" s="53" t="s">
        <v>196</v>
      </c>
      <c r="B21" s="34">
        <f>AVERAGE(B18:B20)</f>
        <v>215.9029333</v>
      </c>
      <c r="C21" s="54"/>
      <c r="D21" s="34"/>
      <c r="E21" s="44"/>
      <c r="G21" s="53" t="s">
        <v>196</v>
      </c>
      <c r="H21" s="34">
        <f>AVERAGE(H18:H20)</f>
        <v>155.3472667</v>
      </c>
      <c r="I21" s="54"/>
      <c r="J21" s="34"/>
      <c r="K21" s="44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98.86</v>
      </c>
      <c r="C14" s="37">
        <v>98.86</v>
      </c>
      <c r="D14" s="37">
        <v>98.86</v>
      </c>
      <c r="E14" s="37">
        <v>98.86</v>
      </c>
      <c r="F14" s="22"/>
      <c r="G14" s="35" t="s">
        <v>190</v>
      </c>
      <c r="H14" s="37">
        <v>98.73</v>
      </c>
      <c r="I14" s="37">
        <v>98.74</v>
      </c>
      <c r="J14" s="37">
        <v>98.73</v>
      </c>
      <c r="K14" s="40">
        <f t="shared" si="1"/>
        <v>98.73333333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192.6301</v>
      </c>
      <c r="C18" s="47"/>
      <c r="D18" s="47" t="s">
        <v>193</v>
      </c>
      <c r="E18" s="48">
        <f>var(B18:B20)</f>
        <v>0.2741560033</v>
      </c>
      <c r="F18" s="22"/>
      <c r="G18" s="45" t="s">
        <v>192</v>
      </c>
      <c r="H18" s="46">
        <v>140.9531</v>
      </c>
      <c r="I18" s="47"/>
      <c r="J18" s="47" t="s">
        <v>193</v>
      </c>
      <c r="K18" s="48">
        <f>var(H18:H20)</f>
        <v>0.5176728233</v>
      </c>
    </row>
    <row r="19">
      <c r="A19" s="49" t="s">
        <v>194</v>
      </c>
      <c r="B19" s="50">
        <v>191.794</v>
      </c>
      <c r="C19" s="22"/>
      <c r="D19" s="22"/>
      <c r="E19" s="38"/>
      <c r="F19" s="22"/>
      <c r="G19" s="49" t="s">
        <v>194</v>
      </c>
      <c r="H19" s="50">
        <v>139.5944</v>
      </c>
      <c r="I19" s="22"/>
      <c r="J19" s="22"/>
      <c r="K19" s="38"/>
    </row>
    <row r="20">
      <c r="A20" s="51" t="s">
        <v>195</v>
      </c>
      <c r="B20" s="52">
        <v>191.666</v>
      </c>
      <c r="C20" s="34"/>
      <c r="D20" s="34"/>
      <c r="E20" s="44"/>
      <c r="G20" s="51" t="s">
        <v>195</v>
      </c>
      <c r="H20" s="52">
        <v>139.8633</v>
      </c>
      <c r="I20" s="34"/>
      <c r="J20" s="34"/>
      <c r="K20" s="44"/>
    </row>
    <row r="21">
      <c r="A21" s="53" t="s">
        <v>196</v>
      </c>
      <c r="B21" s="34">
        <f>AVERAGE(B18:B20)</f>
        <v>192.0300333</v>
      </c>
      <c r="C21" s="54"/>
      <c r="D21" s="34"/>
      <c r="E21" s="44"/>
      <c r="G21" s="53" t="s">
        <v>196</v>
      </c>
      <c r="H21" s="34">
        <f>AVERAGE(H18:H20)</f>
        <v>140.1369333</v>
      </c>
      <c r="I21" s="54"/>
      <c r="J21" s="34"/>
      <c r="K21" s="44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98.38</v>
      </c>
      <c r="C14" s="37">
        <v>98.4</v>
      </c>
      <c r="D14" s="37">
        <v>98.38</v>
      </c>
      <c r="E14" s="40">
        <f t="shared" si="1"/>
        <v>98.38666667</v>
      </c>
      <c r="F14" s="22"/>
      <c r="G14" s="35" t="s">
        <v>190</v>
      </c>
      <c r="H14" s="37">
        <v>98.27</v>
      </c>
      <c r="I14" s="37">
        <v>98.29</v>
      </c>
      <c r="J14" s="37">
        <v>98.29</v>
      </c>
      <c r="K14" s="40">
        <f t="shared" si="2"/>
        <v>98.28333333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267.6454</v>
      </c>
      <c r="C18" s="47"/>
      <c r="D18" s="47" t="s">
        <v>193</v>
      </c>
      <c r="E18" s="48">
        <f>var(B18:B20)</f>
        <v>0.04970954333</v>
      </c>
      <c r="F18" s="22"/>
      <c r="G18" s="45" t="s">
        <v>192</v>
      </c>
      <c r="H18" s="46">
        <v>190.6083</v>
      </c>
      <c r="I18" s="47"/>
      <c r="J18" s="47" t="s">
        <v>193</v>
      </c>
      <c r="K18" s="48">
        <f>var(H18:H20)</f>
        <v>0.56164003</v>
      </c>
    </row>
    <row r="19">
      <c r="A19" s="49" t="s">
        <v>194</v>
      </c>
      <c r="B19" s="50">
        <v>267.3228</v>
      </c>
      <c r="C19" s="22"/>
      <c r="D19" s="22"/>
      <c r="E19" s="38"/>
      <c r="F19" s="22"/>
      <c r="G19" s="49" t="s">
        <v>194</v>
      </c>
      <c r="H19" s="50">
        <v>191.4403</v>
      </c>
      <c r="I19" s="22"/>
      <c r="J19" s="22"/>
      <c r="K19" s="38"/>
    </row>
    <row r="20">
      <c r="A20" s="51" t="s">
        <v>195</v>
      </c>
      <c r="B20" s="52">
        <v>267.7507</v>
      </c>
      <c r="C20" s="34"/>
      <c r="D20" s="34"/>
      <c r="E20" s="44"/>
      <c r="G20" s="51" t="s">
        <v>195</v>
      </c>
      <c r="H20" s="52">
        <v>192.104</v>
      </c>
      <c r="I20" s="34"/>
      <c r="J20" s="34"/>
      <c r="K20" s="44"/>
    </row>
    <row r="21">
      <c r="A21" s="53" t="s">
        <v>196</v>
      </c>
      <c r="B21" s="34">
        <f>AVERAGE(B18:B20)</f>
        <v>267.5729667</v>
      </c>
      <c r="C21" s="54"/>
      <c r="D21" s="34"/>
      <c r="E21" s="44"/>
      <c r="G21" s="53" t="s">
        <v>196</v>
      </c>
      <c r="H21" s="34">
        <f>AVERAGE(H18:H20)</f>
        <v>191.3842</v>
      </c>
      <c r="I21" s="54"/>
      <c r="J21" s="34"/>
      <c r="K21" s="44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7" max="7" width="38.3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37">
        <v>98.9</v>
      </c>
      <c r="C14" s="37">
        <v>98.93</v>
      </c>
      <c r="D14" s="37">
        <v>98.92</v>
      </c>
      <c r="E14" s="40">
        <f t="shared" si="1"/>
        <v>98.91666667</v>
      </c>
      <c r="F14" s="22"/>
      <c r="G14" s="35" t="s">
        <v>190</v>
      </c>
      <c r="H14" s="37">
        <v>98.83</v>
      </c>
      <c r="I14" s="37">
        <v>98.83</v>
      </c>
      <c r="J14" s="37">
        <v>98.84</v>
      </c>
      <c r="K14" s="40">
        <f t="shared" si="2"/>
        <v>98.83333333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177.3579</v>
      </c>
      <c r="C18" s="47"/>
      <c r="D18" s="47" t="s">
        <v>193</v>
      </c>
      <c r="E18" s="48">
        <f>var(B18:B20)</f>
        <v>0.01947529</v>
      </c>
      <c r="F18" s="22"/>
      <c r="G18" s="45" t="s">
        <v>192</v>
      </c>
      <c r="H18" s="46">
        <v>129.3213</v>
      </c>
      <c r="I18" s="47"/>
      <c r="J18" s="47" t="s">
        <v>193</v>
      </c>
      <c r="K18" s="48">
        <f>var(H18:H20)</f>
        <v>0.03397849</v>
      </c>
    </row>
    <row r="19">
      <c r="A19" s="49" t="s">
        <v>194</v>
      </c>
      <c r="B19" s="50">
        <v>177.0817</v>
      </c>
      <c r="C19" s="22"/>
      <c r="D19" s="22"/>
      <c r="E19" s="38"/>
      <c r="F19" s="22"/>
      <c r="G19" s="49" t="s">
        <v>194</v>
      </c>
      <c r="H19" s="50">
        <v>129.0274</v>
      </c>
      <c r="I19" s="22"/>
      <c r="J19" s="22"/>
      <c r="K19" s="38"/>
    </row>
    <row r="20">
      <c r="A20" s="51" t="s">
        <v>195</v>
      </c>
      <c r="B20" s="52">
        <v>177.2546</v>
      </c>
      <c r="C20" s="34"/>
      <c r="D20" s="34"/>
      <c r="E20" s="44"/>
      <c r="G20" s="51" t="s">
        <v>195</v>
      </c>
      <c r="H20" s="52">
        <v>128.9816</v>
      </c>
      <c r="I20" s="34"/>
      <c r="J20" s="34"/>
      <c r="K20" s="44"/>
    </row>
    <row r="21">
      <c r="A21" s="53" t="s">
        <v>196</v>
      </c>
      <c r="B21" s="34">
        <f>AVERAGE(B18:B20)</f>
        <v>177.2314</v>
      </c>
      <c r="C21" s="54"/>
      <c r="D21" s="34"/>
      <c r="E21" s="44"/>
      <c r="G21" s="53" t="s">
        <v>196</v>
      </c>
      <c r="H21" s="34">
        <f>AVERAGE(H18:H20)</f>
        <v>129.1101</v>
      </c>
      <c r="I21" s="54"/>
      <c r="J21" s="34"/>
      <c r="K21" s="44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56"/>
      <c r="C14" s="56"/>
      <c r="D14" s="56"/>
      <c r="E14" s="40"/>
      <c r="F14" s="22"/>
      <c r="G14" s="35" t="s">
        <v>190</v>
      </c>
      <c r="H14" s="39"/>
      <c r="I14" s="39"/>
      <c r="J14" s="39"/>
      <c r="K14" s="40" t="str">
        <f t="shared" si="1"/>
        <v>#DIV/0!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/>
      <c r="C18" s="47"/>
      <c r="D18" s="47" t="s">
        <v>193</v>
      </c>
      <c r="E18" s="48" t="str">
        <f>var(B18:B20)</f>
        <v>#DIV/0!</v>
      </c>
      <c r="F18" s="22"/>
      <c r="G18" s="45" t="s">
        <v>192</v>
      </c>
      <c r="H18" s="58">
        <f>sum(H3,H8)</f>
        <v>0</v>
      </c>
      <c r="I18" s="47"/>
      <c r="J18" s="47" t="s">
        <v>193</v>
      </c>
      <c r="K18" s="48">
        <f>var(H18:H20)</f>
        <v>0</v>
      </c>
    </row>
    <row r="19">
      <c r="A19" s="49" t="s">
        <v>194</v>
      </c>
      <c r="B19" s="50"/>
      <c r="C19" s="22"/>
      <c r="D19" s="22"/>
      <c r="E19" s="38"/>
      <c r="F19" s="22"/>
      <c r="G19" s="49" t="s">
        <v>194</v>
      </c>
      <c r="H19" s="59">
        <f>sum(I3,I8)</f>
        <v>0</v>
      </c>
      <c r="I19" s="22"/>
      <c r="J19" s="22"/>
      <c r="K19" s="38"/>
    </row>
    <row r="20">
      <c r="A20" s="51" t="s">
        <v>195</v>
      </c>
      <c r="B20" s="52"/>
      <c r="C20" s="34"/>
      <c r="D20" s="34"/>
      <c r="E20" s="44"/>
      <c r="G20" s="51" t="s">
        <v>195</v>
      </c>
      <c r="H20" s="54">
        <f>sum(J3,J8)</f>
        <v>0</v>
      </c>
      <c r="I20" s="34"/>
      <c r="J20" s="34"/>
      <c r="K20" s="44"/>
    </row>
    <row r="21">
      <c r="A21" s="53" t="s">
        <v>196</v>
      </c>
      <c r="B21" s="34"/>
      <c r="C21" s="54"/>
      <c r="D21" s="34"/>
      <c r="E21" s="44"/>
      <c r="G21" s="53" t="s">
        <v>196</v>
      </c>
      <c r="H21" s="34"/>
      <c r="I21" s="54"/>
      <c r="J21" s="34"/>
      <c r="K21" s="4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7" max="7" width="38.1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 t="shared" ref="E13:E14" si="1">AVERAGE(B13,C13,D13)</f>
        <v>#DIV/0!</v>
      </c>
      <c r="G13" s="35" t="s">
        <v>189</v>
      </c>
      <c r="H13" s="39"/>
      <c r="I13" s="39"/>
      <c r="J13" s="39"/>
      <c r="K13" s="40" t="str">
        <f t="shared" ref="K13:K14" si="2">AVERAGE(H13,I13,J13)</f>
        <v>#DIV/0!</v>
      </c>
    </row>
    <row r="14">
      <c r="A14" s="35" t="s">
        <v>190</v>
      </c>
      <c r="B14" s="56">
        <v>0.9917</v>
      </c>
      <c r="C14" s="56">
        <v>0.9916</v>
      </c>
      <c r="D14" s="56">
        <v>0.9915</v>
      </c>
      <c r="E14" s="40">
        <f t="shared" si="1"/>
        <v>0.9916</v>
      </c>
      <c r="F14" s="22"/>
      <c r="G14" s="35" t="s">
        <v>190</v>
      </c>
      <c r="H14" s="56">
        <v>0.99</v>
      </c>
      <c r="I14" s="56">
        <v>0.99</v>
      </c>
      <c r="J14" s="56">
        <v>0.99</v>
      </c>
      <c r="K14" s="40">
        <f t="shared" si="2"/>
        <v>0.99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139.8849</v>
      </c>
      <c r="C18" s="47"/>
      <c r="D18" s="47" t="s">
        <v>193</v>
      </c>
      <c r="E18" s="48">
        <f>var(B18:B20)</f>
        <v>0.02064274333</v>
      </c>
      <c r="F18" s="22"/>
      <c r="G18" s="45" t="s">
        <v>192</v>
      </c>
      <c r="H18" s="46">
        <v>108.52</v>
      </c>
      <c r="I18" s="47"/>
      <c r="J18" s="47" t="s">
        <v>193</v>
      </c>
      <c r="K18" s="48">
        <f>var(H18:H20)</f>
        <v>0.10356492</v>
      </c>
    </row>
    <row r="19">
      <c r="A19" s="49" t="s">
        <v>194</v>
      </c>
      <c r="B19" s="50">
        <v>139.786</v>
      </c>
      <c r="C19" s="22"/>
      <c r="D19" s="22"/>
      <c r="E19" s="38"/>
      <c r="F19" s="22"/>
      <c r="G19" s="49" t="s">
        <v>194</v>
      </c>
      <c r="H19" s="50">
        <v>109.0774</v>
      </c>
      <c r="I19" s="22"/>
      <c r="J19" s="22"/>
      <c r="K19" s="38"/>
    </row>
    <row r="20">
      <c r="A20" s="51" t="s">
        <v>195</v>
      </c>
      <c r="B20" s="52">
        <v>139.6018</v>
      </c>
      <c r="C20" s="34"/>
      <c r="D20" s="34"/>
      <c r="E20" s="44"/>
      <c r="G20" s="51" t="s">
        <v>195</v>
      </c>
      <c r="H20" s="52">
        <v>109.0774</v>
      </c>
      <c r="I20" s="34"/>
      <c r="J20" s="34"/>
      <c r="K20" s="44"/>
    </row>
    <row r="21">
      <c r="A21" s="53" t="s">
        <v>196</v>
      </c>
      <c r="B21" s="34">
        <f>AVERAGE(B18:B20)</f>
        <v>139.7575667</v>
      </c>
      <c r="C21" s="54"/>
      <c r="D21" s="34"/>
      <c r="E21" s="44"/>
      <c r="G21" s="53" t="s">
        <v>196</v>
      </c>
      <c r="H21" s="34">
        <f>AVERAGE(H18:H20)</f>
        <v>108.8916</v>
      </c>
      <c r="I21" s="54"/>
      <c r="J21" s="34"/>
      <c r="K21" s="4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7" max="7" width="38.25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98.68</v>
      </c>
      <c r="C14" s="37">
        <v>98.66</v>
      </c>
      <c r="D14" s="37">
        <v>98.66</v>
      </c>
      <c r="E14" s="40">
        <f>AVERAGE(B14:D14)</f>
        <v>98.66666667</v>
      </c>
      <c r="F14" s="22"/>
      <c r="G14" s="35" t="s">
        <v>190</v>
      </c>
      <c r="H14" s="37">
        <v>98.63</v>
      </c>
      <c r="I14" s="37">
        <v>98.63</v>
      </c>
      <c r="J14" s="37">
        <v>98.63</v>
      </c>
      <c r="K14" s="40">
        <f t="shared" si="1"/>
        <v>98.63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221.1772</v>
      </c>
      <c r="C18" s="47"/>
      <c r="D18" s="47" t="s">
        <v>193</v>
      </c>
      <c r="E18" s="48">
        <f>var(B18:B20)</f>
        <v>0.00042673</v>
      </c>
      <c r="F18" s="22"/>
      <c r="G18" s="45" t="s">
        <v>192</v>
      </c>
      <c r="H18" s="46">
        <v>155.3577</v>
      </c>
      <c r="I18" s="47"/>
      <c r="J18" s="47" t="s">
        <v>193</v>
      </c>
      <c r="K18" s="48">
        <f>var(H18:H20)</f>
        <v>0</v>
      </c>
    </row>
    <row r="19">
      <c r="A19" s="49" t="s">
        <v>194</v>
      </c>
      <c r="B19" s="50">
        <v>221.1477</v>
      </c>
      <c r="C19" s="22"/>
      <c r="D19" s="22"/>
      <c r="E19" s="38"/>
      <c r="F19" s="22"/>
      <c r="G19" s="49" t="s">
        <v>194</v>
      </c>
      <c r="H19" s="46">
        <v>155.3577</v>
      </c>
      <c r="I19" s="22"/>
      <c r="J19" s="22"/>
      <c r="K19" s="38"/>
    </row>
    <row r="20">
      <c r="A20" s="51" t="s">
        <v>195</v>
      </c>
      <c r="B20" s="52">
        <v>221.1374</v>
      </c>
      <c r="C20" s="34"/>
      <c r="D20" s="34"/>
      <c r="E20" s="44"/>
      <c r="G20" s="51" t="s">
        <v>195</v>
      </c>
      <c r="H20" s="46">
        <v>155.3577</v>
      </c>
      <c r="I20" s="34"/>
      <c r="J20" s="34"/>
      <c r="K20" s="44"/>
    </row>
    <row r="21">
      <c r="A21" s="53" t="s">
        <v>196</v>
      </c>
      <c r="B21" s="34">
        <f>AVERAGE(B18:B20)</f>
        <v>221.1541</v>
      </c>
      <c r="C21" s="54"/>
      <c r="D21" s="34"/>
      <c r="E21" s="44"/>
      <c r="G21" s="53" t="s">
        <v>196</v>
      </c>
      <c r="H21" s="34"/>
      <c r="I21" s="54"/>
      <c r="J21" s="34"/>
      <c r="K21" s="4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7.63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98.46</v>
      </c>
      <c r="C14" s="37">
        <v>98.43</v>
      </c>
      <c r="D14" s="37">
        <v>98.45</v>
      </c>
      <c r="E14" s="40">
        <f>AVERAGE(B14:D14)</f>
        <v>98.44666667</v>
      </c>
      <c r="F14" s="22"/>
      <c r="G14" s="35" t="s">
        <v>190</v>
      </c>
      <c r="H14" s="37">
        <v>98.27</v>
      </c>
      <c r="I14" s="37">
        <v>98.28</v>
      </c>
      <c r="J14" s="37">
        <v>98.28</v>
      </c>
      <c r="K14" s="40">
        <f t="shared" si="1"/>
        <v>98.27666667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262.5405</v>
      </c>
      <c r="C18" s="47"/>
      <c r="D18" s="47" t="s">
        <v>193</v>
      </c>
      <c r="E18" s="48">
        <f>var(B18:B20)</f>
        <v>0.4036814933</v>
      </c>
      <c r="F18" s="22"/>
      <c r="G18" s="45" t="s">
        <v>192</v>
      </c>
      <c r="H18" s="46">
        <v>196.0806</v>
      </c>
      <c r="I18" s="47"/>
      <c r="J18" s="47" t="s">
        <v>193</v>
      </c>
      <c r="K18" s="48">
        <f>var(H18:H20)</f>
        <v>0.3317066433</v>
      </c>
    </row>
    <row r="19">
      <c r="A19" s="49" t="s">
        <v>194</v>
      </c>
      <c r="B19" s="50">
        <v>263.8021</v>
      </c>
      <c r="C19" s="22"/>
      <c r="D19" s="22"/>
      <c r="E19" s="38"/>
      <c r="F19" s="22"/>
      <c r="G19" s="49" t="s">
        <v>194</v>
      </c>
      <c r="H19" s="50">
        <v>196.7374</v>
      </c>
      <c r="I19" s="22"/>
      <c r="J19" s="22"/>
      <c r="K19" s="38"/>
    </row>
    <row r="20">
      <c r="A20" s="51" t="s">
        <v>195</v>
      </c>
      <c r="B20" s="52">
        <v>263.3029</v>
      </c>
      <c r="C20" s="34"/>
      <c r="D20" s="34"/>
      <c r="E20" s="44"/>
      <c r="G20" s="51" t="s">
        <v>195</v>
      </c>
      <c r="H20" s="52">
        <v>197.2285</v>
      </c>
      <c r="I20" s="34"/>
      <c r="J20" s="34"/>
      <c r="K20" s="44"/>
    </row>
    <row r="21">
      <c r="A21" s="53" t="s">
        <v>196</v>
      </c>
      <c r="B21" s="57">
        <f>AVERAGE(B18:B20)</f>
        <v>263.2151667</v>
      </c>
      <c r="C21" s="54"/>
      <c r="D21" s="34"/>
      <c r="E21" s="44"/>
      <c r="G21" s="53" t="s">
        <v>196</v>
      </c>
      <c r="H21" s="34">
        <f>AVERAGE(H18:H20)</f>
        <v>196.6821667</v>
      </c>
      <c r="I21" s="54"/>
      <c r="J21" s="34"/>
      <c r="K21" s="4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7" max="7" width="37.88"/>
  </cols>
  <sheetData>
    <row r="1">
      <c r="A1" s="23" t="s">
        <v>0</v>
      </c>
      <c r="F1" s="22"/>
      <c r="G1" s="24" t="s">
        <v>1</v>
      </c>
    </row>
    <row r="2">
      <c r="A2" s="25" t="s">
        <v>176</v>
      </c>
      <c r="B2" s="26" t="s">
        <v>177</v>
      </c>
      <c r="C2" s="26" t="s">
        <v>178</v>
      </c>
      <c r="D2" s="26" t="s">
        <v>179</v>
      </c>
      <c r="E2" s="26" t="s">
        <v>180</v>
      </c>
      <c r="F2" s="22"/>
      <c r="G2" s="25" t="s">
        <v>176</v>
      </c>
      <c r="H2" s="26" t="s">
        <v>177</v>
      </c>
      <c r="I2" s="26" t="s">
        <v>178</v>
      </c>
      <c r="J2" s="26" t="s">
        <v>179</v>
      </c>
      <c r="K2" s="26" t="s">
        <v>180</v>
      </c>
    </row>
    <row r="3">
      <c r="A3" s="27" t="s">
        <v>181</v>
      </c>
      <c r="B3" s="28"/>
      <c r="C3" s="28"/>
      <c r="D3" s="28"/>
      <c r="E3" s="29" t="str">
        <f>AVERAGE(B3:D3)</f>
        <v>#DIV/0!</v>
      </c>
      <c r="F3" s="22"/>
      <c r="G3" s="27" t="s">
        <v>181</v>
      </c>
      <c r="H3" s="28"/>
      <c r="I3" s="28"/>
      <c r="J3" s="28"/>
      <c r="K3" s="29" t="str">
        <f>AVERAGE(H3:J3)</f>
        <v>#DIV/0!</v>
      </c>
    </row>
    <row r="4">
      <c r="A4" s="30"/>
      <c r="B4" s="31"/>
      <c r="C4" s="31"/>
      <c r="D4" s="31"/>
      <c r="E4" s="22"/>
      <c r="F4" s="22"/>
      <c r="G4" s="30"/>
      <c r="H4" s="31"/>
      <c r="I4" s="31"/>
      <c r="J4" s="31"/>
      <c r="K4" s="22"/>
    </row>
    <row r="5">
      <c r="A5" s="32" t="s">
        <v>182</v>
      </c>
      <c r="B5" s="31"/>
      <c r="C5" s="31"/>
      <c r="D5" s="31"/>
      <c r="E5" s="22"/>
      <c r="F5" s="22"/>
      <c r="G5" s="32" t="s">
        <v>182</v>
      </c>
      <c r="H5" s="31"/>
      <c r="I5" s="31"/>
      <c r="J5" s="31"/>
      <c r="K5" s="22"/>
    </row>
    <row r="6">
      <c r="A6" s="30"/>
      <c r="B6" s="31"/>
      <c r="C6" s="31"/>
      <c r="D6" s="31"/>
      <c r="E6" s="22"/>
      <c r="F6" s="22"/>
      <c r="G6" s="30"/>
      <c r="H6" s="31"/>
      <c r="I6" s="31"/>
      <c r="J6" s="31"/>
      <c r="K6" s="22"/>
    </row>
    <row r="7">
      <c r="A7" s="25" t="s">
        <v>183</v>
      </c>
      <c r="B7" s="26" t="s">
        <v>177</v>
      </c>
      <c r="C7" s="26" t="s">
        <v>178</v>
      </c>
      <c r="D7" s="26" t="s">
        <v>179</v>
      </c>
      <c r="E7" s="26" t="s">
        <v>180</v>
      </c>
      <c r="F7" s="22"/>
      <c r="G7" s="25" t="s">
        <v>183</v>
      </c>
      <c r="H7" s="26" t="s">
        <v>177</v>
      </c>
      <c r="I7" s="26" t="s">
        <v>178</v>
      </c>
      <c r="J7" s="26" t="s">
        <v>179</v>
      </c>
      <c r="K7" s="26" t="s">
        <v>180</v>
      </c>
    </row>
    <row r="8">
      <c r="A8" s="27" t="s">
        <v>181</v>
      </c>
      <c r="B8" s="28"/>
      <c r="C8" s="28"/>
      <c r="D8" s="28"/>
      <c r="E8" s="29" t="str">
        <f>AVERAGE(B8:D8)</f>
        <v>#DIV/0!</v>
      </c>
      <c r="G8" s="27" t="s">
        <v>181</v>
      </c>
      <c r="H8" s="28"/>
      <c r="I8" s="28"/>
      <c r="J8" s="28"/>
      <c r="K8" s="29" t="str">
        <f>AVERAGE(H8:J8)</f>
        <v>#DIV/0!</v>
      </c>
    </row>
    <row r="9">
      <c r="B9" s="22"/>
      <c r="C9" s="22"/>
      <c r="D9" s="22"/>
      <c r="E9" s="22"/>
      <c r="H9" s="22"/>
      <c r="I9" s="22"/>
      <c r="J9" s="22"/>
      <c r="K9" s="22"/>
    </row>
    <row r="10">
      <c r="A10" s="55" t="s">
        <v>197</v>
      </c>
      <c r="B10" s="34" t="s">
        <v>185</v>
      </c>
      <c r="C10" s="34" t="s">
        <v>178</v>
      </c>
      <c r="D10" s="34" t="s">
        <v>179</v>
      </c>
      <c r="E10" s="34" t="s">
        <v>180</v>
      </c>
      <c r="G10" s="55" t="s">
        <v>197</v>
      </c>
      <c r="H10" s="34" t="s">
        <v>185</v>
      </c>
      <c r="I10" s="34" t="s">
        <v>178</v>
      </c>
      <c r="J10" s="34" t="s">
        <v>179</v>
      </c>
      <c r="K10" s="34" t="s">
        <v>180</v>
      </c>
    </row>
    <row r="11">
      <c r="A11" s="35" t="s">
        <v>186</v>
      </c>
      <c r="B11" s="36" t="s">
        <v>187</v>
      </c>
      <c r="C11" s="36" t="s">
        <v>187</v>
      </c>
      <c r="D11" s="36" t="s">
        <v>187</v>
      </c>
      <c r="E11" s="36" t="s">
        <v>187</v>
      </c>
      <c r="G11" s="35" t="s">
        <v>186</v>
      </c>
      <c r="H11" s="36" t="s">
        <v>187</v>
      </c>
      <c r="I11" s="36" t="s">
        <v>187</v>
      </c>
      <c r="J11" s="36" t="s">
        <v>187</v>
      </c>
      <c r="K11" s="36" t="s">
        <v>187</v>
      </c>
    </row>
    <row r="12">
      <c r="A12" s="35" t="s">
        <v>188</v>
      </c>
      <c r="B12" s="37">
        <v>100.0</v>
      </c>
      <c r="C12" s="37">
        <v>100.0</v>
      </c>
      <c r="D12" s="37">
        <v>100.0</v>
      </c>
      <c r="E12" s="38"/>
      <c r="G12" s="35" t="s">
        <v>188</v>
      </c>
      <c r="H12" s="37">
        <v>100.0</v>
      </c>
      <c r="I12" s="37">
        <v>100.0</v>
      </c>
      <c r="J12" s="37">
        <v>100.0</v>
      </c>
      <c r="K12" s="38"/>
    </row>
    <row r="13">
      <c r="A13" s="35" t="s">
        <v>189</v>
      </c>
      <c r="B13" s="39"/>
      <c r="C13" s="39"/>
      <c r="D13" s="39"/>
      <c r="E13" s="40" t="str">
        <f>AVERAGE(B13,C13,D13)</f>
        <v>#DIV/0!</v>
      </c>
      <c r="G13" s="35" t="s">
        <v>189</v>
      </c>
      <c r="H13" s="39"/>
      <c r="I13" s="39"/>
      <c r="J13" s="39"/>
      <c r="K13" s="40" t="str">
        <f t="shared" ref="K13:K14" si="1">AVERAGE(H13,I13,J13)</f>
        <v>#DIV/0!</v>
      </c>
    </row>
    <row r="14">
      <c r="A14" s="35" t="s">
        <v>190</v>
      </c>
      <c r="B14" s="37">
        <v>99.15</v>
      </c>
      <c r="C14" s="37">
        <v>99.16</v>
      </c>
      <c r="D14" s="37">
        <v>99.16</v>
      </c>
      <c r="E14" s="40">
        <f>AVERAGE(B14:D14)</f>
        <v>99.15666667</v>
      </c>
      <c r="F14" s="22"/>
      <c r="G14" s="35" t="s">
        <v>190</v>
      </c>
      <c r="H14" s="37">
        <v>99.08</v>
      </c>
      <c r="I14" s="37">
        <v>99.09</v>
      </c>
      <c r="J14" s="37">
        <v>99.08</v>
      </c>
      <c r="K14" s="40">
        <f t="shared" si="1"/>
        <v>99.08333333</v>
      </c>
    </row>
    <row r="15">
      <c r="A15" s="35" t="s">
        <v>191</v>
      </c>
      <c r="B15" s="43">
        <v>0.06</v>
      </c>
      <c r="C15" s="43">
        <v>0.06</v>
      </c>
      <c r="D15" s="43">
        <v>0.06</v>
      </c>
      <c r="E15" s="44"/>
      <c r="F15" s="22"/>
      <c r="G15" s="35" t="s">
        <v>191</v>
      </c>
      <c r="H15" s="43">
        <v>0.06</v>
      </c>
      <c r="I15" s="43">
        <v>0.06</v>
      </c>
      <c r="J15" s="43">
        <v>0.06</v>
      </c>
      <c r="K15" s="44"/>
    </row>
    <row r="16">
      <c r="A16" s="30"/>
      <c r="B16" s="31"/>
      <c r="C16" s="31"/>
      <c r="D16" s="31"/>
      <c r="E16" s="22"/>
      <c r="F16" s="22"/>
      <c r="G16" s="30"/>
      <c r="H16" s="31"/>
      <c r="I16" s="31"/>
      <c r="J16" s="31"/>
      <c r="K16" s="22"/>
    </row>
    <row r="17">
      <c r="A17" s="30"/>
      <c r="B17" s="31"/>
      <c r="C17" s="31"/>
      <c r="D17" s="31"/>
      <c r="E17" s="22"/>
      <c r="F17" s="22"/>
      <c r="G17" s="30"/>
      <c r="H17" s="31"/>
      <c r="I17" s="31"/>
      <c r="J17" s="31"/>
      <c r="K17" s="22"/>
    </row>
    <row r="18">
      <c r="A18" s="45" t="s">
        <v>192</v>
      </c>
      <c r="B18" s="46">
        <v>138.2815</v>
      </c>
      <c r="C18" s="47"/>
      <c r="D18" s="47" t="s">
        <v>193</v>
      </c>
      <c r="E18" s="48">
        <f>var(B18:B20)</f>
        <v>1.613100043</v>
      </c>
      <c r="F18" s="22"/>
      <c r="G18" s="45" t="s">
        <v>192</v>
      </c>
      <c r="H18" s="46">
        <v>102.5429</v>
      </c>
      <c r="I18" s="47"/>
      <c r="J18" s="47" t="s">
        <v>193</v>
      </c>
      <c r="K18" s="48">
        <f>var(H18:H20)</f>
        <v>0.02992050333</v>
      </c>
    </row>
    <row r="19">
      <c r="A19" s="49" t="s">
        <v>194</v>
      </c>
      <c r="B19" s="50">
        <v>140.3068</v>
      </c>
      <c r="C19" s="22"/>
      <c r="D19" s="22"/>
      <c r="E19" s="38"/>
      <c r="F19" s="22"/>
      <c r="G19" s="49" t="s">
        <v>194</v>
      </c>
      <c r="H19" s="50">
        <v>102.2814</v>
      </c>
      <c r="I19" s="22"/>
      <c r="J19" s="22"/>
      <c r="K19" s="38"/>
    </row>
    <row r="20">
      <c r="A20" s="51" t="s">
        <v>195</v>
      </c>
      <c r="B20" s="52">
        <v>140.6219</v>
      </c>
      <c r="C20" s="34"/>
      <c r="D20" s="34"/>
      <c r="E20" s="44"/>
      <c r="G20" s="51" t="s">
        <v>195</v>
      </c>
      <c r="H20" s="52">
        <v>102.216</v>
      </c>
      <c r="I20" s="34"/>
      <c r="J20" s="34"/>
      <c r="K20" s="44"/>
    </row>
    <row r="21">
      <c r="A21" s="53" t="s">
        <v>196</v>
      </c>
      <c r="B21" s="34">
        <f>AVERAGE(B18:B20)</f>
        <v>139.7367333</v>
      </c>
      <c r="C21" s="54"/>
      <c r="D21" s="34"/>
      <c r="E21" s="44"/>
      <c r="G21" s="53" t="s">
        <v>196</v>
      </c>
      <c r="H21" s="34">
        <f>AVERAGE(H18:H20)</f>
        <v>102.3467667</v>
      </c>
      <c r="I21" s="54"/>
      <c r="J21" s="34"/>
      <c r="K21" s="44"/>
    </row>
  </sheetData>
  <drawing r:id="rId1"/>
</worksheet>
</file>