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ummary" sheetId="2" r:id="rId5"/>
    <sheet state="visible" name="distribution" sheetId="3" r:id="rId6"/>
    <sheet state="visible" name="s1" sheetId="4" r:id="rId7"/>
    <sheet state="visible" name="s2" sheetId="5" r:id="rId8"/>
    <sheet state="visible" name="s3" sheetId="6" r:id="rId9"/>
    <sheet state="visible" name="s8" sheetId="7" r:id="rId10"/>
    <sheet state="visible" name="s4" sheetId="8" r:id="rId11"/>
    <sheet state="visible" name="s5" sheetId="9" r:id="rId12"/>
    <sheet state="visible" name="s6" sheetId="10" r:id="rId13"/>
    <sheet state="visible" name="s7" sheetId="11" r:id="rId14"/>
    <sheet state="visible" name="s9" sheetId="12" r:id="rId15"/>
    <sheet state="visible" name="s10" sheetId="13" r:id="rId16"/>
    <sheet state="visible" name="s11" sheetId="14" r:id="rId17"/>
    <sheet state="visible" name="s12" sheetId="15" r:id="rId18"/>
    <sheet state="visible" name="s13" sheetId="16" r:id="rId19"/>
    <sheet state="visible" name="s14" sheetId="17" r:id="rId20"/>
    <sheet state="visible" name="s15" sheetId="18" r:id="rId21"/>
    <sheet state="visible" name="s16" sheetId="19" r:id="rId22"/>
    <sheet state="visible" name="s17" sheetId="20" r:id="rId23"/>
    <sheet state="visible" name="s18" sheetId="21" r:id="rId24"/>
    <sheet state="visible" name="s19" sheetId="22" r:id="rId25"/>
    <sheet state="visible" name="s20" sheetId="23" r:id="rId26"/>
    <sheet state="visible" name="s21" sheetId="24" r:id="rId27"/>
    <sheet state="visible" name="s22" sheetId="25" r:id="rId28"/>
    <sheet state="visible" name="s23" sheetId="26" r:id="rId29"/>
    <sheet state="visible" name="s24" sheetId="27" r:id="rId30"/>
    <sheet state="visible" name="s25" sheetId="28" r:id="rId31"/>
    <sheet state="visible" name="s26" sheetId="29" r:id="rId32"/>
    <sheet state="visible" name="s27" sheetId="30" r:id="rId33"/>
    <sheet state="visible" name="s28" sheetId="31" r:id="rId34"/>
    <sheet state="visible" name="s29" sheetId="32" r:id="rId35"/>
    <sheet state="visible" name="s30" sheetId="33" r:id="rId36"/>
    <sheet state="visible" name="s31" sheetId="34" r:id="rId37"/>
    <sheet state="visible" name="s32" sheetId="35" r:id="rId38"/>
    <sheet state="visible" name="s33" sheetId="36" r:id="rId39"/>
    <sheet state="visible" name="s34" sheetId="37" r:id="rId40"/>
    <sheet state="visible" name="s35" sheetId="38" r:id="rId41"/>
    <sheet state="visible" name="s36" sheetId="39" r:id="rId42"/>
    <sheet state="visible" name="s37" sheetId="40" r:id="rId43"/>
    <sheet state="visible" name="s38" sheetId="41" r:id="rId44"/>
    <sheet state="visible" name="s39" sheetId="42" r:id="rId45"/>
    <sheet state="visible" name="s40" sheetId="43" r:id="rId46"/>
    <sheet state="visible" name="s41" sheetId="44" r:id="rId47"/>
    <sheet state="visible" name="s42" sheetId="45" r:id="rId48"/>
    <sheet state="visible" name="s43" sheetId="46" r:id="rId49"/>
    <sheet state="visible" name="s44" sheetId="47" r:id="rId50"/>
    <sheet state="visible" name="s45" sheetId="48" r:id="rId51"/>
    <sheet state="visible" name="s46" sheetId="49" r:id="rId52"/>
    <sheet state="visible" name="s47" sheetId="50" r:id="rId53"/>
    <sheet state="visible" name="s48" sheetId="51" r:id="rId54"/>
    <sheet state="visible" name="s49" sheetId="52" r:id="rId55"/>
    <sheet state="visible" name="s50" sheetId="53" r:id="rId56"/>
    <sheet state="visible" name="s51" sheetId="54" r:id="rId57"/>
    <sheet state="visible" name="s52" sheetId="55" r:id="rId58"/>
    <sheet state="visible" name="s53" sheetId="56" r:id="rId59"/>
    <sheet state="visible" name="s54" sheetId="57" r:id="rId60"/>
    <sheet state="visible" name="s55" sheetId="58" r:id="rId61"/>
    <sheet state="visible" name="s56" sheetId="59" r:id="rId62"/>
    <sheet state="visible" name="s57" sheetId="60" r:id="rId63"/>
    <sheet state="visible" name="s58" sheetId="61" r:id="rId64"/>
    <sheet state="visible" name="s59" sheetId="62" r:id="rId65"/>
    <sheet state="visible" name="s60" sheetId="63" r:id="rId66"/>
    <sheet state="visible" name="s61" sheetId="64" r:id="rId67"/>
    <sheet state="visible" name="s62" sheetId="65" r:id="rId68"/>
    <sheet state="visible" name="s63" sheetId="66" r:id="rId69"/>
    <sheet state="visible" name="s64" sheetId="67" r:id="rId70"/>
    <sheet state="visible" name="s65" sheetId="68" r:id="rId71"/>
    <sheet state="visible" name="s66" sheetId="69" r:id="rId72"/>
    <sheet state="visible" name="s67" sheetId="70" r:id="rId73"/>
    <sheet state="visible" name="s68" sheetId="71" r:id="rId74"/>
    <sheet state="visible" name="s69" sheetId="72" r:id="rId75"/>
    <sheet state="visible" name="s70" sheetId="73" r:id="rId76"/>
    <sheet state="visible" name="s71" sheetId="74" r:id="rId77"/>
    <sheet state="visible" name="s72" sheetId="75" r:id="rId78"/>
    <sheet state="visible" name="s73" sheetId="76" r:id="rId79"/>
    <sheet state="visible" name="s74" sheetId="77" r:id="rId80"/>
    <sheet state="visible" name="s75" sheetId="78" r:id="rId81"/>
    <sheet state="visible" name="s76" sheetId="79" r:id="rId82"/>
    <sheet state="visible" name="s77" sheetId="80" r:id="rId83"/>
    <sheet state="visible" name="s78" sheetId="81" r:id="rId84"/>
    <sheet state="visible" name="s79" sheetId="82" r:id="rId85"/>
    <sheet state="visible" name="s80" sheetId="83" r:id="rId86"/>
    <sheet state="visible" name="s81" sheetId="84" r:id="rId87"/>
    <sheet state="visible" name="s82" sheetId="85" r:id="rId88"/>
    <sheet state="visible" name="s83" sheetId="86" r:id="rId89"/>
    <sheet state="visible" name="s84" sheetId="87" r:id="rId90"/>
    <sheet state="visible" name="s85" sheetId="88" r:id="rId91"/>
    <sheet state="visible" name="s86" sheetId="89" r:id="rId92"/>
    <sheet state="visible" name="s87" sheetId="90" r:id="rId93"/>
    <sheet state="visible" name="s88" sheetId="91" r:id="rId94"/>
    <sheet state="visible" name="s89" sheetId="92" r:id="rId95"/>
    <sheet state="visible" name="s90" sheetId="93" r:id="rId96"/>
    <sheet state="visible" name="s91" sheetId="94" r:id="rId97"/>
    <sheet state="visible" name="s92" sheetId="95" r:id="rId98"/>
    <sheet state="visible" name="s93" sheetId="96" r:id="rId99"/>
    <sheet state="visible" name="s94" sheetId="97" r:id="rId100"/>
    <sheet state="visible" name="s95" sheetId="98" r:id="rId101"/>
    <sheet state="visible" name="s96" sheetId="99" r:id="rId102"/>
    <sheet state="visible" name="s97" sheetId="100" r:id="rId103"/>
    <sheet state="visible" name="s98" sheetId="101" r:id="rId104"/>
    <sheet state="visible" name="s99" sheetId="102" r:id="rId105"/>
    <sheet state="visible" name="s100" sheetId="103" r:id="rId106"/>
  </sheets>
  <definedNames/>
  <calcPr/>
</workbook>
</file>

<file path=xl/sharedStrings.xml><?xml version="1.0" encoding="utf-8"?>
<sst xmlns="http://schemas.openxmlformats.org/spreadsheetml/2006/main" count="4867" uniqueCount="388">
  <si>
    <t xml:space="preserve"> Seq. No.</t>
  </si>
  <si>
    <t>Start</t>
  </si>
  <si>
    <t>Fetch</t>
  </si>
  <si>
    <t>Deposit</t>
  </si>
  <si>
    <t>A-&gt;B Collision</t>
  </si>
  <si>
    <t>B-&gt;C Collision</t>
  </si>
  <si>
    <t>A-&gt;B Velocity (m/s)</t>
  </si>
  <si>
    <t>B-&gt;C Velocity (m/s)</t>
  </si>
  <si>
    <t>Battery Discharge %</t>
  </si>
  <si>
    <t>Task Completion Time (s)</t>
  </si>
  <si>
    <t>2.0, -2.6</t>
  </si>
  <si>
    <t>6.6, -4.2</t>
  </si>
  <si>
    <t>-0.3, 3.9</t>
  </si>
  <si>
    <t>LEGEND- Can be changed to:</t>
  </si>
  <si>
    <t>8, -1.2</t>
  </si>
  <si>
    <t>1.3, 1.5</t>
  </si>
  <si>
    <t>-0.9, 3.1</t>
  </si>
  <si>
    <t>Single Collision</t>
  </si>
  <si>
    <t>8, -0.8</t>
  </si>
  <si>
    <t>-1.7, 1.1</t>
  </si>
  <si>
    <t>3.3, 1.0</t>
  </si>
  <si>
    <t>2 collisions</t>
  </si>
  <si>
    <t>-8.6, -0.8</t>
  </si>
  <si>
    <t>-3.9, 0.0</t>
  </si>
  <si>
    <t>2.9, 4.1</t>
  </si>
  <si>
    <t>0 collision</t>
  </si>
  <si>
    <t>-8.9, -0.7</t>
  </si>
  <si>
    <t>5.5, 2.5</t>
  </si>
  <si>
    <t>5.9, -1.4</t>
  </si>
  <si>
    <t>4.2, 5.2</t>
  </si>
  <si>
    <t>5.0, 1.1</t>
  </si>
  <si>
    <t>8.6, 2.1</t>
  </si>
  <si>
    <t>COLLISIONS:</t>
  </si>
  <si>
    <t>-1.8, 4.7</t>
  </si>
  <si>
    <t>-7.6, 1.2</t>
  </si>
  <si>
    <t>-5.9, -4.8</t>
  </si>
  <si>
    <t>0 : 42</t>
  </si>
  <si>
    <t>-5.4, 0.7</t>
  </si>
  <si>
    <t>-3.4, 1.0</t>
  </si>
  <si>
    <t>-1.9, 4.7</t>
  </si>
  <si>
    <t>1 (before) : 14</t>
  </si>
  <si>
    <t>A-&gt;B: 0.4</t>
  </si>
  <si>
    <t>B-&gt;C 0.46</t>
  </si>
  <si>
    <t>4.1, -3.1</t>
  </si>
  <si>
    <t>7.9, 2.7</t>
  </si>
  <si>
    <t>6.8, 2.3</t>
  </si>
  <si>
    <t>1 (after) : 33</t>
  </si>
  <si>
    <t>A-&gt;B : 0.45</t>
  </si>
  <si>
    <t>B-&gt;C: 0.3</t>
  </si>
  <si>
    <t>-6.2, 0.7</t>
  </si>
  <si>
    <t>-0.1, 0.2</t>
  </si>
  <si>
    <t>-0.7, 1.8</t>
  </si>
  <si>
    <t>2 (before) : 2</t>
  </si>
  <si>
    <t>A-&gt;B 0.33</t>
  </si>
  <si>
    <t>-4.1, 2.3</t>
  </si>
  <si>
    <t>-5.5, 0.6</t>
  </si>
  <si>
    <t>0.1, 1.7</t>
  </si>
  <si>
    <t>2 (after) : 2</t>
  </si>
  <si>
    <t>A-&gt;B 0.46</t>
  </si>
  <si>
    <t>B-&gt;C 0.24</t>
  </si>
  <si>
    <t>0.7, -3.5</t>
  </si>
  <si>
    <t>0.4, -4.6</t>
  </si>
  <si>
    <t>-0.7, 2.1</t>
  </si>
  <si>
    <t>2 (1 before &amp; 1 after) : 3</t>
  </si>
  <si>
    <t>A-&gt;B 0.4</t>
  </si>
  <si>
    <t>A-&gt;B 0.3</t>
  </si>
  <si>
    <t>0.4, -1.3</t>
  </si>
  <si>
    <t>2.3, -3.5</t>
  </si>
  <si>
    <t>-3.2, 1.5</t>
  </si>
  <si>
    <t>3 (1 before, 2 after) : 3</t>
  </si>
  <si>
    <t>7.4, -2.7</t>
  </si>
  <si>
    <t>8.4, 1.6</t>
  </si>
  <si>
    <t>8.9, 2.7</t>
  </si>
  <si>
    <t>4 (2 before, 2 after) : 1</t>
  </si>
  <si>
    <t>A-&gt;B 0.24</t>
  </si>
  <si>
    <t>-4.3, 1.2</t>
  </si>
  <si>
    <t>2.9, -0.1</t>
  </si>
  <si>
    <t>0.4, 1.3</t>
  </si>
  <si>
    <t>-2, -4.7</t>
  </si>
  <si>
    <t>4.4, -2.0</t>
  </si>
  <si>
    <t>8.2, 2.3</t>
  </si>
  <si>
    <t>2.7, 5.2</t>
  </si>
  <si>
    <t>8.9, 2.5</t>
  </si>
  <si>
    <t>9.0, 0.8</t>
  </si>
  <si>
    <t>-2.1, -4.4</t>
  </si>
  <si>
    <t>7.4, -4</t>
  </si>
  <si>
    <t>7.7, -1.2</t>
  </si>
  <si>
    <t>0.9, 4.4</t>
  </si>
  <si>
    <t>0.3, 2.8</t>
  </si>
  <si>
    <t>-4.1, 2.2</t>
  </si>
  <si>
    <t>3.4, -5.1</t>
  </si>
  <si>
    <t>-7.6, 2.3</t>
  </si>
  <si>
    <t>5.8, 2.7</t>
  </si>
  <si>
    <t>5.4, 2.7</t>
  </si>
  <si>
    <t>-7.6, 0</t>
  </si>
  <si>
    <t>-3.1, 1.6</t>
  </si>
  <si>
    <t>6.0, -0.7</t>
  </si>
  <si>
    <t>5.6, -2.4</t>
  </si>
  <si>
    <t>-1.1, 3.6</t>
  </si>
  <si>
    <t>-2.8, -3.4</t>
  </si>
  <si>
    <t>-2.8, 0.8</t>
  </si>
  <si>
    <t>-5.6, -2.6</t>
  </si>
  <si>
    <t>0.1, -0.4</t>
  </si>
  <si>
    <t>6.7, -0.3</t>
  </si>
  <si>
    <t>-7.9, 0</t>
  </si>
  <si>
    <t>7.5, -1.9</t>
  </si>
  <si>
    <t>4.8, 1.7</t>
  </si>
  <si>
    <t>-5.9, 0.7</t>
  </si>
  <si>
    <t>-2.1, 1.9</t>
  </si>
  <si>
    <t>-6.0, -0.6</t>
  </si>
  <si>
    <t>2.3, 0.2</t>
  </si>
  <si>
    <t>6.1, -1.9</t>
  </si>
  <si>
    <t>-4.8, 1</t>
  </si>
  <si>
    <t>-7.1, -4.4</t>
  </si>
  <si>
    <t>-3.9, -2.4</t>
  </si>
  <si>
    <t>-4.0, 0.6</t>
  </si>
  <si>
    <t>-4.7, 2.2</t>
  </si>
  <si>
    <t>-4.2, 0.0</t>
  </si>
  <si>
    <t>-1.0, 2.0</t>
  </si>
  <si>
    <t>6.7, -2.3</t>
  </si>
  <si>
    <t>-5.7, 0.6</t>
  </si>
  <si>
    <t>1.7, 3.4</t>
  </si>
  <si>
    <t>2.6, 4.4</t>
  </si>
  <si>
    <t>-3.7, 2.8</t>
  </si>
  <si>
    <t>2.5, 4.1</t>
  </si>
  <si>
    <t>3.9, 5.1</t>
  </si>
  <si>
    <t>-2.9, -3.5</t>
  </si>
  <si>
    <t>-2.0, 4.0</t>
  </si>
  <si>
    <t>-1.3, -2.6</t>
  </si>
  <si>
    <t>-8.1, 1.3</t>
  </si>
  <si>
    <t>2.8, -4.1</t>
  </si>
  <si>
    <t>5.9, -5.2</t>
  </si>
  <si>
    <t>1.1, 2.4</t>
  </si>
  <si>
    <t>-5.1, -3.5</t>
  </si>
  <si>
    <t>-7.4, -3.9</t>
  </si>
  <si>
    <t>8.0, 1.7</t>
  </si>
  <si>
    <t>2.9, -0.3</t>
  </si>
  <si>
    <t>-4.8, 2.0</t>
  </si>
  <si>
    <t>-7.9, -5.1</t>
  </si>
  <si>
    <t>-4.7, 0.3</t>
  </si>
  <si>
    <t>-4.7, 0.9</t>
  </si>
  <si>
    <t>2.7, 4.9</t>
  </si>
  <si>
    <t>-0.3, 1.6</t>
  </si>
  <si>
    <t>-4.2, 0.4</t>
  </si>
  <si>
    <t>8.6, 1.4</t>
  </si>
  <si>
    <t>-7.0, 0.6</t>
  </si>
  <si>
    <t>-0.2, 2.8</t>
  </si>
  <si>
    <t>-7.7, 2.2</t>
  </si>
  <si>
    <t>7.3, -0.2</t>
  </si>
  <si>
    <t>7.0, 2.4</t>
  </si>
  <si>
    <t>-3.3, -3.4</t>
  </si>
  <si>
    <t>-5.3, 0.6</t>
  </si>
  <si>
    <t>-1.9, -4.6</t>
  </si>
  <si>
    <t>-8.9, -3.8</t>
  </si>
  <si>
    <t>1.7, 1.0</t>
  </si>
  <si>
    <t>0.1, 3.5</t>
  </si>
  <si>
    <t>0.6, 0.4</t>
  </si>
  <si>
    <t>-4.8, 2.2</t>
  </si>
  <si>
    <t>-7.7, 1.9</t>
  </si>
  <si>
    <t>Collision After Pick Up</t>
  </si>
  <si>
    <t>-7.8, -5.1</t>
  </si>
  <si>
    <t>-4.9, 2.6</t>
  </si>
  <si>
    <t>4.7, 1.2</t>
  </si>
  <si>
    <t>-6.7, 0.7</t>
  </si>
  <si>
    <t>3.7, 1.1</t>
  </si>
  <si>
    <t>4.3, 3.9</t>
  </si>
  <si>
    <t>-3, -3.9</t>
  </si>
  <si>
    <t>-1.6, 2.2</t>
  </si>
  <si>
    <t>0.5, -1.8</t>
  </si>
  <si>
    <t>6.2, -4.0</t>
  </si>
  <si>
    <t>5.2, -2.4</t>
  </si>
  <si>
    <t>0.2, -0.5</t>
  </si>
  <si>
    <t>-1.8, 2.6</t>
  </si>
  <si>
    <t>0.6, 4.6</t>
  </si>
  <si>
    <t>7.8, -1.7</t>
  </si>
  <si>
    <t>-3.5, 0.3</t>
  </si>
  <si>
    <t>-0.8, -4.6</t>
  </si>
  <si>
    <t>5.7, 1.6</t>
  </si>
  <si>
    <t>3.1, -1.7</t>
  </si>
  <si>
    <t>4.3, -1.3</t>
  </si>
  <si>
    <t>-1.0, -4.0</t>
  </si>
  <si>
    <t>-5.0, -2.6</t>
  </si>
  <si>
    <t>-5.8, 0.5</t>
  </si>
  <si>
    <t>0.9, 4.9</t>
  </si>
  <si>
    <t>6.2, -5.1</t>
  </si>
  <si>
    <t>6.3, -4.5</t>
  </si>
  <si>
    <t>-8.7, -4.3</t>
  </si>
  <si>
    <t>7.8, 2.7</t>
  </si>
  <si>
    <t>-1.2, -3.4</t>
  </si>
  <si>
    <t>-3.8, 2.0</t>
  </si>
  <si>
    <t>3.4, 2.0</t>
  </si>
  <si>
    <t>8.4, -4.5</t>
  </si>
  <si>
    <t>4.2, 2.4</t>
  </si>
  <si>
    <t>-7.6, -5.2</t>
  </si>
  <si>
    <t>1.7, -4.6</t>
  </si>
  <si>
    <t>-5.2, 0.0</t>
  </si>
  <si>
    <t>-5.3, -4.1</t>
  </si>
  <si>
    <t>8.4, 2.7</t>
  </si>
  <si>
    <t>5.9, 2.8</t>
  </si>
  <si>
    <t>-5.8, 0.2</t>
  </si>
  <si>
    <t>5.3, -3.5</t>
  </si>
  <si>
    <t>-1.8, -0.2</t>
  </si>
  <si>
    <t>1.0, 1.4</t>
  </si>
  <si>
    <t>8.6, 2.7</t>
  </si>
  <si>
    <t>-0.9, -3.4</t>
  </si>
  <si>
    <t>0.5, -4.0</t>
  </si>
  <si>
    <t>5.5, 0.6</t>
  </si>
  <si>
    <t>8.1, -0.8</t>
  </si>
  <si>
    <t>2.7, 1.6</t>
  </si>
  <si>
    <t>3.1, 4.8</t>
  </si>
  <si>
    <t>-4.8, -5.1</t>
  </si>
  <si>
    <t>5.3, 2.2</t>
  </si>
  <si>
    <t>-5.4, -0.3</t>
  </si>
  <si>
    <t>-0.8, -4.3</t>
  </si>
  <si>
    <t>-4.6, 1.8</t>
  </si>
  <si>
    <t>5.3, -2.5</t>
  </si>
  <si>
    <t>-4.6, -4.8</t>
  </si>
  <si>
    <t>-1.9, 3.6</t>
  </si>
  <si>
    <t>4.3, -4.1</t>
  </si>
  <si>
    <t>3.4, -4.4</t>
  </si>
  <si>
    <t>4.4, -3.5</t>
  </si>
  <si>
    <t>-1.9, 3.1</t>
  </si>
  <si>
    <t>6.7, -1.6</t>
  </si>
  <si>
    <t>-6.9, -4.0</t>
  </si>
  <si>
    <t>1.6, 4.1</t>
  </si>
  <si>
    <t>-0.3, 2.3</t>
  </si>
  <si>
    <t>-8.7, -2.7</t>
  </si>
  <si>
    <t>5.2, 2.8</t>
  </si>
  <si>
    <t>-1.3, -1.5</t>
  </si>
  <si>
    <t>3.1, 1.6</t>
  </si>
  <si>
    <t>5.9, 2.5</t>
  </si>
  <si>
    <t>-4.5, -5.2</t>
  </si>
  <si>
    <t>4.3, 0.9</t>
  </si>
  <si>
    <t>-4.8, 2.3</t>
  </si>
  <si>
    <t>2.0, 4.2</t>
  </si>
  <si>
    <t>2.9, 3.9</t>
  </si>
  <si>
    <t>5.0, 2.8</t>
  </si>
  <si>
    <t>-7.5, 2.3</t>
  </si>
  <si>
    <t>3.0, -5.0</t>
  </si>
  <si>
    <t>-3.9, -4.0</t>
  </si>
  <si>
    <t>-7.7, -0.5</t>
  </si>
  <si>
    <t>-7.8, 2.3</t>
  </si>
  <si>
    <t>-1.7, -2.6</t>
  </si>
  <si>
    <t>3.8, 2.2</t>
  </si>
  <si>
    <t>-6.8, -4.0</t>
  </si>
  <si>
    <t>-8.0, -3.5</t>
  </si>
  <si>
    <t>-6.7, 0.6</t>
  </si>
  <si>
    <t>-4.3, -1.9</t>
  </si>
  <si>
    <t>-8.6, 0.5</t>
  </si>
  <si>
    <t>-1.1, -4.2</t>
  </si>
  <si>
    <t>8.1, 2.7</t>
  </si>
  <si>
    <t>3.8, -3.8</t>
  </si>
  <si>
    <t>6.1, 2.7</t>
  </si>
  <si>
    <t>7.3, -3.3</t>
  </si>
  <si>
    <t>3.4, -0.1</t>
  </si>
  <si>
    <t>5.2, -4.2</t>
  </si>
  <si>
    <t>-1.6, -2.7</t>
  </si>
  <si>
    <t>2 Collision after pick up</t>
  </si>
  <si>
    <t>-3.6, 1</t>
  </si>
  <si>
    <t>-1.3, -3.7</t>
  </si>
  <si>
    <t>-7.7, 2.1</t>
  </si>
  <si>
    <t>0.2, 3.5</t>
  </si>
  <si>
    <t>8.7, 1.2</t>
  </si>
  <si>
    <t>-4.7, -0.9</t>
  </si>
  <si>
    <t>Collision before pick up</t>
  </si>
  <si>
    <t>-2, 3.8</t>
  </si>
  <si>
    <t>1.3, 3.9</t>
  </si>
  <si>
    <t>-4.7, 2</t>
  </si>
  <si>
    <t>-1.2, -1.5</t>
  </si>
  <si>
    <t>-8.2, -1.9</t>
  </si>
  <si>
    <t>-3.1, -2.7</t>
  </si>
  <si>
    <t>4.3, 1.8</t>
  </si>
  <si>
    <t>-1.9, 5.0</t>
  </si>
  <si>
    <t>-0.3, -4.6</t>
  </si>
  <si>
    <t>-8.1, -3.0</t>
  </si>
  <si>
    <t>4.3, 3.5</t>
  </si>
  <si>
    <t>4.5, -4.7</t>
  </si>
  <si>
    <t>3.4, -0.4</t>
  </si>
  <si>
    <t>4.0, 4.4</t>
  </si>
  <si>
    <t>-6.8, 0.7</t>
  </si>
  <si>
    <t>-3.7, 1.2</t>
  </si>
  <si>
    <t>-7.5, 1.9</t>
  </si>
  <si>
    <t>5.7, 2.3</t>
  </si>
  <si>
    <t>-8.4, 2.7</t>
  </si>
  <si>
    <t>-3.5, 1.1</t>
  </si>
  <si>
    <t>-6.0, -0.3</t>
  </si>
  <si>
    <t>-2.2, 0.3</t>
  </si>
  <si>
    <t>4.5, -1.5</t>
  </si>
  <si>
    <t>-2, 2.8</t>
  </si>
  <si>
    <t>0.4, -1.4</t>
  </si>
  <si>
    <t>5.4, -4.2</t>
  </si>
  <si>
    <t>3.2, 2.7</t>
  </si>
  <si>
    <t>-1.5, -0.1</t>
  </si>
  <si>
    <t>-3.2, 1.6</t>
  </si>
  <si>
    <t>-1.0, 1.7</t>
  </si>
  <si>
    <t>-3.8, 2.3</t>
  </si>
  <si>
    <t>-8.0, -0.4</t>
  </si>
  <si>
    <t>6.3, -0.4</t>
  </si>
  <si>
    <t>-5.2, -4.5</t>
  </si>
  <si>
    <t>7.9, 1.5</t>
  </si>
  <si>
    <t>4.3, 3.2</t>
  </si>
  <si>
    <t>-4.3, -5.2</t>
  </si>
  <si>
    <t>-7.7, -1.9</t>
  </si>
  <si>
    <t>2.6, -1.7</t>
  </si>
  <si>
    <t>-7.0, -2.3</t>
  </si>
  <si>
    <t>-6.6, -3.1</t>
  </si>
  <si>
    <t>1 Collision before and 1 after</t>
  </si>
  <si>
    <t>-6.3, 0.7</t>
  </si>
  <si>
    <t>1.8, 0.5</t>
  </si>
  <si>
    <t>6.8, 2.8</t>
  </si>
  <si>
    <t>-0.5, 1.0</t>
  </si>
  <si>
    <t>3.1, 4.1</t>
  </si>
  <si>
    <t>5.3, -3.2</t>
  </si>
  <si>
    <t>1.0, 5.2</t>
  </si>
  <si>
    <t>3.9, 0.2</t>
  </si>
  <si>
    <t>-6.1, -4.4</t>
  </si>
  <si>
    <t>1 Collision before and 2 after</t>
  </si>
  <si>
    <t>-9.0, 0.4</t>
  </si>
  <si>
    <t>-8.3, 1.3</t>
  </si>
  <si>
    <t>5.3, 1.4</t>
  </si>
  <si>
    <t>4.7, 1.5</t>
  </si>
  <si>
    <t>-7.9, -3.6</t>
  </si>
  <si>
    <t>8.7, -0.1</t>
  </si>
  <si>
    <t>8.5, 2.2</t>
  </si>
  <si>
    <t>-7.7, -4.1</t>
  </si>
  <si>
    <t>8.7, -1.9</t>
  </si>
  <si>
    <t>2 Collision Before Pick Up</t>
  </si>
  <si>
    <t>8.0, -1.9</t>
  </si>
  <si>
    <t>-8.0, -2.8</t>
  </si>
  <si>
    <t>-7.8, 0.6</t>
  </si>
  <si>
    <t>0.4, -3.4</t>
  </si>
  <si>
    <t>-7.6, 2.1</t>
  </si>
  <si>
    <t>-4.7, 1.0</t>
  </si>
  <si>
    <t>-5.3, -4.0</t>
  </si>
  <si>
    <t>7.8, 2.8</t>
  </si>
  <si>
    <t>-4.6, 2.1</t>
  </si>
  <si>
    <t>S1</t>
  </si>
  <si>
    <t>S2</t>
  </si>
  <si>
    <t>S3</t>
  </si>
  <si>
    <t>S4</t>
  </si>
  <si>
    <t>S5</t>
  </si>
  <si>
    <t>S6</t>
  </si>
  <si>
    <t>S7</t>
  </si>
  <si>
    <t>S8</t>
  </si>
  <si>
    <t>No. of Cases</t>
  </si>
  <si>
    <t xml:space="preserve"> Velocity A-&gt;B (m/s)</t>
  </si>
  <si>
    <t>Velocity B-&gt;C (m/s)</t>
  </si>
  <si>
    <t>No. of Collisions</t>
  </si>
  <si>
    <t>Avg. Total Completion Time</t>
  </si>
  <si>
    <t>Variance A6</t>
  </si>
  <si>
    <t>Avg. Battery Level</t>
  </si>
  <si>
    <t>Variance A8</t>
  </si>
  <si>
    <t>A -&gt; B time taken:</t>
  </si>
  <si>
    <t>RUN 1</t>
  </si>
  <si>
    <t>RUN 2</t>
  </si>
  <si>
    <t>RUN 3</t>
  </si>
  <si>
    <t>Avg</t>
  </si>
  <si>
    <t>CMD ISSUE to COMPLETION</t>
  </si>
  <si>
    <t>Run1 Total Time</t>
  </si>
  <si>
    <t>Variance</t>
  </si>
  <si>
    <t>Rotation 1 Θ= 2.66 rad ; max_speed = 1.9 rad/s</t>
  </si>
  <si>
    <t>Run2 Total Time</t>
  </si>
  <si>
    <t>Translation dist.=10.02 m ; max_speed = 0.3 m/s</t>
  </si>
  <si>
    <t>Run3 Total Time</t>
  </si>
  <si>
    <t>Rotation 2 Θ= -0.77 rad ; max_speed = 1.9 rad/s</t>
  </si>
  <si>
    <t>AVG total completion time</t>
  </si>
  <si>
    <t>Latency</t>
  </si>
  <si>
    <t>(Sleep 2s)</t>
  </si>
  <si>
    <t>B -&gt; C time taken:</t>
  </si>
  <si>
    <t>Rotation 1 Θ= 0.88 rad ; max_speed = 1.9 rad/s</t>
  </si>
  <si>
    <t>Translation before collision dist.=1.92 m ; max_speed = 0.3 m/s</t>
  </si>
  <si>
    <t>Detour: Clearance Rotation Θ= 1 rad ; max_speed = 0.5 rad/s</t>
  </si>
  <si>
    <t>Detour: Clearance Translation dist.=0.2 m ; max_speed = 0.3 m/s</t>
  </si>
  <si>
    <t>Detour: Rotation towards dest. Θ= -0.97 rad ; max_speed = 1.9 rad/s</t>
  </si>
  <si>
    <t>Detour: Translation to Dest. dist.= 6.32 m ; max_speed = 0.3 m/s</t>
  </si>
  <si>
    <t>Rotation 3 Time Θ= 0.63 rad ; max_speed = 1.9 rad/s</t>
  </si>
  <si>
    <t>Battery State: (Note - Logs are in 10s intervals)</t>
  </si>
  <si>
    <t>RUN1</t>
  </si>
  <si>
    <t>POSITION</t>
  </si>
  <si>
    <t>CHARGE Percentage</t>
  </si>
  <si>
    <t>CHARGE amount</t>
  </si>
  <si>
    <t>At A (Initial)</t>
  </si>
  <si>
    <t>At B</t>
  </si>
  <si>
    <t>At C (Final)</t>
  </si>
  <si>
    <t>Idle decay (in 10s)</t>
  </si>
  <si>
    <t>99,47%</t>
  </si>
  <si>
    <t>l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</si>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</sst>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Roboto"/>
    </font>
    <font>
      <color rgb="FF3266D5"/>
      <name val="Inconsolata"/>
    </font>
    <font>
      <sz val="10.0"/>
      <color rgb="FF000000"/>
      <name val="Arial"/>
    </font>
    <font>
      <b/>
      <sz val="14.0"/>
      <color theme="1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sz val="11.0"/>
      <color rgb="FF000000"/>
      <name val="Arial"/>
    </font>
    <font>
      <i/>
      <sz val="12.0"/>
      <color rgb="FF000000"/>
      <name val="Arial"/>
    </font>
    <font>
      <b/>
      <i/>
      <sz val="11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5818E"/>
        <bgColor rgb="FF45818E"/>
      </patternFill>
    </fill>
    <fill>
      <patternFill patternType="solid">
        <fgColor rgb="FF34A853"/>
        <bgColor rgb="FF34A853"/>
      </patternFill>
    </fill>
    <fill>
      <patternFill patternType="solid">
        <fgColor rgb="FFFBBC04"/>
        <bgColor rgb="FFFBBC04"/>
      </patternFill>
    </fill>
    <fill>
      <patternFill patternType="solid">
        <fgColor theme="8"/>
        <bgColor theme="8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CC0000"/>
        <bgColor rgb="FFCC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82">
    <border/>
    <border>
      <left style="thick">
        <color rgb="FFDD7E6B"/>
      </left>
      <right style="thin">
        <color rgb="FFDD7E6B"/>
      </right>
      <top style="thick">
        <color rgb="FFDD7E6B"/>
      </top>
      <bottom style="thin">
        <color rgb="FFDD7E6B"/>
      </bottom>
    </border>
    <border>
      <left style="thin">
        <color rgb="FFDD7E6B"/>
      </left>
      <right style="thin">
        <color rgb="FFDD7E6B"/>
      </right>
      <top style="thick">
        <color rgb="FFDD7E6B"/>
      </top>
      <bottom style="thin">
        <color rgb="FFDD7E6B"/>
      </bottom>
    </border>
    <border>
      <left style="thin">
        <color rgb="FFDD7E6B"/>
      </left>
      <top style="thick">
        <color rgb="FFDD7E6B"/>
      </top>
      <bottom style="thin">
        <color rgb="FFDD7E6B"/>
      </bottom>
    </border>
    <border>
      <left style="thin">
        <color rgb="FFDD7E6B"/>
      </left>
      <right style="thick">
        <color rgb="FFDD7E6B"/>
      </right>
      <top style="thick">
        <color rgb="FFDD7E6B"/>
      </top>
      <bottom style="thin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DD7E6B"/>
      </left>
      <right style="thick">
        <color rgb="FFDD7E6B"/>
      </right>
      <top style="thin">
        <color rgb="FFDD7E6B"/>
      </top>
      <bottom style="thin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left style="thin">
        <color rgb="FFDD7E6B"/>
      </left>
      <right style="thick">
        <color rgb="FFDD7E6B"/>
      </right>
      <top style="thin">
        <color rgb="FFDD7E6B"/>
      </top>
      <bottom style="thick">
        <color rgb="FFDD7E6B"/>
      </bottom>
    </border>
    <border>
      <left style="thick">
        <color rgb="FFFF9900"/>
      </left>
      <right style="thin">
        <color rgb="FFFF9900"/>
      </right>
      <bottom style="thin">
        <color rgb="FFFF9900"/>
      </bottom>
    </border>
    <border>
      <left style="thin">
        <color rgb="FFFF9900"/>
      </left>
      <right style="thin">
        <color rgb="FFFF9900"/>
      </right>
      <bottom style="thin">
        <color rgb="FFFF9900"/>
      </bottom>
    </border>
    <border>
      <left style="thin">
        <color rgb="FFFF9900"/>
      </left>
      <bottom style="thin">
        <color rgb="FFFF9900"/>
      </bottom>
    </border>
    <border>
      <left style="thin">
        <color rgb="FFFF9900"/>
      </left>
      <right style="thick">
        <color rgb="FFFF9900"/>
      </right>
      <bottom style="thin">
        <color rgb="FFFF9900"/>
      </bottom>
    </border>
    <border>
      <left style="thick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ck">
        <color rgb="FFFF9900"/>
      </right>
      <top style="thin">
        <color rgb="FFFF9900"/>
      </top>
      <bottom style="thin">
        <color rgb="FFFF9900"/>
      </bottom>
    </border>
    <border>
      <left style="thick">
        <color rgb="FFFF9900"/>
      </left>
      <right style="thin">
        <color rgb="FFFF9900"/>
      </right>
      <top style="thin">
        <color rgb="FFFF9900"/>
      </top>
    </border>
    <border>
      <left style="thin">
        <color rgb="FFFF9900"/>
      </left>
      <right style="thin">
        <color rgb="FFFF9900"/>
      </right>
      <top style="thin">
        <color rgb="FFFF9900"/>
      </top>
    </border>
    <border>
      <left style="thin">
        <color rgb="FFFF9900"/>
      </left>
      <right style="thick">
        <color rgb="FFFF9900"/>
      </right>
      <top style="thin">
        <color rgb="FFFF9900"/>
      </top>
    </border>
    <border>
      <left style="thick">
        <color rgb="FF00FF00"/>
      </left>
      <right style="thin">
        <color rgb="FF00FF00"/>
      </right>
      <top style="thick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ck">
        <color rgb="FF00FF00"/>
      </top>
      <bottom style="thin">
        <color rgb="FF00FF00"/>
      </bottom>
    </border>
    <border>
      <left style="thin">
        <color rgb="FF00FF00"/>
      </left>
      <top style="thick">
        <color rgb="FF00FF00"/>
      </top>
      <bottom style="thin">
        <color rgb="FF00FF00"/>
      </bottom>
    </border>
    <border>
      <left style="thin">
        <color rgb="FF00FF00"/>
      </left>
      <right style="thick">
        <color rgb="FF00FF00"/>
      </right>
      <top style="thick">
        <color rgb="FF00FF00"/>
      </top>
      <bottom style="thin">
        <color rgb="FF00FF00"/>
      </bottom>
    </border>
    <border>
      <left style="thick">
        <color rgb="FF00FF00"/>
      </left>
      <right style="thin">
        <color rgb="FF00FF00"/>
      </right>
      <top style="thin">
        <color rgb="FF00FF00"/>
      </top>
    </border>
    <border>
      <left style="thin">
        <color rgb="FF00FF00"/>
      </left>
      <right style="thin">
        <color rgb="FF00FF00"/>
      </right>
      <top style="thin">
        <color rgb="FF00FF00"/>
      </top>
    </border>
    <border>
      <left style="thin">
        <color rgb="FF00FF00"/>
      </left>
      <right style="thick">
        <color rgb="FF00FF00"/>
      </right>
      <top style="thin">
        <color rgb="FF00FF00"/>
      </top>
    </border>
    <border>
      <left style="thick">
        <color rgb="FF00FFFF"/>
      </left>
      <right style="thin">
        <color rgb="FF00FFFF"/>
      </right>
      <top style="thick">
        <color rgb="FF00FFFF"/>
      </top>
      <bottom style="thin">
        <color rgb="FF00FFFF"/>
      </bottom>
    </border>
    <border>
      <left style="thin">
        <color rgb="FF00FFFF"/>
      </left>
      <right style="thin">
        <color rgb="FF00FFFF"/>
      </right>
      <top style="thick">
        <color rgb="FF00FFFF"/>
      </top>
      <bottom style="thin">
        <color rgb="FF00FFFF"/>
      </bottom>
    </border>
    <border>
      <left style="thin">
        <color rgb="FF00FFFF"/>
      </left>
      <top style="thick">
        <color rgb="FF00FFFF"/>
      </top>
      <bottom style="thin">
        <color rgb="FF00FFFF"/>
      </bottom>
    </border>
    <border>
      <left style="thin">
        <color rgb="FF00FFFF"/>
      </left>
      <right style="thick">
        <color rgb="FF00FFFF"/>
      </right>
      <top style="thick">
        <color rgb="FF00FFFF"/>
      </top>
      <bottom style="thin">
        <color rgb="FF00FFFF"/>
      </bottom>
    </border>
    <border>
      <left style="thick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</border>
    <border>
      <left style="thin">
        <color rgb="FF00FFFF"/>
      </left>
      <right style="thick">
        <color rgb="FF00FFFF"/>
      </right>
      <top style="thin">
        <color rgb="FF00FFFF"/>
      </top>
      <bottom style="thin">
        <color rgb="FF00FFFF"/>
      </bottom>
    </border>
    <border>
      <left style="thick">
        <color rgb="FF00FFFF"/>
      </left>
      <right style="thin">
        <color rgb="FF00FFFF"/>
      </right>
      <top style="thin">
        <color rgb="FF00FFFF"/>
      </top>
    </border>
    <border>
      <left style="thin">
        <color rgb="FF00FFFF"/>
      </left>
      <right style="thin">
        <color rgb="FF00FFFF"/>
      </right>
      <top style="thin">
        <color rgb="FF00FFFF"/>
      </top>
    </border>
    <border>
      <left style="thin">
        <color rgb="FF00FFFF"/>
      </left>
      <right style="thick">
        <color rgb="FF00FFFF"/>
      </right>
      <top style="thin">
        <color rgb="FF00FFFF"/>
      </top>
    </border>
    <border>
      <left style="thick">
        <color rgb="FF9900FF"/>
      </left>
      <right style="thin">
        <color rgb="FF9900FF"/>
      </right>
      <top style="thick">
        <color rgb="FF9900FF"/>
      </top>
      <bottom style="thin">
        <color rgb="FF9900FF"/>
      </bottom>
    </border>
    <border>
      <left style="thin">
        <color rgb="FF9900FF"/>
      </left>
      <right style="thin">
        <color rgb="FF9900FF"/>
      </right>
      <top style="thick">
        <color rgb="FF9900FF"/>
      </top>
      <bottom style="thin">
        <color rgb="FF9900FF"/>
      </bottom>
    </border>
    <border>
      <left style="thin">
        <color rgb="FF9900FF"/>
      </left>
      <top style="thick">
        <color rgb="FF9900FF"/>
      </top>
      <bottom style="thin">
        <color rgb="FF9900FF"/>
      </bottom>
    </border>
    <border>
      <left style="thin">
        <color rgb="FF9900FF"/>
      </left>
      <right style="thick">
        <color rgb="FF9900FF"/>
      </right>
      <top style="thick">
        <color rgb="FF9900FF"/>
      </top>
      <bottom style="thin">
        <color rgb="FF9900FF"/>
      </bottom>
    </border>
    <border>
      <left style="thick">
        <color rgb="FF9900FF"/>
      </left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9900FF"/>
      </left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9900FF"/>
      </left>
      <right style="thick">
        <color rgb="FF9900FF"/>
      </right>
      <top style="thin">
        <color rgb="FF9900FF"/>
      </top>
      <bottom style="thin">
        <color rgb="FF9900FF"/>
      </bottom>
    </border>
    <border>
      <left style="thick">
        <color rgb="FF9900FF"/>
      </left>
      <right style="thin">
        <color rgb="FF9900FF"/>
      </right>
      <top style="thin">
        <color rgb="FF9900FF"/>
      </top>
    </border>
    <border>
      <left style="thin">
        <color rgb="FF9900FF"/>
      </left>
      <right style="thin">
        <color rgb="FF9900FF"/>
      </right>
      <top style="thin">
        <color rgb="FF9900FF"/>
      </top>
    </border>
    <border>
      <left style="thin">
        <color rgb="FF9900FF"/>
      </left>
      <right style="thick">
        <color rgb="FF9900FF"/>
      </right>
      <top style="thin">
        <color rgb="FF9900FF"/>
      </top>
    </border>
    <border>
      <left style="thick">
        <color rgb="FFFF0000"/>
      </left>
      <right style="thin">
        <color rgb="FFFF0000"/>
      </right>
      <top style="thick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ck">
        <color rgb="FFFF0000"/>
      </top>
      <bottom style="thin">
        <color rgb="FFFF0000"/>
      </bottom>
    </border>
    <border>
      <left style="thin">
        <color rgb="FFFF0000"/>
      </left>
      <top style="thick">
        <color rgb="FFFF0000"/>
      </top>
      <bottom style="thin">
        <color rgb="FFFF0000"/>
      </bottom>
    </border>
    <border>
      <left style="thin">
        <color rgb="FFFF0000"/>
      </left>
      <right style="thick">
        <color rgb="FFFF0000"/>
      </right>
      <top style="thick">
        <color rgb="FFFF0000"/>
      </top>
      <bottom style="thin">
        <color rgb="FFFF0000"/>
      </bottom>
    </border>
    <border>
      <left style="thick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ck">
        <color rgb="FFFF0000"/>
      </right>
      <top style="thin">
        <color rgb="FFFF0000"/>
      </top>
      <bottom style="thin">
        <color rgb="FFFF0000"/>
      </bottom>
    </border>
    <border>
      <left style="thick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n">
        <color rgb="FFFF0000"/>
      </right>
      <top style="thin">
        <color rgb="FFFF0000"/>
      </top>
    </border>
    <border>
      <left style="thin">
        <color rgb="FFFF0000"/>
      </left>
      <right style="thick">
        <color rgb="FFFF0000"/>
      </right>
      <top style="thin">
        <color rgb="FFFF0000"/>
      </top>
    </border>
    <border>
      <left style="thick">
        <color rgb="FF0000FF"/>
      </left>
      <right style="thin">
        <color rgb="FF0000FF"/>
      </right>
      <top style="thick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ck">
        <color rgb="FF0000FF"/>
      </top>
      <bottom style="thin">
        <color rgb="FF0000FF"/>
      </bottom>
    </border>
    <border>
      <left style="thin">
        <color rgb="FF0000FF"/>
      </left>
      <top style="thick">
        <color rgb="FF0000FF"/>
      </top>
      <bottom style="thin">
        <color rgb="FF0000FF"/>
      </bottom>
    </border>
    <border>
      <left style="thin">
        <color rgb="FF0000FF"/>
      </left>
      <right style="thick">
        <color rgb="FF0000FF"/>
      </right>
      <top style="thick">
        <color rgb="FF0000FF"/>
      </top>
      <bottom style="thin">
        <color rgb="FF0000FF"/>
      </bottom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ck">
        <color rgb="FF0000FF"/>
      </bottom>
    </border>
    <border>
      <left style="thin">
        <color rgb="FF0000FF"/>
      </left>
      <right style="thick">
        <color rgb="FF0000FF"/>
      </right>
      <top style="thin">
        <color rgb="FF0000FF"/>
      </top>
      <bottom style="thick">
        <color rgb="FF0000FF"/>
      </bottom>
    </border>
    <border>
      <left style="thick">
        <color rgb="FFFF00FF"/>
      </left>
      <right style="thin">
        <color rgb="FFFF00FF"/>
      </right>
      <bottom style="thick">
        <color rgb="FFFF00FF"/>
      </bottom>
    </border>
    <border>
      <left style="thin">
        <color rgb="FFFF00FF"/>
      </left>
      <right style="thin">
        <color rgb="FFFF00FF"/>
      </right>
      <bottom style="thick">
        <color rgb="FFFF00FF"/>
      </bottom>
    </border>
    <border>
      <left style="thin">
        <color rgb="FFFF00FF"/>
      </left>
      <bottom style="thick">
        <color rgb="FFFF00FF"/>
      </bottom>
    </border>
    <border>
      <left style="thin">
        <color rgb="FFFF00FF"/>
      </left>
      <right style="thick">
        <color rgb="FFFF00FF"/>
      </right>
      <bottom style="thick">
        <color rgb="FFFF00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FFFF"/>
      </right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1" fillId="2" fontId="3" numFmtId="0" xfId="0" applyAlignment="1" applyBorder="1" applyFont="1">
      <alignment readingOrder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readingOrder="0"/>
    </xf>
    <xf borderId="2" fillId="0" fontId="3" numFmtId="10" xfId="0" applyAlignment="1" applyBorder="1" applyFont="1" applyNumberForma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2" fontId="3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vertical="bottom" wrapText="0"/>
    </xf>
    <xf borderId="6" fillId="0" fontId="5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6" fillId="0" fontId="3" numFmtId="0" xfId="0" applyAlignment="1" applyBorder="1" applyFont="1">
      <alignment readingOrder="0"/>
    </xf>
    <xf borderId="6" fillId="0" fontId="3" numFmtId="10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6" fillId="4" fontId="4" numFmtId="0" xfId="0" applyAlignment="1" applyBorder="1" applyFont="1">
      <alignment horizontal="right" readingOrder="0" shrinkToFit="0" vertical="bottom" wrapText="0"/>
    </xf>
    <xf borderId="0" fillId="7" fontId="3" numFmtId="0" xfId="0" applyAlignment="1" applyFill="1" applyFont="1">
      <alignment readingOrder="0"/>
    </xf>
    <xf borderId="0" fillId="7" fontId="3" numFmtId="0" xfId="0" applyFont="1"/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2" fontId="3" numFmtId="0" xfId="0" applyAlignment="1" applyFill="1" applyFon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6" fillId="4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4" fontId="3" numFmtId="0" xfId="0" applyAlignment="1" applyBorder="1" applyFont="1">
      <alignment readingOrder="0"/>
    </xf>
    <xf borderId="9" fillId="0" fontId="3" numFmtId="10" xfId="0" applyAlignment="1" applyBorder="1" applyFont="1" applyNumberFormat="1">
      <alignment readingOrder="0"/>
    </xf>
    <xf borderId="10" fillId="0" fontId="3" numFmtId="0" xfId="0" applyAlignment="1" applyBorder="1" applyFont="1">
      <alignment readingOrder="0"/>
    </xf>
    <xf borderId="0" fillId="15" fontId="6" numFmtId="0" xfId="0" applyAlignment="1" applyFill="1" applyFont="1">
      <alignment readingOrder="0" shrinkToFit="0" wrapText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7" numFmtId="10" xfId="0" applyAlignment="1" applyFont="1" applyNumberFormat="1">
      <alignment horizontal="right" readingOrder="0" shrinkToFit="0" wrapText="1"/>
    </xf>
    <xf borderId="0" fillId="2" fontId="8" numFmtId="0" xfId="0" applyAlignment="1" applyFont="1">
      <alignment horizontal="center" readingOrder="0"/>
    </xf>
    <xf borderId="11" fillId="2" fontId="3" numFmtId="0" xfId="0" applyAlignment="1" applyBorder="1" applyFont="1">
      <alignment readingOrder="0"/>
    </xf>
    <xf borderId="12" fillId="0" fontId="4" numFmtId="0" xfId="0" applyAlignment="1" applyBorder="1" applyFont="1">
      <alignment readingOrder="0" shrinkToFit="0" vertical="bottom" wrapText="0"/>
    </xf>
    <xf borderId="12" fillId="0" fontId="4" numFmtId="0" xfId="0" applyAlignment="1" applyBorder="1" applyFont="1">
      <alignment horizontal="right" readingOrder="0" shrinkToFit="0" vertical="bottom" wrapText="0"/>
    </xf>
    <xf borderId="12" fillId="0" fontId="3" numFmtId="0" xfId="0" applyAlignment="1" applyBorder="1" applyFont="1">
      <alignment readingOrder="0"/>
    </xf>
    <xf borderId="12" fillId="0" fontId="7" numFmtId="10" xfId="0" applyAlignment="1" applyBorder="1" applyFont="1" applyNumberFormat="1">
      <alignment horizontal="right" readingOrder="0" shrinkToFit="0" wrapText="1"/>
    </xf>
    <xf borderId="13" fillId="0" fontId="3" numFmtId="0" xfId="0" applyAlignment="1" applyBorder="1" applyFont="1">
      <alignment readingOrder="0"/>
    </xf>
    <xf borderId="14" fillId="0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16" fillId="0" fontId="4" numFmtId="0" xfId="0" applyAlignment="1" applyBorder="1" applyFont="1">
      <alignment readingOrder="0" shrinkToFit="0" vertical="bottom" wrapText="0"/>
    </xf>
    <xf borderId="16" fillId="0" fontId="5" numFmtId="0" xfId="0" applyAlignment="1" applyBorder="1" applyFont="1">
      <alignment readingOrder="0" shrinkToFit="0" vertical="bottom" wrapText="0"/>
    </xf>
    <xf borderId="16" fillId="0" fontId="4" numFmtId="0" xfId="0" applyAlignment="1" applyBorder="1" applyFont="1">
      <alignment horizontal="right" readingOrder="0" shrinkToFit="0" vertical="bottom" wrapText="0"/>
    </xf>
    <xf borderId="16" fillId="0" fontId="3" numFmtId="0" xfId="0" applyAlignment="1" applyBorder="1" applyFont="1">
      <alignment readingOrder="0"/>
    </xf>
    <xf borderId="16" fillId="0" fontId="3" numFmtId="10" xfId="0" applyAlignment="1" applyBorder="1" applyFont="1" applyNumberFormat="1">
      <alignment readingOrder="0"/>
    </xf>
    <xf borderId="17" fillId="0" fontId="3" numFmtId="0" xfId="0" applyAlignment="1" applyBorder="1" applyFont="1">
      <alignment readingOrder="0"/>
    </xf>
    <xf borderId="16" fillId="4" fontId="4" numFmtId="0" xfId="0" applyAlignment="1" applyBorder="1" applyFont="1">
      <alignment horizontal="right" readingOrder="0" shrinkToFit="0" vertical="bottom" wrapText="0"/>
    </xf>
    <xf borderId="16" fillId="4" fontId="3" numFmtId="0" xfId="0" applyAlignment="1" applyBorder="1" applyFont="1">
      <alignment readingOrder="0"/>
    </xf>
    <xf borderId="16" fillId="6" fontId="3" numFmtId="0" xfId="0" applyAlignment="1" applyBorder="1" applyFont="1">
      <alignment readingOrder="0"/>
    </xf>
    <xf borderId="18" fillId="2" fontId="3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19" fillId="0" fontId="3" numFmtId="10" xfId="0" applyAlignment="1" applyBorder="1" applyFont="1" applyNumberFormat="1">
      <alignment readingOrder="0"/>
    </xf>
    <xf borderId="20" fillId="0" fontId="3" numFmtId="0" xfId="0" applyAlignment="1" applyBorder="1" applyFont="1">
      <alignment readingOrder="0"/>
    </xf>
    <xf borderId="0" fillId="0" fontId="3" numFmtId="10" xfId="0" applyAlignment="1" applyFont="1" applyNumberFormat="1">
      <alignment readingOrder="0"/>
    </xf>
    <xf borderId="21" fillId="2" fontId="3" numFmtId="0" xfId="0" applyAlignment="1" applyBorder="1" applyFont="1">
      <alignment readingOrder="0"/>
    </xf>
    <xf borderId="22" fillId="0" fontId="4" numFmtId="0" xfId="0" applyAlignment="1" applyBorder="1" applyFont="1">
      <alignment readingOrder="0" shrinkToFit="0" vertical="bottom" wrapText="0"/>
    </xf>
    <xf borderId="22" fillId="0" fontId="4" numFmtId="0" xfId="0" applyAlignment="1" applyBorder="1" applyFont="1">
      <alignment horizontal="right" readingOrder="0" shrinkToFit="0" vertical="bottom" wrapText="0"/>
    </xf>
    <xf borderId="22" fillId="0" fontId="3" numFmtId="0" xfId="0" applyAlignment="1" applyBorder="1" applyFont="1">
      <alignment readingOrder="0"/>
    </xf>
    <xf borderId="22" fillId="0" fontId="3" numFmtId="10" xfId="0" applyAlignment="1" applyBorder="1" applyFont="1" applyNumberFormat="1">
      <alignment readingOrder="0"/>
    </xf>
    <xf borderId="23" fillId="0" fontId="3" numFmtId="0" xfId="0" applyAlignment="1" applyBorder="1" applyFont="1">
      <alignment readingOrder="0"/>
    </xf>
    <xf borderId="24" fillId="0" fontId="3" numFmtId="0" xfId="0" applyAlignment="1" applyBorder="1" applyFont="1">
      <alignment readingOrder="0"/>
    </xf>
    <xf borderId="25" fillId="2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6" fillId="4" fontId="3" numFmtId="0" xfId="0" applyAlignment="1" applyBorder="1" applyFont="1">
      <alignment readingOrder="0"/>
    </xf>
    <xf borderId="26" fillId="0" fontId="3" numFmtId="10" xfId="0" applyAlignment="1" applyBorder="1" applyFont="1" applyNumberFormat="1">
      <alignment readingOrder="0"/>
    </xf>
    <xf borderId="27" fillId="0" fontId="3" numFmtId="0" xfId="0" applyAlignment="1" applyBorder="1" applyFont="1">
      <alignment readingOrder="0"/>
    </xf>
    <xf borderId="28" fillId="2" fontId="3" numFmtId="0" xfId="0" applyAlignment="1" applyBorder="1" applyFont="1">
      <alignment readingOrder="0"/>
    </xf>
    <xf borderId="29" fillId="0" fontId="4" numFmtId="0" xfId="0" applyAlignment="1" applyBorder="1" applyFont="1">
      <alignment readingOrder="0" shrinkToFit="0" vertical="bottom" wrapText="0"/>
    </xf>
    <xf borderId="29" fillId="0" fontId="4" numFmtId="0" xfId="0" applyAlignment="1" applyBorder="1" applyFont="1">
      <alignment horizontal="right" readingOrder="0" shrinkToFit="0" vertical="bottom" wrapText="0"/>
    </xf>
    <xf borderId="29" fillId="0" fontId="3" numFmtId="0" xfId="0" applyAlignment="1" applyBorder="1" applyFont="1">
      <alignment readingOrder="0"/>
    </xf>
    <xf borderId="29" fillId="0" fontId="3" numFmtId="10" xfId="0" applyAlignment="1" applyBorder="1" applyFont="1" applyNumberFormat="1">
      <alignment readingOrder="0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2" fontId="3" numFmtId="0" xfId="0" applyAlignment="1" applyBorder="1" applyFont="1">
      <alignment readingOrder="0"/>
    </xf>
    <xf borderId="33" fillId="0" fontId="4" numFmtId="0" xfId="0" applyAlignment="1" applyBorder="1" applyFont="1">
      <alignment readingOrder="0" shrinkToFit="0" vertical="bottom" wrapText="0"/>
    </xf>
    <xf borderId="33" fillId="0" fontId="5" numFmtId="0" xfId="0" applyAlignment="1" applyBorder="1" applyFont="1">
      <alignment readingOrder="0" shrinkToFit="0" vertical="bottom" wrapText="0"/>
    </xf>
    <xf borderId="33" fillId="0" fontId="4" numFmtId="0" xfId="0" applyAlignment="1" applyBorder="1" applyFont="1">
      <alignment horizontal="right" readingOrder="0" shrinkToFit="0" vertical="bottom" wrapText="0"/>
    </xf>
    <xf borderId="33" fillId="0" fontId="3" numFmtId="0" xfId="0" applyAlignment="1" applyBorder="1" applyFont="1">
      <alignment readingOrder="0"/>
    </xf>
    <xf borderId="33" fillId="0" fontId="3" numFmtId="10" xfId="0" applyAlignment="1" applyBorder="1" applyFont="1" applyNumberFormat="1">
      <alignment readingOrder="0"/>
    </xf>
    <xf borderId="34" fillId="0" fontId="3" numFmtId="0" xfId="0" applyAlignment="1" applyBorder="1" applyFont="1">
      <alignment readingOrder="0"/>
    </xf>
    <xf borderId="33" fillId="4" fontId="4" numFmtId="0" xfId="0" applyAlignment="1" applyBorder="1" applyFont="1">
      <alignment horizontal="right" readingOrder="0" shrinkToFit="0" vertical="bottom" wrapText="0"/>
    </xf>
    <xf borderId="33" fillId="5" fontId="4" numFmtId="0" xfId="0" applyAlignment="1" applyBorder="1" applyFont="1">
      <alignment horizontal="right" readingOrder="0" shrinkToFit="0" vertical="bottom" wrapText="0"/>
    </xf>
    <xf borderId="33" fillId="5" fontId="3" numFmtId="0" xfId="0" applyAlignment="1" applyBorder="1" applyFont="1">
      <alignment readingOrder="0"/>
    </xf>
    <xf borderId="33" fillId="4" fontId="3" numFmtId="0" xfId="0" applyAlignment="1" applyBorder="1" applyFont="1">
      <alignment readingOrder="0"/>
    </xf>
    <xf borderId="35" fillId="2" fontId="3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36" fillId="6" fontId="3" numFmtId="0" xfId="0" applyAlignment="1" applyBorder="1" applyFont="1">
      <alignment readingOrder="0"/>
    </xf>
    <xf borderId="36" fillId="0" fontId="3" numFmtId="10" xfId="0" applyAlignment="1" applyBorder="1" applyFont="1" applyNumberFormat="1">
      <alignment readingOrder="0"/>
    </xf>
    <xf borderId="37" fillId="0" fontId="3" numFmtId="0" xfId="0" applyAlignment="1" applyBorder="1" applyFont="1">
      <alignment readingOrder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38" fillId="2" fontId="3" numFmtId="0" xfId="0" applyAlignment="1" applyBorder="1" applyFont="1">
      <alignment readingOrder="0"/>
    </xf>
    <xf borderId="39" fillId="0" fontId="9" numFmtId="0" xfId="0" applyAlignment="1" applyBorder="1" applyFont="1">
      <alignment readingOrder="0" shrinkToFit="0" vertical="bottom" wrapText="0"/>
    </xf>
    <xf borderId="39" fillId="0" fontId="4" numFmtId="0" xfId="0" applyAlignment="1" applyBorder="1" applyFont="1">
      <alignment horizontal="right" readingOrder="0" shrinkToFit="0" vertical="bottom" wrapText="0"/>
    </xf>
    <xf borderId="39" fillId="0" fontId="3" numFmtId="0" xfId="0" applyAlignment="1" applyBorder="1" applyFont="1">
      <alignment readingOrder="0"/>
    </xf>
    <xf borderId="39" fillId="0" fontId="3" numFmtId="10" xfId="0" applyAlignment="1" applyBorder="1" applyFont="1" applyNumberFormat="1">
      <alignment readingOrder="0"/>
    </xf>
    <xf borderId="40" fillId="0" fontId="3" numFmtId="0" xfId="0" applyAlignment="1" applyBorder="1" applyFont="1">
      <alignment readingOrder="0"/>
    </xf>
    <xf borderId="41" fillId="0" fontId="3" numFmtId="0" xfId="0" applyAlignment="1" applyBorder="1" applyFont="1">
      <alignment readingOrder="0"/>
    </xf>
    <xf borderId="42" fillId="2" fontId="3" numFmtId="0" xfId="0" applyAlignment="1" applyBorder="1" applyFont="1">
      <alignment readingOrder="0"/>
    </xf>
    <xf borderId="43" fillId="0" fontId="3" numFmtId="0" xfId="0" applyAlignment="1" applyBorder="1" applyFont="1">
      <alignment readingOrder="0"/>
    </xf>
    <xf borderId="43" fillId="0" fontId="3" numFmtId="10" xfId="0" applyAlignment="1" applyBorder="1" applyFont="1" applyNumberFormat="1">
      <alignment readingOrder="0"/>
    </xf>
    <xf borderId="44" fillId="0" fontId="3" numFmtId="0" xfId="0" applyAlignment="1" applyBorder="1" applyFont="1">
      <alignment readingOrder="0"/>
    </xf>
    <xf borderId="45" fillId="2" fontId="3" numFmtId="0" xfId="0" applyAlignment="1" applyBorder="1" applyFont="1">
      <alignment readingOrder="0"/>
    </xf>
    <xf borderId="46" fillId="0" fontId="3" numFmtId="0" xfId="0" applyAlignment="1" applyBorder="1" applyFont="1">
      <alignment readingOrder="0"/>
    </xf>
    <xf borderId="46" fillId="0" fontId="3" numFmtId="10" xfId="0" applyAlignment="1" applyBorder="1" applyFont="1" applyNumberFormat="1">
      <alignment readingOrder="0"/>
    </xf>
    <xf borderId="47" fillId="0" fontId="3" numFmtId="0" xfId="0" applyAlignment="1" applyBorder="1" applyFont="1">
      <alignment readingOrder="0"/>
    </xf>
    <xf borderId="0" fillId="0" fontId="11" numFmtId="0" xfId="0" applyAlignment="1" applyFont="1">
      <alignment horizontal="center" readingOrder="0" shrinkToFit="0" vertical="bottom" wrapText="0"/>
    </xf>
    <xf borderId="48" fillId="2" fontId="3" numFmtId="0" xfId="0" applyAlignment="1" applyBorder="1" applyFont="1">
      <alignment readingOrder="0"/>
    </xf>
    <xf borderId="49" fillId="0" fontId="4" numFmtId="0" xfId="0" applyAlignment="1" applyBorder="1" applyFont="1">
      <alignment readingOrder="0" shrinkToFit="0" vertical="bottom" wrapText="0"/>
    </xf>
    <xf borderId="49" fillId="0" fontId="4" numFmtId="0" xfId="0" applyAlignment="1" applyBorder="1" applyFont="1">
      <alignment horizontal="right" readingOrder="0" shrinkToFit="0" vertical="bottom" wrapText="0"/>
    </xf>
    <xf borderId="49" fillId="0" fontId="3" numFmtId="0" xfId="0" applyAlignment="1" applyBorder="1" applyFont="1">
      <alignment readingOrder="0"/>
    </xf>
    <xf borderId="49" fillId="0" fontId="3" numFmtId="10" xfId="0" applyAlignment="1" applyBorder="1" applyFont="1" applyNumberFormat="1">
      <alignment readingOrder="0"/>
    </xf>
    <xf borderId="50" fillId="0" fontId="3" numFmtId="0" xfId="0" applyAlignment="1" applyBorder="1" applyFont="1">
      <alignment readingOrder="0"/>
    </xf>
    <xf borderId="51" fillId="0" fontId="3" numFmtId="0" xfId="0" applyAlignment="1" applyBorder="1" applyFont="1">
      <alignment readingOrder="0"/>
    </xf>
    <xf borderId="52" fillId="2" fontId="3" numFmtId="0" xfId="0" applyAlignment="1" applyBorder="1" applyFont="1">
      <alignment readingOrder="0"/>
    </xf>
    <xf borderId="53" fillId="0" fontId="4" numFmtId="0" xfId="0" applyAlignment="1" applyBorder="1" applyFont="1">
      <alignment readingOrder="0" shrinkToFit="0" vertical="bottom" wrapText="0"/>
    </xf>
    <xf borderId="53" fillId="0" fontId="4" numFmtId="0" xfId="0" applyAlignment="1" applyBorder="1" applyFont="1">
      <alignment horizontal="right" readingOrder="0" shrinkToFit="0" vertical="bottom" wrapText="0"/>
    </xf>
    <xf borderId="53" fillId="0" fontId="3" numFmtId="0" xfId="0" applyAlignment="1" applyBorder="1" applyFont="1">
      <alignment readingOrder="0"/>
    </xf>
    <xf borderId="53" fillId="0" fontId="3" numFmtId="10" xfId="0" applyAlignment="1" applyBorder="1" applyFont="1" applyNumberFormat="1">
      <alignment readingOrder="0"/>
    </xf>
    <xf borderId="54" fillId="0" fontId="3" numFmtId="0" xfId="0" applyAlignment="1" applyBorder="1" applyFont="1">
      <alignment readingOrder="0"/>
    </xf>
    <xf borderId="55" fillId="2" fontId="3" numFmtId="0" xfId="0" applyAlignment="1" applyBorder="1" applyFont="1">
      <alignment readingOrder="0"/>
    </xf>
    <xf borderId="56" fillId="0" fontId="3" numFmtId="0" xfId="0" applyAlignment="1" applyBorder="1" applyFont="1">
      <alignment readingOrder="0"/>
    </xf>
    <xf borderId="56" fillId="0" fontId="3" numFmtId="10" xfId="0" applyAlignment="1" applyBorder="1" applyFont="1" applyNumberFormat="1">
      <alignment readingOrder="0"/>
    </xf>
    <xf borderId="57" fillId="0" fontId="3" numFmtId="0" xfId="0" applyAlignment="1" applyBorder="1" applyFont="1">
      <alignment readingOrder="0"/>
    </xf>
    <xf borderId="58" fillId="2" fontId="3" numFmtId="0" xfId="0" applyAlignment="1" applyBorder="1" applyFont="1">
      <alignment readingOrder="0"/>
    </xf>
    <xf borderId="59" fillId="0" fontId="4" numFmtId="0" xfId="0" applyAlignment="1" applyBorder="1" applyFont="1">
      <alignment readingOrder="0" shrinkToFit="0" vertical="bottom" wrapText="0"/>
    </xf>
    <xf borderId="59" fillId="0" fontId="4" numFmtId="0" xfId="0" applyAlignment="1" applyBorder="1" applyFont="1">
      <alignment horizontal="right" readingOrder="0" shrinkToFit="0" vertical="bottom" wrapText="0"/>
    </xf>
    <xf borderId="59" fillId="0" fontId="3" numFmtId="0" xfId="0" applyAlignment="1" applyBorder="1" applyFont="1">
      <alignment readingOrder="0"/>
    </xf>
    <xf borderId="59" fillId="0" fontId="3" numFmtId="10" xfId="0" applyAlignment="1" applyBorder="1" applyFont="1" applyNumberFormat="1">
      <alignment readingOrder="0"/>
    </xf>
    <xf borderId="60" fillId="0" fontId="3" numFmtId="0" xfId="0" applyAlignment="1" applyBorder="1" applyFont="1">
      <alignment readingOrder="0"/>
    </xf>
    <xf borderId="61" fillId="0" fontId="3" numFmtId="0" xfId="0" applyAlignment="1" applyBorder="1" applyFont="1">
      <alignment readingOrder="0"/>
    </xf>
    <xf borderId="62" fillId="2" fontId="3" numFmtId="0" xfId="0" applyAlignment="1" applyBorder="1" applyFont="1">
      <alignment readingOrder="0"/>
    </xf>
    <xf borderId="63" fillId="0" fontId="4" numFmtId="0" xfId="0" applyAlignment="1" applyBorder="1" applyFont="1">
      <alignment readingOrder="0" shrinkToFit="0" vertical="bottom" wrapText="0"/>
    </xf>
    <xf borderId="63" fillId="0" fontId="4" numFmtId="0" xfId="0" applyAlignment="1" applyBorder="1" applyFont="1">
      <alignment horizontal="right" readingOrder="0" shrinkToFit="0" vertical="bottom" wrapText="0"/>
    </xf>
    <xf borderId="63" fillId="0" fontId="3" numFmtId="0" xfId="0" applyAlignment="1" applyBorder="1" applyFont="1">
      <alignment readingOrder="0"/>
    </xf>
    <xf borderId="63" fillId="0" fontId="3" numFmtId="10" xfId="0" applyAlignment="1" applyBorder="1" applyFont="1" applyNumberFormat="1">
      <alignment readingOrder="0"/>
    </xf>
    <xf borderId="64" fillId="0" fontId="3" numFmtId="0" xfId="0" applyAlignment="1" applyBorder="1" applyFont="1">
      <alignment readingOrder="0"/>
    </xf>
    <xf borderId="65" fillId="2" fontId="3" numFmtId="0" xfId="0" applyAlignment="1" applyBorder="1" applyFont="1">
      <alignment readingOrder="0"/>
    </xf>
    <xf borderId="66" fillId="0" fontId="3" numFmtId="0" xfId="0" applyAlignment="1" applyBorder="1" applyFont="1">
      <alignment readingOrder="0"/>
    </xf>
    <xf borderId="66" fillId="0" fontId="3" numFmtId="10" xfId="0" applyAlignment="1" applyBorder="1" applyFont="1" applyNumberFormat="1">
      <alignment readingOrder="0"/>
    </xf>
    <xf borderId="67" fillId="0" fontId="3" numFmtId="0" xfId="0" applyAlignment="1" applyBorder="1" applyFont="1">
      <alignment readingOrder="0"/>
    </xf>
    <xf borderId="68" fillId="0" fontId="3" numFmtId="0" xfId="0" applyAlignment="1" applyBorder="1" applyFont="1">
      <alignment readingOrder="0"/>
    </xf>
    <xf borderId="0" fillId="2" fontId="3" numFmtId="0" xfId="0" applyFont="1"/>
    <xf borderId="0" fillId="0" fontId="2" numFmtId="0" xfId="0" applyAlignment="1" applyFont="1">
      <alignment readingOrder="0" shrinkToFit="0" wrapText="1"/>
    </xf>
    <xf borderId="0" fillId="0" fontId="1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69" fillId="2" fontId="3" numFmtId="0" xfId="0" applyBorder="1" applyFont="1"/>
    <xf borderId="69" fillId="3" fontId="3" numFmtId="0" xfId="0" applyAlignment="1" applyBorder="1" applyFont="1">
      <alignment readingOrder="0"/>
    </xf>
    <xf borderId="69" fillId="3" fontId="2" numFmtId="0" xfId="0" applyAlignment="1" applyBorder="1" applyFont="1">
      <alignment readingOrder="0"/>
    </xf>
    <xf borderId="69" fillId="0" fontId="3" numFmtId="0" xfId="0" applyAlignment="1" applyBorder="1" applyFont="1">
      <alignment readingOrder="0"/>
    </xf>
    <xf borderId="69" fillId="3" fontId="12" numFmtId="0" xfId="0" applyAlignment="1" applyBorder="1" applyFont="1">
      <alignment horizontal="left" readingOrder="0"/>
    </xf>
    <xf borderId="69" fillId="0" fontId="3" numFmtId="0" xfId="0" applyBorder="1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16" fontId="3" numFmtId="0" xfId="0" applyFill="1" applyFont="1"/>
    <xf borderId="0" fillId="16" fontId="3" numFmtId="0" xfId="0" applyAlignment="1" applyFont="1">
      <alignment readingOrder="0"/>
    </xf>
    <xf borderId="0" fillId="17" fontId="3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69" fillId="0" fontId="13" numFmtId="0" xfId="0" applyAlignment="1" applyBorder="1" applyFont="1">
      <alignment horizontal="left" readingOrder="0" shrinkToFit="0" wrapText="1"/>
    </xf>
    <xf borderId="69" fillId="0" fontId="13" numFmtId="0" xfId="0" applyAlignment="1" applyBorder="1" applyFont="1">
      <alignment horizontal="center" readingOrder="0" shrinkToFit="0" wrapText="1"/>
    </xf>
    <xf borderId="0" fillId="0" fontId="3" numFmtId="0" xfId="0" applyFont="1"/>
    <xf borderId="70" fillId="0" fontId="3" numFmtId="0" xfId="0" applyAlignment="1" applyBorder="1" applyFont="1">
      <alignment readingOrder="0"/>
    </xf>
    <xf borderId="71" fillId="0" fontId="3" numFmtId="0" xfId="0" applyBorder="1" applyFont="1"/>
    <xf borderId="71" fillId="0" fontId="3" numFmtId="0" xfId="0" applyAlignment="1" applyBorder="1" applyFont="1">
      <alignment readingOrder="0"/>
    </xf>
    <xf borderId="72" fillId="0" fontId="3" numFmtId="0" xfId="0" applyBorder="1" applyFont="1"/>
    <xf borderId="73" fillId="0" fontId="3" numFmtId="0" xfId="0" applyAlignment="1" applyBorder="1" applyFont="1">
      <alignment readingOrder="0"/>
    </xf>
    <xf borderId="74" fillId="0" fontId="3" numFmtId="0" xfId="0" applyBorder="1" applyFont="1"/>
    <xf borderId="75" fillId="0" fontId="3" numFmtId="0" xfId="0" applyAlignment="1" applyBorder="1" applyFont="1">
      <alignment readingOrder="0"/>
    </xf>
    <xf borderId="76" fillId="0" fontId="3" numFmtId="0" xfId="0" applyBorder="1" applyFont="1"/>
    <xf borderId="77" fillId="0" fontId="3" numFmtId="0" xfId="0" applyBorder="1" applyFont="1"/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0" fillId="0" fontId="13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78" fillId="0" fontId="13" numFmtId="0" xfId="0" applyAlignment="1" applyBorder="1" applyFont="1">
      <alignment horizontal="left" readingOrder="0" shrinkToFit="0" wrapText="1"/>
    </xf>
    <xf borderId="73" fillId="0" fontId="13" numFmtId="9" xfId="0" applyAlignment="1" applyBorder="1" applyFont="1" applyNumberFormat="1">
      <alignment horizontal="left" readingOrder="0" shrinkToFit="0" wrapText="1"/>
    </xf>
    <xf borderId="0" fillId="0" fontId="13" numFmtId="0" xfId="0" applyAlignment="1" applyFont="1">
      <alignment horizontal="left" readingOrder="0" shrinkToFit="0" wrapText="1"/>
    </xf>
    <xf borderId="74" fillId="0" fontId="13" numFmtId="0" xfId="0" applyAlignment="1" applyBorder="1" applyFont="1">
      <alignment horizontal="left" readingOrder="0" shrinkToFit="0" wrapText="1"/>
    </xf>
    <xf borderId="73" fillId="0" fontId="13" numFmtId="10" xfId="0" applyAlignment="1" applyBorder="1" applyFont="1" applyNumberFormat="1">
      <alignment horizontal="left" readingOrder="0" shrinkToFit="0" wrapText="1"/>
    </xf>
    <xf borderId="74" fillId="0" fontId="3" numFmtId="10" xfId="0" applyBorder="1" applyFont="1" applyNumberFormat="1"/>
    <xf borderId="75" fillId="0" fontId="13" numFmtId="10" xfId="0" applyAlignment="1" applyBorder="1" applyFont="1" applyNumberFormat="1">
      <alignment horizontal="left" readingOrder="0" shrinkToFit="0" wrapText="1"/>
    </xf>
    <xf borderId="76" fillId="0" fontId="13" numFmtId="0" xfId="0" applyAlignment="1" applyBorder="1" applyFont="1">
      <alignment horizontal="left" readingOrder="0" shrinkToFit="0" wrapText="1"/>
    </xf>
    <xf borderId="77" fillId="0" fontId="13" numFmtId="0" xfId="0" applyAlignment="1" applyBorder="1" applyFont="1">
      <alignment horizontal="left" readingOrder="0" shrinkToFit="0" wrapText="1"/>
    </xf>
    <xf borderId="79" fillId="0" fontId="13" numFmtId="9" xfId="0" applyAlignment="1" applyBorder="1" applyFont="1" applyNumberFormat="1">
      <alignment horizontal="left" readingOrder="0" shrinkToFit="0" wrapText="1"/>
    </xf>
    <xf borderId="80" fillId="0" fontId="13" numFmtId="10" xfId="0" applyAlignment="1" applyBorder="1" applyFont="1" applyNumberFormat="1">
      <alignment horizontal="left" readingOrder="0" shrinkToFit="0" wrapText="1"/>
    </xf>
    <xf borderId="79" fillId="0" fontId="13" numFmtId="10" xfId="0" applyAlignment="1" applyBorder="1" applyFont="1" applyNumberFormat="1">
      <alignment horizontal="left" readingOrder="0" shrinkToFit="0" wrapText="1"/>
    </xf>
    <xf borderId="69" fillId="0" fontId="13" numFmtId="10" xfId="0" applyAlignment="1" applyBorder="1" applyFont="1" applyNumberFormat="1">
      <alignment horizontal="left" readingOrder="0" shrinkToFit="0" wrapText="1"/>
    </xf>
    <xf borderId="69" fillId="0" fontId="3" numFmtId="10" xfId="0" applyBorder="1" applyFont="1" applyNumberFormat="1"/>
    <xf borderId="69" fillId="0" fontId="13" numFmtId="9" xfId="0" applyAlignment="1" applyBorder="1" applyFont="1" applyNumberFormat="1">
      <alignment horizontal="left" readingOrder="0" shrinkToFit="0" wrapText="1"/>
    </xf>
    <xf borderId="69" fillId="0" fontId="13" numFmtId="4" xfId="0" applyAlignment="1" applyBorder="1" applyFont="1" applyNumberFormat="1">
      <alignment horizontal="center" readingOrder="0" shrinkToFit="0" wrapText="1"/>
    </xf>
    <xf borderId="0" fillId="0" fontId="3" numFmtId="4" xfId="0" applyFont="1" applyNumberFormat="1"/>
    <xf borderId="8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Start S1-S3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distribution!$B$1:$B$89</c:f>
            </c:numRef>
          </c:xVal>
          <c:yVal>
            <c:numRef>
              <c:f>distribution!$C$1:$C$89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513557"/>
        <c:axId val="1804051710"/>
      </c:scatterChart>
      <c:valAx>
        <c:axId val="6995135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051710"/>
      </c:valAx>
      <c:valAx>
        <c:axId val="180405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513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Start S4-S7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distribution!$B$90:$B$100</c:f>
            </c:numRef>
          </c:xVal>
          <c:yVal>
            <c:numRef>
              <c:f>distribution!$C$90:$C$100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35715"/>
        <c:axId val="1099147639"/>
      </c:scatterChart>
      <c:valAx>
        <c:axId val="1841835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147639"/>
      </c:valAx>
      <c:valAx>
        <c:axId val="10991476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835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Fetch S1-S3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distribution!$E$1:$E$89</c:f>
            </c:numRef>
          </c:xVal>
          <c:yVal>
            <c:numRef>
              <c:f>distribution!$F$1:$F$89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85361"/>
        <c:axId val="153869613"/>
      </c:scatterChart>
      <c:valAx>
        <c:axId val="10107853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69613"/>
      </c:valAx>
      <c:valAx>
        <c:axId val="153869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785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Fetch S4-S7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distribution!$E$90:$E$100</c:f>
            </c:numRef>
          </c:xVal>
          <c:yVal>
            <c:numRef>
              <c:f>distribution!$F$90:$F$100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16420"/>
        <c:axId val="66669481"/>
      </c:scatterChart>
      <c:valAx>
        <c:axId val="373316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69481"/>
      </c:valAx>
      <c:valAx>
        <c:axId val="6666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331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Deposit S1-S3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distribution!$H$1:$H$89</c:f>
            </c:numRef>
          </c:xVal>
          <c:yVal>
            <c:numRef>
              <c:f>distribution!$I$1:$I$89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35538"/>
        <c:axId val="1065641686"/>
      </c:scatterChart>
      <c:valAx>
        <c:axId val="1158735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641686"/>
      </c:valAx>
      <c:valAx>
        <c:axId val="1065641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735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Deposit S4-S7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distribution!$H$90:$H$100</c:f>
            </c:numRef>
          </c:xVal>
          <c:yVal>
            <c:numRef>
              <c:f>distribution!$I$90:$I$100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04198"/>
        <c:axId val="949629088"/>
      </c:scatterChart>
      <c:valAx>
        <c:axId val="1814904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629088"/>
      </c:valAx>
      <c:valAx>
        <c:axId val="949629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904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101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104775</xdr:colOff>
      <xdr:row>100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66675</xdr:colOff>
      <xdr:row>120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104775</xdr:colOff>
      <xdr:row>120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66675</xdr:colOff>
      <xdr:row>138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104775</xdr:colOff>
      <xdr:row>138</xdr:row>
      <xdr:rowOff>200025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75"/>
    <col customWidth="1" min="10" max="12" width="17.0"/>
    <col customWidth="1" min="13" max="13" width="4.75"/>
    <col customWidth="1" min="14" max="14" width="22.88"/>
    <col customWidth="1" min="15" max="15" width="18.5"/>
  </cols>
  <sheetData>
    <row r="1" ht="4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 t="s">
        <v>9</v>
      </c>
    </row>
    <row r="2">
      <c r="A2" s="5">
        <v>1.0</v>
      </c>
      <c r="B2" s="6" t="s">
        <v>10</v>
      </c>
      <c r="C2" s="6" t="s">
        <v>11</v>
      </c>
      <c r="D2" s="6" t="s">
        <v>12</v>
      </c>
      <c r="E2" s="7">
        <v>0.0</v>
      </c>
      <c r="F2" s="7">
        <v>0.0</v>
      </c>
      <c r="G2" s="8">
        <v>0.46</v>
      </c>
      <c r="H2" s="8">
        <v>0.46</v>
      </c>
      <c r="I2" s="9">
        <v>0.9939</v>
      </c>
      <c r="J2" s="10">
        <f t="shared" ref="J2:J43" si="1">SUM(100%, -I2)</f>
        <v>0.0061</v>
      </c>
      <c r="K2" s="11">
        <f t="shared" ref="K2:K43" si="2">PRODUCT(J2,100)</f>
        <v>0.61</v>
      </c>
      <c r="L2" s="12">
        <v>49.9173</v>
      </c>
      <c r="N2" s="13" t="s">
        <v>13</v>
      </c>
    </row>
    <row r="3">
      <c r="A3" s="14">
        <v>2.0</v>
      </c>
      <c r="B3" s="15" t="s">
        <v>14</v>
      </c>
      <c r="C3" s="16" t="s">
        <v>15</v>
      </c>
      <c r="D3" s="16" t="s">
        <v>16</v>
      </c>
      <c r="E3" s="17">
        <v>0.0</v>
      </c>
      <c r="F3" s="17">
        <v>0.0</v>
      </c>
      <c r="G3" s="18">
        <v>0.46</v>
      </c>
      <c r="H3" s="18">
        <v>0.46</v>
      </c>
      <c r="I3" s="19">
        <v>0.9957</v>
      </c>
      <c r="J3" s="10">
        <f t="shared" si="1"/>
        <v>0.0043</v>
      </c>
      <c r="K3" s="11">
        <f t="shared" si="2"/>
        <v>0.43</v>
      </c>
      <c r="L3" s="20">
        <v>27.9586</v>
      </c>
      <c r="N3" s="21" t="s">
        <v>17</v>
      </c>
    </row>
    <row r="4">
      <c r="A4" s="14">
        <v>3.0</v>
      </c>
      <c r="B4" s="15" t="s">
        <v>18</v>
      </c>
      <c r="C4" s="16" t="s">
        <v>19</v>
      </c>
      <c r="D4" s="16" t="s">
        <v>20</v>
      </c>
      <c r="E4" s="17">
        <v>0.0</v>
      </c>
      <c r="F4" s="17">
        <v>0.0</v>
      </c>
      <c r="G4" s="18">
        <v>0.46</v>
      </c>
      <c r="H4" s="18">
        <v>0.46</v>
      </c>
      <c r="I4" s="19">
        <v>0.9949</v>
      </c>
      <c r="J4" s="10">
        <f t="shared" si="1"/>
        <v>0.0051</v>
      </c>
      <c r="K4" s="11">
        <f t="shared" si="2"/>
        <v>0.51</v>
      </c>
      <c r="L4" s="20">
        <v>39.0144</v>
      </c>
      <c r="N4" s="22" t="s">
        <v>21</v>
      </c>
    </row>
    <row r="5">
      <c r="A5" s="14">
        <v>4.0</v>
      </c>
      <c r="B5" s="15" t="s">
        <v>22</v>
      </c>
      <c r="C5" s="16" t="s">
        <v>23</v>
      </c>
      <c r="D5" s="16" t="s">
        <v>24</v>
      </c>
      <c r="E5" s="17">
        <v>0.0</v>
      </c>
      <c r="F5" s="17">
        <v>0.0</v>
      </c>
      <c r="G5" s="18">
        <v>0.46</v>
      </c>
      <c r="H5" s="18">
        <v>0.46</v>
      </c>
      <c r="I5" s="19">
        <v>0.9947</v>
      </c>
      <c r="J5" s="10">
        <f t="shared" si="1"/>
        <v>0.0053</v>
      </c>
      <c r="K5" s="11">
        <f t="shared" si="2"/>
        <v>0.53</v>
      </c>
      <c r="L5" s="20">
        <v>43.3978</v>
      </c>
      <c r="M5" s="13"/>
      <c r="N5" s="23" t="s">
        <v>25</v>
      </c>
    </row>
    <row r="6">
      <c r="A6" s="14">
        <v>5.0</v>
      </c>
      <c r="B6" s="15" t="s">
        <v>26</v>
      </c>
      <c r="C6" s="16" t="s">
        <v>27</v>
      </c>
      <c r="D6" s="16" t="s">
        <v>28</v>
      </c>
      <c r="E6" s="24">
        <v>0.0</v>
      </c>
      <c r="F6" s="24">
        <v>0.0</v>
      </c>
      <c r="G6" s="18">
        <v>0.46</v>
      </c>
      <c r="H6" s="18">
        <v>0.46</v>
      </c>
      <c r="I6" s="19">
        <v>0.9934</v>
      </c>
      <c r="J6" s="10">
        <f t="shared" si="1"/>
        <v>0.0066</v>
      </c>
      <c r="K6" s="11">
        <f t="shared" si="2"/>
        <v>0.66</v>
      </c>
      <c r="L6" s="20">
        <v>58.6887</v>
      </c>
      <c r="M6" s="13"/>
    </row>
    <row r="7">
      <c r="A7" s="14">
        <v>6.0</v>
      </c>
      <c r="B7" s="15" t="s">
        <v>29</v>
      </c>
      <c r="C7" s="16" t="s">
        <v>30</v>
      </c>
      <c r="D7" s="16" t="s">
        <v>31</v>
      </c>
      <c r="E7" s="24">
        <v>0.0</v>
      </c>
      <c r="F7" s="24">
        <v>0.0</v>
      </c>
      <c r="G7" s="18">
        <v>0.46</v>
      </c>
      <c r="H7" s="18">
        <v>0.46</v>
      </c>
      <c r="I7" s="19">
        <v>0.9937</v>
      </c>
      <c r="J7" s="10">
        <f t="shared" si="1"/>
        <v>0.0063</v>
      </c>
      <c r="K7" s="11">
        <f t="shared" si="2"/>
        <v>0.63</v>
      </c>
      <c r="L7" s="20">
        <v>53.4895</v>
      </c>
      <c r="M7" s="13"/>
      <c r="N7" s="13" t="s">
        <v>32</v>
      </c>
    </row>
    <row r="8">
      <c r="A8" s="14">
        <v>7.0</v>
      </c>
      <c r="B8" s="15" t="s">
        <v>33</v>
      </c>
      <c r="C8" s="16" t="s">
        <v>34</v>
      </c>
      <c r="D8" s="16" t="s">
        <v>35</v>
      </c>
      <c r="E8" s="17">
        <v>0.0</v>
      </c>
      <c r="F8" s="17">
        <v>0.0</v>
      </c>
      <c r="G8" s="18">
        <v>0.46</v>
      </c>
      <c r="H8" s="18">
        <v>0.46</v>
      </c>
      <c r="I8" s="19">
        <v>0.9918</v>
      </c>
      <c r="J8" s="10">
        <f t="shared" si="1"/>
        <v>0.0082</v>
      </c>
      <c r="K8" s="11">
        <f t="shared" si="2"/>
        <v>0.82</v>
      </c>
      <c r="L8" s="20">
        <v>68.5778</v>
      </c>
      <c r="M8" s="13"/>
      <c r="N8" s="25" t="s">
        <v>36</v>
      </c>
      <c r="O8" s="26"/>
      <c r="P8" s="26"/>
    </row>
    <row r="9">
      <c r="A9" s="14">
        <v>8.0</v>
      </c>
      <c r="B9" s="15" t="s">
        <v>37</v>
      </c>
      <c r="C9" s="16" t="s">
        <v>38</v>
      </c>
      <c r="D9" s="16" t="s">
        <v>39</v>
      </c>
      <c r="E9" s="17">
        <v>0.0</v>
      </c>
      <c r="F9" s="17">
        <v>0.0</v>
      </c>
      <c r="G9" s="18">
        <v>0.46</v>
      </c>
      <c r="H9" s="18">
        <v>0.46</v>
      </c>
      <c r="I9" s="19">
        <v>0.9947</v>
      </c>
      <c r="J9" s="10">
        <f t="shared" si="1"/>
        <v>0.0053</v>
      </c>
      <c r="K9" s="11">
        <f t="shared" si="2"/>
        <v>0.53</v>
      </c>
      <c r="L9" s="20">
        <v>43.817</v>
      </c>
      <c r="N9" s="27" t="s">
        <v>40</v>
      </c>
      <c r="O9" s="27" t="s">
        <v>41</v>
      </c>
      <c r="P9" s="27" t="s">
        <v>42</v>
      </c>
    </row>
    <row r="10">
      <c r="A10" s="14">
        <v>9.0</v>
      </c>
      <c r="B10" s="15" t="s">
        <v>43</v>
      </c>
      <c r="C10" s="16" t="s">
        <v>44</v>
      </c>
      <c r="D10" s="16" t="s">
        <v>45</v>
      </c>
      <c r="E10" s="24">
        <v>0.0</v>
      </c>
      <c r="F10" s="17">
        <v>0.0</v>
      </c>
      <c r="G10" s="18">
        <v>0.46</v>
      </c>
      <c r="H10" s="18">
        <v>0.46</v>
      </c>
      <c r="I10" s="19">
        <v>0.9956</v>
      </c>
      <c r="J10" s="10">
        <f t="shared" si="1"/>
        <v>0.0044</v>
      </c>
      <c r="K10" s="11">
        <f t="shared" si="2"/>
        <v>0.44</v>
      </c>
      <c r="L10" s="20">
        <v>32.9652</v>
      </c>
      <c r="M10" s="13"/>
      <c r="N10" s="28" t="s">
        <v>46</v>
      </c>
      <c r="O10" s="28" t="s">
        <v>47</v>
      </c>
      <c r="P10" s="28" t="s">
        <v>48</v>
      </c>
    </row>
    <row r="11">
      <c r="A11" s="14">
        <v>10.0</v>
      </c>
      <c r="B11" s="15" t="s">
        <v>49</v>
      </c>
      <c r="C11" s="16" t="s">
        <v>50</v>
      </c>
      <c r="D11" s="16" t="s">
        <v>51</v>
      </c>
      <c r="E11" s="17">
        <v>0.0</v>
      </c>
      <c r="F11" s="17">
        <v>0.0</v>
      </c>
      <c r="G11" s="18">
        <v>0.46</v>
      </c>
      <c r="H11" s="18">
        <v>0.46</v>
      </c>
      <c r="I11" s="19">
        <v>0.9955</v>
      </c>
      <c r="J11" s="10">
        <f t="shared" si="1"/>
        <v>0.0045</v>
      </c>
      <c r="K11" s="11">
        <f t="shared" si="2"/>
        <v>0.45</v>
      </c>
      <c r="L11" s="20">
        <v>35.2984</v>
      </c>
      <c r="M11" s="13"/>
      <c r="N11" s="29" t="s">
        <v>52</v>
      </c>
      <c r="O11" s="29" t="s">
        <v>53</v>
      </c>
      <c r="P11" s="29" t="s">
        <v>42</v>
      </c>
    </row>
    <row r="12">
      <c r="A12" s="14">
        <v>11.0</v>
      </c>
      <c r="B12" s="15" t="s">
        <v>54</v>
      </c>
      <c r="C12" s="16" t="s">
        <v>55</v>
      </c>
      <c r="D12" s="16" t="s">
        <v>56</v>
      </c>
      <c r="E12" s="24">
        <v>0.0</v>
      </c>
      <c r="F12" s="24">
        <v>0.0</v>
      </c>
      <c r="G12" s="18">
        <v>0.46</v>
      </c>
      <c r="H12" s="18">
        <v>0.46</v>
      </c>
      <c r="I12" s="19">
        <v>0.9955</v>
      </c>
      <c r="J12" s="10">
        <f t="shared" si="1"/>
        <v>0.0045</v>
      </c>
      <c r="K12" s="11">
        <f t="shared" si="2"/>
        <v>0.45</v>
      </c>
      <c r="L12" s="20">
        <v>34.3813</v>
      </c>
      <c r="M12" s="13"/>
      <c r="N12" s="30" t="s">
        <v>57</v>
      </c>
      <c r="O12" s="30" t="s">
        <v>58</v>
      </c>
      <c r="P12" s="30" t="s">
        <v>59</v>
      </c>
    </row>
    <row r="13">
      <c r="A13" s="14">
        <v>12.0</v>
      </c>
      <c r="B13" s="15" t="s">
        <v>60</v>
      </c>
      <c r="C13" s="16" t="s">
        <v>61</v>
      </c>
      <c r="D13" s="16" t="s">
        <v>62</v>
      </c>
      <c r="E13" s="17">
        <v>0.0</v>
      </c>
      <c r="F13" s="24">
        <v>0.0</v>
      </c>
      <c r="G13" s="18">
        <v>0.46</v>
      </c>
      <c r="H13" s="18">
        <v>0.46</v>
      </c>
      <c r="I13" s="19">
        <v>0.9951</v>
      </c>
      <c r="J13" s="10">
        <f t="shared" si="1"/>
        <v>0.0049</v>
      </c>
      <c r="K13" s="11">
        <f t="shared" si="2"/>
        <v>0.49</v>
      </c>
      <c r="L13" s="20">
        <v>37.2366</v>
      </c>
      <c r="M13" s="13"/>
      <c r="N13" s="31" t="s">
        <v>63</v>
      </c>
      <c r="O13" s="31" t="s">
        <v>64</v>
      </c>
      <c r="P13" s="31" t="s">
        <v>65</v>
      </c>
    </row>
    <row r="14">
      <c r="A14" s="14">
        <v>13.0</v>
      </c>
      <c r="B14" s="15" t="s">
        <v>66</v>
      </c>
      <c r="C14" s="15" t="s">
        <v>67</v>
      </c>
      <c r="D14" s="15" t="s">
        <v>68</v>
      </c>
      <c r="E14" s="24">
        <v>0.0</v>
      </c>
      <c r="F14" s="17">
        <v>0.0</v>
      </c>
      <c r="G14" s="18">
        <v>0.46</v>
      </c>
      <c r="H14" s="18">
        <v>0.46</v>
      </c>
      <c r="I14" s="19">
        <v>0.9939</v>
      </c>
      <c r="J14" s="10">
        <f t="shared" si="1"/>
        <v>0.0061</v>
      </c>
      <c r="K14" s="11">
        <f t="shared" si="2"/>
        <v>0.61</v>
      </c>
      <c r="L14" s="20">
        <v>40.4081</v>
      </c>
      <c r="M14" s="13"/>
      <c r="N14" s="32" t="s">
        <v>69</v>
      </c>
      <c r="O14" s="32" t="s">
        <v>41</v>
      </c>
      <c r="P14" s="32" t="s">
        <v>59</v>
      </c>
    </row>
    <row r="15">
      <c r="A15" s="14">
        <v>14.0</v>
      </c>
      <c r="B15" s="15" t="s">
        <v>70</v>
      </c>
      <c r="C15" s="15" t="s">
        <v>71</v>
      </c>
      <c r="D15" s="15" t="s">
        <v>72</v>
      </c>
      <c r="E15" s="17">
        <v>0.0</v>
      </c>
      <c r="F15" s="24">
        <v>0.0</v>
      </c>
      <c r="G15" s="18">
        <v>0.46</v>
      </c>
      <c r="H15" s="18">
        <v>0.46</v>
      </c>
      <c r="I15" s="19">
        <v>0.9966</v>
      </c>
      <c r="J15" s="10">
        <f t="shared" si="1"/>
        <v>0.0034</v>
      </c>
      <c r="K15" s="11">
        <f t="shared" si="2"/>
        <v>0.34</v>
      </c>
      <c r="L15" s="20">
        <v>19.4083</v>
      </c>
      <c r="M15" s="13"/>
      <c r="N15" s="33" t="s">
        <v>73</v>
      </c>
      <c r="O15" s="33" t="s">
        <v>53</v>
      </c>
      <c r="P15" s="33" t="s">
        <v>74</v>
      </c>
    </row>
    <row r="16">
      <c r="A16" s="14">
        <v>15.0</v>
      </c>
      <c r="B16" s="15" t="s">
        <v>75</v>
      </c>
      <c r="C16" s="15" t="s">
        <v>76</v>
      </c>
      <c r="D16" s="15" t="s">
        <v>77</v>
      </c>
      <c r="E16" s="17">
        <v>0.0</v>
      </c>
      <c r="F16" s="17">
        <v>0.0</v>
      </c>
      <c r="G16" s="18">
        <v>0.46</v>
      </c>
      <c r="H16" s="18">
        <v>0.46</v>
      </c>
      <c r="I16" s="19">
        <v>0.9945</v>
      </c>
      <c r="J16" s="10">
        <f t="shared" si="1"/>
        <v>0.0055</v>
      </c>
      <c r="K16" s="11">
        <f t="shared" si="2"/>
        <v>0.55</v>
      </c>
      <c r="L16" s="20">
        <v>41.0469</v>
      </c>
      <c r="M16" s="13"/>
    </row>
    <row r="17">
      <c r="A17" s="14">
        <v>16.0</v>
      </c>
      <c r="B17" s="15" t="s">
        <v>78</v>
      </c>
      <c r="C17" s="15" t="s">
        <v>79</v>
      </c>
      <c r="D17" s="15" t="s">
        <v>80</v>
      </c>
      <c r="E17" s="17">
        <v>0.0</v>
      </c>
      <c r="F17" s="24">
        <v>0.0</v>
      </c>
      <c r="G17" s="18">
        <v>0.46</v>
      </c>
      <c r="H17" s="18">
        <v>0.46</v>
      </c>
      <c r="I17" s="19">
        <v>0.9939</v>
      </c>
      <c r="J17" s="10">
        <f t="shared" si="1"/>
        <v>0.0061</v>
      </c>
      <c r="K17" s="11">
        <f t="shared" si="2"/>
        <v>0.61</v>
      </c>
      <c r="L17" s="20">
        <v>51.0702</v>
      </c>
      <c r="M17" s="13"/>
    </row>
    <row r="18">
      <c r="A18" s="14">
        <v>17.0</v>
      </c>
      <c r="B18" s="15" t="s">
        <v>81</v>
      </c>
      <c r="C18" s="15" t="s">
        <v>82</v>
      </c>
      <c r="D18" s="15" t="s">
        <v>83</v>
      </c>
      <c r="E18" s="24">
        <v>0.0</v>
      </c>
      <c r="F18" s="17">
        <v>0.0</v>
      </c>
      <c r="G18" s="18">
        <v>0.46</v>
      </c>
      <c r="H18" s="18">
        <v>0.46</v>
      </c>
      <c r="I18" s="19">
        <v>0.9937</v>
      </c>
      <c r="J18" s="10">
        <f t="shared" si="1"/>
        <v>0.0063</v>
      </c>
      <c r="K18" s="11">
        <f t="shared" si="2"/>
        <v>0.63</v>
      </c>
      <c r="L18" s="20">
        <v>57.5141</v>
      </c>
    </row>
    <row r="19">
      <c r="A19" s="14">
        <v>18.0</v>
      </c>
      <c r="B19" s="15" t="s">
        <v>84</v>
      </c>
      <c r="C19" s="15" t="s">
        <v>85</v>
      </c>
      <c r="D19" s="15" t="s">
        <v>86</v>
      </c>
      <c r="E19" s="24">
        <v>0.0</v>
      </c>
      <c r="F19" s="17">
        <v>0.0</v>
      </c>
      <c r="G19" s="18">
        <v>0.46</v>
      </c>
      <c r="H19" s="18">
        <v>0.46</v>
      </c>
      <c r="I19" s="19">
        <v>0.9948</v>
      </c>
      <c r="J19" s="10">
        <f t="shared" si="1"/>
        <v>0.0052</v>
      </c>
      <c r="K19" s="11">
        <f t="shared" si="2"/>
        <v>0.52</v>
      </c>
      <c r="L19" s="20">
        <v>39.4203</v>
      </c>
    </row>
    <row r="20">
      <c r="A20" s="14">
        <v>19.0</v>
      </c>
      <c r="B20" s="15" t="s">
        <v>87</v>
      </c>
      <c r="C20" s="15" t="s">
        <v>88</v>
      </c>
      <c r="D20" s="15" t="s">
        <v>89</v>
      </c>
      <c r="E20" s="17">
        <v>0.0</v>
      </c>
      <c r="F20" s="24">
        <v>0.0</v>
      </c>
      <c r="G20" s="18">
        <v>0.46</v>
      </c>
      <c r="H20" s="18">
        <v>0.46</v>
      </c>
      <c r="I20" s="19">
        <v>0.9955</v>
      </c>
      <c r="J20" s="10">
        <f t="shared" si="1"/>
        <v>0.0045</v>
      </c>
      <c r="K20" s="11">
        <f t="shared" si="2"/>
        <v>0.45</v>
      </c>
      <c r="L20" s="20">
        <v>26.0384</v>
      </c>
    </row>
    <row r="21">
      <c r="A21" s="14">
        <v>20.0</v>
      </c>
      <c r="B21" s="15" t="s">
        <v>90</v>
      </c>
      <c r="C21" s="15" t="s">
        <v>91</v>
      </c>
      <c r="D21" s="15" t="s">
        <v>92</v>
      </c>
      <c r="E21" s="24">
        <v>0.0</v>
      </c>
      <c r="F21" s="17">
        <v>0.0</v>
      </c>
      <c r="G21" s="18">
        <v>0.46</v>
      </c>
      <c r="H21" s="18">
        <v>0.46</v>
      </c>
      <c r="I21" s="19">
        <v>0.9878</v>
      </c>
      <c r="J21" s="10">
        <f t="shared" si="1"/>
        <v>0.0122</v>
      </c>
      <c r="K21" s="11">
        <f t="shared" si="2"/>
        <v>1.22</v>
      </c>
      <c r="L21" s="20">
        <v>125.7577</v>
      </c>
    </row>
    <row r="22">
      <c r="A22" s="14">
        <v>21.0</v>
      </c>
      <c r="B22" s="15" t="s">
        <v>93</v>
      </c>
      <c r="C22" s="15" t="s">
        <v>94</v>
      </c>
      <c r="D22" s="15" t="s">
        <v>95</v>
      </c>
      <c r="E22" s="17">
        <v>0.0</v>
      </c>
      <c r="F22" s="17">
        <v>0.0</v>
      </c>
      <c r="G22" s="18">
        <v>0.46</v>
      </c>
      <c r="H22" s="18">
        <v>0.46</v>
      </c>
      <c r="I22" s="19">
        <v>0.9928</v>
      </c>
      <c r="J22" s="10">
        <f t="shared" si="1"/>
        <v>0.0072</v>
      </c>
      <c r="K22" s="11">
        <f t="shared" si="2"/>
        <v>0.72</v>
      </c>
      <c r="L22" s="20">
        <v>59.124</v>
      </c>
    </row>
    <row r="23">
      <c r="A23" s="14">
        <v>22.0</v>
      </c>
      <c r="B23" s="15" t="s">
        <v>96</v>
      </c>
      <c r="C23" s="15" t="s">
        <v>97</v>
      </c>
      <c r="D23" s="15" t="s">
        <v>98</v>
      </c>
      <c r="E23" s="24">
        <v>0.0</v>
      </c>
      <c r="F23" s="24">
        <v>0.0</v>
      </c>
      <c r="G23" s="18">
        <v>0.46</v>
      </c>
      <c r="H23" s="18">
        <v>0.46</v>
      </c>
      <c r="I23" s="19">
        <v>0.9956</v>
      </c>
      <c r="J23" s="10">
        <f t="shared" si="1"/>
        <v>0.0044</v>
      </c>
      <c r="K23" s="11">
        <f t="shared" si="2"/>
        <v>0.44</v>
      </c>
      <c r="L23" s="20">
        <v>33.1794</v>
      </c>
    </row>
    <row r="24">
      <c r="A24" s="14">
        <v>23.0</v>
      </c>
      <c r="B24" s="15" t="s">
        <v>99</v>
      </c>
      <c r="C24" s="15" t="s">
        <v>100</v>
      </c>
      <c r="D24" s="15" t="s">
        <v>101</v>
      </c>
      <c r="E24" s="17">
        <v>0.0</v>
      </c>
      <c r="F24" s="24">
        <v>0.0</v>
      </c>
      <c r="G24" s="18">
        <v>0.46</v>
      </c>
      <c r="H24" s="18">
        <v>0.46</v>
      </c>
      <c r="I24" s="19">
        <v>0.9956</v>
      </c>
      <c r="J24" s="10">
        <f t="shared" si="1"/>
        <v>0.0044</v>
      </c>
      <c r="K24" s="11">
        <f t="shared" si="2"/>
        <v>0.44</v>
      </c>
      <c r="L24" s="20">
        <v>33.5449</v>
      </c>
    </row>
    <row r="25">
      <c r="A25" s="14">
        <v>24.0</v>
      </c>
      <c r="B25" s="15" t="s">
        <v>102</v>
      </c>
      <c r="C25" s="15" t="s">
        <v>103</v>
      </c>
      <c r="D25" s="15" t="s">
        <v>104</v>
      </c>
      <c r="E25" s="24">
        <v>0.0</v>
      </c>
      <c r="F25" s="24">
        <v>0.0</v>
      </c>
      <c r="G25" s="18">
        <v>0.46</v>
      </c>
      <c r="H25" s="18">
        <v>0.46</v>
      </c>
      <c r="I25" s="19">
        <v>0.992</v>
      </c>
      <c r="J25" s="10">
        <f t="shared" si="1"/>
        <v>0.008</v>
      </c>
      <c r="K25" s="11">
        <f t="shared" si="2"/>
        <v>0.8</v>
      </c>
      <c r="L25" s="20">
        <v>74.1258</v>
      </c>
    </row>
    <row r="26">
      <c r="A26" s="14">
        <v>25.0</v>
      </c>
      <c r="B26" s="15" t="s">
        <v>105</v>
      </c>
      <c r="C26" s="15" t="s">
        <v>106</v>
      </c>
      <c r="D26" s="15" t="s">
        <v>107</v>
      </c>
      <c r="E26" s="24">
        <v>0.0</v>
      </c>
      <c r="F26" s="24">
        <v>0.0</v>
      </c>
      <c r="G26" s="18">
        <v>0.46</v>
      </c>
      <c r="H26" s="18">
        <v>0.46</v>
      </c>
      <c r="I26" s="19">
        <v>0.9931</v>
      </c>
      <c r="J26" s="10">
        <f t="shared" si="1"/>
        <v>0.0069</v>
      </c>
      <c r="K26" s="11">
        <f t="shared" si="2"/>
        <v>0.69</v>
      </c>
      <c r="L26" s="20">
        <v>57.7466</v>
      </c>
    </row>
    <row r="27">
      <c r="A27" s="14">
        <v>26.0</v>
      </c>
      <c r="B27" s="18" t="s">
        <v>108</v>
      </c>
      <c r="C27" s="18" t="s">
        <v>109</v>
      </c>
      <c r="D27" s="18" t="s">
        <v>110</v>
      </c>
      <c r="E27" s="18">
        <v>0.0</v>
      </c>
      <c r="F27" s="18">
        <v>0.0</v>
      </c>
      <c r="G27" s="18">
        <v>0.46</v>
      </c>
      <c r="H27" s="18">
        <v>0.46</v>
      </c>
      <c r="I27" s="19">
        <v>0.9936</v>
      </c>
      <c r="J27" s="10">
        <f t="shared" si="1"/>
        <v>0.0064</v>
      </c>
      <c r="K27" s="11">
        <f t="shared" si="2"/>
        <v>0.64</v>
      </c>
      <c r="L27" s="20">
        <v>48.7314</v>
      </c>
    </row>
    <row r="28">
      <c r="A28" s="14">
        <v>27.0</v>
      </c>
      <c r="B28" s="18" t="s">
        <v>111</v>
      </c>
      <c r="C28" s="18" t="s">
        <v>112</v>
      </c>
      <c r="D28" s="18" t="s">
        <v>113</v>
      </c>
      <c r="E28" s="34">
        <v>0.0</v>
      </c>
      <c r="F28" s="18">
        <v>0.0</v>
      </c>
      <c r="G28" s="18">
        <v>0.46</v>
      </c>
      <c r="H28" s="18">
        <v>0.46</v>
      </c>
      <c r="I28" s="19">
        <v>0.992</v>
      </c>
      <c r="J28" s="10">
        <f t="shared" si="1"/>
        <v>0.008</v>
      </c>
      <c r="K28" s="11">
        <f t="shared" si="2"/>
        <v>0.8</v>
      </c>
      <c r="L28" s="20">
        <v>76.0005</v>
      </c>
    </row>
    <row r="29">
      <c r="A29" s="14">
        <v>28.0</v>
      </c>
      <c r="B29" s="18" t="s">
        <v>114</v>
      </c>
      <c r="C29" s="18" t="s">
        <v>115</v>
      </c>
      <c r="D29" s="18" t="s">
        <v>116</v>
      </c>
      <c r="E29" s="18">
        <v>0.0</v>
      </c>
      <c r="F29" s="18">
        <v>0.0</v>
      </c>
      <c r="G29" s="18">
        <v>0.46</v>
      </c>
      <c r="H29" s="18">
        <v>0.46</v>
      </c>
      <c r="I29" s="19">
        <v>0.9957</v>
      </c>
      <c r="J29" s="10">
        <f t="shared" si="1"/>
        <v>0.0043</v>
      </c>
      <c r="K29" s="11">
        <f t="shared" si="2"/>
        <v>0.43</v>
      </c>
      <c r="L29" s="20">
        <v>28.8274</v>
      </c>
    </row>
    <row r="30">
      <c r="A30" s="14">
        <v>29.0</v>
      </c>
      <c r="B30" s="18" t="s">
        <v>117</v>
      </c>
      <c r="C30" s="18" t="s">
        <v>118</v>
      </c>
      <c r="D30" s="18" t="s">
        <v>119</v>
      </c>
      <c r="E30" s="18">
        <v>0.0</v>
      </c>
      <c r="F30" s="18">
        <v>0.0</v>
      </c>
      <c r="G30" s="18">
        <v>0.46</v>
      </c>
      <c r="H30" s="18">
        <v>0.46</v>
      </c>
      <c r="I30" s="19">
        <v>0.9935</v>
      </c>
      <c r="J30" s="10">
        <f t="shared" si="1"/>
        <v>0.0065</v>
      </c>
      <c r="K30" s="11">
        <f t="shared" si="2"/>
        <v>0.65</v>
      </c>
      <c r="L30" s="20">
        <v>48.4406</v>
      </c>
    </row>
    <row r="31">
      <c r="A31" s="14">
        <v>30.0</v>
      </c>
      <c r="B31" s="18" t="s">
        <v>120</v>
      </c>
      <c r="C31" s="18" t="s">
        <v>121</v>
      </c>
      <c r="D31" s="18" t="s">
        <v>122</v>
      </c>
      <c r="E31" s="18">
        <v>0.0</v>
      </c>
      <c r="F31" s="18">
        <v>0.0</v>
      </c>
      <c r="G31" s="18">
        <v>0.46</v>
      </c>
      <c r="H31" s="18">
        <v>0.46</v>
      </c>
      <c r="I31" s="19">
        <v>0.9947</v>
      </c>
      <c r="J31" s="10">
        <f t="shared" si="1"/>
        <v>0.0053</v>
      </c>
      <c r="K31" s="11">
        <f t="shared" si="2"/>
        <v>0.53</v>
      </c>
      <c r="L31" s="20">
        <v>41.5244</v>
      </c>
    </row>
    <row r="32">
      <c r="A32" s="14">
        <v>31.0</v>
      </c>
      <c r="B32" s="18" t="s">
        <v>123</v>
      </c>
      <c r="C32" s="18" t="s">
        <v>124</v>
      </c>
      <c r="D32" s="18" t="s">
        <v>125</v>
      </c>
      <c r="E32" s="34">
        <v>0.0</v>
      </c>
      <c r="F32" s="18">
        <v>0.0</v>
      </c>
      <c r="G32" s="18">
        <v>0.46</v>
      </c>
      <c r="H32" s="18">
        <v>0.46</v>
      </c>
      <c r="I32" s="19">
        <v>0.9946</v>
      </c>
      <c r="J32" s="10">
        <f t="shared" si="1"/>
        <v>0.0054</v>
      </c>
      <c r="K32" s="11">
        <f t="shared" si="2"/>
        <v>0.54</v>
      </c>
      <c r="L32" s="20">
        <v>46.6138</v>
      </c>
    </row>
    <row r="33">
      <c r="A33" s="14">
        <v>32.0</v>
      </c>
      <c r="B33" s="18" t="s">
        <v>126</v>
      </c>
      <c r="C33" s="18" t="s">
        <v>127</v>
      </c>
      <c r="D33" s="18" t="s">
        <v>128</v>
      </c>
      <c r="E33" s="34">
        <v>0.0</v>
      </c>
      <c r="F33" s="18">
        <v>0.0</v>
      </c>
      <c r="G33" s="18">
        <v>0.46</v>
      </c>
      <c r="H33" s="18">
        <v>0.46</v>
      </c>
      <c r="I33" s="19">
        <v>0.9946</v>
      </c>
      <c r="J33" s="10">
        <f t="shared" si="1"/>
        <v>0.0054</v>
      </c>
      <c r="K33" s="11">
        <f t="shared" si="2"/>
        <v>0.54</v>
      </c>
      <c r="L33" s="20">
        <v>45.6793</v>
      </c>
    </row>
    <row r="34">
      <c r="A34" s="14">
        <v>33.0</v>
      </c>
      <c r="B34" s="18" t="s">
        <v>129</v>
      </c>
      <c r="C34" s="18" t="s">
        <v>130</v>
      </c>
      <c r="D34" s="18" t="s">
        <v>131</v>
      </c>
      <c r="E34" s="34">
        <v>0.0</v>
      </c>
      <c r="F34" s="18">
        <v>0.0</v>
      </c>
      <c r="G34" s="18">
        <v>0.46</v>
      </c>
      <c r="H34" s="18">
        <v>0.46</v>
      </c>
      <c r="I34" s="19">
        <v>0.9929</v>
      </c>
      <c r="J34" s="10">
        <f t="shared" si="1"/>
        <v>0.0071</v>
      </c>
      <c r="K34" s="11">
        <f t="shared" si="2"/>
        <v>0.71</v>
      </c>
      <c r="L34" s="20">
        <v>63.5069</v>
      </c>
    </row>
    <row r="35">
      <c r="A35" s="14">
        <v>34.0</v>
      </c>
      <c r="B35" s="18" t="s">
        <v>132</v>
      </c>
      <c r="C35" s="18" t="s">
        <v>133</v>
      </c>
      <c r="D35" s="18" t="s">
        <v>134</v>
      </c>
      <c r="E35" s="34">
        <v>0.0</v>
      </c>
      <c r="F35" s="18">
        <v>0.0</v>
      </c>
      <c r="G35" s="18">
        <v>0.46</v>
      </c>
      <c r="H35" s="18">
        <v>0.46</v>
      </c>
      <c r="I35" s="19">
        <v>0.9956</v>
      </c>
      <c r="J35" s="10">
        <f t="shared" si="1"/>
        <v>0.0044</v>
      </c>
      <c r="K35" s="11">
        <f t="shared" si="2"/>
        <v>0.44</v>
      </c>
      <c r="L35" s="20">
        <v>33.0091</v>
      </c>
    </row>
    <row r="36">
      <c r="A36" s="14">
        <v>35.0</v>
      </c>
      <c r="B36" s="18" t="s">
        <v>135</v>
      </c>
      <c r="C36" s="18" t="s">
        <v>136</v>
      </c>
      <c r="D36" s="18" t="s">
        <v>137</v>
      </c>
      <c r="E36" s="18">
        <v>0.0</v>
      </c>
      <c r="F36" s="34">
        <v>0.0</v>
      </c>
      <c r="G36" s="18">
        <v>0.46</v>
      </c>
      <c r="H36" s="18">
        <v>0.46</v>
      </c>
      <c r="I36" s="19">
        <v>0.9938</v>
      </c>
      <c r="J36" s="10">
        <f t="shared" si="1"/>
        <v>0.0062</v>
      </c>
      <c r="K36" s="11">
        <f t="shared" si="2"/>
        <v>0.62</v>
      </c>
      <c r="L36" s="20">
        <v>52.6978</v>
      </c>
    </row>
    <row r="37">
      <c r="A37" s="14">
        <v>36.0</v>
      </c>
      <c r="B37" s="18" t="s">
        <v>138</v>
      </c>
      <c r="C37" s="18" t="s">
        <v>139</v>
      </c>
      <c r="D37" s="18" t="s">
        <v>140</v>
      </c>
      <c r="E37" s="34">
        <v>0.0</v>
      </c>
      <c r="F37" s="18">
        <v>0.0</v>
      </c>
      <c r="G37" s="18">
        <v>0.46</v>
      </c>
      <c r="H37" s="18">
        <v>0.46</v>
      </c>
      <c r="I37" s="19">
        <v>0.9948</v>
      </c>
      <c r="J37" s="10">
        <f t="shared" si="1"/>
        <v>0.0052</v>
      </c>
      <c r="K37" s="11">
        <f t="shared" si="2"/>
        <v>0.52</v>
      </c>
      <c r="L37" s="20">
        <v>38.7954</v>
      </c>
    </row>
    <row r="38">
      <c r="A38" s="14">
        <v>37.0</v>
      </c>
      <c r="B38" s="18" t="s">
        <v>141</v>
      </c>
      <c r="C38" s="18" t="s">
        <v>142</v>
      </c>
      <c r="D38" s="18" t="s">
        <v>143</v>
      </c>
      <c r="E38" s="18">
        <v>0.0</v>
      </c>
      <c r="F38" s="34">
        <v>0.0</v>
      </c>
      <c r="G38" s="18">
        <v>0.46</v>
      </c>
      <c r="H38" s="18">
        <v>0.46</v>
      </c>
      <c r="I38" s="19">
        <v>0.9956</v>
      </c>
      <c r="J38" s="10">
        <f t="shared" si="1"/>
        <v>0.0044</v>
      </c>
      <c r="K38" s="11">
        <f t="shared" si="2"/>
        <v>0.44</v>
      </c>
      <c r="L38" s="20">
        <v>32.7689</v>
      </c>
    </row>
    <row r="39">
      <c r="A39" s="14">
        <v>38.0</v>
      </c>
      <c r="B39" s="18" t="s">
        <v>144</v>
      </c>
      <c r="C39" s="18" t="s">
        <v>145</v>
      </c>
      <c r="D39" s="18" t="s">
        <v>146</v>
      </c>
      <c r="E39" s="34">
        <v>0.0</v>
      </c>
      <c r="F39" s="18">
        <v>0.0</v>
      </c>
      <c r="G39" s="18">
        <v>0.46</v>
      </c>
      <c r="H39" s="18">
        <v>0.46</v>
      </c>
      <c r="I39" s="19">
        <v>0.9912</v>
      </c>
      <c r="J39" s="10">
        <f t="shared" si="1"/>
        <v>0.0088</v>
      </c>
      <c r="K39" s="11">
        <f t="shared" si="2"/>
        <v>0.88</v>
      </c>
      <c r="L39" s="20">
        <v>79.7409</v>
      </c>
    </row>
    <row r="40">
      <c r="A40" s="14">
        <v>39.0</v>
      </c>
      <c r="B40" s="18" t="s">
        <v>147</v>
      </c>
      <c r="C40" s="18" t="s">
        <v>148</v>
      </c>
      <c r="D40" s="18" t="s">
        <v>149</v>
      </c>
      <c r="E40" s="18">
        <v>0.0</v>
      </c>
      <c r="F40" s="34">
        <v>0.0</v>
      </c>
      <c r="G40" s="18">
        <v>0.46</v>
      </c>
      <c r="H40" s="18">
        <v>0.46</v>
      </c>
      <c r="I40" s="19">
        <v>0.9929</v>
      </c>
      <c r="J40" s="10">
        <f t="shared" si="1"/>
        <v>0.0071</v>
      </c>
      <c r="K40" s="11">
        <f t="shared" si="2"/>
        <v>0.71</v>
      </c>
      <c r="L40" s="20">
        <v>62.9839</v>
      </c>
    </row>
    <row r="41">
      <c r="A41" s="14">
        <v>40.0</v>
      </c>
      <c r="B41" s="18" t="s">
        <v>150</v>
      </c>
      <c r="C41" s="18" t="s">
        <v>151</v>
      </c>
      <c r="D41" s="18" t="s">
        <v>152</v>
      </c>
      <c r="E41" s="18">
        <v>0.0</v>
      </c>
      <c r="F41" s="18">
        <v>0.0</v>
      </c>
      <c r="G41" s="18">
        <v>0.46</v>
      </c>
      <c r="H41" s="18">
        <v>0.46</v>
      </c>
      <c r="I41" s="19">
        <v>0.9948</v>
      </c>
      <c r="J41" s="10">
        <f t="shared" si="1"/>
        <v>0.0052</v>
      </c>
      <c r="K41" s="11">
        <f t="shared" si="2"/>
        <v>0.52</v>
      </c>
      <c r="L41" s="20">
        <v>42.1421</v>
      </c>
    </row>
    <row r="42">
      <c r="A42" s="14">
        <v>41.0</v>
      </c>
      <c r="B42" s="18" t="s">
        <v>153</v>
      </c>
      <c r="C42" s="18" t="s">
        <v>154</v>
      </c>
      <c r="D42" s="18" t="s">
        <v>155</v>
      </c>
      <c r="E42" s="34">
        <v>0.0</v>
      </c>
      <c r="F42" s="18">
        <v>0.0</v>
      </c>
      <c r="G42" s="18">
        <v>0.46</v>
      </c>
      <c r="H42" s="18">
        <v>0.46</v>
      </c>
      <c r="I42" s="19">
        <v>0.9946</v>
      </c>
      <c r="J42" s="10">
        <f t="shared" si="1"/>
        <v>0.0054</v>
      </c>
      <c r="K42" s="11">
        <f t="shared" si="2"/>
        <v>0.54</v>
      </c>
      <c r="L42" s="20">
        <v>46.2996</v>
      </c>
    </row>
    <row r="43">
      <c r="A43" s="35">
        <v>42.0</v>
      </c>
      <c r="B43" s="36" t="s">
        <v>156</v>
      </c>
      <c r="C43" s="36" t="s">
        <v>157</v>
      </c>
      <c r="D43" s="36" t="s">
        <v>158</v>
      </c>
      <c r="E43" s="37">
        <v>0.0</v>
      </c>
      <c r="F43" s="36">
        <v>0.0</v>
      </c>
      <c r="G43" s="36">
        <v>0.46</v>
      </c>
      <c r="H43" s="36">
        <v>0.46</v>
      </c>
      <c r="I43" s="38">
        <v>0.9939</v>
      </c>
      <c r="J43" s="10">
        <f t="shared" si="1"/>
        <v>0.0061</v>
      </c>
      <c r="K43" s="11">
        <f t="shared" si="2"/>
        <v>0.61</v>
      </c>
      <c r="L43" s="39">
        <v>50.0712</v>
      </c>
      <c r="M43" s="40"/>
      <c r="N43" s="40"/>
    </row>
    <row r="44">
      <c r="A44" s="41"/>
      <c r="B44" s="42"/>
      <c r="C44" s="42"/>
      <c r="D44" s="42"/>
      <c r="E44" s="43"/>
      <c r="F44" s="43"/>
      <c r="G44" s="13"/>
      <c r="H44" s="13"/>
      <c r="I44" s="44">
        <f t="shared" ref="I44:L44" si="3">AVERAGE(I2:I43)</f>
        <v>0.9941214286</v>
      </c>
      <c r="J44" s="44">
        <f t="shared" si="3"/>
        <v>0.005878571429</v>
      </c>
      <c r="K44" s="11">
        <f t="shared" si="3"/>
        <v>0.5878571429</v>
      </c>
      <c r="L44" s="13">
        <f t="shared" si="3"/>
        <v>48.11810714</v>
      </c>
    </row>
    <row r="45">
      <c r="A45" s="41"/>
      <c r="B45" s="42"/>
      <c r="C45" s="42"/>
      <c r="D45" s="42"/>
      <c r="E45" s="43"/>
      <c r="F45" s="43"/>
      <c r="G45" s="13"/>
      <c r="H45" s="13"/>
      <c r="I45" s="44"/>
      <c r="J45" s="13"/>
      <c r="K45" s="11">
        <f t="shared" ref="K45:L45" si="4">VARP(K2:K43)</f>
        <v>0.02453112245</v>
      </c>
      <c r="L45" s="13">
        <f t="shared" si="4"/>
        <v>333.6961701</v>
      </c>
    </row>
    <row r="46">
      <c r="A46" s="45" t="s">
        <v>159</v>
      </c>
    </row>
    <row r="47">
      <c r="A47" s="46">
        <v>43.0</v>
      </c>
      <c r="B47" s="47" t="s">
        <v>160</v>
      </c>
      <c r="C47" s="47" t="s">
        <v>161</v>
      </c>
      <c r="D47" s="47" t="s">
        <v>162</v>
      </c>
      <c r="E47" s="48">
        <v>0.0</v>
      </c>
      <c r="F47" s="48">
        <v>1.0</v>
      </c>
      <c r="G47" s="49">
        <v>0.45</v>
      </c>
      <c r="H47" s="49">
        <v>0.3</v>
      </c>
      <c r="I47" s="50">
        <v>0.9841</v>
      </c>
      <c r="J47" s="51">
        <f t="shared" ref="J47:J79" si="5">SUM(100%, -I47)</f>
        <v>0.0159</v>
      </c>
      <c r="K47" s="11">
        <f t="shared" ref="K47:K79" si="6">PRODUCT(J47,100)</f>
        <v>1.59</v>
      </c>
      <c r="L47" s="52">
        <v>99.6932</v>
      </c>
    </row>
    <row r="48">
      <c r="A48" s="53">
        <v>44.0</v>
      </c>
      <c r="B48" s="54" t="s">
        <v>163</v>
      </c>
      <c r="C48" s="55" t="s">
        <v>164</v>
      </c>
      <c r="D48" s="55" t="s">
        <v>165</v>
      </c>
      <c r="E48" s="56">
        <v>0.0</v>
      </c>
      <c r="F48" s="56">
        <v>1.0</v>
      </c>
      <c r="G48" s="57">
        <v>0.45</v>
      </c>
      <c r="H48" s="57">
        <v>0.3</v>
      </c>
      <c r="I48" s="58">
        <v>0.9889</v>
      </c>
      <c r="J48" s="51">
        <f t="shared" si="5"/>
        <v>0.0111</v>
      </c>
      <c r="K48" s="11">
        <f t="shared" si="6"/>
        <v>1.11</v>
      </c>
      <c r="L48" s="59">
        <v>70.6158</v>
      </c>
    </row>
    <row r="49">
      <c r="A49" s="53">
        <v>45.0</v>
      </c>
      <c r="B49" s="54" t="s">
        <v>166</v>
      </c>
      <c r="C49" s="55" t="s">
        <v>167</v>
      </c>
      <c r="D49" s="55" t="s">
        <v>168</v>
      </c>
      <c r="E49" s="56">
        <v>0.0</v>
      </c>
      <c r="F49" s="56">
        <v>1.0</v>
      </c>
      <c r="G49" s="57">
        <v>0.45</v>
      </c>
      <c r="H49" s="57">
        <v>0.3</v>
      </c>
      <c r="I49" s="58">
        <v>0.9953</v>
      </c>
      <c r="J49" s="51">
        <f t="shared" si="5"/>
        <v>0.0047</v>
      </c>
      <c r="K49" s="11">
        <f t="shared" si="6"/>
        <v>0.47</v>
      </c>
      <c r="L49" s="59">
        <v>50.9407</v>
      </c>
    </row>
    <row r="50">
      <c r="A50" s="53">
        <v>46.0</v>
      </c>
      <c r="B50" s="54" t="s">
        <v>169</v>
      </c>
      <c r="C50" s="55" t="s">
        <v>170</v>
      </c>
      <c r="D50" s="55" t="s">
        <v>171</v>
      </c>
      <c r="E50" s="56">
        <v>0.0</v>
      </c>
      <c r="F50" s="56">
        <v>1.0</v>
      </c>
      <c r="G50" s="57">
        <v>0.45</v>
      </c>
      <c r="H50" s="57">
        <v>0.3</v>
      </c>
      <c r="I50" s="58">
        <v>0.9953</v>
      </c>
      <c r="J50" s="51">
        <f t="shared" si="5"/>
        <v>0.0047</v>
      </c>
      <c r="K50" s="11">
        <f t="shared" si="6"/>
        <v>0.47</v>
      </c>
      <c r="L50" s="59">
        <v>52.8752</v>
      </c>
    </row>
    <row r="51">
      <c r="A51" s="53">
        <v>47.0</v>
      </c>
      <c r="B51" s="54" t="s">
        <v>172</v>
      </c>
      <c r="C51" s="55" t="s">
        <v>173</v>
      </c>
      <c r="D51" s="55" t="s">
        <v>174</v>
      </c>
      <c r="E51" s="56">
        <v>0.0</v>
      </c>
      <c r="F51" s="56">
        <v>1.0</v>
      </c>
      <c r="G51" s="57">
        <v>0.45</v>
      </c>
      <c r="H51" s="57">
        <v>0.3</v>
      </c>
      <c r="I51" s="58">
        <v>0.9914</v>
      </c>
      <c r="J51" s="51">
        <f t="shared" si="5"/>
        <v>0.0086</v>
      </c>
      <c r="K51" s="11">
        <f t="shared" si="6"/>
        <v>0.86</v>
      </c>
      <c r="L51" s="59">
        <v>78.1365</v>
      </c>
    </row>
    <row r="52">
      <c r="A52" s="53">
        <v>48.0</v>
      </c>
      <c r="B52" s="54" t="s">
        <v>175</v>
      </c>
      <c r="C52" s="55" t="s">
        <v>176</v>
      </c>
      <c r="D52" s="55" t="s">
        <v>177</v>
      </c>
      <c r="E52" s="56">
        <v>0.0</v>
      </c>
      <c r="F52" s="56">
        <v>1.0</v>
      </c>
      <c r="G52" s="57">
        <v>0.45</v>
      </c>
      <c r="H52" s="57">
        <v>0.3</v>
      </c>
      <c r="I52" s="58">
        <v>0.9913</v>
      </c>
      <c r="J52" s="51">
        <f t="shared" si="5"/>
        <v>0.0087</v>
      </c>
      <c r="K52" s="11">
        <f t="shared" si="6"/>
        <v>0.87</v>
      </c>
      <c r="L52" s="59">
        <v>77.4406</v>
      </c>
    </row>
    <row r="53">
      <c r="A53" s="53">
        <v>49.0</v>
      </c>
      <c r="B53" s="54" t="s">
        <v>178</v>
      </c>
      <c r="C53" s="55" t="s">
        <v>179</v>
      </c>
      <c r="D53" s="55" t="s">
        <v>180</v>
      </c>
      <c r="E53" s="56">
        <v>0.0</v>
      </c>
      <c r="F53" s="56">
        <v>1.0</v>
      </c>
      <c r="G53" s="57">
        <v>0.45</v>
      </c>
      <c r="H53" s="57">
        <v>0.3</v>
      </c>
      <c r="I53" s="58">
        <v>0.9944</v>
      </c>
      <c r="J53" s="51">
        <f t="shared" si="5"/>
        <v>0.0056</v>
      </c>
      <c r="K53" s="11">
        <f t="shared" si="6"/>
        <v>0.56</v>
      </c>
      <c r="L53" s="59">
        <v>60.1127</v>
      </c>
    </row>
    <row r="54">
      <c r="A54" s="53">
        <v>50.0</v>
      </c>
      <c r="B54" s="54" t="s">
        <v>181</v>
      </c>
      <c r="C54" s="55" t="s">
        <v>182</v>
      </c>
      <c r="D54" s="55" t="s">
        <v>183</v>
      </c>
      <c r="E54" s="56">
        <v>0.0</v>
      </c>
      <c r="F54" s="56">
        <v>1.0</v>
      </c>
      <c r="G54" s="57">
        <v>0.45</v>
      </c>
      <c r="H54" s="57">
        <v>0.3</v>
      </c>
      <c r="I54" s="58">
        <v>0.9922</v>
      </c>
      <c r="J54" s="51">
        <f t="shared" si="5"/>
        <v>0.0078</v>
      </c>
      <c r="K54" s="11">
        <f t="shared" si="6"/>
        <v>0.78</v>
      </c>
      <c r="L54" s="59">
        <v>109.4682</v>
      </c>
    </row>
    <row r="55">
      <c r="A55" s="53">
        <v>51.0</v>
      </c>
      <c r="B55" s="54" t="s">
        <v>184</v>
      </c>
      <c r="C55" s="55" t="s">
        <v>185</v>
      </c>
      <c r="D55" s="55" t="s">
        <v>186</v>
      </c>
      <c r="E55" s="56">
        <v>0.0</v>
      </c>
      <c r="F55" s="56">
        <v>1.0</v>
      </c>
      <c r="G55" s="57">
        <v>0.45</v>
      </c>
      <c r="H55" s="57">
        <v>0.3</v>
      </c>
      <c r="I55" s="58">
        <v>0.9929</v>
      </c>
      <c r="J55" s="51">
        <f t="shared" si="5"/>
        <v>0.0071</v>
      </c>
      <c r="K55" s="11">
        <f t="shared" si="6"/>
        <v>0.71</v>
      </c>
      <c r="L55" s="59">
        <v>98.4196</v>
      </c>
    </row>
    <row r="56">
      <c r="A56" s="53">
        <v>52.0</v>
      </c>
      <c r="B56" s="54" t="s">
        <v>187</v>
      </c>
      <c r="C56" s="55" t="s">
        <v>188</v>
      </c>
      <c r="D56" s="55" t="s">
        <v>189</v>
      </c>
      <c r="E56" s="56">
        <v>0.0</v>
      </c>
      <c r="F56" s="56">
        <v>1.0</v>
      </c>
      <c r="G56" s="57">
        <v>0.45</v>
      </c>
      <c r="H56" s="57">
        <v>0.3</v>
      </c>
      <c r="I56" s="58">
        <v>0.9919</v>
      </c>
      <c r="J56" s="51">
        <f t="shared" si="5"/>
        <v>0.0081</v>
      </c>
      <c r="K56" s="11">
        <f t="shared" si="6"/>
        <v>0.81</v>
      </c>
      <c r="L56" s="59">
        <v>79.9877</v>
      </c>
    </row>
    <row r="57">
      <c r="A57" s="53">
        <v>53.0</v>
      </c>
      <c r="B57" s="54" t="s">
        <v>190</v>
      </c>
      <c r="C57" s="54" t="s">
        <v>191</v>
      </c>
      <c r="D57" s="54" t="s">
        <v>192</v>
      </c>
      <c r="E57" s="56">
        <v>0.0</v>
      </c>
      <c r="F57" s="56">
        <v>1.0</v>
      </c>
      <c r="G57" s="57">
        <v>0.45</v>
      </c>
      <c r="H57" s="57">
        <v>0.3</v>
      </c>
      <c r="I57" s="58">
        <v>0.9947</v>
      </c>
      <c r="J57" s="51">
        <f t="shared" si="5"/>
        <v>0.0053</v>
      </c>
      <c r="K57" s="11">
        <f t="shared" si="6"/>
        <v>0.53</v>
      </c>
      <c r="L57" s="59">
        <v>69.4972</v>
      </c>
    </row>
    <row r="58">
      <c r="A58" s="53">
        <v>54.0</v>
      </c>
      <c r="B58" s="54" t="s">
        <v>193</v>
      </c>
      <c r="C58" s="54" t="s">
        <v>194</v>
      </c>
      <c r="D58" s="54" t="s">
        <v>195</v>
      </c>
      <c r="E58" s="56">
        <v>0.0</v>
      </c>
      <c r="F58" s="56">
        <v>1.0</v>
      </c>
      <c r="G58" s="57">
        <v>0.45</v>
      </c>
      <c r="H58" s="57">
        <v>0.3</v>
      </c>
      <c r="I58" s="58">
        <v>0.9941</v>
      </c>
      <c r="J58" s="51">
        <f t="shared" si="5"/>
        <v>0.0059</v>
      </c>
      <c r="K58" s="11">
        <f t="shared" si="6"/>
        <v>0.59</v>
      </c>
      <c r="L58" s="59">
        <v>83.4528</v>
      </c>
    </row>
    <row r="59">
      <c r="A59" s="53">
        <v>55.0</v>
      </c>
      <c r="B59" s="54" t="s">
        <v>191</v>
      </c>
      <c r="C59" s="54" t="s">
        <v>196</v>
      </c>
      <c r="D59" s="54" t="s">
        <v>197</v>
      </c>
      <c r="E59" s="56">
        <v>0.0</v>
      </c>
      <c r="F59" s="56">
        <v>1.0</v>
      </c>
      <c r="G59" s="57">
        <v>0.45</v>
      </c>
      <c r="H59" s="57">
        <v>0.3</v>
      </c>
      <c r="I59" s="58">
        <v>0.9911</v>
      </c>
      <c r="J59" s="51">
        <f t="shared" si="5"/>
        <v>0.0089</v>
      </c>
      <c r="K59" s="11">
        <f t="shared" si="6"/>
        <v>0.89</v>
      </c>
      <c r="L59" s="59">
        <v>130.2426</v>
      </c>
    </row>
    <row r="60">
      <c r="A60" s="53">
        <v>56.0</v>
      </c>
      <c r="B60" s="54" t="s">
        <v>198</v>
      </c>
      <c r="C60" s="54" t="s">
        <v>199</v>
      </c>
      <c r="D60" s="54" t="s">
        <v>200</v>
      </c>
      <c r="E60" s="56">
        <v>0.0</v>
      </c>
      <c r="F60" s="56">
        <v>1.0</v>
      </c>
      <c r="G60" s="57">
        <v>0.45</v>
      </c>
      <c r="H60" s="57">
        <v>0.3</v>
      </c>
      <c r="I60" s="58">
        <v>0.9922</v>
      </c>
      <c r="J60" s="51">
        <f t="shared" si="5"/>
        <v>0.0078</v>
      </c>
      <c r="K60" s="11">
        <f t="shared" si="6"/>
        <v>0.78</v>
      </c>
      <c r="L60" s="59">
        <v>104.9327</v>
      </c>
    </row>
    <row r="61">
      <c r="A61" s="53">
        <v>57.0</v>
      </c>
      <c r="B61" s="54" t="s">
        <v>201</v>
      </c>
      <c r="C61" s="54" t="s">
        <v>202</v>
      </c>
      <c r="D61" s="54" t="s">
        <v>203</v>
      </c>
      <c r="E61" s="56">
        <v>0.0</v>
      </c>
      <c r="F61" s="56">
        <v>1.0</v>
      </c>
      <c r="G61" s="57">
        <v>0.45</v>
      </c>
      <c r="H61" s="57">
        <v>0.3</v>
      </c>
      <c r="I61" s="58">
        <v>0.9946</v>
      </c>
      <c r="J61" s="51">
        <f t="shared" si="5"/>
        <v>0.0054</v>
      </c>
      <c r="K61" s="11">
        <f t="shared" si="6"/>
        <v>0.54</v>
      </c>
      <c r="L61" s="59">
        <v>61.0083</v>
      </c>
    </row>
    <row r="62">
      <c r="A62" s="53">
        <v>58.0</v>
      </c>
      <c r="B62" s="54" t="s">
        <v>204</v>
      </c>
      <c r="C62" s="54" t="s">
        <v>205</v>
      </c>
      <c r="D62" s="54" t="s">
        <v>206</v>
      </c>
      <c r="E62" s="56">
        <v>0.0</v>
      </c>
      <c r="F62" s="56">
        <v>1.0</v>
      </c>
      <c r="G62" s="57">
        <v>0.45</v>
      </c>
      <c r="H62" s="57">
        <v>0.3</v>
      </c>
      <c r="I62" s="58">
        <v>0.9944</v>
      </c>
      <c r="J62" s="51">
        <f t="shared" si="5"/>
        <v>0.0056</v>
      </c>
      <c r="K62" s="11">
        <f t="shared" si="6"/>
        <v>0.56</v>
      </c>
      <c r="L62" s="59">
        <v>63.3683</v>
      </c>
    </row>
    <row r="63">
      <c r="A63" s="53">
        <v>59.0</v>
      </c>
      <c r="B63" s="54" t="s">
        <v>207</v>
      </c>
      <c r="C63" s="54" t="s">
        <v>208</v>
      </c>
      <c r="D63" s="54" t="s">
        <v>209</v>
      </c>
      <c r="E63" s="60">
        <v>0.0</v>
      </c>
      <c r="F63" s="56">
        <v>1.0</v>
      </c>
      <c r="G63" s="57">
        <v>0.45</v>
      </c>
      <c r="H63" s="57">
        <v>0.3</v>
      </c>
      <c r="I63" s="58">
        <v>0.994</v>
      </c>
      <c r="J63" s="51">
        <f t="shared" si="5"/>
        <v>0.006</v>
      </c>
      <c r="K63" s="11">
        <f t="shared" si="6"/>
        <v>0.6</v>
      </c>
      <c r="L63" s="59">
        <v>65.515</v>
      </c>
    </row>
    <row r="64">
      <c r="A64" s="53">
        <v>60.0</v>
      </c>
      <c r="B64" s="54" t="s">
        <v>210</v>
      </c>
      <c r="C64" s="54" t="s">
        <v>211</v>
      </c>
      <c r="D64" s="54" t="s">
        <v>212</v>
      </c>
      <c r="E64" s="56">
        <v>0.0</v>
      </c>
      <c r="F64" s="56">
        <v>1.0</v>
      </c>
      <c r="G64" s="57">
        <v>0.45</v>
      </c>
      <c r="H64" s="57">
        <v>0.3</v>
      </c>
      <c r="I64" s="58">
        <v>0.994</v>
      </c>
      <c r="J64" s="51">
        <f t="shared" si="5"/>
        <v>0.006</v>
      </c>
      <c r="K64" s="11">
        <f t="shared" si="6"/>
        <v>0.6</v>
      </c>
      <c r="L64" s="59">
        <v>58.517</v>
      </c>
    </row>
    <row r="65">
      <c r="A65" s="53">
        <v>61.0</v>
      </c>
      <c r="B65" s="54" t="s">
        <v>213</v>
      </c>
      <c r="C65" s="54" t="s">
        <v>214</v>
      </c>
      <c r="D65" s="54" t="s">
        <v>215</v>
      </c>
      <c r="E65" s="56">
        <v>0.0</v>
      </c>
      <c r="F65" s="56">
        <v>1.0</v>
      </c>
      <c r="G65" s="57">
        <v>0.45</v>
      </c>
      <c r="H65" s="57">
        <v>0.3</v>
      </c>
      <c r="I65" s="58">
        <v>0.9931</v>
      </c>
      <c r="J65" s="51">
        <f t="shared" si="5"/>
        <v>0.0069</v>
      </c>
      <c r="K65" s="11">
        <f t="shared" si="6"/>
        <v>0.69</v>
      </c>
      <c r="L65" s="59">
        <v>92.1952</v>
      </c>
    </row>
    <row r="66">
      <c r="A66" s="53">
        <v>62.0</v>
      </c>
      <c r="B66" s="54" t="s">
        <v>216</v>
      </c>
      <c r="C66" s="54" t="s">
        <v>217</v>
      </c>
      <c r="D66" s="54" t="s">
        <v>218</v>
      </c>
      <c r="E66" s="56">
        <v>0.0</v>
      </c>
      <c r="F66" s="56">
        <v>1.0</v>
      </c>
      <c r="G66" s="57">
        <v>0.45</v>
      </c>
      <c r="H66" s="57">
        <v>0.3</v>
      </c>
      <c r="I66" s="58">
        <v>0.9927</v>
      </c>
      <c r="J66" s="51">
        <f t="shared" si="5"/>
        <v>0.0073</v>
      </c>
      <c r="K66" s="11">
        <f t="shared" si="6"/>
        <v>0.73</v>
      </c>
      <c r="L66" s="59">
        <v>79.7098</v>
      </c>
    </row>
    <row r="67">
      <c r="A67" s="53">
        <v>63.0</v>
      </c>
      <c r="B67" s="54" t="s">
        <v>219</v>
      </c>
      <c r="C67" s="54" t="s">
        <v>220</v>
      </c>
      <c r="D67" s="54" t="s">
        <v>221</v>
      </c>
      <c r="E67" s="56">
        <v>0.0</v>
      </c>
      <c r="F67" s="56">
        <v>1.0</v>
      </c>
      <c r="G67" s="57">
        <v>0.45</v>
      </c>
      <c r="H67" s="57">
        <v>0.3</v>
      </c>
      <c r="I67" s="58">
        <v>0.9942</v>
      </c>
      <c r="J67" s="51">
        <f t="shared" si="5"/>
        <v>0.0058</v>
      </c>
      <c r="K67" s="11">
        <f t="shared" si="6"/>
        <v>0.58</v>
      </c>
      <c r="L67" s="59">
        <v>70.8826</v>
      </c>
    </row>
    <row r="68">
      <c r="A68" s="53">
        <v>64.0</v>
      </c>
      <c r="B68" s="54" t="s">
        <v>222</v>
      </c>
      <c r="C68" s="54" t="s">
        <v>223</v>
      </c>
      <c r="D68" s="54" t="s">
        <v>224</v>
      </c>
      <c r="E68" s="56">
        <v>0.0</v>
      </c>
      <c r="F68" s="56">
        <v>1.0</v>
      </c>
      <c r="G68" s="57">
        <v>0.45</v>
      </c>
      <c r="H68" s="57">
        <v>0.3</v>
      </c>
      <c r="I68" s="58">
        <v>0.9905</v>
      </c>
      <c r="J68" s="51">
        <f t="shared" si="5"/>
        <v>0.0095</v>
      </c>
      <c r="K68" s="11">
        <f t="shared" si="6"/>
        <v>0.95</v>
      </c>
      <c r="L68" s="59">
        <v>108.8206</v>
      </c>
    </row>
    <row r="69">
      <c r="A69" s="53">
        <v>65.0</v>
      </c>
      <c r="B69" s="54" t="s">
        <v>225</v>
      </c>
      <c r="C69" s="54" t="s">
        <v>226</v>
      </c>
      <c r="D69" s="54" t="s">
        <v>227</v>
      </c>
      <c r="E69" s="56">
        <v>0.0</v>
      </c>
      <c r="F69" s="56">
        <v>1.0</v>
      </c>
      <c r="G69" s="57">
        <v>0.45</v>
      </c>
      <c r="H69" s="57">
        <v>0.3</v>
      </c>
      <c r="I69" s="58">
        <v>0.9884</v>
      </c>
      <c r="J69" s="51">
        <f t="shared" si="5"/>
        <v>0.0116</v>
      </c>
      <c r="K69" s="11">
        <f t="shared" si="6"/>
        <v>1.16</v>
      </c>
      <c r="L69" s="59">
        <v>113.1948</v>
      </c>
    </row>
    <row r="70">
      <c r="A70" s="53">
        <v>66.0</v>
      </c>
      <c r="B70" s="57" t="s">
        <v>228</v>
      </c>
      <c r="C70" s="57" t="s">
        <v>229</v>
      </c>
      <c r="D70" s="57" t="s">
        <v>230</v>
      </c>
      <c r="E70" s="61">
        <v>0.0</v>
      </c>
      <c r="F70" s="57">
        <v>1.0</v>
      </c>
      <c r="G70" s="57">
        <v>0.45</v>
      </c>
      <c r="H70" s="57">
        <v>0.3</v>
      </c>
      <c r="I70" s="58">
        <v>0.992</v>
      </c>
      <c r="J70" s="51">
        <f t="shared" si="5"/>
        <v>0.008</v>
      </c>
      <c r="K70" s="11">
        <f t="shared" si="6"/>
        <v>0.8</v>
      </c>
      <c r="L70" s="59">
        <v>73.8367</v>
      </c>
    </row>
    <row r="71">
      <c r="A71" s="53">
        <v>67.0</v>
      </c>
      <c r="B71" s="57" t="s">
        <v>231</v>
      </c>
      <c r="C71" s="57" t="s">
        <v>232</v>
      </c>
      <c r="D71" s="57" t="s">
        <v>233</v>
      </c>
      <c r="E71" s="57">
        <v>0.0</v>
      </c>
      <c r="F71" s="57">
        <v>1.0</v>
      </c>
      <c r="G71" s="57">
        <v>0.45</v>
      </c>
      <c r="H71" s="57">
        <v>0.3</v>
      </c>
      <c r="I71" s="58">
        <v>0.9894</v>
      </c>
      <c r="J71" s="51">
        <f t="shared" si="5"/>
        <v>0.0106</v>
      </c>
      <c r="K71" s="11">
        <f t="shared" si="6"/>
        <v>1.06</v>
      </c>
      <c r="L71" s="59">
        <v>101.5424</v>
      </c>
    </row>
    <row r="72">
      <c r="A72" s="53">
        <v>68.0</v>
      </c>
      <c r="B72" s="57" t="s">
        <v>234</v>
      </c>
      <c r="C72" s="57" t="s">
        <v>235</v>
      </c>
      <c r="D72" s="57" t="s">
        <v>236</v>
      </c>
      <c r="E72" s="57">
        <v>0.0</v>
      </c>
      <c r="F72" s="62">
        <v>1.0</v>
      </c>
      <c r="G72" s="57">
        <v>0.45</v>
      </c>
      <c r="H72" s="57">
        <v>0.3</v>
      </c>
      <c r="I72" s="58">
        <v>0.9921</v>
      </c>
      <c r="J72" s="51">
        <f t="shared" si="5"/>
        <v>0.0079</v>
      </c>
      <c r="K72" s="11">
        <f t="shared" si="6"/>
        <v>0.79</v>
      </c>
      <c r="L72" s="59">
        <v>71.3132</v>
      </c>
    </row>
    <row r="73">
      <c r="A73" s="53">
        <v>69.0</v>
      </c>
      <c r="B73" s="57" t="s">
        <v>237</v>
      </c>
      <c r="C73" s="57" t="s">
        <v>238</v>
      </c>
      <c r="D73" s="57" t="s">
        <v>239</v>
      </c>
      <c r="E73" s="61">
        <v>0.0</v>
      </c>
      <c r="F73" s="57">
        <v>1.0</v>
      </c>
      <c r="G73" s="57">
        <v>0.45</v>
      </c>
      <c r="H73" s="57">
        <v>0.3</v>
      </c>
      <c r="I73" s="58">
        <v>0.9886</v>
      </c>
      <c r="J73" s="51">
        <f t="shared" si="5"/>
        <v>0.0114</v>
      </c>
      <c r="K73" s="11">
        <f t="shared" si="6"/>
        <v>1.14</v>
      </c>
      <c r="L73" s="59">
        <v>108.9325</v>
      </c>
    </row>
    <row r="74">
      <c r="A74" s="53">
        <v>70.0</v>
      </c>
      <c r="B74" s="57" t="s">
        <v>240</v>
      </c>
      <c r="C74" s="57" t="s">
        <v>241</v>
      </c>
      <c r="D74" s="57" t="s">
        <v>242</v>
      </c>
      <c r="E74" s="57">
        <v>0.0</v>
      </c>
      <c r="F74" s="57">
        <v>1.0</v>
      </c>
      <c r="G74" s="57">
        <v>0.45</v>
      </c>
      <c r="H74" s="57">
        <v>0.3</v>
      </c>
      <c r="I74" s="58">
        <v>0.993</v>
      </c>
      <c r="J74" s="51">
        <f t="shared" si="5"/>
        <v>0.007</v>
      </c>
      <c r="K74" s="11">
        <f t="shared" si="6"/>
        <v>0.7</v>
      </c>
      <c r="L74" s="59">
        <v>62.535</v>
      </c>
    </row>
    <row r="75">
      <c r="A75" s="53">
        <v>71.0</v>
      </c>
      <c r="B75" s="57" t="s">
        <v>243</v>
      </c>
      <c r="C75" s="57" t="s">
        <v>244</v>
      </c>
      <c r="D75" s="57" t="s">
        <v>157</v>
      </c>
      <c r="E75" s="57">
        <v>0.0</v>
      </c>
      <c r="F75" s="57">
        <v>1.0</v>
      </c>
      <c r="G75" s="57">
        <v>0.45</v>
      </c>
      <c r="H75" s="57">
        <v>0.3</v>
      </c>
      <c r="I75" s="58">
        <v>0.9926</v>
      </c>
      <c r="J75" s="51">
        <f t="shared" si="5"/>
        <v>0.0074</v>
      </c>
      <c r="K75" s="11">
        <f t="shared" si="6"/>
        <v>0.74</v>
      </c>
      <c r="L75" s="59">
        <v>79.4396</v>
      </c>
    </row>
    <row r="76">
      <c r="A76" s="53">
        <v>72.0</v>
      </c>
      <c r="B76" s="57" t="s">
        <v>245</v>
      </c>
      <c r="C76" s="57" t="s">
        <v>246</v>
      </c>
      <c r="D76" s="57" t="s">
        <v>247</v>
      </c>
      <c r="E76" s="57">
        <v>0.0</v>
      </c>
      <c r="F76" s="57">
        <v>1.0</v>
      </c>
      <c r="G76" s="57">
        <v>0.45</v>
      </c>
      <c r="H76" s="57">
        <v>0.3</v>
      </c>
      <c r="I76" s="58">
        <v>0.9953</v>
      </c>
      <c r="J76" s="51">
        <f t="shared" si="5"/>
        <v>0.0047</v>
      </c>
      <c r="K76" s="11">
        <f t="shared" si="6"/>
        <v>0.47</v>
      </c>
      <c r="L76" s="59">
        <v>61.2041</v>
      </c>
    </row>
    <row r="77">
      <c r="A77" s="53">
        <v>73.0</v>
      </c>
      <c r="B77" s="57" t="s">
        <v>248</v>
      </c>
      <c r="C77" s="57" t="s">
        <v>249</v>
      </c>
      <c r="D77" s="57" t="s">
        <v>250</v>
      </c>
      <c r="E77" s="57">
        <v>0.0</v>
      </c>
      <c r="F77" s="57">
        <v>1.0</v>
      </c>
      <c r="G77" s="57">
        <v>0.45</v>
      </c>
      <c r="H77" s="57">
        <v>0.3</v>
      </c>
      <c r="I77" s="58">
        <v>0.9916</v>
      </c>
      <c r="J77" s="51">
        <f t="shared" si="5"/>
        <v>0.0084</v>
      </c>
      <c r="K77" s="11">
        <f t="shared" si="6"/>
        <v>0.84</v>
      </c>
      <c r="L77" s="59">
        <v>120.7295</v>
      </c>
    </row>
    <row r="78">
      <c r="A78" s="53">
        <v>74.0</v>
      </c>
      <c r="B78" s="57" t="s">
        <v>251</v>
      </c>
      <c r="C78" s="57" t="s">
        <v>252</v>
      </c>
      <c r="D78" s="57" t="s">
        <v>253</v>
      </c>
      <c r="E78" s="57">
        <v>0.0</v>
      </c>
      <c r="F78" s="62">
        <v>1.0</v>
      </c>
      <c r="G78" s="57">
        <v>0.45</v>
      </c>
      <c r="H78" s="57">
        <v>0.3</v>
      </c>
      <c r="I78" s="58">
        <v>0.9949</v>
      </c>
      <c r="J78" s="51">
        <f t="shared" si="5"/>
        <v>0.0051</v>
      </c>
      <c r="K78" s="11">
        <f t="shared" si="6"/>
        <v>0.51</v>
      </c>
      <c r="L78" s="59">
        <v>63.0063</v>
      </c>
    </row>
    <row r="79">
      <c r="A79" s="63">
        <v>75.0</v>
      </c>
      <c r="B79" s="64" t="s">
        <v>254</v>
      </c>
      <c r="C79" s="64" t="s">
        <v>255</v>
      </c>
      <c r="D79" s="64" t="s">
        <v>256</v>
      </c>
      <c r="E79" s="64">
        <v>0.0</v>
      </c>
      <c r="F79" s="64">
        <v>1.0</v>
      </c>
      <c r="G79" s="64">
        <v>0.45</v>
      </c>
      <c r="H79" s="64">
        <v>0.3</v>
      </c>
      <c r="I79" s="65">
        <v>0.9935</v>
      </c>
      <c r="J79" s="51">
        <f t="shared" si="5"/>
        <v>0.0065</v>
      </c>
      <c r="K79" s="11">
        <f t="shared" si="6"/>
        <v>0.65</v>
      </c>
      <c r="L79" s="66">
        <v>69.0663</v>
      </c>
    </row>
    <row r="80">
      <c r="A80" s="41"/>
      <c r="B80" s="42"/>
      <c r="C80" s="42"/>
      <c r="D80" s="42"/>
      <c r="E80" s="43"/>
      <c r="F80" s="43"/>
      <c r="G80" s="13"/>
      <c r="H80" s="13"/>
      <c r="I80" s="67"/>
      <c r="J80" s="13"/>
      <c r="K80" s="11">
        <f t="shared" ref="K80:L80" si="7">AVERAGE(K47:K79)</f>
        <v>0.7615151515</v>
      </c>
      <c r="L80" s="11">
        <f t="shared" si="7"/>
        <v>81.53432424</v>
      </c>
    </row>
    <row r="81">
      <c r="A81" s="41"/>
      <c r="B81" s="42"/>
      <c r="C81" s="42"/>
      <c r="D81" s="42"/>
      <c r="E81" s="43"/>
      <c r="F81" s="43"/>
      <c r="G81" s="13"/>
      <c r="H81" s="13"/>
      <c r="I81" s="67"/>
      <c r="J81" s="13"/>
      <c r="K81" s="11">
        <f t="shared" ref="K81:L81" si="8">VARP(K47:K79)</f>
        <v>0.05836437098</v>
      </c>
      <c r="L81" s="11">
        <f t="shared" si="8"/>
        <v>438.5854324</v>
      </c>
      <c r="M81" s="11"/>
    </row>
    <row r="8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</row>
    <row r="83">
      <c r="A83" s="45" t="s">
        <v>257</v>
      </c>
    </row>
    <row r="84">
      <c r="A84" s="68">
        <v>76.0</v>
      </c>
      <c r="B84" s="69" t="s">
        <v>258</v>
      </c>
      <c r="C84" s="69" t="s">
        <v>259</v>
      </c>
      <c r="D84" s="69" t="s">
        <v>260</v>
      </c>
      <c r="E84" s="70">
        <v>0.0</v>
      </c>
      <c r="F84" s="70">
        <v>2.0</v>
      </c>
      <c r="G84" s="71">
        <v>0.46</v>
      </c>
      <c r="H84" s="71">
        <v>0.24</v>
      </c>
      <c r="I84" s="72">
        <v>0.993</v>
      </c>
      <c r="J84" s="73">
        <f t="shared" ref="J84:J85" si="9">SUM(100%, -I84)</f>
        <v>0.007</v>
      </c>
      <c r="K84" s="11">
        <f t="shared" ref="K84:K85" si="10">PRODUCT(J84,100)</f>
        <v>0.7</v>
      </c>
      <c r="L84" s="74">
        <v>94.2522</v>
      </c>
    </row>
    <row r="85">
      <c r="A85" s="75">
        <v>77.0</v>
      </c>
      <c r="B85" s="76" t="s">
        <v>261</v>
      </c>
      <c r="C85" s="76" t="s">
        <v>262</v>
      </c>
      <c r="D85" s="76" t="s">
        <v>263</v>
      </c>
      <c r="E85" s="77">
        <v>0.0</v>
      </c>
      <c r="F85" s="76">
        <v>2.0</v>
      </c>
      <c r="G85" s="76">
        <v>0.46</v>
      </c>
      <c r="H85" s="76">
        <v>0.24</v>
      </c>
      <c r="I85" s="78">
        <v>0.9896</v>
      </c>
      <c r="J85" s="73">
        <f t="shared" si="9"/>
        <v>0.0104</v>
      </c>
      <c r="K85" s="11">
        <f t="shared" si="10"/>
        <v>1.04</v>
      </c>
      <c r="L85" s="79">
        <v>151.2205</v>
      </c>
    </row>
    <row r="86">
      <c r="A86" s="41"/>
      <c r="B86" s="42"/>
      <c r="C86" s="42"/>
      <c r="D86" s="42"/>
      <c r="E86" s="43"/>
      <c r="F86" s="43"/>
      <c r="G86" s="13"/>
      <c r="H86" s="13"/>
      <c r="I86" s="67"/>
      <c r="J86" s="13"/>
      <c r="K86" s="11">
        <f t="shared" ref="K86:L86" si="11">AVERAGE(K84:K85)</f>
        <v>0.87</v>
      </c>
      <c r="L86" s="11">
        <f t="shared" si="11"/>
        <v>122.73635</v>
      </c>
    </row>
    <row r="87">
      <c r="A87" s="41"/>
      <c r="B87" s="42"/>
      <c r="C87" s="42"/>
      <c r="D87" s="42"/>
      <c r="E87" s="43"/>
      <c r="F87" s="43"/>
      <c r="G87" s="13"/>
      <c r="H87" s="13"/>
      <c r="I87" s="67"/>
      <c r="J87" s="13"/>
      <c r="K87" s="11">
        <f t="shared" ref="K87:L87" si="12">VARP(K84:K85)</f>
        <v>0.0289</v>
      </c>
      <c r="L87" s="11">
        <f t="shared" si="12"/>
        <v>811.3468012</v>
      </c>
    </row>
    <row r="88">
      <c r="A88" s="45" t="s">
        <v>264</v>
      </c>
    </row>
    <row r="89">
      <c r="A89" s="80">
        <v>78.0</v>
      </c>
      <c r="B89" s="81" t="s">
        <v>265</v>
      </c>
      <c r="C89" s="81" t="s">
        <v>266</v>
      </c>
      <c r="D89" s="81" t="s">
        <v>267</v>
      </c>
      <c r="E89" s="82">
        <v>1.0</v>
      </c>
      <c r="F89" s="82">
        <v>0.0</v>
      </c>
      <c r="G89" s="83">
        <v>0.4</v>
      </c>
      <c r="H89" s="83">
        <v>0.46</v>
      </c>
      <c r="I89" s="84">
        <v>0.9931</v>
      </c>
      <c r="J89" s="85">
        <f t="shared" ref="J89:J102" si="13">SUM(100%, -I89)</f>
        <v>0.0069</v>
      </c>
      <c r="K89" s="11">
        <f t="shared" ref="K89:K102" si="14">PRODUCT(J89,100)</f>
        <v>0.69</v>
      </c>
      <c r="L89" s="86">
        <v>75.496</v>
      </c>
    </row>
    <row r="90">
      <c r="A90" s="87">
        <v>79.0</v>
      </c>
      <c r="B90" s="88" t="s">
        <v>268</v>
      </c>
      <c r="C90" s="89" t="s">
        <v>269</v>
      </c>
      <c r="D90" s="89" t="s">
        <v>270</v>
      </c>
      <c r="E90" s="90">
        <v>1.0</v>
      </c>
      <c r="F90" s="90">
        <v>0.0</v>
      </c>
      <c r="G90" s="91">
        <v>0.4</v>
      </c>
      <c r="H90" s="91">
        <v>0.46</v>
      </c>
      <c r="I90" s="92">
        <v>0.9944</v>
      </c>
      <c r="J90" s="85">
        <f t="shared" si="13"/>
        <v>0.0056</v>
      </c>
      <c r="K90" s="11">
        <f t="shared" si="14"/>
        <v>0.56</v>
      </c>
      <c r="L90" s="93">
        <v>56.7243</v>
      </c>
    </row>
    <row r="91">
      <c r="A91" s="87">
        <v>80.0</v>
      </c>
      <c r="B91" s="88" t="s">
        <v>271</v>
      </c>
      <c r="C91" s="89" t="s">
        <v>272</v>
      </c>
      <c r="D91" s="89" t="s">
        <v>273</v>
      </c>
      <c r="E91" s="90">
        <v>1.0</v>
      </c>
      <c r="F91" s="90">
        <v>0.0</v>
      </c>
      <c r="G91" s="91">
        <v>0.4</v>
      </c>
      <c r="H91" s="91">
        <v>0.46</v>
      </c>
      <c r="I91" s="92">
        <v>0.9919</v>
      </c>
      <c r="J91" s="85">
        <f t="shared" si="13"/>
        <v>0.0081</v>
      </c>
      <c r="K91" s="11">
        <f t="shared" si="14"/>
        <v>0.81</v>
      </c>
      <c r="L91" s="93">
        <v>80.6962</v>
      </c>
    </row>
    <row r="92">
      <c r="A92" s="87">
        <v>81.0</v>
      </c>
      <c r="B92" s="88" t="s">
        <v>274</v>
      </c>
      <c r="C92" s="89" t="s">
        <v>275</v>
      </c>
      <c r="D92" s="89" t="s">
        <v>276</v>
      </c>
      <c r="E92" s="90">
        <v>1.0</v>
      </c>
      <c r="F92" s="90">
        <v>0.0</v>
      </c>
      <c r="G92" s="91">
        <v>0.4</v>
      </c>
      <c r="H92" s="91">
        <v>0.46</v>
      </c>
      <c r="I92" s="92">
        <v>0.9902</v>
      </c>
      <c r="J92" s="85">
        <f t="shared" si="13"/>
        <v>0.0098</v>
      </c>
      <c r="K92" s="11">
        <f t="shared" si="14"/>
        <v>0.98</v>
      </c>
      <c r="L92" s="93">
        <v>95.3733</v>
      </c>
    </row>
    <row r="93">
      <c r="A93" s="87">
        <v>82.0</v>
      </c>
      <c r="B93" s="88" t="s">
        <v>277</v>
      </c>
      <c r="C93" s="89" t="s">
        <v>278</v>
      </c>
      <c r="D93" s="89" t="s">
        <v>279</v>
      </c>
      <c r="E93" s="90">
        <v>1.0</v>
      </c>
      <c r="F93" s="90">
        <v>0.0</v>
      </c>
      <c r="G93" s="91">
        <v>0.4</v>
      </c>
      <c r="H93" s="91">
        <v>0.46</v>
      </c>
      <c r="I93" s="92">
        <v>0.9922</v>
      </c>
      <c r="J93" s="85">
        <f t="shared" si="13"/>
        <v>0.0078</v>
      </c>
      <c r="K93" s="11">
        <f t="shared" si="14"/>
        <v>0.78</v>
      </c>
      <c r="L93" s="93">
        <v>79.4018</v>
      </c>
    </row>
    <row r="94">
      <c r="A94" s="87">
        <v>83.0</v>
      </c>
      <c r="B94" s="88" t="s">
        <v>280</v>
      </c>
      <c r="C94" s="89" t="s">
        <v>281</v>
      </c>
      <c r="D94" s="89" t="s">
        <v>282</v>
      </c>
      <c r="E94" s="90">
        <v>1.0</v>
      </c>
      <c r="F94" s="94">
        <v>0.0</v>
      </c>
      <c r="G94" s="91">
        <v>0.4</v>
      </c>
      <c r="H94" s="91">
        <v>0.46</v>
      </c>
      <c r="I94" s="92">
        <v>0.9909</v>
      </c>
      <c r="J94" s="85">
        <f t="shared" si="13"/>
        <v>0.0091</v>
      </c>
      <c r="K94" s="11">
        <f t="shared" si="14"/>
        <v>0.91</v>
      </c>
      <c r="L94" s="93">
        <v>91.5538</v>
      </c>
    </row>
    <row r="95">
      <c r="A95" s="87">
        <v>84.0</v>
      </c>
      <c r="B95" s="88" t="s">
        <v>283</v>
      </c>
      <c r="C95" s="89" t="s">
        <v>284</v>
      </c>
      <c r="D95" s="89" t="s">
        <v>285</v>
      </c>
      <c r="E95" s="90">
        <v>1.0</v>
      </c>
      <c r="F95" s="90">
        <v>0.0</v>
      </c>
      <c r="G95" s="91">
        <v>0.4</v>
      </c>
      <c r="H95" s="91">
        <v>0.46</v>
      </c>
      <c r="I95" s="92">
        <v>0.993</v>
      </c>
      <c r="J95" s="85">
        <f t="shared" si="13"/>
        <v>0.007</v>
      </c>
      <c r="K95" s="11">
        <f t="shared" si="14"/>
        <v>0.7</v>
      </c>
      <c r="L95" s="93">
        <v>73.912</v>
      </c>
    </row>
    <row r="96">
      <c r="A96" s="87">
        <v>85.0</v>
      </c>
      <c r="B96" s="88" t="s">
        <v>286</v>
      </c>
      <c r="C96" s="89" t="s">
        <v>287</v>
      </c>
      <c r="D96" s="89" t="s">
        <v>288</v>
      </c>
      <c r="E96" s="90">
        <v>1.0</v>
      </c>
      <c r="F96" s="90">
        <v>0.0</v>
      </c>
      <c r="G96" s="91">
        <v>0.4</v>
      </c>
      <c r="H96" s="91">
        <v>0.46</v>
      </c>
      <c r="I96" s="92">
        <v>0.9928</v>
      </c>
      <c r="J96" s="85">
        <f t="shared" si="13"/>
        <v>0.0072</v>
      </c>
      <c r="K96" s="11">
        <f t="shared" si="14"/>
        <v>0.72</v>
      </c>
      <c r="L96" s="93">
        <v>70.106</v>
      </c>
    </row>
    <row r="97">
      <c r="A97" s="87">
        <v>86.0</v>
      </c>
      <c r="B97" s="88" t="s">
        <v>289</v>
      </c>
      <c r="C97" s="88" t="s">
        <v>290</v>
      </c>
      <c r="D97" s="88" t="s">
        <v>291</v>
      </c>
      <c r="E97" s="90">
        <v>1.0</v>
      </c>
      <c r="F97" s="90">
        <v>0.0</v>
      </c>
      <c r="G97" s="91">
        <v>0.4</v>
      </c>
      <c r="H97" s="91">
        <v>0.46</v>
      </c>
      <c r="I97" s="92">
        <v>0.9935</v>
      </c>
      <c r="J97" s="85">
        <f t="shared" si="13"/>
        <v>0.0065</v>
      </c>
      <c r="K97" s="11">
        <f t="shared" si="14"/>
        <v>0.65</v>
      </c>
      <c r="L97" s="93">
        <v>65.1187</v>
      </c>
    </row>
    <row r="98">
      <c r="A98" s="87">
        <v>87.0</v>
      </c>
      <c r="B98" s="88" t="s">
        <v>292</v>
      </c>
      <c r="C98" s="88" t="s">
        <v>293</v>
      </c>
      <c r="D98" s="88" t="s">
        <v>294</v>
      </c>
      <c r="E98" s="95">
        <v>1.0</v>
      </c>
      <c r="F98" s="90">
        <v>0.0</v>
      </c>
      <c r="G98" s="91">
        <v>0.4</v>
      </c>
      <c r="H98" s="91">
        <v>0.46</v>
      </c>
      <c r="I98" s="92">
        <v>0.995</v>
      </c>
      <c r="J98" s="85">
        <f t="shared" si="13"/>
        <v>0.005</v>
      </c>
      <c r="K98" s="11">
        <f t="shared" si="14"/>
        <v>0.5</v>
      </c>
      <c r="L98" s="93">
        <v>47.3732</v>
      </c>
    </row>
    <row r="99">
      <c r="A99" s="87">
        <v>88.0</v>
      </c>
      <c r="B99" s="88" t="s">
        <v>295</v>
      </c>
      <c r="C99" s="88" t="s">
        <v>296</v>
      </c>
      <c r="D99" s="88" t="s">
        <v>297</v>
      </c>
      <c r="E99" s="90">
        <v>1.0</v>
      </c>
      <c r="F99" s="90">
        <v>0.0</v>
      </c>
      <c r="G99" s="91">
        <v>0.4</v>
      </c>
      <c r="H99" s="91">
        <v>0.46</v>
      </c>
      <c r="I99" s="92">
        <v>0.9926</v>
      </c>
      <c r="J99" s="85">
        <f t="shared" si="13"/>
        <v>0.0074</v>
      </c>
      <c r="K99" s="11">
        <f t="shared" si="14"/>
        <v>0.74</v>
      </c>
      <c r="L99" s="93">
        <v>71.35</v>
      </c>
    </row>
    <row r="100">
      <c r="A100" s="87">
        <v>89.0</v>
      </c>
      <c r="B100" s="91" t="s">
        <v>298</v>
      </c>
      <c r="C100" s="91" t="s">
        <v>299</v>
      </c>
      <c r="D100" s="91" t="s">
        <v>300</v>
      </c>
      <c r="E100" s="96">
        <v>1.0</v>
      </c>
      <c r="F100" s="97">
        <v>0.0</v>
      </c>
      <c r="G100" s="91">
        <v>0.4</v>
      </c>
      <c r="H100" s="91">
        <v>0.46</v>
      </c>
      <c r="I100" s="92">
        <v>0.9892</v>
      </c>
      <c r="J100" s="85">
        <f t="shared" si="13"/>
        <v>0.0108</v>
      </c>
      <c r="K100" s="11">
        <f t="shared" si="14"/>
        <v>1.08</v>
      </c>
      <c r="L100" s="93">
        <v>120.9234</v>
      </c>
    </row>
    <row r="101">
      <c r="A101" s="87">
        <v>90.0</v>
      </c>
      <c r="B101" s="91" t="s">
        <v>293</v>
      </c>
      <c r="C101" s="91" t="s">
        <v>301</v>
      </c>
      <c r="D101" s="91" t="s">
        <v>302</v>
      </c>
      <c r="E101" s="91">
        <v>1.0</v>
      </c>
      <c r="F101" s="91">
        <v>0.0</v>
      </c>
      <c r="G101" s="91">
        <v>0.4</v>
      </c>
      <c r="H101" s="91">
        <v>0.46</v>
      </c>
      <c r="I101" s="92">
        <v>0.9937</v>
      </c>
      <c r="J101" s="85">
        <f t="shared" si="13"/>
        <v>0.0063</v>
      </c>
      <c r="K101" s="11">
        <f t="shared" si="14"/>
        <v>0.63</v>
      </c>
      <c r="L101" s="93">
        <v>59.727</v>
      </c>
    </row>
    <row r="102">
      <c r="A102" s="98">
        <v>91.0</v>
      </c>
      <c r="B102" s="99" t="s">
        <v>303</v>
      </c>
      <c r="C102" s="99" t="s">
        <v>304</v>
      </c>
      <c r="D102" s="99" t="s">
        <v>305</v>
      </c>
      <c r="E102" s="100">
        <v>1.0</v>
      </c>
      <c r="F102" s="99">
        <v>0.0</v>
      </c>
      <c r="G102" s="99">
        <v>0.4</v>
      </c>
      <c r="H102" s="99">
        <v>0.46</v>
      </c>
      <c r="I102" s="101">
        <v>0.992</v>
      </c>
      <c r="J102" s="85">
        <f t="shared" si="13"/>
        <v>0.008</v>
      </c>
      <c r="K102" s="11">
        <f t="shared" si="14"/>
        <v>0.8</v>
      </c>
      <c r="L102" s="102">
        <v>84.7302</v>
      </c>
    </row>
    <row r="103">
      <c r="A103" s="41"/>
      <c r="B103" s="103"/>
      <c r="C103" s="103"/>
      <c r="D103" s="103"/>
      <c r="E103" s="43"/>
      <c r="F103" s="43"/>
      <c r="G103" s="13"/>
      <c r="H103" s="13"/>
      <c r="I103" s="67"/>
      <c r="J103" s="13"/>
      <c r="K103" s="11">
        <f t="shared" ref="K103:L103" si="15">AVERAGE(K89:K102)</f>
        <v>0.7535714286</v>
      </c>
      <c r="L103" s="11">
        <f t="shared" si="15"/>
        <v>76.60613571</v>
      </c>
    </row>
    <row r="104">
      <c r="A104" s="41"/>
      <c r="B104" s="103"/>
      <c r="C104" s="103"/>
      <c r="D104" s="103"/>
      <c r="E104" s="43"/>
      <c r="F104" s="43"/>
      <c r="G104" s="13"/>
      <c r="H104" s="13"/>
      <c r="I104" s="67"/>
      <c r="J104" s="13"/>
      <c r="K104" s="11">
        <f t="shared" ref="K104:L104" si="16">VARP(K89:K102)</f>
        <v>0.02316581633</v>
      </c>
      <c r="L104" s="11">
        <f t="shared" si="16"/>
        <v>312.5208315</v>
      </c>
    </row>
    <row r="105">
      <c r="A105" s="41"/>
      <c r="B105" s="103"/>
      <c r="C105" s="103"/>
      <c r="D105" s="103"/>
      <c r="E105" s="43"/>
      <c r="F105" s="43"/>
      <c r="G105" s="13"/>
      <c r="H105" s="13"/>
      <c r="I105" s="67"/>
      <c r="J105" s="13"/>
      <c r="K105" s="11"/>
      <c r="L105" s="13"/>
    </row>
    <row r="106">
      <c r="A106" s="41"/>
      <c r="B106" s="103"/>
      <c r="C106" s="104" t="s">
        <v>306</v>
      </c>
    </row>
    <row r="107">
      <c r="A107" s="105">
        <v>92.0</v>
      </c>
      <c r="B107" s="106" t="s">
        <v>307</v>
      </c>
      <c r="C107" s="106" t="s">
        <v>308</v>
      </c>
      <c r="D107" s="106" t="s">
        <v>309</v>
      </c>
      <c r="E107" s="107">
        <v>1.0</v>
      </c>
      <c r="F107" s="107">
        <v>1.0</v>
      </c>
      <c r="G107" s="108">
        <v>0.4</v>
      </c>
      <c r="H107" s="108">
        <v>0.3</v>
      </c>
      <c r="I107" s="109">
        <v>0.992</v>
      </c>
      <c r="J107" s="110">
        <f t="shared" ref="J107:J109" si="17">SUM(100%, -I107)</f>
        <v>0.008</v>
      </c>
      <c r="K107" s="11">
        <f t="shared" ref="K107:K109" si="18">PRODUCT(J107,100)</f>
        <v>0.8</v>
      </c>
      <c r="L107" s="111">
        <v>96.2831</v>
      </c>
    </row>
    <row r="108">
      <c r="A108" s="112">
        <v>93.0</v>
      </c>
      <c r="B108" s="113" t="s">
        <v>310</v>
      </c>
      <c r="C108" s="113" t="s">
        <v>311</v>
      </c>
      <c r="D108" s="113" t="s">
        <v>312</v>
      </c>
      <c r="E108" s="113">
        <v>1.0</v>
      </c>
      <c r="F108" s="113">
        <v>1.0</v>
      </c>
      <c r="G108" s="113">
        <v>0.4</v>
      </c>
      <c r="H108" s="113">
        <v>0.3</v>
      </c>
      <c r="I108" s="114">
        <v>0.993</v>
      </c>
      <c r="J108" s="110">
        <f t="shared" si="17"/>
        <v>0.007</v>
      </c>
      <c r="K108" s="11">
        <f t="shared" si="18"/>
        <v>0.7</v>
      </c>
      <c r="L108" s="115">
        <v>81.4332</v>
      </c>
    </row>
    <row r="109">
      <c r="A109" s="116">
        <v>94.0</v>
      </c>
      <c r="B109" s="117" t="s">
        <v>313</v>
      </c>
      <c r="C109" s="117" t="s">
        <v>314</v>
      </c>
      <c r="D109" s="117" t="s">
        <v>315</v>
      </c>
      <c r="E109" s="117">
        <v>1.0</v>
      </c>
      <c r="F109" s="117">
        <v>1.0</v>
      </c>
      <c r="G109" s="117">
        <v>0.4</v>
      </c>
      <c r="H109" s="117">
        <v>0.3</v>
      </c>
      <c r="I109" s="118">
        <v>0.992</v>
      </c>
      <c r="J109" s="110">
        <f t="shared" si="17"/>
        <v>0.008</v>
      </c>
      <c r="K109" s="11">
        <f t="shared" si="18"/>
        <v>0.8</v>
      </c>
      <c r="L109" s="119">
        <v>96.2831</v>
      </c>
    </row>
    <row r="110">
      <c r="A110" s="41"/>
      <c r="B110" s="42"/>
      <c r="C110" s="42"/>
      <c r="D110" s="42"/>
      <c r="E110" s="43"/>
      <c r="F110" s="43"/>
      <c r="G110" s="13"/>
      <c r="H110" s="13"/>
      <c r="I110" s="67"/>
      <c r="J110" s="13"/>
      <c r="K110" s="11">
        <f t="shared" ref="K110:L110" si="19">AVERAGE(K107:K109)</f>
        <v>0.7666666667</v>
      </c>
      <c r="L110" s="11">
        <f t="shared" si="19"/>
        <v>91.33313333</v>
      </c>
    </row>
    <row r="111">
      <c r="A111" s="41"/>
      <c r="B111" s="42"/>
      <c r="C111" s="42"/>
      <c r="D111" s="42"/>
      <c r="E111" s="43"/>
      <c r="F111" s="43"/>
      <c r="G111" s="13"/>
      <c r="H111" s="13"/>
      <c r="I111" s="67"/>
      <c r="J111" s="13"/>
      <c r="K111" s="11">
        <f t="shared" ref="K111:L111" si="20">VARP(K107:K109)</f>
        <v>0.002222222222</v>
      </c>
      <c r="L111" s="11">
        <f t="shared" si="20"/>
        <v>49.00434</v>
      </c>
    </row>
    <row r="112">
      <c r="A112" s="41"/>
      <c r="B112" s="42"/>
      <c r="C112" s="42"/>
      <c r="D112" s="42"/>
      <c r="E112" s="43"/>
      <c r="F112" s="43"/>
      <c r="G112" s="13"/>
      <c r="H112" s="13"/>
      <c r="I112" s="67"/>
      <c r="J112" s="13"/>
      <c r="K112" s="11"/>
      <c r="L112" s="13"/>
    </row>
    <row r="113">
      <c r="A113" s="41"/>
      <c r="B113" s="42"/>
      <c r="C113" s="120" t="s">
        <v>316</v>
      </c>
    </row>
    <row r="114">
      <c r="A114" s="121">
        <v>95.0</v>
      </c>
      <c r="B114" s="122" t="s">
        <v>317</v>
      </c>
      <c r="C114" s="122" t="s">
        <v>318</v>
      </c>
      <c r="D114" s="122" t="s">
        <v>319</v>
      </c>
      <c r="E114" s="123">
        <v>1.0</v>
      </c>
      <c r="F114" s="123">
        <v>2.0</v>
      </c>
      <c r="G114" s="124">
        <v>0.4</v>
      </c>
      <c r="H114" s="124">
        <v>0.24</v>
      </c>
      <c r="I114" s="125">
        <v>0.9933</v>
      </c>
      <c r="J114" s="126">
        <f t="shared" ref="J114:J116" si="21">SUM(100%, -I114)</f>
        <v>0.0067</v>
      </c>
      <c r="K114" s="11">
        <f t="shared" ref="K114:K116" si="22">PRODUCT(J114,100)</f>
        <v>0.67</v>
      </c>
      <c r="L114" s="127">
        <v>111.3472</v>
      </c>
    </row>
    <row r="115">
      <c r="A115" s="128">
        <v>96.0</v>
      </c>
      <c r="B115" s="129" t="s">
        <v>320</v>
      </c>
      <c r="C115" s="129" t="s">
        <v>321</v>
      </c>
      <c r="D115" s="129" t="s">
        <v>322</v>
      </c>
      <c r="E115" s="130">
        <v>1.0</v>
      </c>
      <c r="F115" s="130">
        <v>2.0</v>
      </c>
      <c r="G115" s="131">
        <v>0.4</v>
      </c>
      <c r="H115" s="131">
        <v>0.24</v>
      </c>
      <c r="I115" s="132">
        <v>0.9894</v>
      </c>
      <c r="J115" s="126">
        <f t="shared" si="21"/>
        <v>0.0106</v>
      </c>
      <c r="K115" s="11">
        <f t="shared" si="22"/>
        <v>1.06</v>
      </c>
      <c r="L115" s="133">
        <v>161.0544</v>
      </c>
    </row>
    <row r="116">
      <c r="A116" s="134">
        <v>97.0</v>
      </c>
      <c r="B116" s="135" t="s">
        <v>323</v>
      </c>
      <c r="C116" s="135" t="s">
        <v>324</v>
      </c>
      <c r="D116" s="135" t="s">
        <v>325</v>
      </c>
      <c r="E116" s="135">
        <v>1.0</v>
      </c>
      <c r="F116" s="135">
        <v>2.0</v>
      </c>
      <c r="G116" s="135">
        <v>0.4</v>
      </c>
      <c r="H116" s="135">
        <v>0.24</v>
      </c>
      <c r="I116" s="136">
        <v>0.9881</v>
      </c>
      <c r="J116" s="126">
        <f t="shared" si="21"/>
        <v>0.0119</v>
      </c>
      <c r="K116" s="11">
        <f t="shared" si="22"/>
        <v>1.19</v>
      </c>
      <c r="L116" s="137">
        <v>186.9835</v>
      </c>
    </row>
    <row r="117">
      <c r="A117" s="41"/>
      <c r="B117" s="42"/>
      <c r="C117" s="42"/>
      <c r="D117" s="42"/>
      <c r="E117" s="43"/>
      <c r="F117" s="43"/>
      <c r="G117" s="13"/>
      <c r="H117" s="13"/>
      <c r="I117" s="67"/>
      <c r="J117" s="13"/>
      <c r="K117" s="11">
        <f t="shared" ref="K117:L117" si="23">AVERAGE(K114:K116)</f>
        <v>0.9733333333</v>
      </c>
      <c r="L117" s="11">
        <f t="shared" si="23"/>
        <v>153.1283667</v>
      </c>
    </row>
    <row r="118">
      <c r="A118" s="41"/>
      <c r="B118" s="42"/>
      <c r="C118" s="42"/>
      <c r="D118" s="42"/>
      <c r="E118" s="43"/>
      <c r="F118" s="43"/>
      <c r="G118" s="13"/>
      <c r="H118" s="13"/>
      <c r="I118" s="67"/>
      <c r="J118" s="13"/>
      <c r="K118" s="11">
        <f t="shared" ref="K118:L118" si="24">VARP(K114:K116)</f>
        <v>0.04882222222</v>
      </c>
      <c r="L118" s="11">
        <f t="shared" si="24"/>
        <v>984.8859818</v>
      </c>
    </row>
    <row r="119">
      <c r="A119" s="41"/>
      <c r="B119" s="42"/>
      <c r="C119" s="42"/>
      <c r="D119" s="42"/>
      <c r="E119" s="43"/>
      <c r="F119" s="43"/>
      <c r="G119" s="13"/>
      <c r="H119" s="13"/>
      <c r="I119" s="67"/>
      <c r="J119" s="13"/>
      <c r="K119" s="11"/>
      <c r="L119" s="13"/>
    </row>
    <row r="120">
      <c r="A120" s="41"/>
      <c r="B120" s="42"/>
      <c r="C120" s="120" t="s">
        <v>326</v>
      </c>
    </row>
    <row r="121">
      <c r="A121" s="138">
        <v>98.0</v>
      </c>
      <c r="B121" s="139" t="s">
        <v>327</v>
      </c>
      <c r="C121" s="139" t="s">
        <v>328</v>
      </c>
      <c r="D121" s="139" t="s">
        <v>329</v>
      </c>
      <c r="E121" s="140">
        <v>2.0</v>
      </c>
      <c r="F121" s="140">
        <v>0.0</v>
      </c>
      <c r="G121" s="141">
        <v>0.33</v>
      </c>
      <c r="H121" s="141">
        <v>0.46</v>
      </c>
      <c r="I121" s="142">
        <v>0.9905</v>
      </c>
      <c r="J121" s="143">
        <f t="shared" ref="J121:J122" si="25">SUM(100%, -I121)</f>
        <v>0.0095</v>
      </c>
      <c r="K121" s="11">
        <f t="shared" ref="K121:K122" si="26">PRODUCT(J121,100)</f>
        <v>0.95</v>
      </c>
      <c r="L121" s="144">
        <v>116.6904</v>
      </c>
    </row>
    <row r="122">
      <c r="A122" s="145">
        <v>99.0</v>
      </c>
      <c r="B122" s="146" t="s">
        <v>330</v>
      </c>
      <c r="C122" s="146" t="s">
        <v>331</v>
      </c>
      <c r="D122" s="146" t="s">
        <v>332</v>
      </c>
      <c r="E122" s="147">
        <v>2.0</v>
      </c>
      <c r="F122" s="147">
        <v>0.0</v>
      </c>
      <c r="G122" s="148">
        <v>0.33</v>
      </c>
      <c r="H122" s="148">
        <v>0.46</v>
      </c>
      <c r="I122" s="149">
        <v>0.9916</v>
      </c>
      <c r="J122" s="143">
        <f t="shared" si="25"/>
        <v>0.0084</v>
      </c>
      <c r="K122" s="11">
        <f t="shared" si="26"/>
        <v>0.84</v>
      </c>
      <c r="L122" s="150">
        <v>102.6205</v>
      </c>
    </row>
    <row r="123">
      <c r="A123" s="41"/>
      <c r="B123" s="13"/>
      <c r="C123" s="13"/>
      <c r="D123" s="13"/>
      <c r="E123" s="13"/>
      <c r="F123" s="13"/>
      <c r="G123" s="13"/>
      <c r="H123" s="13"/>
      <c r="I123" s="67"/>
      <c r="J123" s="13"/>
      <c r="K123" s="11">
        <f t="shared" ref="K123:L123" si="27">AVERAGE(K121:K122)</f>
        <v>0.895</v>
      </c>
      <c r="L123" s="11">
        <f t="shared" si="27"/>
        <v>109.65545</v>
      </c>
    </row>
    <row r="124">
      <c r="A124" s="41"/>
      <c r="B124" s="13"/>
      <c r="C124" s="13"/>
      <c r="D124" s="13"/>
      <c r="E124" s="13"/>
      <c r="F124" s="13"/>
      <c r="G124" s="13"/>
      <c r="H124" s="13"/>
      <c r="I124" s="67"/>
      <c r="J124" s="13"/>
      <c r="K124" s="11">
        <f t="shared" ref="K124:L124" si="28">varp(K121:K122)</f>
        <v>0.003025</v>
      </c>
      <c r="L124" s="11">
        <f t="shared" si="28"/>
        <v>49.4905215</v>
      </c>
    </row>
    <row r="125">
      <c r="A125" s="41"/>
      <c r="B125" s="13"/>
      <c r="C125" s="13"/>
      <c r="D125" s="13"/>
      <c r="E125" s="13"/>
      <c r="F125" s="13"/>
      <c r="G125" s="13"/>
      <c r="H125" s="13"/>
      <c r="I125" s="67"/>
      <c r="J125" s="13"/>
      <c r="K125" s="11"/>
      <c r="L125" s="13"/>
    </row>
    <row r="126">
      <c r="A126" s="41"/>
      <c r="B126" s="13"/>
      <c r="C126" s="13"/>
      <c r="D126" s="13"/>
      <c r="E126" s="13"/>
      <c r="F126" s="13"/>
      <c r="G126" s="13"/>
      <c r="H126" s="13"/>
      <c r="I126" s="67"/>
      <c r="J126" s="13"/>
      <c r="K126" s="11"/>
      <c r="L126" s="13"/>
    </row>
    <row r="127">
      <c r="A127" s="151">
        <v>100.0</v>
      </c>
      <c r="B127" s="152" t="s">
        <v>333</v>
      </c>
      <c r="C127" s="152" t="s">
        <v>334</v>
      </c>
      <c r="D127" s="152" t="s">
        <v>335</v>
      </c>
      <c r="E127" s="152">
        <v>2.0</v>
      </c>
      <c r="F127" s="152">
        <v>2.0</v>
      </c>
      <c r="G127" s="152">
        <v>0.33</v>
      </c>
      <c r="H127" s="152">
        <v>0.24</v>
      </c>
      <c r="I127" s="153">
        <v>0.9903</v>
      </c>
      <c r="J127" s="154">
        <f>SUM(100%, -I127)</f>
        <v>0.0097</v>
      </c>
      <c r="K127" s="11">
        <f>PRODUCT(J127,100)</f>
        <v>0.97</v>
      </c>
      <c r="L127" s="155">
        <v>154.1441</v>
      </c>
    </row>
    <row r="128">
      <c r="A128" s="156"/>
    </row>
    <row r="129">
      <c r="A129" s="156"/>
    </row>
    <row r="130">
      <c r="A130" s="156"/>
    </row>
    <row r="131">
      <c r="B131" s="13"/>
      <c r="C131" s="13"/>
      <c r="D131" s="13"/>
      <c r="E131" s="13"/>
      <c r="F131" s="13"/>
      <c r="G131" s="13"/>
      <c r="H131" s="13"/>
      <c r="I131" s="13"/>
    </row>
    <row r="132" ht="33.75" customHeight="1">
      <c r="A132" s="157"/>
      <c r="B132" s="13"/>
      <c r="C132" s="13"/>
      <c r="D132" s="13"/>
      <c r="E132" s="13"/>
      <c r="F132" s="13"/>
      <c r="G132" s="13"/>
      <c r="H132" s="13"/>
      <c r="I132" s="13"/>
    </row>
    <row r="133" ht="36.0" customHeight="1">
      <c r="A133" s="157"/>
      <c r="B133" s="13"/>
      <c r="C133" s="13"/>
      <c r="D133" s="13"/>
      <c r="E133" s="13"/>
      <c r="F133" s="13"/>
      <c r="G133" s="13"/>
      <c r="H133" s="13"/>
      <c r="I133" s="13"/>
    </row>
    <row r="134" ht="32.25" customHeight="1">
      <c r="A134" s="158"/>
      <c r="B134" s="13"/>
      <c r="C134" s="13"/>
      <c r="D134" s="13"/>
      <c r="E134" s="13"/>
      <c r="F134" s="13"/>
      <c r="G134" s="13"/>
      <c r="H134" s="13"/>
      <c r="I134" s="13"/>
    </row>
    <row r="135" ht="32.25" customHeight="1">
      <c r="A135" s="157"/>
      <c r="B135" s="13"/>
      <c r="C135" s="13"/>
      <c r="D135" s="13"/>
      <c r="E135" s="13"/>
      <c r="F135" s="13"/>
      <c r="G135" s="13"/>
      <c r="H135" s="13"/>
      <c r="I135" s="13"/>
    </row>
    <row r="136" ht="31.5" customHeight="1">
      <c r="A136" s="157"/>
      <c r="I136" s="159"/>
    </row>
    <row r="137" ht="25.5" customHeight="1">
      <c r="A137" s="157"/>
    </row>
    <row r="138" ht="33.0" customHeight="1">
      <c r="A138" s="157"/>
    </row>
    <row r="139">
      <c r="A139" s="157"/>
    </row>
    <row r="140">
      <c r="A140" s="156"/>
    </row>
    <row r="141">
      <c r="A141" s="156"/>
    </row>
    <row r="142">
      <c r="A142" s="156"/>
    </row>
    <row r="143">
      <c r="A143" s="156"/>
    </row>
    <row r="144">
      <c r="A144" s="156"/>
    </row>
    <row r="145">
      <c r="A145" s="156"/>
    </row>
    <row r="146">
      <c r="A146" s="156"/>
    </row>
    <row r="147">
      <c r="A147" s="156"/>
    </row>
    <row r="148">
      <c r="A148" s="156"/>
    </row>
    <row r="149">
      <c r="A149" s="156"/>
    </row>
    <row r="150">
      <c r="A150" s="156"/>
    </row>
    <row r="151">
      <c r="A151" s="156"/>
    </row>
    <row r="152">
      <c r="A152" s="156"/>
    </row>
    <row r="153">
      <c r="A153" s="156"/>
    </row>
    <row r="154">
      <c r="A154" s="156"/>
    </row>
    <row r="155">
      <c r="A155" s="156"/>
    </row>
    <row r="156">
      <c r="A156" s="156"/>
    </row>
    <row r="157">
      <c r="A157" s="156"/>
    </row>
    <row r="158">
      <c r="A158" s="156"/>
    </row>
    <row r="159">
      <c r="A159" s="156"/>
    </row>
    <row r="160">
      <c r="A160" s="156"/>
    </row>
    <row r="161">
      <c r="A161" s="156"/>
    </row>
    <row r="162">
      <c r="A162" s="156"/>
    </row>
    <row r="163">
      <c r="A163" s="156"/>
    </row>
    <row r="164">
      <c r="A164" s="156"/>
    </row>
    <row r="165">
      <c r="A165" s="156"/>
    </row>
    <row r="166">
      <c r="A166" s="156"/>
    </row>
    <row r="167">
      <c r="A167" s="156"/>
    </row>
    <row r="168">
      <c r="A168" s="156"/>
    </row>
    <row r="169">
      <c r="A169" s="156"/>
    </row>
    <row r="170">
      <c r="A170" s="156"/>
    </row>
    <row r="171">
      <c r="A171" s="156"/>
    </row>
    <row r="172">
      <c r="A172" s="156"/>
    </row>
    <row r="173">
      <c r="A173" s="156"/>
    </row>
    <row r="174">
      <c r="A174" s="156"/>
    </row>
    <row r="175">
      <c r="A175" s="156"/>
    </row>
    <row r="176">
      <c r="A176" s="156"/>
    </row>
    <row r="177">
      <c r="A177" s="156"/>
    </row>
    <row r="178">
      <c r="A178" s="156"/>
    </row>
    <row r="179">
      <c r="A179" s="156"/>
    </row>
    <row r="180">
      <c r="A180" s="156"/>
    </row>
    <row r="181">
      <c r="A181" s="156"/>
    </row>
    <row r="182">
      <c r="A182" s="156"/>
    </row>
    <row r="183">
      <c r="A183" s="156"/>
    </row>
    <row r="184">
      <c r="A184" s="156"/>
    </row>
    <row r="185">
      <c r="A185" s="156"/>
    </row>
    <row r="186">
      <c r="A186" s="156"/>
    </row>
    <row r="187">
      <c r="A187" s="156"/>
    </row>
    <row r="188">
      <c r="A188" s="156"/>
    </row>
    <row r="189">
      <c r="A189" s="156"/>
    </row>
    <row r="190">
      <c r="A190" s="156"/>
    </row>
    <row r="191">
      <c r="A191" s="156"/>
    </row>
    <row r="192">
      <c r="A192" s="156"/>
    </row>
    <row r="193">
      <c r="A193" s="156"/>
    </row>
    <row r="194">
      <c r="A194" s="156"/>
    </row>
    <row r="195">
      <c r="A195" s="156"/>
    </row>
    <row r="196">
      <c r="A196" s="156"/>
    </row>
    <row r="197">
      <c r="A197" s="156"/>
    </row>
    <row r="198">
      <c r="A198" s="156"/>
    </row>
    <row r="199">
      <c r="A199" s="156"/>
    </row>
    <row r="200">
      <c r="A200" s="156"/>
    </row>
    <row r="201">
      <c r="A201" s="156"/>
    </row>
    <row r="202">
      <c r="A202" s="156"/>
    </row>
    <row r="203">
      <c r="A203" s="156"/>
    </row>
    <row r="204">
      <c r="A204" s="156"/>
    </row>
    <row r="205">
      <c r="A205" s="156"/>
    </row>
    <row r="206">
      <c r="A206" s="156"/>
    </row>
    <row r="207">
      <c r="A207" s="156"/>
    </row>
    <row r="208">
      <c r="A208" s="156"/>
    </row>
    <row r="209">
      <c r="A209" s="156"/>
    </row>
    <row r="210">
      <c r="A210" s="156"/>
    </row>
    <row r="211">
      <c r="A211" s="156"/>
    </row>
    <row r="212">
      <c r="A212" s="156"/>
    </row>
    <row r="213">
      <c r="A213" s="156"/>
    </row>
    <row r="214">
      <c r="A214" s="156"/>
    </row>
    <row r="215">
      <c r="A215" s="156"/>
    </row>
    <row r="216">
      <c r="A216" s="156"/>
    </row>
    <row r="217">
      <c r="A217" s="156"/>
    </row>
    <row r="218">
      <c r="A218" s="156"/>
    </row>
    <row r="219">
      <c r="A219" s="156"/>
    </row>
    <row r="220">
      <c r="A220" s="156"/>
    </row>
    <row r="221">
      <c r="A221" s="156"/>
    </row>
    <row r="222">
      <c r="A222" s="156"/>
    </row>
    <row r="223">
      <c r="A223" s="156"/>
    </row>
    <row r="224">
      <c r="A224" s="156"/>
    </row>
    <row r="225">
      <c r="A225" s="156"/>
    </row>
    <row r="226">
      <c r="A226" s="156"/>
    </row>
    <row r="227">
      <c r="A227" s="156"/>
    </row>
    <row r="228">
      <c r="A228" s="156"/>
    </row>
    <row r="229">
      <c r="A229" s="156"/>
    </row>
    <row r="230">
      <c r="A230" s="156"/>
    </row>
    <row r="231">
      <c r="A231" s="156"/>
    </row>
    <row r="232">
      <c r="A232" s="156"/>
    </row>
    <row r="233">
      <c r="A233" s="156"/>
    </row>
    <row r="234">
      <c r="A234" s="156"/>
    </row>
    <row r="235">
      <c r="A235" s="156"/>
    </row>
    <row r="236">
      <c r="A236" s="156"/>
    </row>
    <row r="237">
      <c r="A237" s="156"/>
    </row>
    <row r="238">
      <c r="A238" s="156"/>
    </row>
    <row r="239">
      <c r="A239" s="156"/>
    </row>
    <row r="240">
      <c r="A240" s="156"/>
    </row>
    <row r="241">
      <c r="A241" s="156"/>
    </row>
    <row r="242">
      <c r="A242" s="156"/>
    </row>
    <row r="243">
      <c r="A243" s="156"/>
    </row>
    <row r="244">
      <c r="A244" s="156"/>
    </row>
    <row r="245">
      <c r="A245" s="156"/>
    </row>
    <row r="246">
      <c r="A246" s="156"/>
    </row>
    <row r="247">
      <c r="A247" s="156"/>
    </row>
    <row r="248">
      <c r="A248" s="156"/>
    </row>
    <row r="249">
      <c r="A249" s="156"/>
    </row>
    <row r="250">
      <c r="A250" s="156"/>
    </row>
    <row r="251">
      <c r="A251" s="156"/>
    </row>
    <row r="252">
      <c r="A252" s="156"/>
    </row>
    <row r="253">
      <c r="A253" s="156"/>
    </row>
    <row r="254">
      <c r="A254" s="156"/>
    </row>
    <row r="255">
      <c r="A255" s="156"/>
    </row>
    <row r="256">
      <c r="A256" s="156"/>
    </row>
    <row r="257">
      <c r="A257" s="156"/>
    </row>
    <row r="258">
      <c r="A258" s="156"/>
    </row>
    <row r="259">
      <c r="A259" s="156"/>
    </row>
    <row r="260">
      <c r="A260" s="156"/>
    </row>
    <row r="261">
      <c r="A261" s="156"/>
    </row>
    <row r="262">
      <c r="A262" s="156"/>
    </row>
    <row r="263">
      <c r="A263" s="156"/>
    </row>
    <row r="264">
      <c r="A264" s="156"/>
    </row>
    <row r="265">
      <c r="A265" s="156"/>
    </row>
    <row r="266">
      <c r="A266" s="156"/>
    </row>
    <row r="267">
      <c r="A267" s="156"/>
    </row>
    <row r="268">
      <c r="A268" s="156"/>
    </row>
    <row r="269">
      <c r="A269" s="156"/>
    </row>
    <row r="270">
      <c r="A270" s="156"/>
    </row>
    <row r="271">
      <c r="A271" s="156"/>
    </row>
    <row r="272">
      <c r="A272" s="156"/>
    </row>
    <row r="273">
      <c r="A273" s="156"/>
    </row>
    <row r="274">
      <c r="A274" s="156"/>
    </row>
    <row r="275">
      <c r="A275" s="156"/>
    </row>
    <row r="276">
      <c r="A276" s="156"/>
    </row>
    <row r="277">
      <c r="A277" s="156"/>
    </row>
    <row r="278">
      <c r="A278" s="156"/>
    </row>
    <row r="279">
      <c r="A279" s="156"/>
    </row>
    <row r="280">
      <c r="A280" s="156"/>
    </row>
    <row r="281">
      <c r="A281" s="156"/>
    </row>
    <row r="282">
      <c r="A282" s="156"/>
    </row>
    <row r="283">
      <c r="A283" s="156"/>
    </row>
    <row r="284">
      <c r="A284" s="156"/>
    </row>
    <row r="285">
      <c r="A285" s="156"/>
    </row>
    <row r="286">
      <c r="A286" s="156"/>
    </row>
    <row r="287">
      <c r="A287" s="156"/>
    </row>
    <row r="288">
      <c r="A288" s="156"/>
    </row>
    <row r="289">
      <c r="A289" s="156"/>
    </row>
    <row r="290">
      <c r="A290" s="156"/>
    </row>
    <row r="291">
      <c r="A291" s="156"/>
    </row>
    <row r="292">
      <c r="A292" s="156"/>
    </row>
    <row r="293">
      <c r="A293" s="156"/>
    </row>
    <row r="294">
      <c r="A294" s="156"/>
    </row>
    <row r="295">
      <c r="A295" s="156"/>
    </row>
    <row r="296">
      <c r="A296" s="156"/>
    </row>
    <row r="297">
      <c r="A297" s="156"/>
    </row>
    <row r="298">
      <c r="A298" s="156"/>
    </row>
    <row r="299">
      <c r="A299" s="156"/>
    </row>
    <row r="300">
      <c r="A300" s="156"/>
    </row>
    <row r="301">
      <c r="A301" s="156"/>
    </row>
    <row r="302">
      <c r="A302" s="156"/>
    </row>
    <row r="303">
      <c r="A303" s="156"/>
    </row>
    <row r="304">
      <c r="A304" s="156"/>
    </row>
    <row r="305">
      <c r="A305" s="156"/>
    </row>
    <row r="306">
      <c r="A306" s="156"/>
    </row>
    <row r="307">
      <c r="A307" s="156"/>
    </row>
    <row r="308">
      <c r="A308" s="156"/>
    </row>
    <row r="309">
      <c r="A309" s="156"/>
    </row>
    <row r="310">
      <c r="A310" s="156"/>
    </row>
    <row r="311">
      <c r="A311" s="156"/>
    </row>
    <row r="312">
      <c r="A312" s="156"/>
    </row>
    <row r="313">
      <c r="A313" s="156"/>
    </row>
    <row r="314">
      <c r="A314" s="156"/>
    </row>
    <row r="315">
      <c r="A315" s="156"/>
    </row>
    <row r="316">
      <c r="A316" s="156"/>
    </row>
    <row r="317">
      <c r="A317" s="156"/>
    </row>
    <row r="318">
      <c r="A318" s="156"/>
    </row>
    <row r="319">
      <c r="A319" s="156"/>
    </row>
    <row r="320">
      <c r="A320" s="156"/>
    </row>
    <row r="321">
      <c r="A321" s="156"/>
    </row>
    <row r="322">
      <c r="A322" s="156"/>
    </row>
    <row r="323">
      <c r="A323" s="156"/>
    </row>
    <row r="324">
      <c r="A324" s="156"/>
    </row>
    <row r="325">
      <c r="A325" s="156"/>
    </row>
    <row r="326">
      <c r="A326" s="156"/>
    </row>
    <row r="327">
      <c r="A327" s="156"/>
    </row>
    <row r="328">
      <c r="A328" s="156"/>
    </row>
    <row r="329">
      <c r="A329" s="156"/>
    </row>
    <row r="330">
      <c r="A330" s="156"/>
    </row>
    <row r="331">
      <c r="A331" s="156"/>
    </row>
    <row r="332">
      <c r="A332" s="156"/>
    </row>
    <row r="333">
      <c r="A333" s="156"/>
    </row>
    <row r="334">
      <c r="A334" s="156"/>
    </row>
    <row r="335">
      <c r="A335" s="156"/>
    </row>
    <row r="336">
      <c r="A336" s="156"/>
    </row>
    <row r="337">
      <c r="A337" s="156"/>
    </row>
    <row r="338">
      <c r="A338" s="156"/>
    </row>
    <row r="339">
      <c r="A339" s="156"/>
    </row>
    <row r="340">
      <c r="A340" s="156"/>
    </row>
    <row r="341">
      <c r="A341" s="156"/>
    </row>
    <row r="342">
      <c r="A342" s="156"/>
    </row>
    <row r="343">
      <c r="A343" s="156"/>
    </row>
    <row r="344">
      <c r="A344" s="156"/>
    </row>
    <row r="345">
      <c r="A345" s="156"/>
    </row>
    <row r="346">
      <c r="A346" s="156"/>
    </row>
    <row r="347">
      <c r="A347" s="156"/>
    </row>
    <row r="348">
      <c r="A348" s="156"/>
    </row>
    <row r="349">
      <c r="A349" s="156"/>
    </row>
    <row r="350">
      <c r="A350" s="156"/>
    </row>
    <row r="351">
      <c r="A351" s="156"/>
    </row>
    <row r="352">
      <c r="A352" s="156"/>
    </row>
    <row r="353">
      <c r="A353" s="156"/>
    </row>
    <row r="354">
      <c r="A354" s="156"/>
    </row>
    <row r="355">
      <c r="A355" s="156"/>
    </row>
    <row r="356">
      <c r="A356" s="156"/>
    </row>
    <row r="357">
      <c r="A357" s="156"/>
    </row>
    <row r="358">
      <c r="A358" s="156"/>
    </row>
    <row r="359">
      <c r="A359" s="156"/>
    </row>
    <row r="360">
      <c r="A360" s="156"/>
    </row>
    <row r="361">
      <c r="A361" s="156"/>
    </row>
    <row r="362">
      <c r="A362" s="156"/>
    </row>
    <row r="363">
      <c r="A363" s="156"/>
    </row>
    <row r="364">
      <c r="A364" s="156"/>
    </row>
    <row r="365">
      <c r="A365" s="156"/>
    </row>
    <row r="366">
      <c r="A366" s="156"/>
    </row>
    <row r="367">
      <c r="A367" s="156"/>
    </row>
    <row r="368">
      <c r="A368" s="156"/>
    </row>
    <row r="369">
      <c r="A369" s="156"/>
    </row>
    <row r="370">
      <c r="A370" s="156"/>
    </row>
    <row r="371">
      <c r="A371" s="156"/>
    </row>
    <row r="372">
      <c r="A372" s="156"/>
    </row>
    <row r="373">
      <c r="A373" s="156"/>
    </row>
    <row r="374">
      <c r="A374" s="156"/>
    </row>
    <row r="375">
      <c r="A375" s="156"/>
    </row>
    <row r="376">
      <c r="A376" s="156"/>
    </row>
    <row r="377">
      <c r="A377" s="156"/>
    </row>
    <row r="378">
      <c r="A378" s="156"/>
    </row>
    <row r="379">
      <c r="A379" s="156"/>
    </row>
    <row r="380">
      <c r="A380" s="156"/>
    </row>
    <row r="381">
      <c r="A381" s="156"/>
    </row>
    <row r="382">
      <c r="A382" s="156"/>
    </row>
    <row r="383">
      <c r="A383" s="156"/>
    </row>
    <row r="384">
      <c r="A384" s="156"/>
    </row>
    <row r="385">
      <c r="A385" s="156"/>
    </row>
    <row r="386">
      <c r="A386" s="156"/>
    </row>
    <row r="387">
      <c r="A387" s="156"/>
    </row>
    <row r="388">
      <c r="A388" s="156"/>
    </row>
    <row r="389">
      <c r="A389" s="156"/>
    </row>
    <row r="390">
      <c r="A390" s="156"/>
    </row>
    <row r="391">
      <c r="A391" s="156"/>
    </row>
    <row r="392">
      <c r="A392" s="156"/>
    </row>
    <row r="393">
      <c r="A393" s="156"/>
    </row>
    <row r="394">
      <c r="A394" s="156"/>
    </row>
    <row r="395">
      <c r="A395" s="156"/>
    </row>
    <row r="396">
      <c r="A396" s="156"/>
    </row>
    <row r="397">
      <c r="A397" s="156"/>
    </row>
    <row r="398">
      <c r="A398" s="156"/>
    </row>
    <row r="399">
      <c r="A399" s="156"/>
    </row>
    <row r="400">
      <c r="A400" s="156"/>
    </row>
    <row r="401">
      <c r="A401" s="156"/>
    </row>
    <row r="402">
      <c r="A402" s="156"/>
    </row>
    <row r="403">
      <c r="A403" s="156"/>
    </row>
    <row r="404">
      <c r="A404" s="156"/>
    </row>
    <row r="405">
      <c r="A405" s="156"/>
    </row>
    <row r="406">
      <c r="A406" s="156"/>
    </row>
    <row r="407">
      <c r="A407" s="156"/>
    </row>
    <row r="408">
      <c r="A408" s="156"/>
    </row>
    <row r="409">
      <c r="A409" s="156"/>
    </row>
    <row r="410">
      <c r="A410" s="156"/>
    </row>
    <row r="411">
      <c r="A411" s="156"/>
    </row>
    <row r="412">
      <c r="A412" s="156"/>
    </row>
    <row r="413">
      <c r="A413" s="156"/>
    </row>
    <row r="414">
      <c r="A414" s="156"/>
    </row>
    <row r="415">
      <c r="A415" s="156"/>
    </row>
    <row r="416">
      <c r="A416" s="156"/>
    </row>
    <row r="417">
      <c r="A417" s="156"/>
    </row>
    <row r="418">
      <c r="A418" s="156"/>
    </row>
    <row r="419">
      <c r="A419" s="156"/>
    </row>
    <row r="420">
      <c r="A420" s="156"/>
    </row>
    <row r="421">
      <c r="A421" s="156"/>
    </row>
    <row r="422">
      <c r="A422" s="156"/>
    </row>
    <row r="423">
      <c r="A423" s="156"/>
    </row>
    <row r="424">
      <c r="A424" s="156"/>
    </row>
    <row r="425">
      <c r="A425" s="156"/>
    </row>
    <row r="426">
      <c r="A426" s="156"/>
    </row>
    <row r="427">
      <c r="A427" s="156"/>
    </row>
    <row r="428">
      <c r="A428" s="156"/>
    </row>
    <row r="429">
      <c r="A429" s="156"/>
    </row>
    <row r="430">
      <c r="A430" s="156"/>
    </row>
    <row r="431">
      <c r="A431" s="156"/>
    </row>
    <row r="432">
      <c r="A432" s="156"/>
    </row>
    <row r="433">
      <c r="A433" s="156"/>
    </row>
    <row r="434">
      <c r="A434" s="156"/>
    </row>
    <row r="435">
      <c r="A435" s="156"/>
    </row>
    <row r="436">
      <c r="A436" s="156"/>
    </row>
    <row r="437">
      <c r="A437" s="156"/>
    </row>
    <row r="438">
      <c r="A438" s="156"/>
    </row>
    <row r="439">
      <c r="A439" s="156"/>
    </row>
    <row r="440">
      <c r="A440" s="156"/>
    </row>
    <row r="441">
      <c r="A441" s="156"/>
    </row>
    <row r="442">
      <c r="A442" s="156"/>
    </row>
    <row r="443">
      <c r="A443" s="156"/>
    </row>
    <row r="444">
      <c r="A444" s="156"/>
    </row>
    <row r="445">
      <c r="A445" s="156"/>
    </row>
    <row r="446">
      <c r="A446" s="156"/>
    </row>
    <row r="447">
      <c r="A447" s="156"/>
    </row>
    <row r="448">
      <c r="A448" s="156"/>
    </row>
    <row r="449">
      <c r="A449" s="156"/>
    </row>
    <row r="450">
      <c r="A450" s="156"/>
    </row>
    <row r="451">
      <c r="A451" s="156"/>
    </row>
    <row r="452">
      <c r="A452" s="156"/>
    </row>
    <row r="453">
      <c r="A453" s="156"/>
    </row>
    <row r="454">
      <c r="A454" s="156"/>
    </row>
    <row r="455">
      <c r="A455" s="156"/>
    </row>
    <row r="456">
      <c r="A456" s="156"/>
    </row>
    <row r="457">
      <c r="A457" s="156"/>
    </row>
    <row r="458">
      <c r="A458" s="156"/>
    </row>
    <row r="459">
      <c r="A459" s="156"/>
    </row>
    <row r="460">
      <c r="A460" s="156"/>
    </row>
    <row r="461">
      <c r="A461" s="156"/>
    </row>
    <row r="462">
      <c r="A462" s="156"/>
    </row>
    <row r="463">
      <c r="A463" s="156"/>
    </row>
    <row r="464">
      <c r="A464" s="156"/>
    </row>
    <row r="465">
      <c r="A465" s="156"/>
    </row>
    <row r="466">
      <c r="A466" s="156"/>
    </row>
    <row r="467">
      <c r="A467" s="156"/>
    </row>
    <row r="468">
      <c r="A468" s="156"/>
    </row>
    <row r="469">
      <c r="A469" s="156"/>
    </row>
    <row r="470">
      <c r="A470" s="156"/>
    </row>
    <row r="471">
      <c r="A471" s="156"/>
    </row>
    <row r="472">
      <c r="A472" s="156"/>
    </row>
    <row r="473">
      <c r="A473" s="156"/>
    </row>
    <row r="474">
      <c r="A474" s="156"/>
    </row>
    <row r="475">
      <c r="A475" s="156"/>
    </row>
    <row r="476">
      <c r="A476" s="156"/>
    </row>
    <row r="477">
      <c r="A477" s="156"/>
    </row>
    <row r="478">
      <c r="A478" s="156"/>
    </row>
    <row r="479">
      <c r="A479" s="156"/>
    </row>
    <row r="480">
      <c r="A480" s="156"/>
    </row>
    <row r="481">
      <c r="A481" s="156"/>
    </row>
    <row r="482">
      <c r="A482" s="156"/>
    </row>
    <row r="483">
      <c r="A483" s="156"/>
    </row>
    <row r="484">
      <c r="A484" s="156"/>
    </row>
    <row r="485">
      <c r="A485" s="156"/>
    </row>
    <row r="486">
      <c r="A486" s="156"/>
    </row>
    <row r="487">
      <c r="A487" s="156"/>
    </row>
    <row r="488">
      <c r="A488" s="156"/>
    </row>
    <row r="489">
      <c r="A489" s="156"/>
    </row>
    <row r="490">
      <c r="A490" s="156"/>
    </row>
    <row r="491">
      <c r="A491" s="156"/>
    </row>
    <row r="492">
      <c r="A492" s="156"/>
    </row>
    <row r="493">
      <c r="A493" s="156"/>
    </row>
    <row r="494">
      <c r="A494" s="156"/>
    </row>
    <row r="495">
      <c r="A495" s="156"/>
    </row>
    <row r="496">
      <c r="A496" s="156"/>
    </row>
    <row r="497">
      <c r="A497" s="156"/>
    </row>
    <row r="498">
      <c r="A498" s="156"/>
    </row>
    <row r="499">
      <c r="A499" s="156"/>
    </row>
    <row r="500">
      <c r="A500" s="156"/>
    </row>
    <row r="501">
      <c r="A501" s="156"/>
    </row>
    <row r="502">
      <c r="A502" s="156"/>
    </row>
    <row r="503">
      <c r="A503" s="156"/>
    </row>
    <row r="504">
      <c r="A504" s="156"/>
    </row>
    <row r="505">
      <c r="A505" s="156"/>
    </row>
    <row r="506">
      <c r="A506" s="156"/>
    </row>
    <row r="507">
      <c r="A507" s="156"/>
    </row>
    <row r="508">
      <c r="A508" s="156"/>
    </row>
    <row r="509">
      <c r="A509" s="156"/>
    </row>
    <row r="510">
      <c r="A510" s="156"/>
    </row>
    <row r="511">
      <c r="A511" s="156"/>
    </row>
    <row r="512">
      <c r="A512" s="156"/>
    </row>
    <row r="513">
      <c r="A513" s="156"/>
    </row>
    <row r="514">
      <c r="A514" s="156"/>
    </row>
    <row r="515">
      <c r="A515" s="156"/>
    </row>
    <row r="516">
      <c r="A516" s="156"/>
    </row>
    <row r="517">
      <c r="A517" s="156"/>
    </row>
    <row r="518">
      <c r="A518" s="156"/>
    </row>
    <row r="519">
      <c r="A519" s="156"/>
    </row>
    <row r="520">
      <c r="A520" s="156"/>
    </row>
    <row r="521">
      <c r="A521" s="156"/>
    </row>
    <row r="522">
      <c r="A522" s="156"/>
    </row>
    <row r="523">
      <c r="A523" s="156"/>
    </row>
    <row r="524">
      <c r="A524" s="156"/>
    </row>
    <row r="525">
      <c r="A525" s="156"/>
    </row>
    <row r="526">
      <c r="A526" s="156"/>
    </row>
    <row r="527">
      <c r="A527" s="156"/>
    </row>
    <row r="528">
      <c r="A528" s="156"/>
    </row>
    <row r="529">
      <c r="A529" s="156"/>
    </row>
    <row r="530">
      <c r="A530" s="156"/>
    </row>
    <row r="531">
      <c r="A531" s="156"/>
    </row>
    <row r="532">
      <c r="A532" s="156"/>
    </row>
    <row r="533">
      <c r="A533" s="156"/>
    </row>
    <row r="534">
      <c r="A534" s="156"/>
    </row>
    <row r="535">
      <c r="A535" s="156"/>
    </row>
    <row r="536">
      <c r="A536" s="156"/>
    </row>
    <row r="537">
      <c r="A537" s="156"/>
    </row>
    <row r="538">
      <c r="A538" s="156"/>
    </row>
    <row r="539">
      <c r="A539" s="156"/>
    </row>
    <row r="540">
      <c r="A540" s="156"/>
    </row>
    <row r="541">
      <c r="A541" s="156"/>
    </row>
    <row r="542">
      <c r="A542" s="156"/>
    </row>
    <row r="543">
      <c r="A543" s="156"/>
    </row>
    <row r="544">
      <c r="A544" s="156"/>
    </row>
    <row r="545">
      <c r="A545" s="156"/>
    </row>
    <row r="546">
      <c r="A546" s="156"/>
    </row>
    <row r="547">
      <c r="A547" s="156"/>
    </row>
    <row r="548">
      <c r="A548" s="156"/>
    </row>
    <row r="549">
      <c r="A549" s="156"/>
    </row>
    <row r="550">
      <c r="A550" s="156"/>
    </row>
    <row r="551">
      <c r="A551" s="156"/>
    </row>
    <row r="552">
      <c r="A552" s="156"/>
    </row>
    <row r="553">
      <c r="A553" s="156"/>
    </row>
    <row r="554">
      <c r="A554" s="156"/>
    </row>
    <row r="555">
      <c r="A555" s="156"/>
    </row>
    <row r="556">
      <c r="A556" s="156"/>
    </row>
    <row r="557">
      <c r="A557" s="156"/>
    </row>
    <row r="558">
      <c r="A558" s="156"/>
    </row>
    <row r="559">
      <c r="A559" s="156"/>
    </row>
    <row r="560">
      <c r="A560" s="156"/>
    </row>
    <row r="561">
      <c r="A561" s="156"/>
    </row>
    <row r="562">
      <c r="A562" s="156"/>
    </row>
    <row r="563">
      <c r="A563" s="156"/>
    </row>
    <row r="564">
      <c r="A564" s="156"/>
    </row>
    <row r="565">
      <c r="A565" s="156"/>
    </row>
    <row r="566">
      <c r="A566" s="156"/>
    </row>
    <row r="567">
      <c r="A567" s="156"/>
    </row>
    <row r="568">
      <c r="A568" s="156"/>
    </row>
    <row r="569">
      <c r="A569" s="156"/>
    </row>
    <row r="570">
      <c r="A570" s="156"/>
    </row>
    <row r="571">
      <c r="A571" s="156"/>
    </row>
    <row r="572">
      <c r="A572" s="156"/>
    </row>
    <row r="573">
      <c r="A573" s="156"/>
    </row>
    <row r="574">
      <c r="A574" s="156"/>
    </row>
    <row r="575">
      <c r="A575" s="156"/>
    </row>
    <row r="576">
      <c r="A576" s="156"/>
    </row>
    <row r="577">
      <c r="A577" s="156"/>
    </row>
    <row r="578">
      <c r="A578" s="156"/>
    </row>
    <row r="579">
      <c r="A579" s="156"/>
    </row>
    <row r="580">
      <c r="A580" s="156"/>
    </row>
    <row r="581">
      <c r="A581" s="156"/>
    </row>
    <row r="582">
      <c r="A582" s="156"/>
    </row>
    <row r="583">
      <c r="A583" s="156"/>
    </row>
    <row r="584">
      <c r="A584" s="156"/>
    </row>
    <row r="585">
      <c r="A585" s="156"/>
    </row>
    <row r="586">
      <c r="A586" s="156"/>
    </row>
    <row r="587">
      <c r="A587" s="156"/>
    </row>
    <row r="588">
      <c r="A588" s="156"/>
    </row>
    <row r="589">
      <c r="A589" s="156"/>
    </row>
    <row r="590">
      <c r="A590" s="156"/>
    </row>
    <row r="591">
      <c r="A591" s="156"/>
    </row>
    <row r="592">
      <c r="A592" s="156"/>
    </row>
    <row r="593">
      <c r="A593" s="156"/>
    </row>
    <row r="594">
      <c r="A594" s="156"/>
    </row>
    <row r="595">
      <c r="A595" s="156"/>
    </row>
    <row r="596">
      <c r="A596" s="156"/>
    </row>
    <row r="597">
      <c r="A597" s="156"/>
    </row>
    <row r="598">
      <c r="A598" s="156"/>
    </row>
    <row r="599">
      <c r="A599" s="156"/>
    </row>
    <row r="600">
      <c r="A600" s="156"/>
    </row>
    <row r="601">
      <c r="A601" s="156"/>
    </row>
    <row r="602">
      <c r="A602" s="156"/>
    </row>
    <row r="603">
      <c r="A603" s="156"/>
    </row>
    <row r="604">
      <c r="A604" s="156"/>
    </row>
    <row r="605">
      <c r="A605" s="156"/>
    </row>
    <row r="606">
      <c r="A606" s="156"/>
    </row>
    <row r="607">
      <c r="A607" s="156"/>
    </row>
    <row r="608">
      <c r="A608" s="156"/>
    </row>
    <row r="609">
      <c r="A609" s="156"/>
    </row>
    <row r="610">
      <c r="A610" s="156"/>
    </row>
    <row r="611">
      <c r="A611" s="156"/>
    </row>
    <row r="612">
      <c r="A612" s="156"/>
    </row>
    <row r="613">
      <c r="A613" s="156"/>
    </row>
    <row r="614">
      <c r="A614" s="156"/>
    </row>
    <row r="615">
      <c r="A615" s="156"/>
    </row>
    <row r="616">
      <c r="A616" s="156"/>
    </row>
    <row r="617">
      <c r="A617" s="156"/>
    </row>
    <row r="618">
      <c r="A618" s="156"/>
    </row>
    <row r="619">
      <c r="A619" s="156"/>
    </row>
    <row r="620">
      <c r="A620" s="156"/>
    </row>
    <row r="621">
      <c r="A621" s="156"/>
    </row>
    <row r="622">
      <c r="A622" s="156"/>
    </row>
    <row r="623">
      <c r="A623" s="156"/>
    </row>
    <row r="624">
      <c r="A624" s="156"/>
    </row>
    <row r="625">
      <c r="A625" s="156"/>
    </row>
    <row r="626">
      <c r="A626" s="156"/>
    </row>
    <row r="627">
      <c r="A627" s="156"/>
    </row>
    <row r="628">
      <c r="A628" s="156"/>
    </row>
    <row r="629">
      <c r="A629" s="156"/>
    </row>
    <row r="630">
      <c r="A630" s="156"/>
    </row>
    <row r="631">
      <c r="A631" s="156"/>
    </row>
    <row r="632">
      <c r="A632" s="156"/>
    </row>
    <row r="633">
      <c r="A633" s="156"/>
    </row>
    <row r="634">
      <c r="A634" s="156"/>
    </row>
    <row r="635">
      <c r="A635" s="156"/>
    </row>
    <row r="636">
      <c r="A636" s="156"/>
    </row>
    <row r="637">
      <c r="A637" s="156"/>
    </row>
    <row r="638">
      <c r="A638" s="156"/>
    </row>
    <row r="639">
      <c r="A639" s="156"/>
    </row>
    <row r="640">
      <c r="A640" s="156"/>
    </row>
    <row r="641">
      <c r="A641" s="156"/>
    </row>
    <row r="642">
      <c r="A642" s="156"/>
    </row>
    <row r="643">
      <c r="A643" s="156"/>
    </row>
    <row r="644">
      <c r="A644" s="156"/>
    </row>
    <row r="645">
      <c r="A645" s="156"/>
    </row>
    <row r="646">
      <c r="A646" s="156"/>
    </row>
    <row r="647">
      <c r="A647" s="156"/>
    </row>
    <row r="648">
      <c r="A648" s="156"/>
    </row>
    <row r="649">
      <c r="A649" s="156"/>
    </row>
    <row r="650">
      <c r="A650" s="156"/>
    </row>
    <row r="651">
      <c r="A651" s="156"/>
    </row>
    <row r="652">
      <c r="A652" s="156"/>
    </row>
    <row r="653">
      <c r="A653" s="156"/>
    </row>
    <row r="654">
      <c r="A654" s="156"/>
    </row>
    <row r="655">
      <c r="A655" s="156"/>
    </row>
    <row r="656">
      <c r="A656" s="156"/>
    </row>
    <row r="657">
      <c r="A657" s="156"/>
    </row>
    <row r="658">
      <c r="A658" s="156"/>
    </row>
    <row r="659">
      <c r="A659" s="156"/>
    </row>
    <row r="660">
      <c r="A660" s="156"/>
    </row>
    <row r="661">
      <c r="A661" s="156"/>
    </row>
    <row r="662">
      <c r="A662" s="156"/>
    </row>
    <row r="663">
      <c r="A663" s="156"/>
    </row>
    <row r="664">
      <c r="A664" s="156"/>
    </row>
    <row r="665">
      <c r="A665" s="156"/>
    </row>
    <row r="666">
      <c r="A666" s="156"/>
    </row>
    <row r="667">
      <c r="A667" s="156"/>
    </row>
    <row r="668">
      <c r="A668" s="156"/>
    </row>
    <row r="669">
      <c r="A669" s="156"/>
    </row>
    <row r="670">
      <c r="A670" s="156"/>
    </row>
    <row r="671">
      <c r="A671" s="156"/>
    </row>
    <row r="672">
      <c r="A672" s="156"/>
    </row>
    <row r="673">
      <c r="A673" s="156"/>
    </row>
    <row r="674">
      <c r="A674" s="156"/>
    </row>
    <row r="675">
      <c r="A675" s="156"/>
    </row>
    <row r="676">
      <c r="A676" s="156"/>
    </row>
    <row r="677">
      <c r="A677" s="156"/>
    </row>
    <row r="678">
      <c r="A678" s="156"/>
    </row>
    <row r="679">
      <c r="A679" s="156"/>
    </row>
    <row r="680">
      <c r="A680" s="156"/>
    </row>
    <row r="681">
      <c r="A681" s="156"/>
    </row>
    <row r="682">
      <c r="A682" s="156"/>
    </row>
    <row r="683">
      <c r="A683" s="156"/>
    </row>
    <row r="684">
      <c r="A684" s="156"/>
    </row>
    <row r="685">
      <c r="A685" s="156"/>
    </row>
    <row r="686">
      <c r="A686" s="156"/>
    </row>
    <row r="687">
      <c r="A687" s="156"/>
    </row>
    <row r="688">
      <c r="A688" s="156"/>
    </row>
    <row r="689">
      <c r="A689" s="156"/>
    </row>
    <row r="690">
      <c r="A690" s="156"/>
    </row>
    <row r="691">
      <c r="A691" s="156"/>
    </row>
    <row r="692">
      <c r="A692" s="156"/>
    </row>
    <row r="693">
      <c r="A693" s="156"/>
    </row>
    <row r="694">
      <c r="A694" s="156"/>
    </row>
    <row r="695">
      <c r="A695" s="156"/>
    </row>
    <row r="696">
      <c r="A696" s="156"/>
    </row>
    <row r="697">
      <c r="A697" s="156"/>
    </row>
    <row r="698">
      <c r="A698" s="156"/>
    </row>
    <row r="699">
      <c r="A699" s="156"/>
    </row>
    <row r="700">
      <c r="A700" s="156"/>
    </row>
    <row r="701">
      <c r="A701" s="156"/>
    </row>
    <row r="702">
      <c r="A702" s="156"/>
    </row>
    <row r="703">
      <c r="A703" s="156"/>
    </row>
    <row r="704">
      <c r="A704" s="156"/>
    </row>
    <row r="705">
      <c r="A705" s="156"/>
    </row>
    <row r="706">
      <c r="A706" s="156"/>
    </row>
    <row r="707">
      <c r="A707" s="156"/>
    </row>
    <row r="708">
      <c r="A708" s="156"/>
    </row>
    <row r="709">
      <c r="A709" s="156"/>
    </row>
    <row r="710">
      <c r="A710" s="156"/>
    </row>
    <row r="711">
      <c r="A711" s="156"/>
    </row>
    <row r="712">
      <c r="A712" s="156"/>
    </row>
    <row r="713">
      <c r="A713" s="156"/>
    </row>
    <row r="714">
      <c r="A714" s="156"/>
    </row>
    <row r="715">
      <c r="A715" s="156"/>
    </row>
    <row r="716">
      <c r="A716" s="156"/>
    </row>
    <row r="717">
      <c r="A717" s="156"/>
    </row>
    <row r="718">
      <c r="A718" s="156"/>
    </row>
    <row r="719">
      <c r="A719" s="156"/>
    </row>
    <row r="720">
      <c r="A720" s="156"/>
    </row>
    <row r="721">
      <c r="A721" s="156"/>
    </row>
    <row r="722">
      <c r="A722" s="156"/>
    </row>
    <row r="723">
      <c r="A723" s="156"/>
    </row>
    <row r="724">
      <c r="A724" s="156"/>
    </row>
    <row r="725">
      <c r="A725" s="156"/>
    </row>
    <row r="726">
      <c r="A726" s="156"/>
    </row>
    <row r="727">
      <c r="A727" s="156"/>
    </row>
    <row r="728">
      <c r="A728" s="156"/>
    </row>
    <row r="729">
      <c r="A729" s="156"/>
    </row>
    <row r="730">
      <c r="A730" s="156"/>
    </row>
    <row r="731">
      <c r="A731" s="156"/>
    </row>
    <row r="732">
      <c r="A732" s="156"/>
    </row>
    <row r="733">
      <c r="A733" s="156"/>
    </row>
    <row r="734">
      <c r="A734" s="156"/>
    </row>
    <row r="735">
      <c r="A735" s="156"/>
    </row>
    <row r="736">
      <c r="A736" s="156"/>
    </row>
    <row r="737">
      <c r="A737" s="156"/>
    </row>
    <row r="738">
      <c r="A738" s="156"/>
    </row>
    <row r="739">
      <c r="A739" s="156"/>
    </row>
    <row r="740">
      <c r="A740" s="156"/>
    </row>
    <row r="741">
      <c r="A741" s="156"/>
    </row>
    <row r="742">
      <c r="A742" s="156"/>
    </row>
    <row r="743">
      <c r="A743" s="156"/>
    </row>
    <row r="744">
      <c r="A744" s="156"/>
    </row>
    <row r="745">
      <c r="A745" s="156"/>
    </row>
    <row r="746">
      <c r="A746" s="156"/>
    </row>
    <row r="747">
      <c r="A747" s="156"/>
    </row>
    <row r="748">
      <c r="A748" s="156"/>
    </row>
    <row r="749">
      <c r="A749" s="156"/>
    </row>
    <row r="750">
      <c r="A750" s="156"/>
    </row>
    <row r="751">
      <c r="A751" s="156"/>
    </row>
    <row r="752">
      <c r="A752" s="156"/>
    </row>
    <row r="753">
      <c r="A753" s="156"/>
    </row>
    <row r="754">
      <c r="A754" s="156"/>
    </row>
    <row r="755">
      <c r="A755" s="156"/>
    </row>
    <row r="756">
      <c r="A756" s="156"/>
    </row>
    <row r="757">
      <c r="A757" s="156"/>
    </row>
    <row r="758">
      <c r="A758" s="156"/>
    </row>
    <row r="759">
      <c r="A759" s="156"/>
    </row>
    <row r="760">
      <c r="A760" s="156"/>
    </row>
    <row r="761">
      <c r="A761" s="156"/>
    </row>
    <row r="762">
      <c r="A762" s="156"/>
    </row>
    <row r="763">
      <c r="A763" s="156"/>
    </row>
    <row r="764">
      <c r="A764" s="156"/>
    </row>
    <row r="765">
      <c r="A765" s="156"/>
    </row>
    <row r="766">
      <c r="A766" s="156"/>
    </row>
    <row r="767">
      <c r="A767" s="156"/>
    </row>
    <row r="768">
      <c r="A768" s="156"/>
    </row>
    <row r="769">
      <c r="A769" s="156"/>
    </row>
    <row r="770">
      <c r="A770" s="156"/>
    </row>
    <row r="771">
      <c r="A771" s="156"/>
    </row>
    <row r="772">
      <c r="A772" s="156"/>
    </row>
    <row r="773">
      <c r="A773" s="156"/>
    </row>
    <row r="774">
      <c r="A774" s="156"/>
    </row>
    <row r="775">
      <c r="A775" s="156"/>
    </row>
    <row r="776">
      <c r="A776" s="156"/>
    </row>
    <row r="777">
      <c r="A777" s="156"/>
    </row>
    <row r="778">
      <c r="A778" s="156"/>
    </row>
    <row r="779">
      <c r="A779" s="156"/>
    </row>
    <row r="780">
      <c r="A780" s="156"/>
    </row>
    <row r="781">
      <c r="A781" s="156"/>
    </row>
    <row r="782">
      <c r="A782" s="156"/>
    </row>
    <row r="783">
      <c r="A783" s="156"/>
    </row>
    <row r="784">
      <c r="A784" s="156"/>
    </row>
    <row r="785">
      <c r="A785" s="156"/>
    </row>
    <row r="786">
      <c r="A786" s="156"/>
    </row>
    <row r="787">
      <c r="A787" s="156"/>
    </row>
    <row r="788">
      <c r="A788" s="156"/>
    </row>
    <row r="789">
      <c r="A789" s="156"/>
    </row>
    <row r="790">
      <c r="A790" s="156"/>
    </row>
    <row r="791">
      <c r="A791" s="156"/>
    </row>
    <row r="792">
      <c r="A792" s="156"/>
    </row>
    <row r="793">
      <c r="A793" s="156"/>
    </row>
    <row r="794">
      <c r="A794" s="156"/>
    </row>
    <row r="795">
      <c r="A795" s="156"/>
    </row>
    <row r="796">
      <c r="A796" s="156"/>
    </row>
    <row r="797">
      <c r="A797" s="156"/>
    </row>
    <row r="798">
      <c r="A798" s="156"/>
    </row>
    <row r="799">
      <c r="A799" s="156"/>
    </row>
    <row r="800">
      <c r="A800" s="156"/>
    </row>
    <row r="801">
      <c r="A801" s="156"/>
    </row>
    <row r="802">
      <c r="A802" s="156"/>
    </row>
    <row r="803">
      <c r="A803" s="156"/>
    </row>
    <row r="804">
      <c r="A804" s="156"/>
    </row>
    <row r="805">
      <c r="A805" s="156"/>
    </row>
    <row r="806">
      <c r="A806" s="156"/>
    </row>
    <row r="807">
      <c r="A807" s="156"/>
    </row>
    <row r="808">
      <c r="A808" s="156"/>
    </row>
    <row r="809">
      <c r="A809" s="156"/>
    </row>
    <row r="810">
      <c r="A810" s="156"/>
    </row>
    <row r="811">
      <c r="A811" s="156"/>
    </row>
    <row r="812">
      <c r="A812" s="156"/>
    </row>
    <row r="813">
      <c r="A813" s="156"/>
    </row>
    <row r="814">
      <c r="A814" s="156"/>
    </row>
    <row r="815">
      <c r="A815" s="156"/>
    </row>
    <row r="816">
      <c r="A816" s="156"/>
    </row>
    <row r="817">
      <c r="A817" s="156"/>
    </row>
    <row r="818">
      <c r="A818" s="156"/>
    </row>
    <row r="819">
      <c r="A819" s="156"/>
    </row>
    <row r="820">
      <c r="A820" s="156"/>
    </row>
    <row r="821">
      <c r="A821" s="156"/>
    </row>
    <row r="822">
      <c r="A822" s="156"/>
    </row>
    <row r="823">
      <c r="A823" s="156"/>
    </row>
    <row r="824">
      <c r="A824" s="156"/>
    </row>
    <row r="825">
      <c r="A825" s="156"/>
    </row>
    <row r="826">
      <c r="A826" s="156"/>
    </row>
    <row r="827">
      <c r="A827" s="156"/>
    </row>
    <row r="828">
      <c r="A828" s="156"/>
    </row>
    <row r="829">
      <c r="A829" s="156"/>
    </row>
    <row r="830">
      <c r="A830" s="156"/>
    </row>
    <row r="831">
      <c r="A831" s="156"/>
    </row>
    <row r="832">
      <c r="A832" s="156"/>
    </row>
    <row r="833">
      <c r="A833" s="156"/>
    </row>
    <row r="834">
      <c r="A834" s="156"/>
    </row>
    <row r="835">
      <c r="A835" s="156"/>
    </row>
    <row r="836">
      <c r="A836" s="156"/>
    </row>
    <row r="837">
      <c r="A837" s="156"/>
    </row>
    <row r="838">
      <c r="A838" s="156"/>
    </row>
    <row r="839">
      <c r="A839" s="156"/>
    </row>
    <row r="840">
      <c r="A840" s="156"/>
    </row>
    <row r="841">
      <c r="A841" s="156"/>
    </row>
    <row r="842">
      <c r="A842" s="156"/>
    </row>
    <row r="843">
      <c r="A843" s="156"/>
    </row>
    <row r="844">
      <c r="A844" s="156"/>
    </row>
    <row r="845">
      <c r="A845" s="156"/>
    </row>
    <row r="846">
      <c r="A846" s="156"/>
    </row>
    <row r="847">
      <c r="A847" s="156"/>
    </row>
    <row r="848">
      <c r="A848" s="156"/>
    </row>
    <row r="849">
      <c r="A849" s="156"/>
    </row>
    <row r="850">
      <c r="A850" s="156"/>
    </row>
    <row r="851">
      <c r="A851" s="156"/>
    </row>
    <row r="852">
      <c r="A852" s="156"/>
    </row>
    <row r="853">
      <c r="A853" s="156"/>
    </row>
    <row r="854">
      <c r="A854" s="156"/>
    </row>
    <row r="855">
      <c r="A855" s="156"/>
    </row>
    <row r="856">
      <c r="A856" s="156"/>
    </row>
    <row r="857">
      <c r="A857" s="156"/>
    </row>
    <row r="858">
      <c r="A858" s="156"/>
    </row>
    <row r="859">
      <c r="A859" s="156"/>
    </row>
    <row r="860">
      <c r="A860" s="156"/>
    </row>
    <row r="861">
      <c r="A861" s="156"/>
    </row>
    <row r="862">
      <c r="A862" s="156"/>
    </row>
    <row r="863">
      <c r="A863" s="156"/>
    </row>
    <row r="864">
      <c r="A864" s="156"/>
    </row>
    <row r="865">
      <c r="A865" s="156"/>
    </row>
    <row r="866">
      <c r="A866" s="156"/>
    </row>
    <row r="867">
      <c r="A867" s="156"/>
    </row>
    <row r="868">
      <c r="A868" s="156"/>
    </row>
    <row r="869">
      <c r="A869" s="156"/>
    </row>
    <row r="870">
      <c r="A870" s="156"/>
    </row>
    <row r="871">
      <c r="A871" s="156"/>
    </row>
    <row r="872">
      <c r="A872" s="156"/>
    </row>
    <row r="873">
      <c r="A873" s="156"/>
    </row>
    <row r="874">
      <c r="A874" s="156"/>
    </row>
    <row r="875">
      <c r="A875" s="156"/>
    </row>
    <row r="876">
      <c r="A876" s="156"/>
    </row>
    <row r="877">
      <c r="A877" s="156"/>
    </row>
    <row r="878">
      <c r="A878" s="156"/>
    </row>
    <row r="879">
      <c r="A879" s="156"/>
    </row>
    <row r="880">
      <c r="A880" s="156"/>
    </row>
    <row r="881">
      <c r="A881" s="156"/>
    </row>
    <row r="882">
      <c r="A882" s="156"/>
    </row>
    <row r="883">
      <c r="A883" s="156"/>
    </row>
    <row r="884">
      <c r="A884" s="156"/>
    </row>
    <row r="885">
      <c r="A885" s="156"/>
    </row>
    <row r="886">
      <c r="A886" s="156"/>
    </row>
    <row r="887">
      <c r="A887" s="156"/>
    </row>
    <row r="888">
      <c r="A888" s="156"/>
    </row>
    <row r="889">
      <c r="A889" s="156"/>
    </row>
    <row r="890">
      <c r="A890" s="156"/>
    </row>
    <row r="891">
      <c r="A891" s="156"/>
    </row>
    <row r="892">
      <c r="A892" s="156"/>
    </row>
    <row r="893">
      <c r="A893" s="156"/>
    </row>
    <row r="894">
      <c r="A894" s="156"/>
    </row>
    <row r="895">
      <c r="A895" s="156"/>
    </row>
    <row r="896">
      <c r="A896" s="156"/>
    </row>
    <row r="897">
      <c r="A897" s="156"/>
    </row>
    <row r="898">
      <c r="A898" s="156"/>
    </row>
    <row r="899">
      <c r="A899" s="156"/>
    </row>
    <row r="900">
      <c r="A900" s="156"/>
    </row>
    <row r="901">
      <c r="A901" s="156"/>
    </row>
    <row r="902">
      <c r="A902" s="156"/>
    </row>
    <row r="903">
      <c r="A903" s="156"/>
    </row>
    <row r="904">
      <c r="A904" s="156"/>
    </row>
    <row r="905">
      <c r="A905" s="156"/>
    </row>
    <row r="906">
      <c r="A906" s="156"/>
    </row>
    <row r="907">
      <c r="A907" s="156"/>
    </row>
    <row r="908">
      <c r="A908" s="156"/>
    </row>
    <row r="909">
      <c r="A909" s="156"/>
    </row>
    <row r="910">
      <c r="A910" s="156"/>
    </row>
    <row r="911">
      <c r="A911" s="156"/>
    </row>
    <row r="912">
      <c r="A912" s="156"/>
    </row>
    <row r="913">
      <c r="A913" s="156"/>
    </row>
    <row r="914">
      <c r="A914" s="156"/>
    </row>
    <row r="915">
      <c r="A915" s="156"/>
    </row>
    <row r="916">
      <c r="A916" s="156"/>
    </row>
    <row r="917">
      <c r="A917" s="156"/>
    </row>
    <row r="918">
      <c r="A918" s="156"/>
    </row>
    <row r="919">
      <c r="A919" s="156"/>
    </row>
    <row r="920">
      <c r="A920" s="156"/>
    </row>
    <row r="921">
      <c r="A921" s="156"/>
    </row>
    <row r="922">
      <c r="A922" s="156"/>
    </row>
    <row r="923">
      <c r="A923" s="156"/>
    </row>
    <row r="924">
      <c r="A924" s="156"/>
    </row>
    <row r="925">
      <c r="A925" s="156"/>
    </row>
    <row r="926">
      <c r="A926" s="156"/>
    </row>
    <row r="927">
      <c r="A927" s="156"/>
    </row>
    <row r="928">
      <c r="A928" s="156"/>
    </row>
    <row r="929">
      <c r="A929" s="156"/>
    </row>
    <row r="930">
      <c r="A930" s="156"/>
    </row>
    <row r="931">
      <c r="A931" s="156"/>
    </row>
    <row r="932">
      <c r="A932" s="156"/>
    </row>
    <row r="933">
      <c r="A933" s="156"/>
    </row>
    <row r="934">
      <c r="A934" s="156"/>
    </row>
    <row r="935">
      <c r="A935" s="156"/>
    </row>
    <row r="936">
      <c r="A936" s="156"/>
    </row>
    <row r="937">
      <c r="A937" s="156"/>
    </row>
    <row r="938">
      <c r="A938" s="156"/>
    </row>
    <row r="939">
      <c r="A939" s="156"/>
    </row>
    <row r="940">
      <c r="A940" s="156"/>
    </row>
    <row r="941">
      <c r="A941" s="156"/>
    </row>
    <row r="942">
      <c r="A942" s="156"/>
    </row>
    <row r="943">
      <c r="A943" s="156"/>
    </row>
    <row r="944">
      <c r="A944" s="156"/>
    </row>
    <row r="945">
      <c r="A945" s="156"/>
    </row>
    <row r="946">
      <c r="A946" s="156"/>
    </row>
    <row r="947">
      <c r="A947" s="156"/>
    </row>
    <row r="948">
      <c r="A948" s="156"/>
    </row>
    <row r="949">
      <c r="A949" s="156"/>
    </row>
    <row r="950">
      <c r="A950" s="156"/>
    </row>
    <row r="951">
      <c r="A951" s="156"/>
    </row>
    <row r="952">
      <c r="A952" s="156"/>
    </row>
    <row r="953">
      <c r="A953" s="156"/>
    </row>
    <row r="954">
      <c r="A954" s="156"/>
    </row>
    <row r="955">
      <c r="A955" s="156"/>
    </row>
    <row r="956">
      <c r="A956" s="156"/>
    </row>
    <row r="957">
      <c r="A957" s="156"/>
    </row>
    <row r="958">
      <c r="A958" s="156"/>
    </row>
    <row r="959">
      <c r="A959" s="156"/>
    </row>
    <row r="960">
      <c r="A960" s="156"/>
    </row>
    <row r="961">
      <c r="A961" s="156"/>
    </row>
    <row r="962">
      <c r="A962" s="156"/>
    </row>
    <row r="963">
      <c r="A963" s="156"/>
    </row>
    <row r="964">
      <c r="A964" s="156"/>
    </row>
    <row r="965">
      <c r="A965" s="156"/>
    </row>
    <row r="966">
      <c r="A966" s="156"/>
    </row>
    <row r="967">
      <c r="A967" s="156"/>
    </row>
    <row r="968">
      <c r="A968" s="156"/>
    </row>
    <row r="969">
      <c r="A969" s="156"/>
    </row>
    <row r="970">
      <c r="A970" s="156"/>
    </row>
    <row r="971">
      <c r="A971" s="156"/>
    </row>
    <row r="972">
      <c r="A972" s="156"/>
    </row>
    <row r="973">
      <c r="A973" s="156"/>
    </row>
    <row r="974">
      <c r="A974" s="156"/>
    </row>
    <row r="975">
      <c r="A975" s="156"/>
    </row>
    <row r="976">
      <c r="A976" s="156"/>
    </row>
    <row r="977">
      <c r="A977" s="156"/>
    </row>
    <row r="978">
      <c r="A978" s="156"/>
    </row>
    <row r="979">
      <c r="A979" s="156"/>
    </row>
    <row r="980">
      <c r="A980" s="156"/>
    </row>
    <row r="981">
      <c r="A981" s="156"/>
    </row>
    <row r="982">
      <c r="A982" s="156"/>
    </row>
    <row r="983">
      <c r="A983" s="156"/>
    </row>
    <row r="984">
      <c r="A984" s="156"/>
    </row>
    <row r="985">
      <c r="A985" s="156"/>
    </row>
    <row r="986">
      <c r="A986" s="156"/>
    </row>
    <row r="987">
      <c r="A987" s="156"/>
    </row>
    <row r="988">
      <c r="A988" s="156"/>
    </row>
    <row r="989">
      <c r="A989" s="156"/>
    </row>
    <row r="990">
      <c r="A990" s="156"/>
    </row>
    <row r="991">
      <c r="A991" s="156"/>
    </row>
    <row r="992">
      <c r="A992" s="156"/>
    </row>
    <row r="993">
      <c r="A993" s="156"/>
    </row>
    <row r="994">
      <c r="A994" s="156"/>
    </row>
    <row r="995">
      <c r="A995" s="156"/>
    </row>
    <row r="996">
      <c r="A996" s="156"/>
    </row>
    <row r="997">
      <c r="A997" s="156"/>
    </row>
    <row r="998">
      <c r="A998" s="156"/>
    </row>
    <row r="999">
      <c r="A999" s="156"/>
    </row>
    <row r="1000">
      <c r="A1000" s="156"/>
    </row>
    <row r="1001">
      <c r="A1001" s="156"/>
    </row>
    <row r="1002">
      <c r="A1002" s="156"/>
    </row>
    <row r="1003">
      <c r="A1003" s="156"/>
    </row>
    <row r="1004">
      <c r="A1004" s="156"/>
    </row>
    <row r="1005">
      <c r="A1005" s="156"/>
    </row>
    <row r="1006">
      <c r="A1006" s="156"/>
    </row>
    <row r="1007">
      <c r="A1007" s="156"/>
    </row>
    <row r="1008">
      <c r="A1008" s="156"/>
    </row>
    <row r="1009">
      <c r="A1009" s="156"/>
    </row>
    <row r="1010">
      <c r="A1010" s="156"/>
    </row>
    <row r="1011">
      <c r="A1011" s="156"/>
    </row>
    <row r="1012">
      <c r="A1012" s="156"/>
    </row>
    <row r="1013">
      <c r="A1013" s="156"/>
    </row>
    <row r="1014">
      <c r="A1014" s="156"/>
    </row>
    <row r="1015">
      <c r="A1015" s="156"/>
    </row>
    <row r="1016">
      <c r="A1016" s="156"/>
    </row>
    <row r="1017">
      <c r="A1017" s="156"/>
    </row>
    <row r="1018">
      <c r="A1018" s="156"/>
    </row>
    <row r="1019">
      <c r="A1019" s="156"/>
    </row>
    <row r="1020">
      <c r="A1020" s="156"/>
    </row>
    <row r="1021">
      <c r="A1021" s="156"/>
    </row>
    <row r="1022">
      <c r="A1022" s="156"/>
    </row>
    <row r="1023">
      <c r="A1023" s="156"/>
    </row>
    <row r="1024">
      <c r="A1024" s="156"/>
    </row>
    <row r="1025">
      <c r="A1025" s="156"/>
    </row>
    <row r="1026">
      <c r="A1026" s="156"/>
    </row>
  </sheetData>
  <mergeCells count="6">
    <mergeCell ref="A46:L46"/>
    <mergeCell ref="A83:L83"/>
    <mergeCell ref="A88:L88"/>
    <mergeCell ref="C106:L106"/>
    <mergeCell ref="C113:L113"/>
    <mergeCell ref="C120:L12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32.0297</v>
      </c>
      <c r="C2" s="174">
        <v>32.0082</v>
      </c>
      <c r="D2" s="174">
        <v>35.2695</v>
      </c>
      <c r="E2" s="175">
        <f>AVERAGE(B2:D2)</f>
        <v>33.10246667</v>
      </c>
      <c r="G2" s="176" t="s">
        <v>358</v>
      </c>
      <c r="H2" s="177">
        <f>sum(B2,B11)</f>
        <v>51.3016</v>
      </c>
      <c r="I2" s="177"/>
      <c r="J2" s="178" t="s">
        <v>359</v>
      </c>
      <c r="K2" s="179">
        <f>var(H2:H4)</f>
        <v>13.68446193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51.4063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57.7606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53.4895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19.2719</v>
      </c>
      <c r="C11" s="174">
        <v>19.3981</v>
      </c>
      <c r="D11" s="174">
        <v>22.4911</v>
      </c>
      <c r="E11" s="175">
        <f>AVERAGE(B11:D11)</f>
        <v>20.38703333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0.9956</v>
      </c>
      <c r="C24" s="194">
        <v>0.9955</v>
      </c>
      <c r="D24" s="201">
        <v>0.9956</v>
      </c>
      <c r="E24" s="195">
        <f t="shared" ref="E24:E25" si="1">AVERAGE(B24,C24,D24)</f>
        <v>0.9955666667</v>
      </c>
      <c r="G24" s="192"/>
    </row>
    <row r="25">
      <c r="A25" s="190" t="s">
        <v>383</v>
      </c>
      <c r="B25" s="194">
        <v>0.9936</v>
      </c>
      <c r="C25" s="194">
        <v>0.9937</v>
      </c>
      <c r="D25" s="201">
        <v>0.9938</v>
      </c>
      <c r="E25" s="195">
        <f t="shared" si="1"/>
        <v>0.9937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53.4388</v>
      </c>
      <c r="C2" s="174">
        <v>53.696</v>
      </c>
      <c r="D2" s="174">
        <v>53.0145</v>
      </c>
      <c r="E2" s="175">
        <f>AVERAGE(B2:D2)</f>
        <v>53.3831</v>
      </c>
      <c r="G2" s="176" t="s">
        <v>358</v>
      </c>
      <c r="H2" s="177">
        <f>sum(B2,B11)</f>
        <v>160.5079</v>
      </c>
      <c r="I2" s="177"/>
      <c r="J2" s="178" t="s">
        <v>359</v>
      </c>
      <c r="K2" s="179">
        <f>var(H2:H4)</f>
        <v>2.045876403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162.6775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159.978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161.0544667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107.0691</v>
      </c>
      <c r="C11" s="174">
        <v>108.9815</v>
      </c>
      <c r="D11" s="174">
        <v>106.9635</v>
      </c>
      <c r="E11" s="175">
        <f>AVERAGE(B11:D11)</f>
        <v>107.6713667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0.9945</v>
      </c>
      <c r="C24" s="202">
        <v>0.9945</v>
      </c>
      <c r="D24" s="202">
        <v>0.9945</v>
      </c>
      <c r="E24" s="203">
        <f t="shared" ref="E24:E25" si="1">AVERAGE(B24,C24,D24)</f>
        <v>0.9945</v>
      </c>
      <c r="G24" s="192"/>
    </row>
    <row r="25">
      <c r="A25" s="190" t="s">
        <v>383</v>
      </c>
      <c r="B25" s="202">
        <v>0.9895</v>
      </c>
      <c r="C25" s="202">
        <v>0.9893</v>
      </c>
      <c r="D25" s="202">
        <v>0.9895</v>
      </c>
      <c r="E25" s="203">
        <f t="shared" si="1"/>
        <v>0.9894333333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72.3809</v>
      </c>
      <c r="C2" s="174">
        <v>68.207</v>
      </c>
      <c r="D2" s="174">
        <v>68.241</v>
      </c>
      <c r="E2" s="175">
        <f>AVERAGE(B2:D2)</f>
        <v>69.60963333</v>
      </c>
      <c r="G2" s="176" t="s">
        <v>358</v>
      </c>
      <c r="H2" s="177">
        <f>sum(B2,B11)</f>
        <v>193.1424</v>
      </c>
      <c r="I2" s="177"/>
      <c r="J2" s="178" t="s">
        <v>359</v>
      </c>
      <c r="K2" s="179">
        <f>var(H2:H4)</f>
        <v>28.54770212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184.2187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183.5895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186.9835333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120.7615</v>
      </c>
      <c r="C11" s="174">
        <v>116.0117</v>
      </c>
      <c r="D11" s="174">
        <v>115.3485</v>
      </c>
      <c r="E11" s="175">
        <f>AVERAGE(B11:D11)</f>
        <v>117.3739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0.9936</v>
      </c>
      <c r="C24" s="202">
        <v>0.9936</v>
      </c>
      <c r="D24" s="202">
        <v>0.9936</v>
      </c>
      <c r="E24" s="203">
        <f t="shared" ref="E24:E25" si="1">AVERAGE(B24,C24,D24)</f>
        <v>0.9936</v>
      </c>
      <c r="G24" s="192"/>
    </row>
    <row r="25">
      <c r="A25" s="190" t="s">
        <v>383</v>
      </c>
      <c r="B25" s="202">
        <v>0.9881</v>
      </c>
      <c r="C25" s="202">
        <v>0.9881</v>
      </c>
      <c r="D25" s="202">
        <v>0.9881</v>
      </c>
      <c r="E25" s="203">
        <f t="shared" si="1"/>
        <v>0.9881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95.2388</v>
      </c>
      <c r="C2" s="174">
        <v>96.2409</v>
      </c>
      <c r="D2" s="174">
        <v>94.961</v>
      </c>
      <c r="E2" s="175">
        <f>AVERAGE(B2:D2)</f>
        <v>95.48023333</v>
      </c>
      <c r="G2" s="176" t="s">
        <v>358</v>
      </c>
      <c r="H2" s="177">
        <f>sum(B2,B11)</f>
        <v>116.1029</v>
      </c>
      <c r="I2" s="177"/>
      <c r="J2" s="178" t="s">
        <v>359</v>
      </c>
      <c r="K2" s="179">
        <f>var(H2:H4)</f>
        <v>0.56772525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117.5399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116.4284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116.6904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386</v>
      </c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20.8641</v>
      </c>
      <c r="C11" s="174">
        <v>21.299</v>
      </c>
      <c r="D11" s="174">
        <v>21.4674</v>
      </c>
      <c r="E11" s="175">
        <f>AVERAGE(B11:D11)</f>
        <v>21.21016667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0.9929</v>
      </c>
      <c r="C24" s="202">
        <v>0.993</v>
      </c>
      <c r="D24" s="202">
        <v>0.993</v>
      </c>
      <c r="E24" s="203">
        <f t="shared" ref="E24:E25" si="1">AVERAGE(B24,C24,D24)</f>
        <v>0.9929666667</v>
      </c>
      <c r="G24" s="192"/>
    </row>
    <row r="25">
      <c r="A25" s="190" t="s">
        <v>383</v>
      </c>
      <c r="B25" s="202">
        <v>0.9904</v>
      </c>
      <c r="C25" s="202">
        <v>0.9905</v>
      </c>
      <c r="D25" s="202">
        <v>0.9905</v>
      </c>
      <c r="E25" s="203">
        <f t="shared" si="1"/>
        <v>0.9904666667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76.4135</v>
      </c>
      <c r="C2" s="174"/>
      <c r="D2" s="174">
        <v>66.327</v>
      </c>
      <c r="E2" s="175">
        <f>AVERAGE(B2:D2)</f>
        <v>71.37025</v>
      </c>
      <c r="G2" s="176" t="s">
        <v>358</v>
      </c>
      <c r="H2" s="177">
        <f>sum(B2,B11)</f>
        <v>101.1418</v>
      </c>
      <c r="I2" s="177"/>
      <c r="J2" s="178" t="s">
        <v>359</v>
      </c>
      <c r="K2" s="179">
        <f>var(H2:H4)</f>
        <v>3512.512462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0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104.0993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102.62055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24.7283</v>
      </c>
      <c r="C11" s="174"/>
      <c r="D11" s="174">
        <v>37.7723</v>
      </c>
      <c r="E11" s="175">
        <f>AVERAGE(B11:D11)</f>
        <v>31.2503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0.9949</v>
      </c>
      <c r="C24" s="202">
        <v>0.9949</v>
      </c>
      <c r="D24" s="202">
        <v>0.9949</v>
      </c>
      <c r="E24" s="203">
        <f t="shared" ref="E24:E25" si="1">AVERAGE(B24,C24,D24)</f>
        <v>0.9949</v>
      </c>
      <c r="G24" s="192"/>
    </row>
    <row r="25">
      <c r="A25" s="190" t="s">
        <v>383</v>
      </c>
      <c r="B25" s="202">
        <v>0.9916</v>
      </c>
      <c r="C25" s="202">
        <v>0.9916</v>
      </c>
      <c r="D25" s="202">
        <v>0.9916</v>
      </c>
      <c r="E25" s="203">
        <f t="shared" si="1"/>
        <v>0.9916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41.3941</v>
      </c>
      <c r="C2" s="174">
        <v>41.5001</v>
      </c>
      <c r="D2" s="174">
        <v>41.4194</v>
      </c>
      <c r="E2" s="175">
        <f>AVERAGE(B2:D2)</f>
        <v>41.43786667</v>
      </c>
      <c r="G2" s="176" t="s">
        <v>358</v>
      </c>
      <c r="H2" s="177">
        <f>sum(B2,B11)</f>
        <v>68.3934</v>
      </c>
      <c r="I2" s="177"/>
      <c r="J2" s="178" t="s">
        <v>359</v>
      </c>
      <c r="K2" s="179">
        <f>var(H2:H4)</f>
        <v>0.02693472333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68.7077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68.6325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68.57786667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26.9993</v>
      </c>
      <c r="C11" s="174">
        <v>27.2076</v>
      </c>
      <c r="D11" s="174">
        <v>27.2131</v>
      </c>
      <c r="E11" s="175">
        <f>AVERAGE(B11:D11)</f>
        <v>27.14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0.9947</v>
      </c>
      <c r="C24" s="194">
        <v>0.9947</v>
      </c>
      <c r="D24" s="201">
        <v>0.9946</v>
      </c>
      <c r="E24" s="195">
        <f t="shared" ref="E24:E25" si="1">AVERAGE(B24,C24,D24)</f>
        <v>0.9946666667</v>
      </c>
      <c r="G24" s="192"/>
    </row>
    <row r="25">
      <c r="A25" s="190" t="s">
        <v>383</v>
      </c>
      <c r="B25" s="194">
        <v>0.9921</v>
      </c>
      <c r="C25" s="194">
        <v>0.9913</v>
      </c>
      <c r="D25" s="201">
        <v>0.9921</v>
      </c>
      <c r="E25" s="195">
        <f t="shared" si="1"/>
        <v>0.9918333333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26.9645</v>
      </c>
      <c r="C2" s="174">
        <v>26.7776</v>
      </c>
      <c r="D2" s="174">
        <v>26.6662</v>
      </c>
      <c r="E2" s="175">
        <f>AVERAGE(B2:D2)</f>
        <v>26.80276667</v>
      </c>
      <c r="G2" s="176" t="s">
        <v>358</v>
      </c>
      <c r="H2" s="177">
        <f>sum(B2,B11)</f>
        <v>33.149</v>
      </c>
      <c r="I2" s="177"/>
      <c r="J2" s="178" t="s">
        <v>359</v>
      </c>
      <c r="K2" s="179">
        <f>var(H2:H4)</f>
        <v>0.04029412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32.9956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32.751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32.9652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6.1845</v>
      </c>
      <c r="C11" s="174">
        <v>6.218</v>
      </c>
      <c r="D11" s="174">
        <v>6.0848</v>
      </c>
      <c r="E11" s="175">
        <f>AVERAGE(B11:D11)</f>
        <v>6.162433333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0.9964</v>
      </c>
      <c r="C24" s="194">
        <v>0.9965</v>
      </c>
      <c r="D24" s="201">
        <v>0.9965</v>
      </c>
      <c r="E24" s="195">
        <f t="shared" ref="E24:E25" si="1">AVERAGE(B24,C24,D24)</f>
        <v>0.9964666667</v>
      </c>
      <c r="G24" s="192"/>
    </row>
    <row r="25">
      <c r="A25" s="190" t="s">
        <v>383</v>
      </c>
      <c r="B25" s="194">
        <v>0.9956</v>
      </c>
      <c r="C25" s="194">
        <v>0.9956</v>
      </c>
      <c r="D25" s="201">
        <v>0.9956</v>
      </c>
      <c r="E25" s="195">
        <f t="shared" si="1"/>
        <v>0.9956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26.8326</v>
      </c>
      <c r="C2" s="174">
        <v>27.2878</v>
      </c>
      <c r="D2" s="174">
        <v>27.2532</v>
      </c>
      <c r="E2" s="175">
        <f>AVERAGE(B2:D2)</f>
        <v>27.12453333</v>
      </c>
      <c r="G2" s="176" t="s">
        <v>358</v>
      </c>
      <c r="H2" s="177">
        <f>sum(B2,B11)</f>
        <v>34.9054</v>
      </c>
      <c r="I2" s="177"/>
      <c r="J2" s="178" t="s">
        <v>359</v>
      </c>
      <c r="K2" s="179">
        <f>var(H2:H4)</f>
        <v>0.1186638933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35.5478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35.4422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35.29846667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8.0728</v>
      </c>
      <c r="C11" s="174">
        <v>8.26</v>
      </c>
      <c r="D11" s="174">
        <v>8.189</v>
      </c>
      <c r="E11" s="175">
        <f>AVERAGE(B11:D11)</f>
        <v>8.173933333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0.9965</v>
      </c>
      <c r="C24" s="194">
        <v>0.9965</v>
      </c>
      <c r="D24" s="194">
        <v>0.9965</v>
      </c>
      <c r="E24" s="195">
        <f t="shared" ref="E24:E25" si="1">AVERAGE(B24,C24,D24)</f>
        <v>0.9965</v>
      </c>
      <c r="G24" s="192"/>
    </row>
    <row r="25">
      <c r="A25" s="190" t="s">
        <v>383</v>
      </c>
      <c r="B25" s="194">
        <v>0.9955</v>
      </c>
      <c r="C25" s="194">
        <v>0.9955</v>
      </c>
      <c r="D25" s="194">
        <v>0.9955</v>
      </c>
      <c r="E25" s="195">
        <f t="shared" si="1"/>
        <v>0.9955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10.4645</v>
      </c>
      <c r="C2" s="174">
        <v>10.2687</v>
      </c>
      <c r="D2" s="13">
        <v>10.2998</v>
      </c>
      <c r="E2" s="175">
        <f>AVERAGE(B2:D2)</f>
        <v>10.34433333</v>
      </c>
      <c r="G2" s="176" t="s">
        <v>358</v>
      </c>
      <c r="H2" s="177">
        <f>sum(B2,B11)</f>
        <v>34.6826</v>
      </c>
      <c r="I2" s="177"/>
      <c r="J2" s="178" t="s">
        <v>359</v>
      </c>
      <c r="K2" s="179">
        <f>var(H2:H4)</f>
        <v>0.06821364333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34.2182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34.2433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34.38136667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24.2181</v>
      </c>
      <c r="C11" s="174">
        <v>23.9495</v>
      </c>
      <c r="D11" s="174">
        <v>23.9435</v>
      </c>
      <c r="E11" s="175">
        <f>AVERAGE(B11:D11)</f>
        <v>24.03703333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0.9973</v>
      </c>
      <c r="C24" s="194">
        <v>0.9973</v>
      </c>
      <c r="D24" s="201">
        <v>0.9973</v>
      </c>
      <c r="E24" s="195">
        <f t="shared" ref="E24:E25" si="1">AVERAGE(B24,C24,D24)</f>
        <v>0.9973</v>
      </c>
      <c r="G24" s="192"/>
    </row>
    <row r="25">
      <c r="A25" s="190" t="s">
        <v>383</v>
      </c>
      <c r="B25" s="194">
        <v>0.9955</v>
      </c>
      <c r="C25" s="194">
        <v>0.9956</v>
      </c>
      <c r="D25" s="201">
        <v>0.9955</v>
      </c>
      <c r="E25" s="195">
        <f t="shared" si="1"/>
        <v>0.9955333333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8.9797</v>
      </c>
      <c r="C2" s="174">
        <v>9.3087</v>
      </c>
      <c r="D2" s="174">
        <v>8.7056</v>
      </c>
      <c r="E2" s="175">
        <f>AVERAGE(B2:D2)</f>
        <v>8.998</v>
      </c>
      <c r="G2" s="176" t="s">
        <v>358</v>
      </c>
      <c r="H2" s="177">
        <f>sum(B2,B11)</f>
        <v>37.3689</v>
      </c>
      <c r="I2" s="177"/>
      <c r="J2" s="178" t="s">
        <v>359</v>
      </c>
      <c r="K2" s="179">
        <f>var(H2:H4)</f>
        <v>0.1998312633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37.6026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36.7384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37.23663333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28.3892</v>
      </c>
      <c r="C11" s="174">
        <v>28.2939</v>
      </c>
      <c r="D11" s="174">
        <v>28.0328</v>
      </c>
      <c r="E11" s="175">
        <f>AVERAGE(B11:D11)</f>
        <v>28.23863333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0.9982</v>
      </c>
      <c r="C24" s="194">
        <v>0.9982</v>
      </c>
      <c r="D24" s="194">
        <v>0.9982</v>
      </c>
      <c r="E24" s="195">
        <f t="shared" ref="E24:E25" si="1">AVERAGE(B24,C24,D24)</f>
        <v>0.9982</v>
      </c>
      <c r="G24" s="192"/>
    </row>
    <row r="25">
      <c r="A25" s="190" t="s">
        <v>383</v>
      </c>
      <c r="B25" s="194">
        <v>0.9948</v>
      </c>
      <c r="C25" s="194">
        <v>0.9949</v>
      </c>
      <c r="D25" s="194">
        <v>0.9955</v>
      </c>
      <c r="E25" s="195">
        <f t="shared" si="1"/>
        <v>0.9950666667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15.4563</v>
      </c>
      <c r="C2" s="174">
        <v>15.5434</v>
      </c>
      <c r="D2" s="174">
        <v>15.5395</v>
      </c>
      <c r="E2" s="175">
        <f>AVERAGE(B2:D2)</f>
        <v>15.51306667</v>
      </c>
      <c r="G2" s="176" t="s">
        <v>358</v>
      </c>
      <c r="H2" s="177">
        <f>sum(B2,B11)</f>
        <v>40.2602</v>
      </c>
      <c r="I2" s="177"/>
      <c r="J2" s="178" t="s">
        <v>359</v>
      </c>
      <c r="K2" s="179">
        <f>var(H2:H4)</f>
        <v>0.02421009333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40.3938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40.5704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40.40813333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24.8039</v>
      </c>
      <c r="C11" s="174">
        <v>24.8504</v>
      </c>
      <c r="D11" s="174">
        <v>25.0309</v>
      </c>
      <c r="E11" s="175">
        <f>AVERAGE(B11:D11)</f>
        <v>24.89506667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0.9964</v>
      </c>
      <c r="C24" s="194">
        <v>0.9974</v>
      </c>
      <c r="D24" s="194">
        <v>0.9965</v>
      </c>
      <c r="E24" s="195">
        <f t="shared" ref="E24:E25" si="1">AVERAGE(B24,C24,D24)</f>
        <v>0.9967666667</v>
      </c>
      <c r="G24" s="192"/>
    </row>
    <row r="25">
      <c r="A25" s="190" t="s">
        <v>383</v>
      </c>
      <c r="B25" s="194">
        <v>0.9931</v>
      </c>
      <c r="C25" s="194">
        <v>0.9948</v>
      </c>
      <c r="D25" s="194">
        <v>0.9939</v>
      </c>
      <c r="E25" s="195">
        <f t="shared" si="1"/>
        <v>0.9939333333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13.2914</v>
      </c>
      <c r="C2" s="174">
        <v>13.0693</v>
      </c>
      <c r="D2" s="174">
        <v>13.2713</v>
      </c>
      <c r="E2" s="175">
        <f>AVERAGE(B2:D2)</f>
        <v>13.21066667</v>
      </c>
      <c r="G2" s="176" t="s">
        <v>358</v>
      </c>
      <c r="H2" s="177">
        <f>sum(B2,B11)</f>
        <v>19.4276</v>
      </c>
      <c r="I2" s="177"/>
      <c r="J2" s="178" t="s">
        <v>359</v>
      </c>
      <c r="K2" s="179">
        <f>var(H2:H4)</f>
        <v>0.02472276333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19.2424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19.5551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19.40836667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6.1362</v>
      </c>
      <c r="C11" s="174">
        <v>6.1731</v>
      </c>
      <c r="D11" s="174">
        <v>6.2838</v>
      </c>
      <c r="E11" s="175">
        <f>AVERAGE(B11:D11)</f>
        <v>6.1977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0.9973</v>
      </c>
      <c r="C24" s="194">
        <v>0.9973</v>
      </c>
      <c r="D24" s="194">
        <v>0.9973</v>
      </c>
      <c r="E24" s="195">
        <f t="shared" ref="E24:E25" si="1">AVERAGE(B24,C24,D24)</f>
        <v>0.9973</v>
      </c>
      <c r="G24" s="192"/>
    </row>
    <row r="25">
      <c r="A25" s="190" t="s">
        <v>383</v>
      </c>
      <c r="B25" s="194">
        <v>0.9966</v>
      </c>
      <c r="C25" s="194">
        <v>0.9966</v>
      </c>
      <c r="D25" s="194">
        <v>0.9966</v>
      </c>
      <c r="E25" s="195">
        <f t="shared" si="1"/>
        <v>0.9966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30.1323</v>
      </c>
      <c r="C2" s="174">
        <v>30.1814</v>
      </c>
      <c r="D2" s="174">
        <v>30.4469</v>
      </c>
      <c r="E2" s="175">
        <f>AVERAGE(B2:D2)</f>
        <v>30.25353333</v>
      </c>
      <c r="G2" s="176" t="s">
        <v>358</v>
      </c>
      <c r="H2" s="177">
        <f>sum(B2,B11)</f>
        <v>40.884</v>
      </c>
      <c r="I2" s="177"/>
      <c r="J2" s="178" t="s">
        <v>359</v>
      </c>
      <c r="K2" s="179">
        <f>var(H2:H4)</f>
        <v>0.04148352333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40.9816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41.2753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41.04696667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10.7517</v>
      </c>
      <c r="C11" s="174">
        <v>10.8002</v>
      </c>
      <c r="D11" s="174">
        <v>10.8284</v>
      </c>
      <c r="E11" s="175">
        <f>AVERAGE(B11:D11)</f>
        <v>10.79343333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0.9964</v>
      </c>
      <c r="C24" s="194">
        <v>0.9955</v>
      </c>
      <c r="D24" s="194">
        <v>0.9964</v>
      </c>
      <c r="E24" s="195">
        <f t="shared" ref="E24:E25" si="1">AVERAGE(B24,C24,D24)</f>
        <v>0.9961</v>
      </c>
      <c r="G24" s="192"/>
    </row>
    <row r="25">
      <c r="A25" s="190" t="s">
        <v>383</v>
      </c>
      <c r="B25" s="194">
        <v>0.9948</v>
      </c>
      <c r="C25" s="194">
        <v>0.9939</v>
      </c>
      <c r="D25" s="194">
        <v>0.9948</v>
      </c>
      <c r="E25" s="195">
        <f t="shared" si="1"/>
        <v>0.9945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25.9969</v>
      </c>
      <c r="C2" s="174">
        <v>29.5267</v>
      </c>
      <c r="D2" s="174">
        <v>26.1812</v>
      </c>
      <c r="E2" s="175">
        <f>AVERAGE(B2:D2)</f>
        <v>27.23493333</v>
      </c>
      <c r="G2" s="176" t="s">
        <v>358</v>
      </c>
      <c r="H2" s="177">
        <f>sum(B2,B11)</f>
        <v>48.7542</v>
      </c>
      <c r="I2" s="177"/>
      <c r="J2" s="178" t="s">
        <v>359</v>
      </c>
      <c r="K2" s="179">
        <f>var(H2:H4)</f>
        <v>11.84801089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55.0256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49.431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51.07026667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22.7573</v>
      </c>
      <c r="C11" s="174">
        <v>25.4989</v>
      </c>
      <c r="D11" s="174">
        <v>23.2498</v>
      </c>
      <c r="E11" s="175">
        <f>AVERAGE(B11:D11)</f>
        <v>23.83533333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0.9965</v>
      </c>
      <c r="C24" s="194">
        <v>0.9964</v>
      </c>
      <c r="D24" s="194">
        <v>0.9965</v>
      </c>
      <c r="E24" s="195">
        <f t="shared" ref="E24:E25" si="1">AVERAGE(B24,C24,D24)</f>
        <v>0.9964666667</v>
      </c>
      <c r="G24" s="192"/>
    </row>
    <row r="25">
      <c r="A25" s="190" t="s">
        <v>383</v>
      </c>
      <c r="B25" s="194">
        <v>0.994</v>
      </c>
      <c r="C25" s="194">
        <v>0.9938</v>
      </c>
      <c r="D25" s="194">
        <v>0.9939</v>
      </c>
      <c r="E25" s="195">
        <f t="shared" si="1"/>
        <v>0.9939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>
      <c r="A1" s="160"/>
      <c r="B1" s="161" t="s">
        <v>336</v>
      </c>
      <c r="C1" s="161" t="s">
        <v>337</v>
      </c>
      <c r="D1" s="161" t="s">
        <v>338</v>
      </c>
      <c r="E1" s="161" t="s">
        <v>339</v>
      </c>
      <c r="F1" s="161" t="s">
        <v>340</v>
      </c>
      <c r="G1" s="161" t="s">
        <v>341</v>
      </c>
      <c r="H1" s="161" t="s">
        <v>342</v>
      </c>
      <c r="I1" s="161" t="s">
        <v>343</v>
      </c>
    </row>
    <row r="2">
      <c r="A2" s="162" t="s">
        <v>344</v>
      </c>
      <c r="B2" s="163">
        <v>42.0</v>
      </c>
      <c r="C2" s="163">
        <v>14.0</v>
      </c>
      <c r="D2" s="163">
        <v>33.0</v>
      </c>
      <c r="E2" s="163">
        <v>2.0</v>
      </c>
      <c r="F2" s="163">
        <v>2.0</v>
      </c>
      <c r="G2" s="163">
        <v>3.0</v>
      </c>
      <c r="H2" s="163">
        <v>3.0</v>
      </c>
      <c r="I2" s="163">
        <v>1.0</v>
      </c>
    </row>
    <row r="3">
      <c r="A3" s="162" t="s">
        <v>345</v>
      </c>
      <c r="B3" s="163">
        <v>0.46</v>
      </c>
      <c r="C3" s="163">
        <v>0.4</v>
      </c>
      <c r="D3" s="163">
        <v>0.45</v>
      </c>
      <c r="E3" s="163">
        <v>0.33</v>
      </c>
      <c r="F3" s="163">
        <v>0.46</v>
      </c>
      <c r="G3" s="163">
        <v>0.4</v>
      </c>
      <c r="H3" s="163">
        <v>0.4</v>
      </c>
      <c r="I3" s="163">
        <v>0.33</v>
      </c>
    </row>
    <row r="4">
      <c r="A4" s="164" t="s">
        <v>346</v>
      </c>
      <c r="B4" s="163">
        <v>0.46</v>
      </c>
      <c r="C4" s="163">
        <v>0.46</v>
      </c>
      <c r="D4" s="163">
        <v>0.3</v>
      </c>
      <c r="E4" s="163">
        <v>0.46</v>
      </c>
      <c r="F4" s="163">
        <v>0.24</v>
      </c>
      <c r="G4" s="163">
        <v>0.3</v>
      </c>
      <c r="H4" s="163">
        <v>0.24</v>
      </c>
      <c r="I4" s="163">
        <v>0.24</v>
      </c>
    </row>
    <row r="5">
      <c r="A5" s="162" t="s">
        <v>347</v>
      </c>
      <c r="B5" s="163">
        <v>0.0</v>
      </c>
      <c r="C5" s="163">
        <v>1.0</v>
      </c>
      <c r="D5" s="163">
        <v>1.0</v>
      </c>
      <c r="E5" s="163">
        <v>2.0</v>
      </c>
      <c r="F5" s="163">
        <v>2.0</v>
      </c>
      <c r="G5" s="163">
        <v>2.0</v>
      </c>
      <c r="H5" s="163">
        <v>3.0</v>
      </c>
      <c r="I5" s="163">
        <v>4.0</v>
      </c>
    </row>
    <row r="6">
      <c r="A6" s="162" t="s">
        <v>348</v>
      </c>
      <c r="B6" s="165"/>
      <c r="C6" s="165"/>
      <c r="D6" s="165"/>
      <c r="E6" s="165"/>
      <c r="F6" s="165"/>
      <c r="G6" s="165"/>
      <c r="H6" s="165"/>
      <c r="I6" s="165"/>
    </row>
    <row r="7">
      <c r="A7" s="162" t="s">
        <v>349</v>
      </c>
      <c r="B7" s="165"/>
      <c r="C7" s="165"/>
      <c r="D7" s="165"/>
      <c r="E7" s="165"/>
      <c r="F7" s="165"/>
      <c r="G7" s="165"/>
      <c r="H7" s="165"/>
      <c r="I7" s="165"/>
    </row>
    <row r="8">
      <c r="A8" s="162" t="s">
        <v>350</v>
      </c>
      <c r="B8" s="165"/>
      <c r="C8" s="165"/>
      <c r="D8" s="165"/>
      <c r="E8" s="165"/>
      <c r="F8" s="165"/>
      <c r="G8" s="165"/>
      <c r="H8" s="165"/>
      <c r="I8" s="165"/>
    </row>
    <row r="9">
      <c r="A9" s="162" t="s">
        <v>351</v>
      </c>
      <c r="B9" s="165"/>
      <c r="C9" s="165"/>
      <c r="D9" s="165"/>
      <c r="E9" s="165"/>
      <c r="F9" s="165"/>
      <c r="G9" s="165"/>
      <c r="H9" s="165"/>
      <c r="I9" s="16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49.6624</v>
      </c>
      <c r="C2" s="174">
        <v>49.7406</v>
      </c>
      <c r="D2" s="174">
        <v>49.2042</v>
      </c>
      <c r="E2" s="175">
        <f>AVERAGE(B2:D2)</f>
        <v>49.53573333</v>
      </c>
      <c r="G2" s="176" t="s">
        <v>358</v>
      </c>
      <c r="H2" s="177">
        <f>sum(B2,B11)</f>
        <v>57.5823</v>
      </c>
      <c r="I2" s="177"/>
      <c r="J2" s="178" t="s">
        <v>359</v>
      </c>
      <c r="K2" s="179">
        <f>var(H2:H4)</f>
        <v>0.06069825333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57.7193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57.2409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57.51416667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7.9199</v>
      </c>
      <c r="C11" s="174">
        <v>7.9787</v>
      </c>
      <c r="D11" s="174">
        <v>8.0367</v>
      </c>
      <c r="E11" s="175">
        <f>AVERAGE(B11:D11)</f>
        <v>7.978433333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0.9946</v>
      </c>
      <c r="C24" s="194">
        <v>0.9946</v>
      </c>
      <c r="D24" s="194">
        <v>0.9946</v>
      </c>
      <c r="E24" s="195">
        <f t="shared" ref="E24:E25" si="1">AVERAGE(B24,C24,D24)</f>
        <v>0.9946</v>
      </c>
      <c r="G24" s="192"/>
    </row>
    <row r="25">
      <c r="A25" s="190" t="s">
        <v>383</v>
      </c>
      <c r="B25" s="194">
        <v>0.9937</v>
      </c>
      <c r="C25" s="194">
        <v>0.9937</v>
      </c>
      <c r="D25" s="194">
        <v>0.9937</v>
      </c>
      <c r="E25" s="195">
        <f t="shared" si="1"/>
        <v>0.9937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29.6687</v>
      </c>
      <c r="C2" s="174">
        <v>29.6778</v>
      </c>
      <c r="D2" s="174">
        <v>28.6265</v>
      </c>
      <c r="E2" s="175">
        <f>AVERAGE(B2:D2)</f>
        <v>29.32433333</v>
      </c>
      <c r="G2" s="176" t="s">
        <v>358</v>
      </c>
      <c r="H2" s="177">
        <f>sum(B2,B11)</f>
        <v>39.7365</v>
      </c>
      <c r="I2" s="177"/>
      <c r="J2" s="178" t="s">
        <v>359</v>
      </c>
      <c r="K2" s="179">
        <f>var(H2:H4)</f>
        <v>0.3826473033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39.817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38.7076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39.42036667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10.0678</v>
      </c>
      <c r="C11" s="174">
        <v>10.1392</v>
      </c>
      <c r="D11" s="174">
        <v>10.0811</v>
      </c>
      <c r="E11" s="175">
        <f>AVERAGE(B11:D11)</f>
        <v>10.09603333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0.9964</v>
      </c>
      <c r="C24" s="194">
        <v>0.9964</v>
      </c>
      <c r="D24" s="201">
        <v>0.9964</v>
      </c>
      <c r="E24" s="195">
        <f t="shared" ref="E24:E25" si="1">AVERAGE(B24,C24,D24)</f>
        <v>0.9964</v>
      </c>
      <c r="G24" s="192"/>
    </row>
    <row r="25">
      <c r="A25" s="190" t="s">
        <v>383</v>
      </c>
      <c r="B25" s="194">
        <v>0.9948</v>
      </c>
      <c r="C25" s="194">
        <v>0.9948</v>
      </c>
      <c r="D25" s="201">
        <v>0.9948</v>
      </c>
      <c r="E25" s="195">
        <f t="shared" si="1"/>
        <v>0.9948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15.2213</v>
      </c>
      <c r="C2" s="174">
        <v>15.0698</v>
      </c>
      <c r="D2" s="174">
        <v>15.2243</v>
      </c>
      <c r="E2" s="175">
        <f>AVERAGE(B2:D2)</f>
        <v>15.1718</v>
      </c>
      <c r="G2" s="176" t="s">
        <v>358</v>
      </c>
      <c r="H2" s="177">
        <f>sum(B2,B11)</f>
        <v>26.0746</v>
      </c>
      <c r="I2" s="177"/>
      <c r="J2" s="178" t="s">
        <v>359</v>
      </c>
      <c r="K2" s="179">
        <f>var(H2:H4)</f>
        <v>0.008593583333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25.9331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26.1076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26.03843333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10.8533</v>
      </c>
      <c r="C11" s="174">
        <v>10.8633</v>
      </c>
      <c r="D11" s="174">
        <v>10.8833</v>
      </c>
      <c r="E11" s="175">
        <f>AVERAGE(B11:D11)</f>
        <v>10.86663333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0.9964</v>
      </c>
      <c r="C24" s="194">
        <v>0.9964</v>
      </c>
      <c r="D24" s="194">
        <v>0.9964</v>
      </c>
      <c r="E24" s="195">
        <f t="shared" ref="E24:E25" si="1">AVERAGE(B24,C24,D24)</f>
        <v>0.9964</v>
      </c>
      <c r="G24" s="192"/>
    </row>
    <row r="25">
      <c r="A25" s="190" t="s">
        <v>383</v>
      </c>
      <c r="B25" s="194">
        <v>0.9955</v>
      </c>
      <c r="C25" s="194">
        <v>0.9955</v>
      </c>
      <c r="D25" s="194">
        <v>0.9955</v>
      </c>
      <c r="E25" s="195">
        <f t="shared" si="1"/>
        <v>0.9955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55.3869</v>
      </c>
      <c r="C2" s="174">
        <v>69.2057</v>
      </c>
      <c r="D2" s="174">
        <v>67.9542</v>
      </c>
      <c r="E2" s="175">
        <f>AVERAGE(B2:D2)</f>
        <v>64.18226667</v>
      </c>
      <c r="G2" s="176" t="s">
        <v>358</v>
      </c>
      <c r="H2" s="177">
        <f>sum(B2,B11)</f>
        <v>111.1373</v>
      </c>
      <c r="I2" s="177"/>
      <c r="J2" s="178" t="s">
        <v>359</v>
      </c>
      <c r="K2" s="179">
        <f>var(H2:H4)</f>
        <v>161.0951099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132.1863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133.9496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125.7577333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55.7504</v>
      </c>
      <c r="C11" s="174">
        <v>62.9806</v>
      </c>
      <c r="D11" s="174">
        <v>65.9954</v>
      </c>
      <c r="E11" s="175">
        <f>AVERAGE(B11:D11)</f>
        <v>61.57546667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0.9938</v>
      </c>
      <c r="C24" s="194">
        <v>0.9938</v>
      </c>
      <c r="D24" s="194">
        <v>0.9929</v>
      </c>
      <c r="E24" s="195">
        <f t="shared" ref="E24:E25" si="1">AVERAGE(B24,C24,D24)</f>
        <v>0.9935</v>
      </c>
      <c r="G24" s="192"/>
    </row>
    <row r="25">
      <c r="A25" s="190" t="s">
        <v>383</v>
      </c>
      <c r="B25" s="194">
        <v>0.9885</v>
      </c>
      <c r="C25" s="194">
        <v>0.9882</v>
      </c>
      <c r="D25" s="194">
        <v>0.9868</v>
      </c>
      <c r="E25" s="195">
        <f t="shared" si="1"/>
        <v>0.9878333333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45.1009</v>
      </c>
      <c r="C2" s="174">
        <v>44.9635</v>
      </c>
      <c r="D2" s="174">
        <v>44.7964</v>
      </c>
      <c r="E2" s="175">
        <f>AVERAGE(B2:D2)</f>
        <v>44.9536</v>
      </c>
      <c r="G2" s="176" t="s">
        <v>358</v>
      </c>
      <c r="H2" s="177">
        <f>sum(B2,B11)</f>
        <v>59.3094</v>
      </c>
      <c r="I2" s="177"/>
      <c r="J2" s="178" t="s">
        <v>359</v>
      </c>
      <c r="K2" s="179">
        <f>var(H2:H4)</f>
        <v>0.04105683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59.1549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58.9077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59.124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14.2085</v>
      </c>
      <c r="C11" s="174">
        <v>14.1914</v>
      </c>
      <c r="D11" s="174">
        <v>14.1113</v>
      </c>
      <c r="E11" s="175">
        <f>AVERAGE(B11:D11)</f>
        <v>14.1704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0.9937</v>
      </c>
      <c r="C24" s="194">
        <v>0.9946</v>
      </c>
      <c r="D24" s="194">
        <v>0.9947</v>
      </c>
      <c r="E24" s="195">
        <f t="shared" ref="E24:E25" si="1">AVERAGE(B24,C24,D24)</f>
        <v>0.9943333333</v>
      </c>
      <c r="G24" s="192"/>
    </row>
    <row r="25">
      <c r="A25" s="190" t="s">
        <v>383</v>
      </c>
      <c r="B25" s="194">
        <v>0.9922</v>
      </c>
      <c r="C25" s="194">
        <v>0.9931</v>
      </c>
      <c r="D25" s="194">
        <v>0.993</v>
      </c>
      <c r="E25" s="195">
        <f t="shared" si="1"/>
        <v>0.9927666667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9.6553</v>
      </c>
      <c r="C2" s="174">
        <v>9.7451</v>
      </c>
      <c r="D2" s="174">
        <v>9.4633</v>
      </c>
      <c r="E2" s="175">
        <f>AVERAGE(B2:D2)</f>
        <v>9.621233333</v>
      </c>
      <c r="G2" s="176" t="s">
        <v>358</v>
      </c>
      <c r="H2" s="177">
        <f>sum(B2,B11)</f>
        <v>33.1271</v>
      </c>
      <c r="I2" s="177"/>
      <c r="J2" s="178" t="s">
        <v>359</v>
      </c>
      <c r="K2" s="179">
        <f>var(H2:H4)</f>
        <v>0.04292132333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33.4078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33.0035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33.17946667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23.4718</v>
      </c>
      <c r="C11" s="174">
        <v>23.6627</v>
      </c>
      <c r="D11" s="174">
        <v>23.5402</v>
      </c>
      <c r="E11" s="175">
        <f>AVERAGE(B11:D11)</f>
        <v>23.55823333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0.9982</v>
      </c>
      <c r="C24" s="202">
        <v>0.9982</v>
      </c>
      <c r="D24" s="202">
        <v>0.9982</v>
      </c>
      <c r="E24" s="203">
        <f t="shared" ref="E24:E25" si="1">AVERAGE(B24,C24,D24)</f>
        <v>0.9982</v>
      </c>
      <c r="G24" s="192"/>
    </row>
    <row r="25">
      <c r="A25" s="190" t="s">
        <v>383</v>
      </c>
      <c r="B25" s="202">
        <v>0.9956</v>
      </c>
      <c r="C25" s="202">
        <v>0.9956</v>
      </c>
      <c r="D25" s="202">
        <v>0.9956</v>
      </c>
      <c r="E25" s="203">
        <f t="shared" si="1"/>
        <v>0.9956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11.4745</v>
      </c>
      <c r="C2" s="174">
        <v>11.4613</v>
      </c>
      <c r="D2" s="174">
        <v>11.367</v>
      </c>
      <c r="E2" s="175">
        <f>AVERAGE(B2:D2)</f>
        <v>11.43426667</v>
      </c>
      <c r="G2" s="176" t="s">
        <v>358</v>
      </c>
      <c r="H2" s="177">
        <f>sum(B2,B11)</f>
        <v>33.5918</v>
      </c>
      <c r="I2" s="177"/>
      <c r="J2" s="178" t="s">
        <v>359</v>
      </c>
      <c r="K2" s="179">
        <f>var(H2:H4)</f>
        <v>0.001648803333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33.5227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33.5203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33.54493333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22.1173</v>
      </c>
      <c r="C11" s="174">
        <v>22.0614</v>
      </c>
      <c r="D11" s="174">
        <v>22.1533</v>
      </c>
      <c r="E11" s="175">
        <f>AVERAGE(B11:D11)</f>
        <v>22.11066667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0.9956</v>
      </c>
      <c r="C25" s="202">
        <v>0.9956</v>
      </c>
      <c r="D25" s="202">
        <v>0.9956</v>
      </c>
      <c r="E25" s="203">
        <f t="shared" si="1"/>
        <v>0.9956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26.5091</v>
      </c>
      <c r="C2" s="174">
        <v>26.5204</v>
      </c>
      <c r="D2" s="174">
        <v>25.0366</v>
      </c>
      <c r="E2" s="175">
        <f>AVERAGE(B2:D2)</f>
        <v>26.02203333</v>
      </c>
      <c r="G2" s="176" t="s">
        <v>358</v>
      </c>
      <c r="H2" s="177">
        <f>sum(B2,B11)</f>
        <v>74.3793</v>
      </c>
      <c r="I2" s="177"/>
      <c r="J2" s="178" t="s">
        <v>359</v>
      </c>
      <c r="K2" s="179">
        <f>var(H2:H4)</f>
        <v>0.79945225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74.8658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73.1323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74.1258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47.8702</v>
      </c>
      <c r="C11" s="174">
        <v>48.3454</v>
      </c>
      <c r="D11" s="174">
        <v>48.0957</v>
      </c>
      <c r="E11" s="175">
        <f>AVERAGE(B11:D11)</f>
        <v>48.10376667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0.9965</v>
      </c>
      <c r="D24" s="202">
        <v>0.9965</v>
      </c>
      <c r="E24" s="203">
        <f t="shared" ref="E24:E25" si="1">AVERAGE(B24,C24,D24)</f>
        <v>0.9964666667</v>
      </c>
      <c r="G24" s="192"/>
    </row>
    <row r="25">
      <c r="A25" s="190" t="s">
        <v>383</v>
      </c>
      <c r="B25" s="202">
        <v>0.992</v>
      </c>
      <c r="C25" s="202">
        <v>0.992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23.6797</v>
      </c>
      <c r="C2" s="174">
        <v>22.2158</v>
      </c>
      <c r="D2" s="174">
        <v>22.6327</v>
      </c>
      <c r="E2" s="175">
        <f>AVERAGE(B2:D2)</f>
        <v>22.84273333</v>
      </c>
      <c r="G2" s="176" t="s">
        <v>358</v>
      </c>
      <c r="H2" s="177">
        <f>sum(B2,B11)</f>
        <v>58.6884</v>
      </c>
      <c r="I2" s="177"/>
      <c r="J2" s="178" t="s">
        <v>359</v>
      </c>
      <c r="K2" s="179">
        <f>var(H2:H4)</f>
        <v>0.73419919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57.0131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57.5383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57.7466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35.0087</v>
      </c>
      <c r="C11" s="174">
        <v>34.7973</v>
      </c>
      <c r="D11" s="174">
        <v>34.9056</v>
      </c>
      <c r="E11" s="175">
        <f>AVERAGE(B11:D11)</f>
        <v>34.90386667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0.9931</v>
      </c>
      <c r="C25" s="202">
        <v>0.9931</v>
      </c>
      <c r="D25" s="202">
        <v>0.9931</v>
      </c>
      <c r="E25" s="203">
        <f t="shared" si="1"/>
        <v>0.9931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26.4606</v>
      </c>
      <c r="C2" s="174">
        <v>24.6444</v>
      </c>
      <c r="D2" s="174">
        <v>24.7214</v>
      </c>
      <c r="E2" s="175">
        <f>AVERAGE(B2:D2)</f>
        <v>25.27546667</v>
      </c>
      <c r="G2" s="176" t="s">
        <v>358</v>
      </c>
      <c r="H2" s="177">
        <f>sum(B2,B11)</f>
        <v>50.1593</v>
      </c>
      <c r="I2" s="177"/>
      <c r="J2" s="178" t="s">
        <v>359</v>
      </c>
      <c r="K2" s="179">
        <f>var(H2:H4)</f>
        <v>1.573488743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47.8067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48.2284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48.73146667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23.6987</v>
      </c>
      <c r="C11" s="174">
        <v>23.1623</v>
      </c>
      <c r="D11" s="174">
        <v>23.507</v>
      </c>
      <c r="E11" s="175">
        <f>AVERAGE(B11:D11)</f>
        <v>23.456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0.9956</v>
      </c>
      <c r="D24" s="202">
        <v>0.9965</v>
      </c>
      <c r="E24" s="203">
        <f t="shared" ref="E24:E25" si="1">AVERAGE(B24,C24,D24)</f>
        <v>0.9958666667</v>
      </c>
      <c r="G24" s="192"/>
    </row>
    <row r="25">
      <c r="A25" s="190" t="s">
        <v>383</v>
      </c>
      <c r="B25" s="202">
        <v>0.9937</v>
      </c>
      <c r="C25" s="202">
        <v>0.9931</v>
      </c>
      <c r="D25" s="202">
        <v>0.994</v>
      </c>
      <c r="E25" s="203">
        <f t="shared" si="1"/>
        <v>0.9936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B1" s="13">
        <v>2.0</v>
      </c>
      <c r="C1" s="13">
        <v>-2.6</v>
      </c>
      <c r="D1" s="166"/>
      <c r="E1" s="13">
        <v>6.6</v>
      </c>
      <c r="F1" s="13">
        <v>-4.2</v>
      </c>
      <c r="G1" s="166"/>
      <c r="H1" s="13">
        <v>-0.3</v>
      </c>
      <c r="I1" s="13">
        <v>3.9</v>
      </c>
      <c r="J1" s="13"/>
      <c r="K1" s="13"/>
      <c r="L1" s="13"/>
      <c r="M1" s="13"/>
    </row>
    <row r="2">
      <c r="A2" s="167"/>
      <c r="B2" s="13">
        <v>8.0</v>
      </c>
      <c r="C2" s="13">
        <v>-1.2</v>
      </c>
      <c r="D2" s="166"/>
      <c r="E2" s="13">
        <v>1.3</v>
      </c>
      <c r="F2" s="13">
        <v>1.5</v>
      </c>
      <c r="G2" s="166"/>
      <c r="H2" s="13">
        <v>-0.9</v>
      </c>
      <c r="I2" s="13">
        <v>3.1</v>
      </c>
      <c r="J2" s="13"/>
      <c r="K2" s="13"/>
      <c r="L2" s="13"/>
      <c r="M2" s="13"/>
    </row>
    <row r="3">
      <c r="A3" s="167"/>
      <c r="B3" s="13">
        <v>8.0</v>
      </c>
      <c r="C3" s="13">
        <v>-0.8</v>
      </c>
      <c r="D3" s="166"/>
      <c r="E3" s="13">
        <v>-1.7</v>
      </c>
      <c r="F3" s="13">
        <v>1.1</v>
      </c>
      <c r="G3" s="166"/>
      <c r="H3" s="13">
        <v>3.3</v>
      </c>
      <c r="I3" s="13">
        <v>1.0</v>
      </c>
      <c r="J3" s="13"/>
      <c r="K3" s="13"/>
      <c r="L3" s="13"/>
      <c r="M3" s="13"/>
    </row>
    <row r="4">
      <c r="A4" s="168"/>
      <c r="B4" s="13">
        <v>-8.6</v>
      </c>
      <c r="C4" s="13">
        <v>-0.8</v>
      </c>
      <c r="D4" s="166"/>
      <c r="E4" s="13">
        <v>-3.9</v>
      </c>
      <c r="F4" s="13">
        <v>0.0</v>
      </c>
      <c r="G4" s="166"/>
      <c r="H4" s="13">
        <v>2.9</v>
      </c>
      <c r="I4" s="13">
        <v>4.1</v>
      </c>
      <c r="J4" s="13"/>
      <c r="K4" s="13"/>
      <c r="L4" s="13"/>
      <c r="M4" s="13"/>
    </row>
    <row r="5">
      <c r="A5" s="167"/>
      <c r="B5" s="13">
        <v>-8.9</v>
      </c>
      <c r="C5" s="13">
        <v>-0.7</v>
      </c>
      <c r="D5" s="166"/>
      <c r="E5" s="13">
        <v>5.5</v>
      </c>
      <c r="F5" s="13">
        <v>2.5</v>
      </c>
      <c r="G5" s="166"/>
      <c r="H5" s="13">
        <v>5.9</v>
      </c>
      <c r="I5" s="13">
        <v>-1.4</v>
      </c>
      <c r="J5" s="13"/>
      <c r="K5" s="13"/>
      <c r="L5" s="13"/>
      <c r="M5" s="13"/>
    </row>
    <row r="6">
      <c r="A6" s="167"/>
      <c r="B6" s="13">
        <v>4.2</v>
      </c>
      <c r="C6" s="13">
        <v>5.2</v>
      </c>
      <c r="E6" s="13">
        <v>5.0</v>
      </c>
      <c r="F6" s="13">
        <v>1.1</v>
      </c>
      <c r="H6" s="13">
        <v>8.6</v>
      </c>
      <c r="I6" s="13">
        <v>2.1</v>
      </c>
    </row>
    <row r="7">
      <c r="A7" s="167"/>
      <c r="B7" s="13">
        <v>-1.8</v>
      </c>
      <c r="C7" s="13">
        <v>4.7</v>
      </c>
      <c r="E7" s="13">
        <v>-7.6</v>
      </c>
      <c r="F7" s="13">
        <v>1.2</v>
      </c>
      <c r="H7" s="13">
        <v>-5.9</v>
      </c>
      <c r="I7" s="13">
        <v>-4.8</v>
      </c>
    </row>
    <row r="8">
      <c r="A8" s="167"/>
      <c r="B8" s="13">
        <v>-5.4</v>
      </c>
      <c r="C8" s="13">
        <v>0.7</v>
      </c>
      <c r="E8" s="13">
        <v>-3.4</v>
      </c>
      <c r="F8" s="13">
        <v>1.0</v>
      </c>
      <c r="H8" s="13">
        <v>-1.9</v>
      </c>
      <c r="I8" s="13">
        <v>4.7</v>
      </c>
    </row>
    <row r="9">
      <c r="A9" s="167"/>
      <c r="B9" s="13">
        <v>4.1</v>
      </c>
      <c r="C9" s="13">
        <v>-3.1</v>
      </c>
      <c r="E9" s="13">
        <v>7.9</v>
      </c>
      <c r="F9" s="13">
        <v>2.7</v>
      </c>
      <c r="H9" s="13">
        <v>6.8</v>
      </c>
      <c r="I9" s="13">
        <v>2.3</v>
      </c>
    </row>
    <row r="10">
      <c r="B10" s="13">
        <v>-6.2</v>
      </c>
      <c r="C10" s="13">
        <v>0.7</v>
      </c>
      <c r="E10" s="13">
        <v>-0.1</v>
      </c>
      <c r="F10" s="13">
        <v>0.2</v>
      </c>
      <c r="H10" s="13">
        <v>-0.7</v>
      </c>
      <c r="I10" s="13">
        <v>1.8</v>
      </c>
    </row>
    <row r="11">
      <c r="B11" s="13">
        <v>-4.1</v>
      </c>
      <c r="C11" s="13">
        <v>2.3</v>
      </c>
      <c r="E11" s="13">
        <v>-5.5</v>
      </c>
      <c r="F11" s="13">
        <v>0.6</v>
      </c>
      <c r="H11" s="13">
        <v>0.1</v>
      </c>
      <c r="I11" s="13">
        <v>1.7</v>
      </c>
    </row>
    <row r="12">
      <c r="B12" s="13">
        <v>0.7</v>
      </c>
      <c r="C12" s="13">
        <v>-3.5</v>
      </c>
      <c r="E12" s="13">
        <v>0.4</v>
      </c>
      <c r="F12" s="13">
        <v>-4.6</v>
      </c>
      <c r="H12" s="13">
        <v>-0.7</v>
      </c>
      <c r="I12" s="13">
        <v>2.1</v>
      </c>
    </row>
    <row r="13">
      <c r="B13" s="13">
        <v>0.4</v>
      </c>
      <c r="C13" s="13">
        <v>-1.3</v>
      </c>
      <c r="E13" s="13">
        <v>2.3</v>
      </c>
      <c r="F13" s="13">
        <v>-3.5</v>
      </c>
      <c r="H13" s="13">
        <v>-3.2</v>
      </c>
      <c r="I13" s="13">
        <v>1.5</v>
      </c>
    </row>
    <row r="14">
      <c r="B14" s="13">
        <v>7.4</v>
      </c>
      <c r="C14" s="13">
        <v>-2.7</v>
      </c>
      <c r="E14" s="13">
        <v>8.4</v>
      </c>
      <c r="F14" s="13">
        <v>1.6</v>
      </c>
      <c r="H14" s="13">
        <v>8.9</v>
      </c>
      <c r="I14" s="13">
        <v>2.7</v>
      </c>
    </row>
    <row r="15">
      <c r="B15" s="13">
        <v>-4.3</v>
      </c>
      <c r="C15" s="13">
        <v>1.2</v>
      </c>
      <c r="E15" s="13">
        <v>2.9</v>
      </c>
      <c r="F15" s="13">
        <v>-0.1</v>
      </c>
      <c r="H15" s="13">
        <v>0.4</v>
      </c>
      <c r="I15" s="13">
        <v>1.3</v>
      </c>
    </row>
    <row r="16">
      <c r="B16" s="13">
        <v>-2.0</v>
      </c>
      <c r="C16" s="13">
        <v>-4.7</v>
      </c>
      <c r="E16" s="13">
        <v>4.4</v>
      </c>
      <c r="F16" s="13">
        <v>-2.0</v>
      </c>
      <c r="H16" s="13">
        <v>8.2</v>
      </c>
      <c r="I16" s="13">
        <v>2.3</v>
      </c>
    </row>
    <row r="17">
      <c r="B17" s="13">
        <v>2.7</v>
      </c>
      <c r="C17" s="13">
        <v>5.2</v>
      </c>
      <c r="E17" s="13">
        <v>8.9</v>
      </c>
      <c r="F17" s="13">
        <v>2.5</v>
      </c>
      <c r="H17" s="13">
        <v>9.0</v>
      </c>
      <c r="I17" s="13">
        <v>0.8</v>
      </c>
    </row>
    <row r="18">
      <c r="B18" s="13">
        <v>-2.1</v>
      </c>
      <c r="C18" s="13">
        <v>-4.4</v>
      </c>
      <c r="E18" s="13">
        <v>7.4</v>
      </c>
      <c r="F18" s="13">
        <v>-4.0</v>
      </c>
      <c r="H18" s="13">
        <v>7.7</v>
      </c>
      <c r="I18" s="13">
        <v>-1.2</v>
      </c>
    </row>
    <row r="19">
      <c r="B19" s="13">
        <v>0.9</v>
      </c>
      <c r="C19" s="13">
        <v>4.4</v>
      </c>
      <c r="E19" s="13">
        <v>0.3</v>
      </c>
      <c r="F19" s="13">
        <v>2.8</v>
      </c>
      <c r="H19" s="13">
        <v>-4.1</v>
      </c>
      <c r="I19" s="13">
        <v>2.2</v>
      </c>
    </row>
    <row r="20">
      <c r="B20" s="13">
        <v>3.4</v>
      </c>
      <c r="C20" s="13">
        <v>-5.1</v>
      </c>
      <c r="E20" s="13">
        <v>-7.6</v>
      </c>
      <c r="F20" s="13">
        <v>2.3</v>
      </c>
      <c r="H20" s="13">
        <v>5.8</v>
      </c>
      <c r="I20" s="13">
        <v>2.7</v>
      </c>
    </row>
    <row r="21">
      <c r="B21" s="13">
        <v>5.4</v>
      </c>
      <c r="C21" s="13">
        <v>2.7</v>
      </c>
      <c r="E21" s="13">
        <v>-7.6</v>
      </c>
      <c r="F21" s="13">
        <v>0.0</v>
      </c>
      <c r="H21" s="13">
        <v>-3.1</v>
      </c>
      <c r="I21" s="13">
        <v>1.6</v>
      </c>
    </row>
    <row r="22">
      <c r="B22" s="13">
        <v>6.0</v>
      </c>
      <c r="C22" s="13">
        <v>-0.7</v>
      </c>
      <c r="E22" s="13">
        <v>5.6</v>
      </c>
      <c r="F22" s="13">
        <v>-2.4</v>
      </c>
      <c r="H22" s="13">
        <v>-1.1</v>
      </c>
      <c r="I22" s="13">
        <v>3.6</v>
      </c>
    </row>
    <row r="23">
      <c r="B23" s="13">
        <v>-2.8</v>
      </c>
      <c r="C23" s="13">
        <v>-3.4</v>
      </c>
      <c r="E23" s="13">
        <v>-2.8</v>
      </c>
      <c r="F23" s="13">
        <v>0.8</v>
      </c>
      <c r="H23" s="13">
        <v>-5.6</v>
      </c>
      <c r="I23" s="13">
        <v>-2.6</v>
      </c>
    </row>
    <row r="24">
      <c r="B24" s="13">
        <v>0.1</v>
      </c>
      <c r="C24" s="13">
        <v>-0.4</v>
      </c>
      <c r="E24" s="13">
        <v>6.7</v>
      </c>
      <c r="F24" s="13">
        <v>-0.3</v>
      </c>
      <c r="H24" s="13">
        <v>-7.9</v>
      </c>
      <c r="I24" s="13">
        <v>0.0</v>
      </c>
    </row>
    <row r="25">
      <c r="B25" s="13">
        <v>7.5</v>
      </c>
      <c r="C25" s="13">
        <v>-1.9</v>
      </c>
      <c r="E25" s="13">
        <v>4.8</v>
      </c>
      <c r="F25" s="13">
        <v>1.7</v>
      </c>
      <c r="H25" s="13">
        <v>-5.9</v>
      </c>
      <c r="I25" s="13">
        <v>0.7</v>
      </c>
    </row>
    <row r="26">
      <c r="B26" s="13">
        <v>-2.1</v>
      </c>
      <c r="C26" s="13">
        <v>1.9</v>
      </c>
      <c r="E26" s="13">
        <v>-6.0</v>
      </c>
      <c r="F26" s="13">
        <v>-0.6</v>
      </c>
      <c r="H26" s="13">
        <v>2.3</v>
      </c>
      <c r="I26" s="13">
        <v>0.2</v>
      </c>
    </row>
    <row r="27">
      <c r="B27" s="13">
        <v>6.1</v>
      </c>
      <c r="C27" s="13">
        <v>-1.9</v>
      </c>
      <c r="E27" s="13">
        <v>-4.8</v>
      </c>
      <c r="F27" s="13">
        <v>1.0</v>
      </c>
      <c r="H27" s="13">
        <v>-7.1</v>
      </c>
      <c r="I27" s="13">
        <v>-4.4</v>
      </c>
    </row>
    <row r="28">
      <c r="B28" s="13">
        <v>-3.9</v>
      </c>
      <c r="C28" s="13">
        <v>-2.4</v>
      </c>
      <c r="E28" s="13">
        <v>-4.0</v>
      </c>
      <c r="F28" s="13">
        <v>0.6</v>
      </c>
      <c r="H28" s="13">
        <v>-4.7</v>
      </c>
      <c r="I28" s="13">
        <v>2.2</v>
      </c>
    </row>
    <row r="29">
      <c r="B29" s="13">
        <v>-4.2</v>
      </c>
      <c r="C29" s="13">
        <v>0.0</v>
      </c>
      <c r="E29" s="13">
        <v>-1.0</v>
      </c>
      <c r="F29" s="13">
        <v>2.0</v>
      </c>
      <c r="H29" s="13">
        <v>6.7</v>
      </c>
      <c r="I29" s="13">
        <v>-2.3</v>
      </c>
    </row>
    <row r="30">
      <c r="B30" s="13">
        <v>-5.7</v>
      </c>
      <c r="C30" s="13">
        <v>0.6</v>
      </c>
      <c r="E30" s="13">
        <v>1.7</v>
      </c>
      <c r="F30" s="13">
        <v>3.4</v>
      </c>
      <c r="H30" s="13">
        <v>2.6</v>
      </c>
      <c r="I30" s="13">
        <v>4.4</v>
      </c>
    </row>
    <row r="31">
      <c r="B31" s="13">
        <v>-3.7</v>
      </c>
      <c r="C31" s="13">
        <v>2.8</v>
      </c>
      <c r="E31" s="13">
        <v>2.5</v>
      </c>
      <c r="F31" s="13">
        <v>4.1</v>
      </c>
      <c r="H31" s="13">
        <v>3.9</v>
      </c>
      <c r="I31" s="13">
        <v>5.1</v>
      </c>
    </row>
    <row r="32">
      <c r="B32" s="13">
        <v>-2.9</v>
      </c>
      <c r="C32" s="13">
        <v>-3.5</v>
      </c>
      <c r="E32" s="13">
        <v>-2.0</v>
      </c>
      <c r="F32" s="13">
        <v>4.0</v>
      </c>
      <c r="H32" s="13">
        <v>-1.3</v>
      </c>
      <c r="I32" s="13">
        <v>-2.6</v>
      </c>
    </row>
    <row r="33">
      <c r="B33" s="13">
        <v>-8.1</v>
      </c>
      <c r="C33" s="13">
        <v>1.3</v>
      </c>
      <c r="E33" s="13">
        <v>2.8</v>
      </c>
      <c r="F33" s="13">
        <v>-4.1</v>
      </c>
      <c r="H33" s="13">
        <v>5.9</v>
      </c>
      <c r="I33" s="13">
        <v>-5.2</v>
      </c>
    </row>
    <row r="34">
      <c r="B34" s="13">
        <v>1.1</v>
      </c>
      <c r="C34" s="13">
        <v>2.4</v>
      </c>
      <c r="E34" s="13">
        <v>-5.1</v>
      </c>
      <c r="F34" s="13">
        <v>-3.5</v>
      </c>
      <c r="H34" s="13">
        <v>-7.4</v>
      </c>
      <c r="I34" s="13">
        <v>-3.9</v>
      </c>
    </row>
    <row r="35">
      <c r="B35" s="13">
        <v>8.0</v>
      </c>
      <c r="C35" s="13">
        <v>1.7</v>
      </c>
      <c r="E35" s="13">
        <v>2.9</v>
      </c>
      <c r="F35" s="13">
        <v>-0.3</v>
      </c>
      <c r="H35" s="13">
        <v>-4.8</v>
      </c>
      <c r="I35" s="13">
        <v>2.0</v>
      </c>
    </row>
    <row r="36">
      <c r="B36" s="13">
        <v>-7.9</v>
      </c>
      <c r="C36" s="13">
        <v>-5.1</v>
      </c>
      <c r="E36" s="13">
        <v>-4.7</v>
      </c>
      <c r="F36" s="13">
        <v>0.3</v>
      </c>
      <c r="H36" s="13">
        <v>-4.7</v>
      </c>
      <c r="I36" s="13">
        <v>0.9</v>
      </c>
    </row>
    <row r="37">
      <c r="B37" s="13">
        <v>2.7</v>
      </c>
      <c r="C37" s="13">
        <v>4.9</v>
      </c>
      <c r="E37" s="13">
        <v>-0.3</v>
      </c>
      <c r="F37" s="13">
        <v>1.6</v>
      </c>
      <c r="H37" s="13">
        <v>-4.2</v>
      </c>
      <c r="I37" s="13">
        <v>0.4</v>
      </c>
    </row>
    <row r="38">
      <c r="B38" s="13">
        <v>8.6</v>
      </c>
      <c r="C38" s="13">
        <v>1.4</v>
      </c>
      <c r="E38" s="13">
        <v>-7.0</v>
      </c>
      <c r="F38" s="13">
        <v>0.6</v>
      </c>
      <c r="H38" s="13">
        <v>-0.2</v>
      </c>
      <c r="I38" s="13">
        <v>2.8</v>
      </c>
    </row>
    <row r="39">
      <c r="B39" s="13">
        <v>-7.7</v>
      </c>
      <c r="C39" s="13">
        <v>2.2</v>
      </c>
      <c r="E39" s="13">
        <v>7.3</v>
      </c>
      <c r="F39" s="13">
        <v>-0.2</v>
      </c>
      <c r="H39" s="13">
        <v>7.0</v>
      </c>
      <c r="I39" s="13">
        <v>2.4</v>
      </c>
    </row>
    <row r="40">
      <c r="B40" s="13">
        <v>-3.3</v>
      </c>
      <c r="C40" s="13">
        <v>-3.4</v>
      </c>
      <c r="E40" s="13">
        <v>-5.3</v>
      </c>
      <c r="F40" s="13">
        <v>0.6</v>
      </c>
      <c r="H40" s="13">
        <v>-1.9</v>
      </c>
      <c r="I40" s="13">
        <v>-4.6</v>
      </c>
    </row>
    <row r="41">
      <c r="B41" s="13">
        <v>-8.9</v>
      </c>
      <c r="C41" s="13">
        <v>-3.8</v>
      </c>
      <c r="E41" s="13">
        <v>1.7</v>
      </c>
      <c r="F41" s="13">
        <v>1.0</v>
      </c>
      <c r="H41" s="13">
        <v>0.1</v>
      </c>
      <c r="I41" s="13">
        <v>3.5</v>
      </c>
    </row>
    <row r="42">
      <c r="A42" s="169"/>
      <c r="B42" s="170">
        <v>0.6</v>
      </c>
      <c r="C42" s="170">
        <v>0.4</v>
      </c>
      <c r="D42" s="169"/>
      <c r="E42" s="170">
        <v>-4.8</v>
      </c>
      <c r="F42" s="170">
        <v>2.2</v>
      </c>
      <c r="G42" s="169"/>
      <c r="H42" s="170">
        <v>-7.7</v>
      </c>
      <c r="I42" s="170">
        <v>1.9</v>
      </c>
    </row>
    <row r="43">
      <c r="B43" s="13">
        <v>-7.8</v>
      </c>
      <c r="C43" s="13">
        <v>-5.1</v>
      </c>
      <c r="E43" s="13">
        <v>-4.9</v>
      </c>
      <c r="F43" s="13">
        <v>2.6</v>
      </c>
      <c r="H43" s="13">
        <v>4.7</v>
      </c>
      <c r="I43" s="13">
        <v>1.2</v>
      </c>
    </row>
    <row r="44">
      <c r="B44" s="13">
        <v>-6.7</v>
      </c>
      <c r="C44" s="13">
        <v>0.7</v>
      </c>
      <c r="E44" s="13">
        <v>3.7</v>
      </c>
      <c r="F44" s="13">
        <v>1.1</v>
      </c>
      <c r="H44" s="13">
        <v>4.3</v>
      </c>
      <c r="I44" s="13">
        <v>3.9</v>
      </c>
    </row>
    <row r="45">
      <c r="B45" s="13">
        <v>-3.0</v>
      </c>
      <c r="C45" s="13">
        <v>-3.9</v>
      </c>
      <c r="E45" s="13">
        <v>-1.6</v>
      </c>
      <c r="F45" s="13">
        <v>2.2</v>
      </c>
      <c r="H45" s="13">
        <v>0.5</v>
      </c>
      <c r="I45" s="13">
        <v>-1.8</v>
      </c>
    </row>
    <row r="46">
      <c r="B46" s="13">
        <v>6.2</v>
      </c>
      <c r="C46" s="13">
        <v>-4.0</v>
      </c>
      <c r="E46" s="13">
        <v>5.2</v>
      </c>
      <c r="F46" s="13">
        <v>-2.4</v>
      </c>
      <c r="H46" s="13">
        <v>0.2</v>
      </c>
      <c r="I46" s="13">
        <v>-0.5</v>
      </c>
    </row>
    <row r="47">
      <c r="B47" s="13">
        <v>-1.8</v>
      </c>
      <c r="C47" s="13">
        <v>2.6</v>
      </c>
      <c r="E47" s="13">
        <v>0.6</v>
      </c>
      <c r="F47" s="13">
        <v>4.6</v>
      </c>
      <c r="H47" s="13">
        <v>7.8</v>
      </c>
      <c r="I47" s="13">
        <v>-1.7</v>
      </c>
    </row>
    <row r="48">
      <c r="B48" s="13">
        <v>-3.5</v>
      </c>
      <c r="C48" s="13">
        <v>0.3</v>
      </c>
      <c r="E48" s="13">
        <v>-0.8</v>
      </c>
      <c r="F48" s="13">
        <v>-4.6</v>
      </c>
      <c r="H48" s="13">
        <v>5.7</v>
      </c>
      <c r="I48" s="13">
        <v>1.6</v>
      </c>
    </row>
    <row r="49">
      <c r="B49" s="13">
        <v>3.1</v>
      </c>
      <c r="C49" s="13">
        <v>-1.7</v>
      </c>
      <c r="E49" s="13">
        <v>4.3</v>
      </c>
      <c r="F49" s="13">
        <v>-1.3</v>
      </c>
      <c r="H49" s="13">
        <v>-1.0</v>
      </c>
      <c r="I49" s="13">
        <v>-4.0</v>
      </c>
    </row>
    <row r="50">
      <c r="B50" s="13">
        <v>-5.0</v>
      </c>
      <c r="C50" s="13">
        <v>-2.6</v>
      </c>
      <c r="E50" s="13">
        <v>-5.8</v>
      </c>
      <c r="F50" s="13">
        <v>0.5</v>
      </c>
      <c r="H50" s="13">
        <v>0.9</v>
      </c>
      <c r="I50" s="13">
        <v>4.9</v>
      </c>
    </row>
    <row r="51">
      <c r="B51" s="13">
        <v>6.2</v>
      </c>
      <c r="C51" s="13">
        <v>-5.1</v>
      </c>
      <c r="E51" s="13">
        <v>6.3</v>
      </c>
      <c r="F51" s="13">
        <v>-4.5</v>
      </c>
      <c r="H51" s="13">
        <v>-8.7</v>
      </c>
      <c r="I51" s="13">
        <v>-4.3</v>
      </c>
    </row>
    <row r="52">
      <c r="B52" s="13">
        <v>7.8</v>
      </c>
      <c r="C52" s="13">
        <v>2.7</v>
      </c>
      <c r="E52" s="13">
        <v>-1.2</v>
      </c>
      <c r="F52" s="13">
        <v>-3.4</v>
      </c>
      <c r="H52" s="13">
        <v>-3.8</v>
      </c>
      <c r="I52" s="13">
        <v>2.0</v>
      </c>
    </row>
    <row r="53">
      <c r="B53" s="13">
        <v>3.4</v>
      </c>
      <c r="C53" s="13">
        <v>2.0</v>
      </c>
      <c r="E53" s="13">
        <v>8.4</v>
      </c>
      <c r="F53" s="13">
        <v>-4.5</v>
      </c>
      <c r="H53" s="13">
        <v>4.2</v>
      </c>
      <c r="I53" s="13">
        <v>2.4</v>
      </c>
    </row>
    <row r="54">
      <c r="B54" s="13">
        <v>-7.6</v>
      </c>
      <c r="C54" s="13">
        <v>-5.2</v>
      </c>
      <c r="E54" s="13">
        <v>1.7</v>
      </c>
      <c r="F54" s="13">
        <v>-4.6</v>
      </c>
      <c r="H54" s="13">
        <v>-5.2</v>
      </c>
      <c r="I54" s="13">
        <v>0.0</v>
      </c>
    </row>
    <row r="55">
      <c r="B55" s="13">
        <v>8.4</v>
      </c>
      <c r="C55" s="13">
        <v>-4.5</v>
      </c>
      <c r="E55" s="13">
        <v>-5.3</v>
      </c>
      <c r="F55" s="13">
        <v>-4.1</v>
      </c>
      <c r="H55" s="13">
        <v>8.4</v>
      </c>
      <c r="I55" s="13">
        <v>2.7</v>
      </c>
    </row>
    <row r="56">
      <c r="B56" s="13">
        <v>5.9</v>
      </c>
      <c r="C56" s="13">
        <v>2.8</v>
      </c>
      <c r="E56" s="13">
        <v>-5.8</v>
      </c>
      <c r="F56" s="13">
        <v>0.2</v>
      </c>
      <c r="H56" s="13">
        <v>5.3</v>
      </c>
      <c r="I56" s="13">
        <v>-3.5</v>
      </c>
    </row>
    <row r="57">
      <c r="B57" s="13">
        <v>-1.8</v>
      </c>
      <c r="C57" s="13">
        <v>-0.2</v>
      </c>
      <c r="E57" s="13">
        <v>1.0</v>
      </c>
      <c r="F57" s="13">
        <v>1.4</v>
      </c>
      <c r="H57" s="13">
        <v>8.6</v>
      </c>
      <c r="I57" s="13">
        <v>2.7</v>
      </c>
    </row>
    <row r="58">
      <c r="B58" s="13">
        <v>-0.9</v>
      </c>
      <c r="C58" s="13">
        <v>-3.4</v>
      </c>
      <c r="E58" s="13">
        <v>0.5</v>
      </c>
      <c r="F58" s="13">
        <v>-4.0</v>
      </c>
      <c r="H58" s="13">
        <v>5.5</v>
      </c>
      <c r="I58" s="13">
        <v>0.6</v>
      </c>
    </row>
    <row r="59">
      <c r="B59" s="13">
        <v>8.1</v>
      </c>
      <c r="C59" s="13">
        <v>-0.8</v>
      </c>
      <c r="E59" s="13">
        <v>2.7</v>
      </c>
      <c r="F59" s="13">
        <v>1.6</v>
      </c>
      <c r="H59" s="13">
        <v>3.1</v>
      </c>
      <c r="I59" s="13">
        <v>4.8</v>
      </c>
    </row>
    <row r="60">
      <c r="B60" s="13">
        <v>-4.8</v>
      </c>
      <c r="C60" s="13">
        <v>-5.1</v>
      </c>
      <c r="E60" s="13">
        <v>5.3</v>
      </c>
      <c r="F60" s="13">
        <v>2.2</v>
      </c>
      <c r="H60" s="13">
        <v>-5.4</v>
      </c>
      <c r="I60" s="13">
        <v>-0.3</v>
      </c>
    </row>
    <row r="61">
      <c r="B61" s="13">
        <v>-0.8</v>
      </c>
      <c r="C61" s="13">
        <v>-4.3</v>
      </c>
      <c r="E61" s="13">
        <v>-4.6</v>
      </c>
      <c r="F61" s="13">
        <v>1.8</v>
      </c>
      <c r="H61" s="13">
        <v>5.3</v>
      </c>
      <c r="I61" s="13">
        <v>-2.5</v>
      </c>
    </row>
    <row r="62">
      <c r="B62" s="13">
        <v>-4.6</v>
      </c>
      <c r="C62" s="13">
        <v>-4.8</v>
      </c>
      <c r="E62" s="13">
        <v>-1.9</v>
      </c>
      <c r="F62" s="13">
        <v>3.6</v>
      </c>
      <c r="H62" s="13">
        <v>4.3</v>
      </c>
      <c r="I62" s="13">
        <v>-4.1</v>
      </c>
    </row>
    <row r="63">
      <c r="B63" s="13">
        <v>3.4</v>
      </c>
      <c r="C63" s="13">
        <v>-4.4</v>
      </c>
      <c r="E63" s="13">
        <v>4.4</v>
      </c>
      <c r="F63" s="13">
        <v>-3.5</v>
      </c>
      <c r="H63" s="13">
        <v>-1.9</v>
      </c>
      <c r="I63" s="13">
        <v>3.1</v>
      </c>
    </row>
    <row r="64">
      <c r="B64" s="13">
        <v>6.7</v>
      </c>
      <c r="C64" s="13">
        <v>-1.6</v>
      </c>
      <c r="E64" s="13">
        <v>-6.9</v>
      </c>
      <c r="F64" s="13">
        <v>-4.0</v>
      </c>
      <c r="H64" s="13">
        <v>1.6</v>
      </c>
      <c r="I64" s="13">
        <v>4.1</v>
      </c>
    </row>
    <row r="65">
      <c r="B65" s="13">
        <v>-0.3</v>
      </c>
      <c r="C65" s="13">
        <v>2.3</v>
      </c>
      <c r="E65" s="13">
        <v>-8.7</v>
      </c>
      <c r="F65" s="13">
        <v>-2.7</v>
      </c>
      <c r="H65" s="13">
        <v>5.2</v>
      </c>
      <c r="I65" s="13">
        <v>2.8</v>
      </c>
    </row>
    <row r="66">
      <c r="B66" s="13">
        <v>-1.3</v>
      </c>
      <c r="C66" s="13">
        <v>-1.5</v>
      </c>
      <c r="E66" s="13">
        <v>3.1</v>
      </c>
      <c r="F66" s="13">
        <v>1.6</v>
      </c>
      <c r="H66" s="13">
        <v>5.9</v>
      </c>
      <c r="I66" s="13">
        <v>2.5</v>
      </c>
    </row>
    <row r="67">
      <c r="B67" s="13">
        <v>-4.5</v>
      </c>
      <c r="C67" s="13">
        <v>-5.2</v>
      </c>
      <c r="E67" s="13">
        <v>4.3</v>
      </c>
      <c r="F67" s="13">
        <v>0.9</v>
      </c>
      <c r="H67" s="13">
        <v>-4.8</v>
      </c>
      <c r="I67" s="13">
        <v>2.3</v>
      </c>
    </row>
    <row r="68">
      <c r="B68" s="13">
        <v>2.0</v>
      </c>
      <c r="C68" s="13">
        <v>4.2</v>
      </c>
      <c r="E68" s="13">
        <v>2.9</v>
      </c>
      <c r="F68" s="13">
        <v>3.9</v>
      </c>
      <c r="H68" s="13">
        <v>5.0</v>
      </c>
      <c r="I68" s="13">
        <v>2.8</v>
      </c>
    </row>
    <row r="69">
      <c r="B69" s="13">
        <v>-7.5</v>
      </c>
      <c r="C69" s="13">
        <v>2.3</v>
      </c>
      <c r="E69" s="13">
        <v>3.0</v>
      </c>
      <c r="F69" s="13">
        <v>-5.0</v>
      </c>
      <c r="H69" s="13">
        <v>-3.9</v>
      </c>
      <c r="I69" s="13">
        <v>-4.0</v>
      </c>
    </row>
    <row r="70">
      <c r="B70" s="13">
        <v>-7.7</v>
      </c>
      <c r="C70" s="13">
        <v>-0.5</v>
      </c>
      <c r="E70" s="13">
        <v>-7.8</v>
      </c>
      <c r="F70" s="13">
        <v>2.3</v>
      </c>
      <c r="H70" s="13">
        <v>-1.7</v>
      </c>
      <c r="I70" s="13">
        <v>-2.6</v>
      </c>
    </row>
    <row r="71">
      <c r="B71" s="13">
        <v>3.8</v>
      </c>
      <c r="C71" s="13">
        <v>2.2</v>
      </c>
      <c r="E71" s="13">
        <v>-6.8</v>
      </c>
      <c r="F71" s="13">
        <v>-4.0</v>
      </c>
      <c r="H71" s="13">
        <v>-4.8</v>
      </c>
      <c r="I71" s="13">
        <v>2.2</v>
      </c>
    </row>
    <row r="72">
      <c r="B72" s="13">
        <v>-8.0</v>
      </c>
      <c r="C72" s="13">
        <v>-3.5</v>
      </c>
      <c r="E72" s="13">
        <v>-6.7</v>
      </c>
      <c r="F72" s="13">
        <v>0.6</v>
      </c>
      <c r="H72" s="13">
        <v>-4.3</v>
      </c>
      <c r="I72" s="13">
        <v>-1.9</v>
      </c>
    </row>
    <row r="73">
      <c r="B73" s="13">
        <v>-8.6</v>
      </c>
      <c r="C73" s="13">
        <v>0.5</v>
      </c>
      <c r="E73" s="13">
        <v>-1.1</v>
      </c>
      <c r="F73" s="13">
        <v>-4.2</v>
      </c>
      <c r="H73" s="13">
        <v>8.1</v>
      </c>
      <c r="I73" s="13">
        <v>2.7</v>
      </c>
    </row>
    <row r="74">
      <c r="B74" s="13">
        <v>3.8</v>
      </c>
      <c r="C74" s="13">
        <v>-3.8</v>
      </c>
      <c r="E74" s="13">
        <v>6.1</v>
      </c>
      <c r="F74" s="13">
        <v>2.7</v>
      </c>
      <c r="H74" s="13">
        <v>7.3</v>
      </c>
      <c r="I74" s="13">
        <v>-3.3</v>
      </c>
    </row>
    <row r="75">
      <c r="B75" s="170">
        <v>3.4</v>
      </c>
      <c r="C75" s="170">
        <v>-0.1</v>
      </c>
      <c r="E75" s="170">
        <v>5.2</v>
      </c>
      <c r="F75" s="170">
        <v>-4.2</v>
      </c>
      <c r="H75" s="170">
        <v>-1.6</v>
      </c>
      <c r="I75" s="170">
        <v>-2.7</v>
      </c>
    </row>
    <row r="76">
      <c r="B76" s="13">
        <v>-2.0</v>
      </c>
      <c r="C76" s="13">
        <v>3.8</v>
      </c>
      <c r="E76" s="13">
        <v>1.3</v>
      </c>
      <c r="F76" s="13">
        <v>3.9</v>
      </c>
      <c r="H76" s="13">
        <v>-4.7</v>
      </c>
      <c r="I76" s="13">
        <v>2.0</v>
      </c>
    </row>
    <row r="77">
      <c r="B77" s="13">
        <v>-1.2</v>
      </c>
      <c r="C77" s="13">
        <v>-1.5</v>
      </c>
      <c r="E77" s="13">
        <v>-8.2</v>
      </c>
      <c r="F77" s="13">
        <v>-1.9</v>
      </c>
      <c r="H77" s="13">
        <v>-3.1</v>
      </c>
      <c r="I77" s="13">
        <v>-2.7</v>
      </c>
    </row>
    <row r="78">
      <c r="B78" s="13">
        <v>4.3</v>
      </c>
      <c r="C78" s="13">
        <v>1.8</v>
      </c>
      <c r="E78" s="13">
        <v>-1.9</v>
      </c>
      <c r="F78" s="13">
        <v>5.0</v>
      </c>
      <c r="H78" s="13">
        <v>-0.3</v>
      </c>
      <c r="I78" s="13">
        <v>-4.6</v>
      </c>
    </row>
    <row r="79">
      <c r="B79" s="13">
        <v>-8.1</v>
      </c>
      <c r="C79" s="13">
        <v>-3.0</v>
      </c>
      <c r="E79" s="13">
        <v>4.3</v>
      </c>
      <c r="F79" s="13">
        <v>3.5</v>
      </c>
      <c r="H79" s="13">
        <v>4.5</v>
      </c>
      <c r="I79" s="13">
        <v>-4.7</v>
      </c>
    </row>
    <row r="80">
      <c r="B80" s="13">
        <v>3.4</v>
      </c>
      <c r="C80" s="13">
        <v>-0.4</v>
      </c>
      <c r="E80" s="13">
        <v>4.0</v>
      </c>
      <c r="F80" s="13">
        <v>4.4</v>
      </c>
      <c r="H80" s="13">
        <v>-6.8</v>
      </c>
      <c r="I80" s="13">
        <v>0.7</v>
      </c>
    </row>
    <row r="81">
      <c r="B81" s="13">
        <v>-3.7</v>
      </c>
      <c r="C81" s="13">
        <v>1.2</v>
      </c>
      <c r="E81" s="13">
        <v>-7.5</v>
      </c>
      <c r="F81" s="13">
        <v>1.9</v>
      </c>
      <c r="H81" s="13">
        <v>5.7</v>
      </c>
      <c r="I81" s="13">
        <v>2.3</v>
      </c>
    </row>
    <row r="82">
      <c r="B82" s="13">
        <v>-8.4</v>
      </c>
      <c r="C82" s="13">
        <v>2.7</v>
      </c>
      <c r="E82" s="13">
        <v>-3.5</v>
      </c>
      <c r="F82" s="13">
        <v>1.1</v>
      </c>
      <c r="H82" s="13">
        <v>-6.0</v>
      </c>
      <c r="I82" s="13">
        <v>-0.3</v>
      </c>
    </row>
    <row r="83">
      <c r="B83" s="13">
        <v>-2.2</v>
      </c>
      <c r="C83" s="13">
        <v>0.3</v>
      </c>
      <c r="E83" s="13">
        <v>4.5</v>
      </c>
      <c r="F83" s="13">
        <v>-1.5</v>
      </c>
      <c r="H83" s="13">
        <v>-2.0</v>
      </c>
      <c r="I83" s="13">
        <v>2.8</v>
      </c>
    </row>
    <row r="84">
      <c r="B84" s="13">
        <v>0.4</v>
      </c>
      <c r="C84" s="13">
        <v>-1.4</v>
      </c>
      <c r="E84" s="13">
        <v>5.4</v>
      </c>
      <c r="F84" s="13">
        <v>-4.2</v>
      </c>
      <c r="H84" s="13">
        <v>3.2</v>
      </c>
      <c r="I84" s="13">
        <v>2.7</v>
      </c>
    </row>
    <row r="85">
      <c r="B85" s="13">
        <v>-1.5</v>
      </c>
      <c r="C85" s="13">
        <v>-0.1</v>
      </c>
      <c r="E85" s="13">
        <v>-3.2</v>
      </c>
      <c r="F85" s="13">
        <v>1.6</v>
      </c>
      <c r="H85" s="13">
        <v>-1.0</v>
      </c>
      <c r="I85" s="13">
        <v>1.7</v>
      </c>
    </row>
    <row r="86">
      <c r="B86" s="13">
        <v>-3.8</v>
      </c>
      <c r="C86" s="13">
        <v>2.3</v>
      </c>
      <c r="E86" s="13">
        <v>-8.0</v>
      </c>
      <c r="F86" s="13">
        <v>-0.4</v>
      </c>
      <c r="H86" s="13">
        <v>6.3</v>
      </c>
      <c r="I86" s="13">
        <v>-0.4</v>
      </c>
    </row>
    <row r="87">
      <c r="B87" s="13">
        <v>-5.2</v>
      </c>
      <c r="C87" s="13">
        <v>-4.5</v>
      </c>
      <c r="E87" s="13">
        <v>7.9</v>
      </c>
      <c r="F87" s="13">
        <v>1.5</v>
      </c>
      <c r="H87" s="13">
        <v>4.3</v>
      </c>
      <c r="I87" s="13">
        <v>3.2</v>
      </c>
    </row>
    <row r="88">
      <c r="B88" s="13">
        <v>-3.2</v>
      </c>
      <c r="C88" s="13">
        <v>1.6</v>
      </c>
      <c r="E88" s="13">
        <v>-4.3</v>
      </c>
      <c r="F88" s="13">
        <v>-5.2</v>
      </c>
      <c r="H88" s="13">
        <v>-7.7</v>
      </c>
      <c r="I88" s="13">
        <v>-1.9</v>
      </c>
    </row>
    <row r="89">
      <c r="B89" s="171">
        <v>2.6</v>
      </c>
      <c r="C89" s="171">
        <v>-1.7</v>
      </c>
      <c r="E89" s="171">
        <v>-7.0</v>
      </c>
      <c r="F89" s="171">
        <v>-2.3</v>
      </c>
      <c r="H89" s="171">
        <v>-6.6</v>
      </c>
      <c r="I89" s="171">
        <v>-3.1</v>
      </c>
    </row>
    <row r="90">
      <c r="B90" s="13">
        <v>-3.6</v>
      </c>
      <c r="C90" s="13">
        <v>1.0</v>
      </c>
      <c r="E90" s="13">
        <v>-1.3</v>
      </c>
      <c r="F90" s="13">
        <v>-3.7</v>
      </c>
      <c r="H90" s="13">
        <v>-7.7</v>
      </c>
      <c r="I90" s="13">
        <v>2.1</v>
      </c>
    </row>
    <row r="91">
      <c r="B91" s="13">
        <v>0.2</v>
      </c>
      <c r="C91" s="13">
        <v>3.5</v>
      </c>
      <c r="E91" s="13">
        <v>8.7</v>
      </c>
      <c r="F91" s="13">
        <v>1.2</v>
      </c>
      <c r="H91" s="13">
        <v>-4.7</v>
      </c>
      <c r="I91" s="13">
        <v>-0.9</v>
      </c>
    </row>
    <row r="92">
      <c r="B92" s="13">
        <v>-6.3</v>
      </c>
      <c r="C92" s="13">
        <v>0.7</v>
      </c>
      <c r="E92" s="13">
        <v>1.8</v>
      </c>
      <c r="F92" s="13">
        <v>0.5</v>
      </c>
      <c r="H92" s="13">
        <v>6.8</v>
      </c>
      <c r="I92" s="13">
        <v>2.8</v>
      </c>
    </row>
    <row r="93">
      <c r="B93" s="13">
        <v>-0.5</v>
      </c>
      <c r="C93" s="13">
        <v>1.0</v>
      </c>
      <c r="E93" s="13">
        <v>3.1</v>
      </c>
      <c r="F93" s="13">
        <v>4.1</v>
      </c>
      <c r="H93" s="13">
        <v>5.3</v>
      </c>
      <c r="I93" s="13">
        <v>-3.2</v>
      </c>
    </row>
    <row r="94">
      <c r="B94" s="13">
        <v>1.0</v>
      </c>
      <c r="C94" s="13">
        <v>5.2</v>
      </c>
      <c r="E94" s="13">
        <v>3.9</v>
      </c>
      <c r="F94" s="13">
        <v>0.2</v>
      </c>
      <c r="H94" s="13">
        <v>-6.1</v>
      </c>
      <c r="I94" s="13">
        <v>-4.4</v>
      </c>
    </row>
    <row r="95">
      <c r="B95" s="13">
        <v>-9.0</v>
      </c>
      <c r="C95" s="13">
        <v>0.4</v>
      </c>
      <c r="E95" s="13">
        <v>-8.3</v>
      </c>
      <c r="F95" s="13">
        <v>1.3</v>
      </c>
      <c r="H95" s="13">
        <v>5.3</v>
      </c>
      <c r="I95" s="13">
        <v>1.4</v>
      </c>
    </row>
    <row r="96">
      <c r="B96" s="13">
        <v>4.7</v>
      </c>
      <c r="C96" s="13">
        <v>1.5</v>
      </c>
      <c r="E96" s="13">
        <v>-7.9</v>
      </c>
      <c r="F96" s="13">
        <v>-3.6</v>
      </c>
      <c r="H96" s="13">
        <v>8.7</v>
      </c>
      <c r="I96" s="13">
        <v>-0.1</v>
      </c>
    </row>
    <row r="97">
      <c r="B97" s="13">
        <v>8.5</v>
      </c>
      <c r="C97" s="13">
        <v>2.2</v>
      </c>
      <c r="E97" s="13">
        <v>-7.7</v>
      </c>
      <c r="F97" s="13">
        <v>-4.1</v>
      </c>
      <c r="H97" s="13">
        <v>8.7</v>
      </c>
      <c r="I97" s="13">
        <v>-1.9</v>
      </c>
    </row>
    <row r="98">
      <c r="B98" s="13">
        <v>8.0</v>
      </c>
      <c r="C98" s="13">
        <v>-1.9</v>
      </c>
      <c r="E98" s="13">
        <v>-8.0</v>
      </c>
      <c r="F98" s="13">
        <v>-2.8</v>
      </c>
      <c r="H98" s="13">
        <v>-7.8</v>
      </c>
      <c r="I98" s="13">
        <v>0.6</v>
      </c>
    </row>
    <row r="99">
      <c r="B99" s="13">
        <v>0.4</v>
      </c>
      <c r="C99" s="13">
        <v>-3.4</v>
      </c>
      <c r="E99" s="13">
        <v>-7.6</v>
      </c>
      <c r="F99" s="13">
        <v>2.1</v>
      </c>
      <c r="H99" s="13">
        <v>-4.7</v>
      </c>
      <c r="I99" s="13">
        <v>1.0</v>
      </c>
    </row>
    <row r="100">
      <c r="B100" s="13">
        <v>-5.3</v>
      </c>
      <c r="C100" s="13">
        <v>-4.0</v>
      </c>
      <c r="E100" s="13">
        <v>7.8</v>
      </c>
      <c r="F100" s="13">
        <v>2.8</v>
      </c>
      <c r="H100" s="13">
        <v>-4.6</v>
      </c>
      <c r="I100" s="13">
        <v>2.1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43.4236</v>
      </c>
      <c r="C2" s="174">
        <v>43.2833</v>
      </c>
      <c r="D2" s="174">
        <v>43.7936</v>
      </c>
      <c r="E2" s="175">
        <f>AVERAGE(B2:D2)</f>
        <v>43.50016667</v>
      </c>
      <c r="G2" s="176" t="s">
        <v>358</v>
      </c>
      <c r="H2" s="177">
        <f>sum(B2,B11)</f>
        <v>75.7695</v>
      </c>
      <c r="I2" s="177"/>
      <c r="J2" s="178" t="s">
        <v>359</v>
      </c>
      <c r="K2" s="179">
        <f>var(H2:H4)</f>
        <v>0.2026140933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75.7129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76.5193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76.00056667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32.3459</v>
      </c>
      <c r="C11" s="174">
        <v>32.4296</v>
      </c>
      <c r="D11" s="174">
        <v>32.7257</v>
      </c>
      <c r="E11" s="175">
        <f>AVERAGE(B11:D11)</f>
        <v>32.5004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0.9946</v>
      </c>
      <c r="C24" s="202">
        <v>0.9946</v>
      </c>
      <c r="D24" s="202">
        <v>0.9946</v>
      </c>
      <c r="E24" s="203">
        <f t="shared" ref="E24:E25" si="1">AVERAGE(B24,C24,D24)</f>
        <v>0.9946</v>
      </c>
      <c r="G24" s="192"/>
    </row>
    <row r="25">
      <c r="A25" s="190" t="s">
        <v>383</v>
      </c>
      <c r="B25" s="202">
        <v>0.992</v>
      </c>
      <c r="C25" s="202">
        <v>0.992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19.6549</v>
      </c>
      <c r="C2" s="174">
        <v>21.7753</v>
      </c>
      <c r="D2" s="174">
        <v>20.9313</v>
      </c>
      <c r="E2" s="175">
        <f>AVERAGE(B2:D2)</f>
        <v>20.78716667</v>
      </c>
      <c r="G2" s="176" t="s">
        <v>358</v>
      </c>
      <c r="H2" s="177">
        <f>sum(B2,B11)</f>
        <v>27.5204</v>
      </c>
      <c r="I2" s="177"/>
      <c r="J2" s="178" t="s">
        <v>359</v>
      </c>
      <c r="K2" s="179">
        <f>var(H2:H4)</f>
        <v>1.492273943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29.9403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29.0217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28.82746667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7.8655</v>
      </c>
      <c r="C11" s="174">
        <v>8.165</v>
      </c>
      <c r="D11" s="174">
        <v>8.0904</v>
      </c>
      <c r="E11" s="175">
        <f>AVERAGE(B11:D11)</f>
        <v>8.0403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0.9957</v>
      </c>
      <c r="C25" s="202">
        <v>0.9957</v>
      </c>
      <c r="D25" s="202">
        <v>0.9957</v>
      </c>
      <c r="E25" s="203">
        <f t="shared" si="1"/>
        <v>0.9957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24.009</v>
      </c>
      <c r="C2" s="174">
        <v>24.3432</v>
      </c>
      <c r="D2" s="174">
        <v>22.4369</v>
      </c>
      <c r="E2" s="175">
        <f>AVERAGE(B2:D2)</f>
        <v>23.59636667</v>
      </c>
      <c r="G2" s="176" t="s">
        <v>358</v>
      </c>
      <c r="H2" s="177">
        <f>sum(B2,B11)</f>
        <v>49.0486</v>
      </c>
      <c r="I2" s="177"/>
      <c r="J2" s="178" t="s">
        <v>359</v>
      </c>
      <c r="K2" s="179">
        <f>var(H2:H4)</f>
        <v>1.923178303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49.4196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46.8537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48.44063333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25.0396</v>
      </c>
      <c r="C11" s="174">
        <v>25.0764</v>
      </c>
      <c r="D11" s="174">
        <v>24.4168</v>
      </c>
      <c r="E11" s="175">
        <f>AVERAGE(B11:D11)</f>
        <v>24.84426667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0.9955</v>
      </c>
      <c r="D24" s="202">
        <v>0.9964</v>
      </c>
      <c r="E24" s="203">
        <f t="shared" ref="E24:E25" si="1">AVERAGE(B24,C24,D24)</f>
        <v>0.9961</v>
      </c>
      <c r="G24" s="192"/>
    </row>
    <row r="25">
      <c r="A25" s="190" t="s">
        <v>383</v>
      </c>
      <c r="B25" s="202">
        <v>0.9938</v>
      </c>
      <c r="C25" s="202">
        <v>0.993</v>
      </c>
      <c r="D25" s="202">
        <v>0.9938</v>
      </c>
      <c r="E25" s="203">
        <f t="shared" si="1"/>
        <v>0.9935333333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36.0439</v>
      </c>
      <c r="C2" s="174">
        <v>36.139</v>
      </c>
      <c r="D2" s="174">
        <v>36.2433</v>
      </c>
      <c r="E2" s="175">
        <f>AVERAGE(B2:D2)</f>
        <v>36.14206667</v>
      </c>
      <c r="G2" s="176" t="s">
        <v>358</v>
      </c>
      <c r="H2" s="177">
        <f>sum(B2,B11)</f>
        <v>41.4395</v>
      </c>
      <c r="I2" s="177"/>
      <c r="J2" s="178" t="s">
        <v>359</v>
      </c>
      <c r="K2" s="179">
        <f>var(H2:H4)</f>
        <v>0.00741753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41.522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41.6117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41.5244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5.3956</v>
      </c>
      <c r="C11" s="174">
        <v>5.383</v>
      </c>
      <c r="D11" s="174">
        <v>5.3684</v>
      </c>
      <c r="E11" s="175">
        <f>AVERAGE(B11:D11)</f>
        <v>5.382333333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0.9956</v>
      </c>
      <c r="C24" s="202">
        <v>0.9956</v>
      </c>
      <c r="D24" s="202">
        <v>0.9956</v>
      </c>
      <c r="E24" s="203">
        <f t="shared" ref="E24:E25" si="1">AVERAGE(B24,C24,D24)</f>
        <v>0.9956</v>
      </c>
      <c r="G24" s="192"/>
    </row>
    <row r="25">
      <c r="A25" s="190" t="s">
        <v>383</v>
      </c>
      <c r="B25" s="202">
        <v>0.9948</v>
      </c>
      <c r="C25" s="202">
        <v>0.9947</v>
      </c>
      <c r="D25" s="202">
        <v>0.9947</v>
      </c>
      <c r="E25" s="203">
        <f t="shared" si="1"/>
        <v>0.9947333333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40.7783</v>
      </c>
      <c r="C2" s="174">
        <v>40.7682</v>
      </c>
      <c r="D2" s="174">
        <v>40.6097</v>
      </c>
      <c r="E2" s="175">
        <f>AVERAGE(B2:D2)</f>
        <v>40.71873333</v>
      </c>
      <c r="G2" s="176" t="s">
        <v>358</v>
      </c>
      <c r="H2" s="177">
        <f>sum(B2,B11)</f>
        <v>46.6752</v>
      </c>
      <c r="I2" s="177"/>
      <c r="J2" s="178" t="s">
        <v>359</v>
      </c>
      <c r="K2" s="179">
        <f>var(H2:H4)</f>
        <v>0.004864373333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46.6284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46.538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46.61386667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5.8969</v>
      </c>
      <c r="C11" s="174">
        <v>5.8602</v>
      </c>
      <c r="D11" s="174">
        <v>5.9283</v>
      </c>
      <c r="E11" s="175">
        <f>AVERAGE(B11:D11)</f>
        <v>5.895133333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0.9946</v>
      </c>
      <c r="C25" s="202">
        <v>0.9946</v>
      </c>
      <c r="D25" s="202">
        <v>0.9947</v>
      </c>
      <c r="E25" s="203">
        <f t="shared" si="1"/>
        <v>0.9946333333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27.216</v>
      </c>
      <c r="C2" s="174">
        <v>27.2699</v>
      </c>
      <c r="D2" s="174">
        <v>27.2998</v>
      </c>
      <c r="E2" s="175">
        <f>AVERAGE(B2:D2)</f>
        <v>27.2619</v>
      </c>
      <c r="G2" s="176" t="s">
        <v>358</v>
      </c>
      <c r="H2" s="177">
        <f>sum(B2,B11)</f>
        <v>45.6919</v>
      </c>
      <c r="I2" s="177"/>
      <c r="J2" s="178" t="s">
        <v>359</v>
      </c>
      <c r="K2" s="179">
        <f>var(H2:H4)</f>
        <v>0.00015628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45.6791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45.6669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45.6793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18.4759</v>
      </c>
      <c r="C11" s="174">
        <v>18.4092</v>
      </c>
      <c r="D11" s="174">
        <v>18.3671</v>
      </c>
      <c r="E11" s="175">
        <f>AVERAGE(B11:D11)</f>
        <v>18.4174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0.9946</v>
      </c>
      <c r="C25" s="202">
        <v>0.9946</v>
      </c>
      <c r="D25" s="202">
        <v>0.9946</v>
      </c>
      <c r="E25" s="203">
        <f t="shared" si="1"/>
        <v>0.9946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48.8157</v>
      </c>
      <c r="C2" s="174">
        <v>48.8798</v>
      </c>
      <c r="D2" s="174">
        <v>48.7927</v>
      </c>
      <c r="E2" s="175">
        <f>AVERAGE(B2:D2)</f>
        <v>48.8294</v>
      </c>
      <c r="G2" s="176" t="s">
        <v>358</v>
      </c>
      <c r="H2" s="177">
        <f>sum(B2,B11)</f>
        <v>63.5138</v>
      </c>
      <c r="I2" s="177"/>
      <c r="J2" s="178" t="s">
        <v>359</v>
      </c>
      <c r="K2" s="179">
        <f>var(H2:H4)</f>
        <v>0.01449577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63.6237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63.3832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63.5069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14.6981</v>
      </c>
      <c r="C11" s="174">
        <v>14.7439</v>
      </c>
      <c r="D11" s="174">
        <v>14.5905</v>
      </c>
      <c r="E11" s="175">
        <f>AVERAGE(B11:D11)</f>
        <v>14.6775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0.9946</v>
      </c>
      <c r="C24" s="202">
        <v>0.9946</v>
      </c>
      <c r="D24" s="202">
        <v>0.9946</v>
      </c>
      <c r="E24" s="203">
        <f t="shared" ref="E24:E25" si="1">AVERAGE(B24,C24,D24)</f>
        <v>0.9946</v>
      </c>
      <c r="G24" s="192"/>
    </row>
    <row r="25">
      <c r="A25" s="190" t="s">
        <v>383</v>
      </c>
      <c r="B25" s="202">
        <v>0.9929</v>
      </c>
      <c r="C25" s="202">
        <v>0.9929</v>
      </c>
      <c r="D25" s="202">
        <v>0.9929</v>
      </c>
      <c r="E25" s="203">
        <f t="shared" si="1"/>
        <v>0.9929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23.927</v>
      </c>
      <c r="C2" s="174">
        <v>23.866</v>
      </c>
      <c r="D2" s="174">
        <v>23.8775</v>
      </c>
      <c r="E2" s="175">
        <f>AVERAGE(B2:D2)</f>
        <v>23.89016667</v>
      </c>
      <c r="G2" s="176" t="s">
        <v>358</v>
      </c>
      <c r="H2" s="177">
        <f>sum(B2,B11)</f>
        <v>33.0557</v>
      </c>
      <c r="I2" s="177"/>
      <c r="J2" s="178" t="s">
        <v>359</v>
      </c>
      <c r="K2" s="179">
        <f>var(H2:H4)</f>
        <v>0.00174748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32.9749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32.9967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33.0091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9.1287</v>
      </c>
      <c r="C11" s="174">
        <v>9.1089</v>
      </c>
      <c r="D11" s="174">
        <v>9.1192</v>
      </c>
      <c r="E11" s="175">
        <f>AVERAGE(B11:D11)</f>
        <v>9.118933333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0.9956</v>
      </c>
      <c r="C25" s="202">
        <v>0.9956</v>
      </c>
      <c r="D25" s="202">
        <v>0.9956</v>
      </c>
      <c r="E25" s="203">
        <f t="shared" si="1"/>
        <v>0.9956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26.9562</v>
      </c>
      <c r="C2" s="174">
        <v>26.9429</v>
      </c>
      <c r="D2" s="174">
        <v>26.9077</v>
      </c>
      <c r="E2" s="175">
        <f>AVERAGE(B2:D2)</f>
        <v>26.9356</v>
      </c>
      <c r="G2" s="176" t="s">
        <v>358</v>
      </c>
      <c r="H2" s="177">
        <f>sum(B2,B11)</f>
        <v>52.7548</v>
      </c>
      <c r="I2" s="177"/>
      <c r="J2" s="178" t="s">
        <v>359</v>
      </c>
      <c r="K2" s="179">
        <f>var(H2:H4)</f>
        <v>0.00269596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52.6532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52.6854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52.6978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25.7986</v>
      </c>
      <c r="C11" s="174">
        <v>25.7103</v>
      </c>
      <c r="D11" s="174">
        <v>25.7777</v>
      </c>
      <c r="E11" s="175">
        <f>AVERAGE(B11:D11)</f>
        <v>25.7622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0.9938</v>
      </c>
      <c r="C25" s="202">
        <v>0.9938</v>
      </c>
      <c r="D25" s="202">
        <v>0.9938</v>
      </c>
      <c r="E25" s="203">
        <f t="shared" si="1"/>
        <v>0.9938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34.196</v>
      </c>
      <c r="C2" s="174">
        <v>34.1036</v>
      </c>
      <c r="D2" s="174">
        <v>34.0365</v>
      </c>
      <c r="E2" s="175">
        <f>AVERAGE(B2:D2)</f>
        <v>34.11203333</v>
      </c>
      <c r="G2" s="176" t="s">
        <v>358</v>
      </c>
      <c r="H2" s="177">
        <f>sum(B2,B11)</f>
        <v>38.9223</v>
      </c>
      <c r="I2" s="177"/>
      <c r="J2" s="178" t="s">
        <v>359</v>
      </c>
      <c r="K2" s="179">
        <f>var(H2:H4)</f>
        <v>0.01313758333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38.7648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38.6993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38.79546667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4.7263</v>
      </c>
      <c r="C11" s="174">
        <v>4.6612</v>
      </c>
      <c r="D11" s="174">
        <v>4.6628</v>
      </c>
      <c r="E11" s="175">
        <f>AVERAGE(B11:D11)</f>
        <v>4.683433333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0.9948</v>
      </c>
      <c r="C25" s="202">
        <v>0.9948</v>
      </c>
      <c r="D25" s="202">
        <v>0.9948</v>
      </c>
      <c r="E25" s="203">
        <f t="shared" si="1"/>
        <v>0.9948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22.9336</v>
      </c>
      <c r="C2" s="174">
        <v>23.0213</v>
      </c>
      <c r="D2" s="174">
        <v>22.8972</v>
      </c>
      <c r="E2" s="175">
        <f>AVERAGE(B2:D2)</f>
        <v>22.9507</v>
      </c>
      <c r="G2" s="176" t="s">
        <v>358</v>
      </c>
      <c r="H2" s="177">
        <f>sum(B2,B11)</f>
        <v>49.9223</v>
      </c>
      <c r="I2" s="177"/>
      <c r="J2" s="178" t="s">
        <v>359</v>
      </c>
      <c r="K2" s="179">
        <f>var(H2:H4)</f>
        <v>0.004575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49.8473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49.9823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v>49.9173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26.9887</v>
      </c>
      <c r="C11" s="174">
        <v>26.826</v>
      </c>
      <c r="D11" s="174">
        <v>27.0851</v>
      </c>
      <c r="E11" s="175">
        <f>AVERAGE(B11:D11)</f>
        <v>26.9666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D21" s="13" t="s">
        <v>354</v>
      </c>
      <c r="F21" s="13" t="s">
        <v>355</v>
      </c>
      <c r="H21" s="13" t="s">
        <v>356</v>
      </c>
    </row>
    <row r="22">
      <c r="A22" s="173" t="s">
        <v>378</v>
      </c>
      <c r="B22" s="173" t="s">
        <v>379</v>
      </c>
      <c r="C22" s="173" t="s">
        <v>380</v>
      </c>
      <c r="D22" s="173" t="s">
        <v>379</v>
      </c>
      <c r="E22" s="173" t="s">
        <v>380</v>
      </c>
      <c r="F22" s="173" t="s">
        <v>379</v>
      </c>
      <c r="G22" s="173" t="s">
        <v>380</v>
      </c>
      <c r="H22" s="173" t="s">
        <v>379</v>
      </c>
    </row>
    <row r="23">
      <c r="A23" s="190" t="s">
        <v>381</v>
      </c>
      <c r="B23" s="191">
        <v>1.0</v>
      </c>
      <c r="C23" s="192">
        <v>2.046</v>
      </c>
      <c r="D23" s="191">
        <v>1.0</v>
      </c>
      <c r="E23" s="192">
        <v>2.046</v>
      </c>
      <c r="F23" s="191">
        <v>1.0</v>
      </c>
      <c r="G23" s="193">
        <v>2.046</v>
      </c>
      <c r="H23" s="181"/>
    </row>
    <row r="24">
      <c r="A24" s="190" t="s">
        <v>382</v>
      </c>
      <c r="B24" s="194">
        <v>0.9964</v>
      </c>
      <c r="C24" s="192">
        <v>2.038</v>
      </c>
      <c r="D24" s="194">
        <v>0.9964</v>
      </c>
      <c r="E24" s="192">
        <v>2.038</v>
      </c>
      <c r="F24" s="194">
        <v>0.9964</v>
      </c>
      <c r="G24" s="193">
        <v>2.038</v>
      </c>
      <c r="H24" s="195">
        <f t="shared" ref="H24:H25" si="1">AVERAGE(B24,D24,F24)</f>
        <v>0.9964</v>
      </c>
    </row>
    <row r="25">
      <c r="A25" s="190" t="s">
        <v>383</v>
      </c>
      <c r="B25" s="194">
        <v>0.9939</v>
      </c>
      <c r="C25" s="192">
        <v>2.033</v>
      </c>
      <c r="D25" s="194">
        <v>0.9939</v>
      </c>
      <c r="E25" s="192">
        <v>2.033</v>
      </c>
      <c r="F25" s="194">
        <v>0.9939</v>
      </c>
      <c r="G25" s="193">
        <v>2.033</v>
      </c>
      <c r="H25" s="195">
        <f t="shared" si="1"/>
        <v>0.9939</v>
      </c>
    </row>
    <row r="26">
      <c r="A26" s="190" t="s">
        <v>384</v>
      </c>
      <c r="B26" s="196">
        <v>6.0E-4</v>
      </c>
      <c r="C26" s="197">
        <v>0.0012</v>
      </c>
      <c r="D26" s="196">
        <v>6.0E-4</v>
      </c>
      <c r="E26" s="197">
        <v>0.0012</v>
      </c>
      <c r="F26" s="196">
        <v>6.0E-4</v>
      </c>
      <c r="G26" s="198">
        <v>0.0012</v>
      </c>
      <c r="H26" s="18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14.7363</v>
      </c>
      <c r="C2" s="174">
        <v>14.7421</v>
      </c>
      <c r="D2" s="174">
        <v>14.8255</v>
      </c>
      <c r="E2" s="175">
        <f>AVERAGE(B2:D2)</f>
        <v>14.76796667</v>
      </c>
      <c r="G2" s="176" t="s">
        <v>358</v>
      </c>
      <c r="H2" s="177">
        <f>sum(B2,B11)</f>
        <v>32.8532</v>
      </c>
      <c r="I2" s="177"/>
      <c r="J2" s="178" t="s">
        <v>359</v>
      </c>
      <c r="K2" s="179">
        <f>var(H2:H4)</f>
        <v>0.01286436333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32.64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32.8137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32.76896667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18.1169</v>
      </c>
      <c r="C11" s="174">
        <v>17.8979</v>
      </c>
      <c r="D11" s="174">
        <v>17.9882</v>
      </c>
      <c r="E11" s="175">
        <f>AVERAGE(B11:D11)</f>
        <v>18.001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0.9956</v>
      </c>
      <c r="C25" s="202">
        <v>0.9956</v>
      </c>
      <c r="D25" s="202">
        <v>0.9956</v>
      </c>
      <c r="E25" s="203">
        <f t="shared" si="1"/>
        <v>0.9956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52.5256</v>
      </c>
      <c r="C2" s="174">
        <v>52.2079</v>
      </c>
      <c r="D2" s="174">
        <v>52.5271</v>
      </c>
      <c r="E2" s="175">
        <f>AVERAGE(B2:D2)</f>
        <v>52.4202</v>
      </c>
      <c r="G2" s="176" t="s">
        <v>358</v>
      </c>
      <c r="H2" s="177">
        <f>sum(B2,B11)</f>
        <v>79.7075</v>
      </c>
      <c r="I2" s="177"/>
      <c r="J2" s="178" t="s">
        <v>359</v>
      </c>
      <c r="K2" s="179">
        <f>var(H2:H4)</f>
        <v>0.02574085333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79.5999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79.9155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79.74096667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27.1819</v>
      </c>
      <c r="C11" s="174">
        <v>27.392</v>
      </c>
      <c r="D11" s="174">
        <v>27.3884</v>
      </c>
      <c r="E11" s="175">
        <f>AVERAGE(B11:D11)</f>
        <v>27.32076667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0.9937</v>
      </c>
      <c r="C24" s="202">
        <v>0.9938</v>
      </c>
      <c r="D24" s="202">
        <v>0.9939</v>
      </c>
      <c r="E24" s="203">
        <f t="shared" ref="E24:E25" si="1">AVERAGE(B24,C24,D24)</f>
        <v>0.9938</v>
      </c>
      <c r="G24" s="192"/>
    </row>
    <row r="25">
      <c r="A25" s="190" t="s">
        <v>383</v>
      </c>
      <c r="B25" s="202">
        <v>0.9912</v>
      </c>
      <c r="C25" s="202">
        <v>0.9911</v>
      </c>
      <c r="D25" s="202">
        <v>0.9914</v>
      </c>
      <c r="E25" s="203">
        <f t="shared" si="1"/>
        <v>0.9912333333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50.4715</v>
      </c>
      <c r="C2" s="174">
        <v>50.42</v>
      </c>
      <c r="D2" s="174">
        <v>50.8298</v>
      </c>
      <c r="E2" s="175">
        <f>AVERAGE(B2:D2)</f>
        <v>50.57376667</v>
      </c>
      <c r="G2" s="176" t="s">
        <v>358</v>
      </c>
      <c r="H2" s="177">
        <f>sum(B2,B11)</f>
        <v>62.803</v>
      </c>
      <c r="I2" s="177"/>
      <c r="J2" s="178" t="s">
        <v>359</v>
      </c>
      <c r="K2" s="179">
        <f>var(H2:H4)</f>
        <v>0.07373476333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62.8527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63.2962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62.98396667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12.3315</v>
      </c>
      <c r="C11" s="174">
        <v>12.4327</v>
      </c>
      <c r="D11" s="174">
        <v>12.4664</v>
      </c>
      <c r="E11" s="175">
        <f>AVERAGE(B11:D11)</f>
        <v>12.4102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0.9937</v>
      </c>
      <c r="C24" s="202">
        <v>0.9937</v>
      </c>
      <c r="D24" s="202">
        <v>0.9937</v>
      </c>
      <c r="E24" s="203">
        <f t="shared" ref="E24:E25" si="1">AVERAGE(B24,C24,D24)</f>
        <v>0.9937</v>
      </c>
      <c r="G24" s="192"/>
    </row>
    <row r="25">
      <c r="A25" s="190" t="s">
        <v>383</v>
      </c>
      <c r="B25" s="202">
        <v>0.9929</v>
      </c>
      <c r="C25" s="202">
        <v>0.9929</v>
      </c>
      <c r="D25" s="202">
        <v>0.9929</v>
      </c>
      <c r="E25" s="203">
        <f t="shared" si="1"/>
        <v>0.9929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17.2688</v>
      </c>
      <c r="C2" s="174">
        <v>17.2747</v>
      </c>
      <c r="D2" s="174">
        <v>17.2685</v>
      </c>
      <c r="E2" s="175">
        <f>AVERAGE(B2:D2)</f>
        <v>17.27066667</v>
      </c>
      <c r="G2" s="176" t="s">
        <v>358</v>
      </c>
      <c r="H2" s="177">
        <f>sum(B2,B11)</f>
        <v>41.9918</v>
      </c>
      <c r="I2" s="177"/>
      <c r="J2" s="178" t="s">
        <v>359</v>
      </c>
      <c r="K2" s="179">
        <f>var(H2:H4)</f>
        <v>0.01713233333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42.2038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42.2308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42.14213333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24.723</v>
      </c>
      <c r="C11" s="174">
        <v>24.9291</v>
      </c>
      <c r="D11" s="174">
        <v>24.9623</v>
      </c>
      <c r="E11" s="175">
        <f>AVERAGE(B11:D11)</f>
        <v>24.87146667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0.9948</v>
      </c>
      <c r="C25" s="173" t="s">
        <v>385</v>
      </c>
      <c r="D25" s="173" t="s">
        <v>385</v>
      </c>
      <c r="E25" s="203">
        <f t="shared" si="1"/>
        <v>0.9948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36.0914</v>
      </c>
      <c r="C2" s="174">
        <v>36.196</v>
      </c>
      <c r="D2" s="174">
        <v>36.0978</v>
      </c>
      <c r="E2" s="175">
        <f>AVERAGE(B2:D2)</f>
        <v>36.1284</v>
      </c>
      <c r="G2" s="176" t="s">
        <v>358</v>
      </c>
      <c r="H2" s="177">
        <f>sum(B2,B11)</f>
        <v>46.1658</v>
      </c>
      <c r="I2" s="177"/>
      <c r="J2" s="178" t="s">
        <v>359</v>
      </c>
      <c r="K2" s="179">
        <f>var(H2:H4)</f>
        <v>0.01501358333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46.4063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46.3268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46.29963333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10.0744</v>
      </c>
      <c r="C11" s="174">
        <v>10.2103</v>
      </c>
      <c r="D11" s="174">
        <v>10.229</v>
      </c>
      <c r="E11" s="175">
        <f>AVERAGE(B11:D11)</f>
        <v>10.17123333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0.9956</v>
      </c>
      <c r="C24" s="202">
        <v>0.9956</v>
      </c>
      <c r="D24" s="202">
        <v>0.9956</v>
      </c>
      <c r="E24" s="203">
        <f t="shared" ref="E24:E25" si="1">AVERAGE(B24,C24,D24)</f>
        <v>0.9956</v>
      </c>
      <c r="G24" s="192"/>
    </row>
    <row r="25">
      <c r="A25" s="190" t="s">
        <v>383</v>
      </c>
      <c r="B25" s="202">
        <v>0.9946</v>
      </c>
      <c r="C25" s="202">
        <v>0.9946</v>
      </c>
      <c r="D25" s="202">
        <v>0.9946</v>
      </c>
      <c r="E25" s="203">
        <f t="shared" si="1"/>
        <v>0.9946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23.5442</v>
      </c>
      <c r="C2" s="174">
        <v>23.4421</v>
      </c>
      <c r="D2" s="174">
        <v>23.3983</v>
      </c>
      <c r="E2" s="175">
        <f>AVERAGE(B2:D2)</f>
        <v>23.46153333</v>
      </c>
      <c r="G2" s="176" t="s">
        <v>358</v>
      </c>
      <c r="H2" s="177">
        <f>sum(B2,B11)</f>
        <v>50.2011</v>
      </c>
      <c r="I2" s="177"/>
      <c r="J2" s="178" t="s">
        <v>359</v>
      </c>
      <c r="K2" s="179">
        <f>var(H2:H4)</f>
        <v>0.01326502333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50.0313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49.9814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50.07126667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26.6569</v>
      </c>
      <c r="C11" s="174">
        <v>26.5892</v>
      </c>
      <c r="D11" s="174">
        <v>26.5831</v>
      </c>
      <c r="E11" s="175">
        <f>AVERAGE(B11:D11)</f>
        <v>26.60973333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0.9939</v>
      </c>
      <c r="C25" s="202">
        <v>0.9939</v>
      </c>
      <c r="D25" s="202">
        <v>0.994</v>
      </c>
      <c r="E25" s="203">
        <f t="shared" si="1"/>
        <v>0.9939333333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34.6792</v>
      </c>
      <c r="C2" s="174">
        <v>35.2725</v>
      </c>
      <c r="D2" s="174">
        <v>35.1265</v>
      </c>
      <c r="E2" s="175">
        <f>AVERAGE(B2:D2)</f>
        <v>35.02606667</v>
      </c>
      <c r="G2" s="176" t="s">
        <v>358</v>
      </c>
      <c r="H2" s="177">
        <f>sum(B2,B11)</f>
        <v>99.8008</v>
      </c>
      <c r="I2" s="177"/>
      <c r="J2" s="178" t="s">
        <v>359</v>
      </c>
      <c r="K2" s="179">
        <f>var(H2:H4)</f>
        <v>0.2599742533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99.1382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100.1408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99.69326667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65.1216</v>
      </c>
      <c r="C11" s="174">
        <v>63.8657</v>
      </c>
      <c r="D11" s="174">
        <v>65.0143</v>
      </c>
      <c r="E11" s="175">
        <f>AVERAGE(B11:D11)</f>
        <v>64.6672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0.9956</v>
      </c>
      <c r="C24" s="202">
        <v>0.9956</v>
      </c>
      <c r="D24" s="202">
        <v>0.9956</v>
      </c>
      <c r="E24" s="203">
        <f t="shared" ref="E24:E25" si="1">AVERAGE(B24,C24,D24)</f>
        <v>0.9956</v>
      </c>
      <c r="G24" s="192"/>
    </row>
    <row r="25">
      <c r="A25" s="190" t="s">
        <v>383</v>
      </c>
      <c r="B25" s="202">
        <v>0.9841</v>
      </c>
      <c r="C25" s="202">
        <v>0.9841</v>
      </c>
      <c r="D25" s="202">
        <v>0.984</v>
      </c>
      <c r="E25" s="203">
        <f t="shared" si="1"/>
        <v>0.9840666667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  <row r="32">
      <c r="A32" s="172" t="s">
        <v>352</v>
      </c>
      <c r="B32" s="13" t="s">
        <v>353</v>
      </c>
      <c r="C32" s="13" t="s">
        <v>354</v>
      </c>
      <c r="D32" s="13" t="s">
        <v>355</v>
      </c>
      <c r="E32" s="13" t="s">
        <v>356</v>
      </c>
    </row>
    <row r="33">
      <c r="A33" s="173" t="s">
        <v>357</v>
      </c>
      <c r="B33" s="174">
        <v>34.2436</v>
      </c>
      <c r="C33" s="174">
        <v>35.1657</v>
      </c>
      <c r="D33" s="174">
        <v>36.0122</v>
      </c>
      <c r="E33" s="13">
        <v>35.1405</v>
      </c>
    </row>
    <row r="34">
      <c r="A34" s="173" t="s">
        <v>360</v>
      </c>
      <c r="B34" s="174"/>
      <c r="C34" s="174"/>
      <c r="D34" s="174"/>
    </row>
    <row r="35">
      <c r="A35" s="173" t="s">
        <v>362</v>
      </c>
      <c r="B35" s="174"/>
      <c r="C35" s="174"/>
      <c r="D35" s="174"/>
    </row>
    <row r="36">
      <c r="A36" s="173" t="s">
        <v>364</v>
      </c>
      <c r="B36" s="174"/>
      <c r="C36" s="174"/>
      <c r="D36" s="174"/>
    </row>
    <row r="37">
      <c r="A37" s="173" t="s">
        <v>366</v>
      </c>
      <c r="B37" s="174"/>
      <c r="C37" s="174"/>
      <c r="D37" s="174"/>
    </row>
    <row r="38">
      <c r="A38" s="185"/>
    </row>
    <row r="39">
      <c r="A39" s="186" t="s">
        <v>367</v>
      </c>
    </row>
    <row r="40">
      <c r="A40" s="187"/>
    </row>
    <row r="41">
      <c r="A41" s="188" t="s">
        <v>368</v>
      </c>
    </row>
    <row r="42">
      <c r="A42" s="173" t="s">
        <v>357</v>
      </c>
      <c r="B42" s="174">
        <v>65.3364</v>
      </c>
      <c r="C42" s="174">
        <v>67.2984</v>
      </c>
      <c r="D42" s="174">
        <v>67.0358</v>
      </c>
      <c r="E42" s="13">
        <v>66.5568</v>
      </c>
    </row>
    <row r="43">
      <c r="A43" s="173" t="s">
        <v>369</v>
      </c>
      <c r="B43" s="174"/>
      <c r="C43" s="174"/>
      <c r="D43" s="174"/>
    </row>
    <row r="44">
      <c r="A44" s="173" t="s">
        <v>370</v>
      </c>
      <c r="B44" s="174"/>
      <c r="C44" s="174"/>
      <c r="D44" s="174"/>
    </row>
    <row r="45">
      <c r="A45" s="173" t="s">
        <v>371</v>
      </c>
      <c r="B45" s="174"/>
      <c r="C45" s="174"/>
      <c r="D45" s="174"/>
    </row>
    <row r="46">
      <c r="A46" s="173" t="s">
        <v>372</v>
      </c>
      <c r="B46" s="174"/>
      <c r="C46" s="174"/>
      <c r="D46" s="174"/>
    </row>
    <row r="47">
      <c r="A47" s="173" t="s">
        <v>373</v>
      </c>
      <c r="B47" s="174"/>
      <c r="C47" s="174"/>
      <c r="D47" s="174"/>
    </row>
    <row r="48">
      <c r="A48" s="173" t="s">
        <v>374</v>
      </c>
      <c r="B48" s="174"/>
      <c r="C48" s="174"/>
      <c r="D48" s="174"/>
    </row>
    <row r="49">
      <c r="A49" s="173" t="s">
        <v>375</v>
      </c>
      <c r="B49" s="174"/>
      <c r="C49" s="174"/>
      <c r="D49" s="174"/>
    </row>
    <row r="50">
      <c r="A50" s="173" t="s">
        <v>366</v>
      </c>
      <c r="B50" s="174"/>
      <c r="C50" s="174"/>
      <c r="D50" s="174"/>
    </row>
    <row r="51">
      <c r="A51" s="185"/>
    </row>
    <row r="52">
      <c r="A52" s="189" t="s">
        <v>376</v>
      </c>
    </row>
    <row r="53">
      <c r="A53" s="173" t="s">
        <v>378</v>
      </c>
      <c r="B53" s="173" t="s">
        <v>379</v>
      </c>
      <c r="C53" s="173" t="s">
        <v>380</v>
      </c>
    </row>
    <row r="54">
      <c r="A54" s="173" t="s">
        <v>381</v>
      </c>
      <c r="B54" s="204">
        <v>1.0</v>
      </c>
      <c r="C54" s="173">
        <v>2.046</v>
      </c>
    </row>
    <row r="55">
      <c r="A55" s="173" t="s">
        <v>382</v>
      </c>
      <c r="B55" s="202">
        <v>0.9956</v>
      </c>
      <c r="C55" s="173">
        <v>2.037</v>
      </c>
    </row>
    <row r="56">
      <c r="A56" s="173" t="s">
        <v>383</v>
      </c>
      <c r="B56" s="202">
        <v>0.9918</v>
      </c>
      <c r="C56" s="173">
        <v>2.03</v>
      </c>
    </row>
    <row r="57">
      <c r="A57" s="173" t="s">
        <v>384</v>
      </c>
      <c r="B57" s="202">
        <v>6.0E-4</v>
      </c>
      <c r="C57" s="173">
        <v>0.0012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42.776</v>
      </c>
      <c r="C2" s="174">
        <v>42.5439</v>
      </c>
      <c r="D2" s="174">
        <v>42.0411</v>
      </c>
      <c r="E2" s="175">
        <f>AVERAGE(B2:D2)</f>
        <v>42.45366667</v>
      </c>
      <c r="G2" s="176" t="s">
        <v>358</v>
      </c>
      <c r="H2" s="177">
        <f>sum(B2,B11)</f>
        <v>71.1467</v>
      </c>
      <c r="I2" s="177"/>
      <c r="J2" s="178" t="s">
        <v>359</v>
      </c>
      <c r="K2" s="179">
        <f>var(H2:H4)</f>
        <v>0.51273721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70.8993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69.8014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70.6158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28.3707</v>
      </c>
      <c r="C11" s="174">
        <v>28.3554</v>
      </c>
      <c r="D11" s="174">
        <v>27.7603</v>
      </c>
      <c r="E11" s="175">
        <f>AVERAGE(B11:D11)</f>
        <v>28.16213333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0.9946</v>
      </c>
      <c r="C24" s="202">
        <v>0.9946</v>
      </c>
      <c r="D24" s="202">
        <v>0.9946</v>
      </c>
      <c r="E24" s="203">
        <f t="shared" ref="E24:E25" si="1">AVERAGE(B24,C24,D24)</f>
        <v>0.9946</v>
      </c>
      <c r="G24" s="192"/>
    </row>
    <row r="25">
      <c r="A25" s="190" t="s">
        <v>383</v>
      </c>
      <c r="B25" s="202">
        <v>0.9889</v>
      </c>
      <c r="C25" s="202">
        <v>0.9889</v>
      </c>
      <c r="D25" s="202">
        <v>0.9889</v>
      </c>
      <c r="E25" s="203">
        <f t="shared" si="1"/>
        <v>0.9889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18.0041</v>
      </c>
      <c r="C2" s="174">
        <v>18.3374</v>
      </c>
      <c r="D2" s="174">
        <v>18.2241</v>
      </c>
      <c r="E2" s="175">
        <f>AVERAGE(B2:D2)</f>
        <v>18.18853333</v>
      </c>
      <c r="G2" s="176" t="s">
        <v>358</v>
      </c>
      <c r="H2" s="177">
        <f>sum(B2,B11)</f>
        <v>50.6458</v>
      </c>
      <c r="I2" s="177"/>
      <c r="J2" s="178" t="s">
        <v>359</v>
      </c>
      <c r="K2" s="179">
        <f>var(H2:H4)</f>
        <v>0.19739311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50.7246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51.4517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50.9407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32.6417</v>
      </c>
      <c r="C11" s="174">
        <v>32.3872</v>
      </c>
      <c r="D11" s="174">
        <v>33.2276</v>
      </c>
      <c r="E11" s="175">
        <f>AVERAGE(B11:D11)</f>
        <v>32.75216667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0.9982</v>
      </c>
      <c r="C24" s="202">
        <v>0.9982</v>
      </c>
      <c r="D24" s="202">
        <v>0.9982</v>
      </c>
      <c r="E24" s="203">
        <f t="shared" ref="E24:E25" si="1">AVERAGE(B24,C24,D24)</f>
        <v>0.9982</v>
      </c>
      <c r="G24" s="192"/>
    </row>
    <row r="25">
      <c r="A25" s="190" t="s">
        <v>383</v>
      </c>
      <c r="B25" s="202">
        <v>0.9953</v>
      </c>
      <c r="C25" s="202">
        <v>0.9953</v>
      </c>
      <c r="D25" s="202">
        <v>0.9953</v>
      </c>
      <c r="E25" s="203">
        <f t="shared" si="1"/>
        <v>0.9953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9.6039</v>
      </c>
      <c r="C2" s="174">
        <v>9.7532</v>
      </c>
      <c r="D2" s="174">
        <v>10.0087</v>
      </c>
      <c r="E2" s="175">
        <f>AVERAGE(B2:D2)</f>
        <v>9.7886</v>
      </c>
      <c r="G2" s="176" t="s">
        <v>358</v>
      </c>
      <c r="H2" s="177">
        <f>sum(B2,B11)</f>
        <v>54.1431</v>
      </c>
      <c r="I2" s="177"/>
      <c r="J2" s="178" t="s">
        <v>359</v>
      </c>
      <c r="K2" s="179">
        <f>var(H2:H4)</f>
        <v>1.233804823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52.4092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52.0734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52.87523333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44.5392</v>
      </c>
      <c r="C11" s="174">
        <v>42.656</v>
      </c>
      <c r="D11" s="174">
        <v>42.0647</v>
      </c>
      <c r="E11" s="175">
        <f>AVERAGE(B11:D11)</f>
        <v>43.08663333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0.9982</v>
      </c>
      <c r="C24" s="202">
        <v>0.9982</v>
      </c>
      <c r="D24" s="202">
        <v>0.9982</v>
      </c>
      <c r="E24" s="203">
        <f t="shared" ref="E24:E25" si="1">AVERAGE(B24,C24,D24)</f>
        <v>0.9982</v>
      </c>
      <c r="G24" s="192"/>
    </row>
    <row r="25">
      <c r="A25" s="190" t="s">
        <v>383</v>
      </c>
      <c r="B25" s="202">
        <v>0.9953</v>
      </c>
      <c r="C25" s="202">
        <v>0.9953</v>
      </c>
      <c r="D25" s="202">
        <v>0.9953</v>
      </c>
      <c r="E25" s="203">
        <f t="shared" si="1"/>
        <v>0.9953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19.3617</v>
      </c>
      <c r="C2" s="174">
        <v>19.4019</v>
      </c>
      <c r="D2" s="174">
        <v>19.3446</v>
      </c>
      <c r="E2" s="175">
        <f>AVERAGE(B2:D2)</f>
        <v>19.3694</v>
      </c>
      <c r="G2" s="176" t="s">
        <v>358</v>
      </c>
      <c r="H2" s="177">
        <f>sum(B2,B11)</f>
        <v>27.9528</v>
      </c>
      <c r="I2" s="177"/>
      <c r="J2" s="178" t="s">
        <v>359</v>
      </c>
      <c r="K2" s="179">
        <f>var(H2:H4)</f>
        <v>0.0009896233333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27.9926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27.9305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27.95863333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8.5911</v>
      </c>
      <c r="C11" s="174">
        <v>8.5907</v>
      </c>
      <c r="D11" s="174">
        <v>8.5859</v>
      </c>
      <c r="E11" s="175">
        <f>AVERAGE(B11:D11)</f>
        <v>8.589233333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D21" s="13" t="s">
        <v>354</v>
      </c>
      <c r="F21" s="13" t="s">
        <v>355</v>
      </c>
      <c r="H21" s="13" t="s">
        <v>356</v>
      </c>
    </row>
    <row r="22">
      <c r="A22" s="173" t="s">
        <v>378</v>
      </c>
      <c r="B22" s="173" t="s">
        <v>379</v>
      </c>
      <c r="C22" s="173" t="s">
        <v>380</v>
      </c>
      <c r="D22" s="173" t="s">
        <v>379</v>
      </c>
      <c r="E22" s="173" t="s">
        <v>380</v>
      </c>
      <c r="F22" s="173" t="s">
        <v>379</v>
      </c>
      <c r="G22" s="173" t="s">
        <v>380</v>
      </c>
      <c r="H22" s="173" t="s">
        <v>379</v>
      </c>
    </row>
    <row r="23">
      <c r="A23" s="190" t="s">
        <v>381</v>
      </c>
      <c r="B23" s="191">
        <v>1.0</v>
      </c>
      <c r="C23" s="192">
        <v>2.046</v>
      </c>
      <c r="D23" s="191">
        <v>1.0</v>
      </c>
      <c r="E23" s="192">
        <v>2.046</v>
      </c>
      <c r="F23" s="191">
        <v>1.0</v>
      </c>
      <c r="G23" s="193">
        <v>2.046</v>
      </c>
      <c r="H23" s="181"/>
    </row>
    <row r="24">
      <c r="A24" s="190" t="s">
        <v>382</v>
      </c>
      <c r="B24" s="194">
        <v>0.9973</v>
      </c>
      <c r="C24" s="192">
        <v>2.04</v>
      </c>
      <c r="D24" s="194">
        <v>0.9964</v>
      </c>
      <c r="E24" s="192">
        <v>2.039</v>
      </c>
      <c r="F24" s="194">
        <v>0.997</v>
      </c>
      <c r="G24" s="193">
        <v>2.039</v>
      </c>
      <c r="H24" s="195">
        <f t="shared" ref="H24:H25" si="1">AVERAGE(B24,D24,F24)</f>
        <v>0.9969</v>
      </c>
    </row>
    <row r="25">
      <c r="A25" s="190" t="s">
        <v>383</v>
      </c>
      <c r="B25" s="194">
        <v>0.9964</v>
      </c>
      <c r="C25" s="192">
        <v>2.039</v>
      </c>
      <c r="D25" s="194">
        <v>0.9949</v>
      </c>
      <c r="E25" s="192">
        <v>2.036</v>
      </c>
      <c r="F25" s="194">
        <v>0.9958</v>
      </c>
      <c r="G25" s="193">
        <v>2.037</v>
      </c>
      <c r="H25" s="195">
        <f t="shared" si="1"/>
        <v>0.9957</v>
      </c>
    </row>
    <row r="26">
      <c r="A26" s="190" t="s">
        <v>384</v>
      </c>
      <c r="B26" s="196">
        <v>6.0E-4</v>
      </c>
      <c r="C26" s="197">
        <v>0.0012</v>
      </c>
      <c r="D26" s="196">
        <v>6.0E-4</v>
      </c>
      <c r="E26" s="197">
        <v>0.0012</v>
      </c>
      <c r="F26" s="196">
        <v>6.0E-4</v>
      </c>
      <c r="G26" s="198">
        <v>0.0012</v>
      </c>
      <c r="H26" s="18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21.1606</v>
      </c>
      <c r="C2" s="174">
        <v>22.098</v>
      </c>
      <c r="D2" s="174">
        <v>22.1523</v>
      </c>
      <c r="E2" s="175">
        <f>AVERAGE(B2:D2)</f>
        <v>21.80363333</v>
      </c>
      <c r="G2" s="176" t="s">
        <v>358</v>
      </c>
      <c r="H2" s="177">
        <f>sum(B2,B11)</f>
        <v>77.153</v>
      </c>
      <c r="I2" s="177"/>
      <c r="J2" s="178" t="s">
        <v>359</v>
      </c>
      <c r="K2" s="179">
        <f>var(H2:H4)</f>
        <v>1.09566559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78.0198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79.2367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78.1365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55.9924</v>
      </c>
      <c r="C11" s="174">
        <v>55.9218</v>
      </c>
      <c r="D11" s="174">
        <v>57.0844</v>
      </c>
      <c r="E11" s="175">
        <f>AVERAGE(B11:D11)</f>
        <v>56.33286667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0.9965</v>
      </c>
      <c r="C24" s="202">
        <v>0.9965</v>
      </c>
      <c r="D24" s="202">
        <v>0.9965</v>
      </c>
      <c r="E24" s="203">
        <f t="shared" ref="E24:E25" si="1">AVERAGE(B24,C24,D24)</f>
        <v>0.9965</v>
      </c>
      <c r="G24" s="192"/>
    </row>
    <row r="25">
      <c r="A25" s="190" t="s">
        <v>383</v>
      </c>
      <c r="B25" s="202">
        <v>0.9914</v>
      </c>
      <c r="C25" s="202">
        <v>0.9914</v>
      </c>
      <c r="D25" s="202">
        <v>0.9914</v>
      </c>
      <c r="E25" s="203">
        <f t="shared" si="1"/>
        <v>0.9914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25.615</v>
      </c>
      <c r="C2" s="174">
        <v>26.3803</v>
      </c>
      <c r="D2" s="174">
        <v>25.664</v>
      </c>
      <c r="E2" s="175">
        <f>AVERAGE(B2:D2)</f>
        <v>25.88643333</v>
      </c>
      <c r="G2" s="176" t="s">
        <v>358</v>
      </c>
      <c r="H2" s="177">
        <f>sum(B2,B11)</f>
        <v>76.6769</v>
      </c>
      <c r="I2" s="177"/>
      <c r="J2" s="178" t="s">
        <v>359</v>
      </c>
      <c r="K2" s="179">
        <f>var(H2:H4)</f>
        <v>2.923960563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79.3994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76.2457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77.44066667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51.0619</v>
      </c>
      <c r="C11" s="174">
        <v>53.0191</v>
      </c>
      <c r="D11" s="174">
        <v>50.5817</v>
      </c>
      <c r="E11" s="175">
        <f>AVERAGE(B11:D11)</f>
        <v>51.55423333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0.9965</v>
      </c>
      <c r="C24" s="202">
        <v>0.9965</v>
      </c>
      <c r="D24" s="202">
        <v>0.9965</v>
      </c>
      <c r="E24" s="203">
        <f t="shared" ref="E24:E25" si="1">AVERAGE(B24,C24,D24)</f>
        <v>0.9965</v>
      </c>
      <c r="G24" s="192"/>
    </row>
    <row r="25">
      <c r="A25" s="190" t="s">
        <v>383</v>
      </c>
      <c r="B25" s="202">
        <v>0.9913</v>
      </c>
      <c r="C25" s="202">
        <v>0.9912</v>
      </c>
      <c r="D25" s="202">
        <v>0.9913</v>
      </c>
      <c r="E25" s="203">
        <f t="shared" si="1"/>
        <v>0.9912666667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13.2031</v>
      </c>
      <c r="C2" s="174">
        <v>12.7457</v>
      </c>
      <c r="D2" s="174">
        <v>12.0287</v>
      </c>
      <c r="E2" s="175">
        <f>AVERAGE(B2:D2)</f>
        <v>12.65916667</v>
      </c>
      <c r="G2" s="176" t="s">
        <v>358</v>
      </c>
      <c r="H2" s="177">
        <f>sum(B2,B11)</f>
        <v>60.291</v>
      </c>
      <c r="I2" s="177"/>
      <c r="J2" s="178" t="s">
        <v>359</v>
      </c>
      <c r="K2" s="179">
        <f>var(H2:H4)</f>
        <v>1.468878663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61.2257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58.8215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60.11273333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47.0879</v>
      </c>
      <c r="C11" s="174">
        <v>48.48</v>
      </c>
      <c r="D11" s="174">
        <v>46.7928</v>
      </c>
      <c r="E11" s="175">
        <f>AVERAGE(B11:D11)</f>
        <v>47.45356667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0.9943</v>
      </c>
      <c r="C25" s="202">
        <v>0.9943</v>
      </c>
      <c r="D25" s="202">
        <v>0.9945</v>
      </c>
      <c r="E25" s="203">
        <f t="shared" si="1"/>
        <v>0.9943666667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36.6482</v>
      </c>
      <c r="C2" s="174">
        <v>38.1387</v>
      </c>
      <c r="D2" s="174">
        <v>38.1038</v>
      </c>
      <c r="E2" s="175">
        <f>AVERAGE(B2:D2)</f>
        <v>37.63023333</v>
      </c>
      <c r="G2" s="176" t="s">
        <v>358</v>
      </c>
      <c r="H2" s="177">
        <f>sum(B2,B11)</f>
        <v>108.9898</v>
      </c>
      <c r="I2" s="177"/>
      <c r="J2" s="178" t="s">
        <v>359</v>
      </c>
      <c r="K2" s="179">
        <f>var(H2:H4)</f>
        <v>0.1736943433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109.6625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109.7524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109.4682333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72.3416</v>
      </c>
      <c r="C11" s="174">
        <v>71.5238</v>
      </c>
      <c r="D11" s="174">
        <v>71.6486</v>
      </c>
      <c r="E11" s="175">
        <f>AVERAGE(B11:D11)</f>
        <v>71.838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0.9969</v>
      </c>
      <c r="C24" s="202">
        <v>0.9969</v>
      </c>
      <c r="D24" s="202">
        <v>0.9969</v>
      </c>
      <c r="E24" s="203">
        <f t="shared" ref="E24:E25" si="1">AVERAGE(B24,C24,D24)</f>
        <v>0.9969</v>
      </c>
      <c r="G24" s="192"/>
    </row>
    <row r="25">
      <c r="A25" s="190" t="s">
        <v>383</v>
      </c>
      <c r="B25" s="202">
        <v>0.9922</v>
      </c>
      <c r="C25" s="202">
        <v>0.9922</v>
      </c>
      <c r="D25" s="202">
        <v>0.9922</v>
      </c>
      <c r="E25" s="203">
        <f t="shared" si="1"/>
        <v>0.9922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3.7299</v>
      </c>
      <c r="C2" s="174">
        <v>3.8828</v>
      </c>
      <c r="D2" s="174">
        <v>3.843</v>
      </c>
      <c r="E2" s="175">
        <f>AVERAGE(B2:D2)</f>
        <v>3.818566667</v>
      </c>
      <c r="G2" s="176" t="s">
        <v>358</v>
      </c>
      <c r="H2" s="177">
        <f>sum(B2,B11)</f>
        <v>98.7304</v>
      </c>
      <c r="I2" s="177"/>
      <c r="J2" s="178" t="s">
        <v>359</v>
      </c>
      <c r="K2" s="179">
        <f>var(H2:H4)</f>
        <v>0.46972557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98.8945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97.6339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98.4196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95.0005</v>
      </c>
      <c r="C11" s="174">
        <v>95.0117</v>
      </c>
      <c r="D11" s="174">
        <v>93.7909</v>
      </c>
      <c r="E11" s="175">
        <f>AVERAGE(B11:D11)</f>
        <v>94.60103333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0.9988</v>
      </c>
      <c r="C24" s="202">
        <v>0.9988</v>
      </c>
      <c r="D24" s="202">
        <v>0.9988</v>
      </c>
      <c r="E24" s="203">
        <f t="shared" ref="E24:E25" si="1">AVERAGE(B24,C24,D24)</f>
        <v>0.9988</v>
      </c>
      <c r="G24" s="192"/>
    </row>
    <row r="25">
      <c r="A25" s="190" t="s">
        <v>383</v>
      </c>
      <c r="B25" s="202">
        <v>0.9929</v>
      </c>
      <c r="C25" s="202">
        <v>0.9929</v>
      </c>
      <c r="D25" s="202">
        <v>0.9929</v>
      </c>
      <c r="E25" s="203">
        <f t="shared" si="1"/>
        <v>0.9929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40.9434</v>
      </c>
      <c r="C2" s="174">
        <v>41.0394</v>
      </c>
      <c r="D2" s="174">
        <v>41.0934</v>
      </c>
      <c r="E2" s="175">
        <f>AVERAGE(B2:D2)</f>
        <v>41.0254</v>
      </c>
      <c r="G2" s="176" t="s">
        <v>358</v>
      </c>
      <c r="H2" s="177">
        <f>sum(B2,B11)</f>
        <v>79.8269</v>
      </c>
      <c r="I2" s="177"/>
      <c r="J2" s="178" t="s">
        <v>359</v>
      </c>
      <c r="K2" s="179">
        <f>var(H2:H4)</f>
        <v>0.2799167233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80.5786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79.5578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79.98776667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38.8835</v>
      </c>
      <c r="C11" s="174">
        <v>39.5392</v>
      </c>
      <c r="D11" s="174">
        <v>38.4644</v>
      </c>
      <c r="E11" s="175">
        <f>AVERAGE(B11:D11)</f>
        <v>38.96236667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0.9946</v>
      </c>
      <c r="C24" s="202">
        <v>0.9946</v>
      </c>
      <c r="D24" s="202">
        <v>0.9946</v>
      </c>
      <c r="E24" s="203">
        <f t="shared" ref="E24:E25" si="1">AVERAGE(B24,C24,D24)</f>
        <v>0.9946</v>
      </c>
      <c r="G24" s="192"/>
    </row>
    <row r="25">
      <c r="A25" s="190" t="s">
        <v>383</v>
      </c>
      <c r="B25" s="202">
        <v>0.9918</v>
      </c>
      <c r="C25" s="202">
        <v>0.9919</v>
      </c>
      <c r="D25" s="202">
        <v>0.9919</v>
      </c>
      <c r="E25" s="203">
        <f t="shared" si="1"/>
        <v>0.9918666667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22.9151</v>
      </c>
      <c r="C2" s="174">
        <v>22.7299</v>
      </c>
      <c r="D2" s="174">
        <v>22.8547</v>
      </c>
      <c r="E2" s="175">
        <f>AVERAGE(B2:D2)</f>
        <v>22.83323333</v>
      </c>
      <c r="G2" s="176" t="s">
        <v>358</v>
      </c>
      <c r="H2" s="177">
        <f>sum(B2,B11)</f>
        <v>69.5303</v>
      </c>
      <c r="I2" s="177"/>
      <c r="J2" s="178" t="s">
        <v>359</v>
      </c>
      <c r="K2" s="179">
        <f>var(H2:H4)</f>
        <v>0.07600569333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69.7549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69.2065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69.49723333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46.6152</v>
      </c>
      <c r="C11" s="174">
        <v>47.025</v>
      </c>
      <c r="D11" s="174">
        <v>46.3518</v>
      </c>
      <c r="E11" s="175">
        <f>AVERAGE(B11:D11)</f>
        <v>46.664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0.9976</v>
      </c>
      <c r="C24" s="202">
        <v>0.9976</v>
      </c>
      <c r="D24" s="202">
        <v>0.9976</v>
      </c>
      <c r="E24" s="203">
        <f t="shared" ref="E24:E25" si="1">AVERAGE(B24,C24,D24)</f>
        <v>0.9976</v>
      </c>
      <c r="G24" s="192"/>
    </row>
    <row r="25">
      <c r="A25" s="190" t="s">
        <v>383</v>
      </c>
      <c r="B25" s="202">
        <v>0.9947</v>
      </c>
      <c r="C25" s="202">
        <v>0.9946</v>
      </c>
      <c r="D25" s="202">
        <v>0.9947</v>
      </c>
      <c r="E25" s="203">
        <f t="shared" si="1"/>
        <v>0.9946666667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37.192</v>
      </c>
      <c r="C2" s="174">
        <v>37.2093</v>
      </c>
      <c r="D2" s="174">
        <v>37.0276</v>
      </c>
      <c r="E2" s="175">
        <f>AVERAGE(B2:D2)</f>
        <v>37.14296667</v>
      </c>
      <c r="G2" s="176" t="s">
        <v>358</v>
      </c>
      <c r="H2" s="177">
        <f>sum(B2,B11)</f>
        <v>83.6948</v>
      </c>
      <c r="I2" s="177"/>
      <c r="J2" s="178" t="s">
        <v>359</v>
      </c>
      <c r="K2" s="179">
        <f>var(H2:H4)</f>
        <v>0.07855621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83.5179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83.1457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83.4528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46.5028</v>
      </c>
      <c r="C11" s="174">
        <v>46.3086</v>
      </c>
      <c r="D11" s="174">
        <v>46.1181</v>
      </c>
      <c r="E11" s="175">
        <f>AVERAGE(B11:D11)</f>
        <v>46.30983333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</v>
      </c>
      <c r="C24" s="202">
        <v>0.997</v>
      </c>
      <c r="D24" s="202">
        <v>0.997</v>
      </c>
      <c r="E24" s="203">
        <f t="shared" ref="E24:E25" si="1">AVERAGE(B24,C24,D24)</f>
        <v>0.997</v>
      </c>
      <c r="G24" s="192"/>
    </row>
    <row r="25">
      <c r="A25" s="190" t="s">
        <v>383</v>
      </c>
      <c r="B25" s="202">
        <v>0.9941</v>
      </c>
      <c r="C25" s="202">
        <v>0.9941</v>
      </c>
      <c r="D25" s="202">
        <v>0.9941</v>
      </c>
      <c r="E25" s="203">
        <f t="shared" si="1"/>
        <v>0.9941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49.3636</v>
      </c>
      <c r="C2" s="174">
        <v>49.2498</v>
      </c>
      <c r="D2" s="174">
        <v>49.6748</v>
      </c>
      <c r="E2" s="175">
        <f>AVERAGE(B2:D2)</f>
        <v>49.4294</v>
      </c>
      <c r="G2" s="176" t="s">
        <v>358</v>
      </c>
      <c r="H2" s="177">
        <f>sum(B2,B11)</f>
        <v>129.6534</v>
      </c>
      <c r="I2" s="177"/>
      <c r="J2" s="178" t="s">
        <v>359</v>
      </c>
      <c r="K2" s="179">
        <f>var(H2:H4)</f>
        <v>0.8268789633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131.2899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129.7846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130.2426333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80.2898</v>
      </c>
      <c r="C11" s="174">
        <v>82.0401</v>
      </c>
      <c r="D11" s="174">
        <v>80.1098</v>
      </c>
      <c r="E11" s="175">
        <f>AVERAGE(B11:D11)</f>
        <v>80.81323333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0.9959</v>
      </c>
      <c r="C24" s="202">
        <v>0.9959</v>
      </c>
      <c r="D24" s="202">
        <v>0.9959</v>
      </c>
      <c r="E24" s="203">
        <f t="shared" ref="E24:E25" si="1">AVERAGE(B24,C24,D24)</f>
        <v>0.9959</v>
      </c>
      <c r="G24" s="192"/>
    </row>
    <row r="25">
      <c r="A25" s="190" t="s">
        <v>383</v>
      </c>
      <c r="B25" s="202">
        <v>0.9911</v>
      </c>
      <c r="C25" s="202">
        <v>0.9911</v>
      </c>
      <c r="D25" s="202">
        <v>0.9911</v>
      </c>
      <c r="E25" s="203">
        <f t="shared" si="1"/>
        <v>0.9911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39.1635</v>
      </c>
      <c r="C2" s="174">
        <v>39.073</v>
      </c>
      <c r="D2" s="174">
        <v>39.1699</v>
      </c>
      <c r="E2" s="175">
        <f>AVERAGE(B2:D2)</f>
        <v>39.13546667</v>
      </c>
      <c r="G2" s="176" t="s">
        <v>358</v>
      </c>
      <c r="H2" s="177">
        <f>sum(B2,B11)</f>
        <v>105.1738</v>
      </c>
      <c r="I2" s="177"/>
      <c r="J2" s="178" t="s">
        <v>359</v>
      </c>
      <c r="K2" s="179">
        <f>var(H2:H4)</f>
        <v>0.06501781333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104.9586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104.6658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104.9327333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66.0103</v>
      </c>
      <c r="C11" s="174">
        <v>65.8856</v>
      </c>
      <c r="D11" s="174">
        <v>65.4959</v>
      </c>
      <c r="E11" s="175">
        <f>AVERAGE(B11:D11)</f>
        <v>65.79726667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0.9922</v>
      </c>
      <c r="C25" s="202">
        <v>0.9921</v>
      </c>
      <c r="D25" s="202">
        <v>0.9922</v>
      </c>
      <c r="E25" s="203">
        <f t="shared" si="1"/>
        <v>0.9921666667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24.9155</v>
      </c>
      <c r="C2" s="174">
        <v>24.9438</v>
      </c>
      <c r="D2" s="174">
        <v>24.9545</v>
      </c>
      <c r="E2" s="175">
        <f>AVERAGE(B2:D2)</f>
        <v>24.93793333</v>
      </c>
      <c r="G2" s="176" t="s">
        <v>358</v>
      </c>
      <c r="H2" s="177">
        <f>sum(B2,B11)</f>
        <v>39.0156</v>
      </c>
      <c r="I2" s="177"/>
      <c r="J2" s="178" t="s">
        <v>359</v>
      </c>
      <c r="K2" s="179">
        <f>var(H2:H4)</f>
        <v>0.002309823333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38.9658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39.0619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39.01443333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14.1001</v>
      </c>
      <c r="C11" s="174">
        <v>14.022</v>
      </c>
      <c r="D11" s="174">
        <v>14.1074</v>
      </c>
      <c r="E11" s="175">
        <f>AVERAGE(B11:D11)</f>
        <v>14.0765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D21" s="13" t="s">
        <v>354</v>
      </c>
      <c r="F21" s="13" t="s">
        <v>355</v>
      </c>
      <c r="H21" s="13" t="s">
        <v>356</v>
      </c>
    </row>
    <row r="22">
      <c r="A22" s="173" t="s">
        <v>378</v>
      </c>
      <c r="B22" s="173" t="s">
        <v>379</v>
      </c>
      <c r="C22" s="173" t="s">
        <v>380</v>
      </c>
      <c r="D22" s="173" t="s">
        <v>379</v>
      </c>
      <c r="E22" s="173" t="s">
        <v>380</v>
      </c>
      <c r="F22" s="173" t="s">
        <v>379</v>
      </c>
      <c r="G22" s="173" t="s">
        <v>380</v>
      </c>
      <c r="H22" s="173" t="s">
        <v>379</v>
      </c>
    </row>
    <row r="23">
      <c r="A23" s="190" t="s">
        <v>381</v>
      </c>
      <c r="B23" s="191">
        <v>1.0</v>
      </c>
      <c r="C23" s="192">
        <v>2.046</v>
      </c>
      <c r="D23" s="191">
        <v>1.0</v>
      </c>
      <c r="E23" s="192">
        <v>2.046</v>
      </c>
      <c r="F23" s="191">
        <v>1.0</v>
      </c>
      <c r="G23" s="193">
        <v>2.046</v>
      </c>
      <c r="H23" s="181"/>
    </row>
    <row r="24">
      <c r="A24" s="190" t="s">
        <v>382</v>
      </c>
      <c r="B24" s="194">
        <v>0.9967</v>
      </c>
      <c r="C24" s="192">
        <v>2.039</v>
      </c>
      <c r="D24" s="194">
        <v>0.9964</v>
      </c>
      <c r="E24" s="193">
        <v>2.0387</v>
      </c>
      <c r="F24" s="194">
        <v>0.9964</v>
      </c>
      <c r="G24" s="193">
        <v>2.0387</v>
      </c>
      <c r="H24" s="195">
        <f t="shared" ref="H24:H25" si="1">AVERAGE(B24,D24,F24)</f>
        <v>0.9965</v>
      </c>
    </row>
    <row r="25">
      <c r="A25" s="190" t="s">
        <v>383</v>
      </c>
      <c r="B25" s="194">
        <v>0.9951</v>
      </c>
      <c r="C25" s="192">
        <v>2.036</v>
      </c>
      <c r="D25" s="194">
        <v>0.9948</v>
      </c>
      <c r="E25" s="193">
        <v>2.035</v>
      </c>
      <c r="F25" s="194">
        <v>0.9948</v>
      </c>
      <c r="G25" s="193">
        <v>2.035</v>
      </c>
      <c r="H25" s="195">
        <f t="shared" si="1"/>
        <v>0.9949</v>
      </c>
    </row>
    <row r="26">
      <c r="A26" s="190" t="s">
        <v>384</v>
      </c>
      <c r="B26" s="196">
        <v>6.0E-4</v>
      </c>
      <c r="C26" s="197">
        <v>0.0012</v>
      </c>
      <c r="D26" s="196">
        <v>6.0E-4</v>
      </c>
      <c r="E26" s="197">
        <v>0.0012</v>
      </c>
      <c r="F26" s="196">
        <v>6.0E-4</v>
      </c>
      <c r="G26" s="198">
        <v>0.0012</v>
      </c>
      <c r="H26" s="18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0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16.8374</v>
      </c>
      <c r="C2" s="174">
        <v>15.4079</v>
      </c>
      <c r="D2" s="174">
        <v>15.4422</v>
      </c>
      <c r="E2" s="175">
        <f>AVERAGE(B2:D2)</f>
        <v>15.89583333</v>
      </c>
      <c r="G2" s="176" t="s">
        <v>358</v>
      </c>
      <c r="H2" s="177">
        <f>sum(B2,B11)</f>
        <v>63.3412</v>
      </c>
      <c r="I2" s="177"/>
      <c r="J2" s="178" t="s">
        <v>359</v>
      </c>
      <c r="K2" s="179">
        <f>var(H2:H4)</f>
        <v>4.09572901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59.7239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59.9598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61.0083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46.5038</v>
      </c>
      <c r="C11" s="174">
        <v>44.316</v>
      </c>
      <c r="D11" s="174">
        <v>44.5176</v>
      </c>
      <c r="E11" s="175">
        <f>AVERAGE(B11:D11)</f>
        <v>45.11246667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0.9976</v>
      </c>
      <c r="C24" s="202">
        <v>0.9976</v>
      </c>
      <c r="D24" s="202">
        <v>0.9976</v>
      </c>
      <c r="E24" s="203">
        <f t="shared" ref="E24:E25" si="1">AVERAGE(B24,C24,D24)</f>
        <v>0.9976</v>
      </c>
      <c r="G24" s="192"/>
    </row>
    <row r="25">
      <c r="A25" s="190" t="s">
        <v>383</v>
      </c>
      <c r="B25" s="202">
        <v>0.9946</v>
      </c>
      <c r="C25" s="202">
        <v>0.9946</v>
      </c>
      <c r="D25" s="202">
        <v>0.9946</v>
      </c>
      <c r="E25" s="203">
        <f t="shared" si="1"/>
        <v>0.9946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8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18.8145</v>
      </c>
      <c r="C2" s="174">
        <v>20.4323</v>
      </c>
      <c r="D2" s="174">
        <v>20.5633</v>
      </c>
      <c r="E2" s="175">
        <f>AVERAGE(B2:D2)</f>
        <v>19.9367</v>
      </c>
      <c r="G2" s="176" t="s">
        <v>358</v>
      </c>
      <c r="H2" s="177">
        <f>sum(B2,B11)</f>
        <v>60.3965</v>
      </c>
      <c r="I2" s="177"/>
      <c r="J2" s="178" t="s">
        <v>359</v>
      </c>
      <c r="K2" s="179">
        <f>var(H2:H4)</f>
        <v>6.70925268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64.5617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65.1467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63.3683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41.582</v>
      </c>
      <c r="C11" s="174">
        <v>44.1294</v>
      </c>
      <c r="D11" s="174">
        <v>44.5834</v>
      </c>
      <c r="E11" s="175">
        <f>AVERAGE(B11:D11)</f>
        <v>43.4316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0.9945</v>
      </c>
      <c r="C25" s="202">
        <v>0.9944</v>
      </c>
      <c r="D25" s="202">
        <v>0.9944</v>
      </c>
      <c r="E25" s="203">
        <f t="shared" si="1"/>
        <v>0.9944333333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23.9086</v>
      </c>
      <c r="C2" s="174">
        <v>23.8909</v>
      </c>
      <c r="D2" s="174">
        <v>23.9177</v>
      </c>
      <c r="E2" s="175">
        <f>AVERAGE(B2:D2)</f>
        <v>23.90573333</v>
      </c>
      <c r="G2" s="176" t="s">
        <v>358</v>
      </c>
      <c r="H2" s="177">
        <f>sum(B2,B11)</f>
        <v>65.3179</v>
      </c>
      <c r="I2" s="177"/>
      <c r="J2" s="178" t="s">
        <v>359</v>
      </c>
      <c r="K2" s="179">
        <f>var(H2:H4)</f>
        <v>0.4589575233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66.2692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64.958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65.51503333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41.4093</v>
      </c>
      <c r="C11" s="174">
        <v>42.3783</v>
      </c>
      <c r="D11" s="174">
        <v>41.0403</v>
      </c>
      <c r="E11" s="175">
        <f>AVERAGE(B11:D11)</f>
        <v>41.6093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0.9966</v>
      </c>
      <c r="C24" s="202">
        <v>0.9966</v>
      </c>
      <c r="D24" s="202">
        <v>0.9966</v>
      </c>
      <c r="E24" s="203">
        <f t="shared" ref="E24:E25" si="1">AVERAGE(B24,C24,D24)</f>
        <v>0.9966</v>
      </c>
      <c r="G24" s="192"/>
    </row>
    <row r="25">
      <c r="A25" s="190" t="s">
        <v>383</v>
      </c>
      <c r="B25" s="202">
        <v>0.9941</v>
      </c>
      <c r="C25" s="202">
        <v>0.9937</v>
      </c>
      <c r="D25" s="202">
        <v>0.9941</v>
      </c>
      <c r="E25" s="203">
        <f t="shared" si="1"/>
        <v>0.9939666667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22.8932</v>
      </c>
      <c r="C2" s="174">
        <v>23.0642</v>
      </c>
      <c r="D2" s="174">
        <v>22.8684</v>
      </c>
      <c r="E2" s="175">
        <f>AVERAGE(B2:D2)</f>
        <v>22.94193333</v>
      </c>
      <c r="G2" s="176" t="s">
        <v>358</v>
      </c>
      <c r="H2" s="177">
        <f>sum(B2,B11)</f>
        <v>58.5086</v>
      </c>
      <c r="I2" s="177"/>
      <c r="J2" s="178" t="s">
        <v>359</v>
      </c>
      <c r="K2" s="179">
        <f>var(H2:H4)</f>
        <v>0.06032317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58.7667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58.2757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58.517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35.6154</v>
      </c>
      <c r="C11" s="174">
        <v>35.7025</v>
      </c>
      <c r="D11" s="174">
        <v>35.4073</v>
      </c>
      <c r="E11" s="175">
        <f>AVERAGE(B11:D11)</f>
        <v>35.57506667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0.994</v>
      </c>
      <c r="C25" s="202">
        <v>0.994</v>
      </c>
      <c r="D25" s="202">
        <v>0.994</v>
      </c>
      <c r="E25" s="203">
        <f t="shared" si="1"/>
        <v>0.994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20.33</v>
      </c>
      <c r="C2" s="174">
        <v>20.3615</v>
      </c>
      <c r="D2" s="174">
        <v>20.2389</v>
      </c>
      <c r="E2" s="175">
        <f>AVERAGE(B2:D2)</f>
        <v>20.31013333</v>
      </c>
      <c r="G2" s="176" t="s">
        <v>358</v>
      </c>
      <c r="H2" s="177">
        <f>sum(B2,B11)</f>
        <v>91.7609</v>
      </c>
      <c r="I2" s="177"/>
      <c r="J2" s="178" t="s">
        <v>359</v>
      </c>
      <c r="K2" s="179">
        <f>var(H2:H4)</f>
        <v>0.1416683633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92.3997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92.4252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92.19526667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71.4309</v>
      </c>
      <c r="C11" s="174">
        <v>72.0382</v>
      </c>
      <c r="D11" s="174">
        <v>72.1863</v>
      </c>
      <c r="E11" s="175">
        <f>AVERAGE(B11:D11)</f>
        <v>71.88513333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0.9932</v>
      </c>
      <c r="C25" s="202">
        <v>0.9932</v>
      </c>
      <c r="D25" s="202">
        <v>0.993</v>
      </c>
      <c r="E25" s="203">
        <f t="shared" si="1"/>
        <v>0.9931333333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32.1418</v>
      </c>
      <c r="C2" s="174">
        <v>30.2009</v>
      </c>
      <c r="D2" s="174">
        <v>30.3582</v>
      </c>
      <c r="E2" s="175">
        <f>AVERAGE(B2:D2)</f>
        <v>30.9003</v>
      </c>
      <c r="G2" s="176" t="s">
        <v>358</v>
      </c>
      <c r="H2" s="177">
        <f>sum(B2,B11)</f>
        <v>81.202</v>
      </c>
      <c r="I2" s="177"/>
      <c r="J2" s="178" t="s">
        <v>359</v>
      </c>
      <c r="K2" s="179">
        <f>var(H2:H4)</f>
        <v>1.671142413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78.9998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78.9278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79.70986667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49.0602</v>
      </c>
      <c r="C11" s="174">
        <v>48.7989</v>
      </c>
      <c r="D11" s="174">
        <v>48.5696</v>
      </c>
      <c r="E11" s="175">
        <f>AVERAGE(B11:D11)</f>
        <v>48.80956667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0.9956</v>
      </c>
      <c r="D24" s="202">
        <v>0.9956</v>
      </c>
      <c r="E24" s="203">
        <f t="shared" ref="E24:E25" si="1">AVERAGE(B24,C24,D24)</f>
        <v>0.9955666667</v>
      </c>
      <c r="G24" s="192"/>
    </row>
    <row r="25">
      <c r="A25" s="190" t="s">
        <v>383</v>
      </c>
      <c r="B25" s="202">
        <v>0.9926</v>
      </c>
      <c r="C25" s="202">
        <v>0.9927</v>
      </c>
      <c r="D25" s="202">
        <v>0.9927</v>
      </c>
      <c r="E25" s="203">
        <f t="shared" si="1"/>
        <v>0.9926666667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9.171</v>
      </c>
      <c r="C2" s="174">
        <v>9.1801</v>
      </c>
      <c r="D2" s="174">
        <v>10.4579</v>
      </c>
      <c r="E2" s="175">
        <f>AVERAGE(B2:D2)</f>
        <v>9.603</v>
      </c>
      <c r="G2" s="176" t="s">
        <v>358</v>
      </c>
      <c r="H2" s="177">
        <f>sum(B2,B11)</f>
        <v>68.8076</v>
      </c>
      <c r="I2" s="177"/>
      <c r="J2" s="178" t="s">
        <v>359</v>
      </c>
      <c r="K2" s="179">
        <f>var(H2:H4)</f>
        <v>6.590494723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70.0868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73.7535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70.88263333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205">
        <v>59.6366</v>
      </c>
      <c r="C11" s="174">
        <v>60.9067</v>
      </c>
      <c r="D11" s="174">
        <v>63.2956</v>
      </c>
      <c r="E11" s="206">
        <f>AVERAGE(B11:D11)</f>
        <v>61.27963333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0.9982</v>
      </c>
      <c r="C24" s="202">
        <v>0.9982</v>
      </c>
      <c r="D24" s="202">
        <v>0.9982</v>
      </c>
      <c r="E24" s="203">
        <f t="shared" ref="E24:E25" si="1">AVERAGE(B24,C24,D24)</f>
        <v>0.9982</v>
      </c>
      <c r="G24" s="192"/>
    </row>
    <row r="25">
      <c r="A25" s="190" t="s">
        <v>383</v>
      </c>
      <c r="B25" s="202">
        <v>0.9942</v>
      </c>
      <c r="C25" s="202">
        <v>0.9942</v>
      </c>
      <c r="D25" s="202">
        <v>0.9941</v>
      </c>
      <c r="E25" s="203">
        <f t="shared" si="1"/>
        <v>0.9941666667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44.5077</v>
      </c>
      <c r="C2" s="174">
        <v>45.188</v>
      </c>
      <c r="D2" s="174">
        <v>44.3676</v>
      </c>
      <c r="E2" s="175">
        <f>AVERAGE(B2:D2)</f>
        <v>44.68776667</v>
      </c>
      <c r="G2" s="176" t="s">
        <v>358</v>
      </c>
      <c r="H2" s="177">
        <f>sum(B2,B11)</f>
        <v>108.9489</v>
      </c>
      <c r="I2" s="177"/>
      <c r="J2" s="178" t="s">
        <v>359</v>
      </c>
      <c r="K2" s="179">
        <f>var(H2:H4)</f>
        <v>0.02241941333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108.8569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108.6561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108.8206333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64.4412</v>
      </c>
      <c r="C11" s="174">
        <v>63.6689</v>
      </c>
      <c r="D11" s="174">
        <v>64.2885</v>
      </c>
      <c r="E11" s="175">
        <f>AVERAGE(B11:D11)</f>
        <v>64.13286667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0.9946</v>
      </c>
      <c r="C24" s="202">
        <v>0.9946</v>
      </c>
      <c r="D24" s="202">
        <v>0.9946</v>
      </c>
      <c r="E24" s="203">
        <f t="shared" ref="E24:E25" si="1">AVERAGE(B24,C24,D24)</f>
        <v>0.9946</v>
      </c>
      <c r="G24" s="192"/>
    </row>
    <row r="25">
      <c r="A25" s="190" t="s">
        <v>383</v>
      </c>
      <c r="B25" s="202">
        <v>0.9905</v>
      </c>
      <c r="C25" s="202">
        <v>0.9905</v>
      </c>
      <c r="D25" s="202">
        <v>0.9905</v>
      </c>
      <c r="E25" s="203">
        <f t="shared" si="1"/>
        <v>0.9905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8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35.1971</v>
      </c>
      <c r="C2" s="174">
        <v>34.971</v>
      </c>
      <c r="D2" s="174">
        <v>35.1334</v>
      </c>
      <c r="E2" s="175">
        <f>AVERAGE(B2:D2)</f>
        <v>35.1005</v>
      </c>
      <c r="G2" s="176" t="s">
        <v>358</v>
      </c>
      <c r="H2" s="177">
        <f>sum(B2,B11)</f>
        <v>112.4402</v>
      </c>
      <c r="I2" s="177"/>
      <c r="J2" s="178" t="s">
        <v>359</v>
      </c>
      <c r="K2" s="179">
        <f>var(H2:H4)</f>
        <v>1.101062503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112.7512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114.3931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113.1948333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77.2431</v>
      </c>
      <c r="C11" s="174">
        <v>77.7802</v>
      </c>
      <c r="D11" s="174">
        <v>79.2597</v>
      </c>
      <c r="E11" s="175">
        <f>AVERAGE(B11:D11)</f>
        <v>78.09433333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0.9956</v>
      </c>
      <c r="C24" s="202">
        <v>0.9956</v>
      </c>
      <c r="D24" s="202">
        <v>0.9956</v>
      </c>
      <c r="E24" s="203">
        <f t="shared" ref="E24:E25" si="1">AVERAGE(B24,C24,D24)</f>
        <v>0.9956</v>
      </c>
      <c r="G24" s="192"/>
    </row>
    <row r="25">
      <c r="A25" s="190" t="s">
        <v>383</v>
      </c>
      <c r="B25" s="202">
        <v>0.9884</v>
      </c>
      <c r="C25" s="202">
        <v>0.9884</v>
      </c>
      <c r="D25" s="202">
        <v>0.9884</v>
      </c>
      <c r="E25" s="203">
        <f t="shared" si="1"/>
        <v>0.9884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17.9908</v>
      </c>
      <c r="C2" s="174">
        <v>17.9432</v>
      </c>
      <c r="D2" s="174">
        <v>18.1023</v>
      </c>
      <c r="E2" s="175">
        <f>AVERAGE(B2:D2)</f>
        <v>18.0121</v>
      </c>
      <c r="G2" s="176" t="s">
        <v>358</v>
      </c>
      <c r="H2" s="177">
        <f>sum(B2,B11)</f>
        <v>73.8625</v>
      </c>
      <c r="I2" s="177"/>
      <c r="J2" s="178" t="s">
        <v>359</v>
      </c>
      <c r="K2" s="179">
        <f>var(H2:H4)</f>
        <v>0.02916172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73.9931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73.6545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73.8367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55.8717</v>
      </c>
      <c r="C11" s="174">
        <v>56.0499</v>
      </c>
      <c r="D11" s="174">
        <v>55.5522</v>
      </c>
      <c r="E11" s="175">
        <f>AVERAGE(B11:D11)</f>
        <v>55.8246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0.992</v>
      </c>
      <c r="C25" s="202">
        <v>0.992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17.6095</v>
      </c>
      <c r="C2" s="174">
        <v>17.4105</v>
      </c>
      <c r="D2" s="174">
        <v>17.6376</v>
      </c>
      <c r="E2" s="175">
        <f>AVERAGE(B2:D2)</f>
        <v>17.55253333</v>
      </c>
      <c r="G2" s="176" t="s">
        <v>358</v>
      </c>
      <c r="H2" s="177">
        <f>sum(B2,B11)</f>
        <v>43.8514</v>
      </c>
      <c r="I2" s="177"/>
      <c r="J2" s="178" t="s">
        <v>359</v>
      </c>
      <c r="K2" s="179">
        <f>var(H2:H4)</f>
        <v>0.003657823333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43.7472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43.8525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43.81703333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26.2419</v>
      </c>
      <c r="C11" s="174">
        <v>26.3367</v>
      </c>
      <c r="D11" s="174">
        <v>26.2149</v>
      </c>
      <c r="E11" s="175">
        <f>AVERAGE(B11:D11)</f>
        <v>26.2645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0.9973</v>
      </c>
      <c r="C24" s="194">
        <v>0.9973</v>
      </c>
      <c r="D24" s="194">
        <v>0.9973</v>
      </c>
      <c r="E24" s="195">
        <f t="shared" ref="E24:E25" si="1">AVERAGE(B24,C24,D24)</f>
        <v>0.9973</v>
      </c>
      <c r="G24" s="192"/>
    </row>
    <row r="25">
      <c r="A25" s="190" t="s">
        <v>383</v>
      </c>
      <c r="B25" s="194">
        <v>0.9947</v>
      </c>
      <c r="C25" s="194">
        <v>0.9947</v>
      </c>
      <c r="D25" s="194">
        <v>0.9947</v>
      </c>
      <c r="E25" s="195">
        <f t="shared" si="1"/>
        <v>0.9947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38.2866</v>
      </c>
      <c r="C2" s="174">
        <v>38.8721</v>
      </c>
      <c r="D2" s="174">
        <v>38.3832</v>
      </c>
      <c r="E2" s="175">
        <f>AVERAGE(B2:D2)</f>
        <v>38.51396667</v>
      </c>
      <c r="G2" s="176" t="s">
        <v>358</v>
      </c>
      <c r="H2" s="177">
        <f>sum(B2,B11)</f>
        <v>100.3145</v>
      </c>
      <c r="I2" s="177"/>
      <c r="J2" s="178" t="s">
        <v>359</v>
      </c>
      <c r="K2" s="179">
        <f>var(H2:H4)</f>
        <v>3.53252887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103.7061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100.6066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101.5424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62.0279</v>
      </c>
      <c r="C11" s="174">
        <v>64.834</v>
      </c>
      <c r="D11" s="174">
        <v>62.2234</v>
      </c>
      <c r="E11" s="175">
        <f>AVERAGE(B11:D11)</f>
        <v>63.02843333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0.9894</v>
      </c>
      <c r="C25" s="202">
        <v>0.9894</v>
      </c>
      <c r="D25" s="202">
        <v>0.9894</v>
      </c>
      <c r="E25" s="203">
        <f t="shared" si="1"/>
        <v>0.9894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15.8144</v>
      </c>
      <c r="C2" s="174">
        <v>15.6629</v>
      </c>
      <c r="D2" s="174">
        <v>15.8712</v>
      </c>
      <c r="E2" s="175">
        <f>AVERAGE(B2:D2)</f>
        <v>15.78283333</v>
      </c>
      <c r="G2" s="176" t="s">
        <v>358</v>
      </c>
      <c r="H2" s="177">
        <f>sum(B2,B11)</f>
        <v>71.0463</v>
      </c>
      <c r="I2" s="177"/>
      <c r="J2" s="178" t="s">
        <v>359</v>
      </c>
      <c r="K2" s="179">
        <f>var(H2:H4)</f>
        <v>0.06038396333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71.3635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71.53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71.31326667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55.2319</v>
      </c>
      <c r="C11" s="174">
        <v>55.7006</v>
      </c>
      <c r="D11" s="174">
        <v>55.6588</v>
      </c>
      <c r="E11" s="175">
        <f>AVERAGE(B11:D11)</f>
        <v>55.53043333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0.9974</v>
      </c>
      <c r="C24" s="202">
        <v>0.9974</v>
      </c>
      <c r="D24" s="202">
        <v>0.9974</v>
      </c>
      <c r="E24" s="203">
        <f t="shared" ref="E24:E25" si="1">AVERAGE(B24,C24,D24)</f>
        <v>0.9974</v>
      </c>
      <c r="G24" s="192"/>
    </row>
    <row r="25">
      <c r="A25" s="190" t="s">
        <v>383</v>
      </c>
      <c r="B25" s="202">
        <v>0.9921</v>
      </c>
      <c r="C25" s="202">
        <v>0.9921</v>
      </c>
      <c r="D25" s="202">
        <v>0.9921</v>
      </c>
      <c r="E25" s="203">
        <f t="shared" si="1"/>
        <v>0.9921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56.3153</v>
      </c>
      <c r="C2" s="174">
        <v>56.3333</v>
      </c>
      <c r="D2" s="174">
        <v>56.5743</v>
      </c>
      <c r="E2" s="175">
        <f>AVERAGE(B2:D2)</f>
        <v>56.40763333</v>
      </c>
      <c r="G2" s="176" t="s">
        <v>358</v>
      </c>
      <c r="H2" s="177">
        <f>sum(B2,B11)</f>
        <v>108.2063</v>
      </c>
      <c r="I2" s="177"/>
      <c r="J2" s="178" t="s">
        <v>359</v>
      </c>
      <c r="K2" s="179">
        <f>var(H2:H4)</f>
        <v>0.4578862633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109.046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109.5453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108.9325333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51.891</v>
      </c>
      <c r="C11" s="174">
        <v>52.7127</v>
      </c>
      <c r="D11" s="174">
        <v>52.971</v>
      </c>
      <c r="E11" s="175">
        <f>AVERAGE(B11:D11)</f>
        <v>52.5249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0.9938</v>
      </c>
      <c r="C24" s="202">
        <v>0.9938</v>
      </c>
      <c r="D24" s="202">
        <v>0.9938</v>
      </c>
      <c r="E24" s="203">
        <f t="shared" ref="E24:E25" si="1">AVERAGE(B24,C24,D24)</f>
        <v>0.9938</v>
      </c>
      <c r="G24" s="192"/>
    </row>
    <row r="25">
      <c r="A25" s="190" t="s">
        <v>383</v>
      </c>
      <c r="B25" s="202">
        <v>0.9886</v>
      </c>
      <c r="C25" s="202">
        <v>0.9886</v>
      </c>
      <c r="D25" s="202">
        <v>0.9886</v>
      </c>
      <c r="E25" s="203">
        <f t="shared" si="1"/>
        <v>0.9886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8.2011</v>
      </c>
      <c r="C2" s="174">
        <v>8.3119</v>
      </c>
      <c r="D2" s="174">
        <v>8.2238</v>
      </c>
      <c r="E2" s="175">
        <f>AVERAGE(B2:D2)</f>
        <v>8.2456</v>
      </c>
      <c r="G2" s="176" t="s">
        <v>358</v>
      </c>
      <c r="H2" s="177">
        <f>sum(B2,B11)</f>
        <v>62.5802</v>
      </c>
      <c r="I2" s="177"/>
      <c r="J2" s="178" t="s">
        <v>359</v>
      </c>
      <c r="K2" s="179">
        <f>var(H2:H4)</f>
        <v>0.09630164333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62.2046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62.8203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62.53503333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54.3791</v>
      </c>
      <c r="C11" s="174">
        <v>53.8927</v>
      </c>
      <c r="D11" s="174">
        <v>54.5965</v>
      </c>
      <c r="E11" s="175">
        <f>AVERAGE(B11:D11)</f>
        <v>54.28943333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0.9982</v>
      </c>
      <c r="C24" s="202">
        <v>0.9982</v>
      </c>
      <c r="D24" s="202">
        <v>0.9982</v>
      </c>
      <c r="E24" s="203">
        <f t="shared" ref="E24:E25" si="1">AVERAGE(B24,C24,D24)</f>
        <v>0.9982</v>
      </c>
      <c r="G24" s="192"/>
    </row>
    <row r="25">
      <c r="A25" s="190" t="s">
        <v>383</v>
      </c>
      <c r="B25" s="202">
        <v>0.993</v>
      </c>
      <c r="C25" s="202">
        <v>0.9929</v>
      </c>
      <c r="D25" s="202">
        <v>0.993</v>
      </c>
      <c r="E25" s="203">
        <f t="shared" si="1"/>
        <v>0.9929666667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32.6698</v>
      </c>
      <c r="C2" s="174">
        <v>32.7961</v>
      </c>
      <c r="D2" s="174">
        <v>32.6068</v>
      </c>
      <c r="E2" s="175">
        <f>AVERAGE(B2:D2)</f>
        <v>32.6909</v>
      </c>
      <c r="G2" s="176" t="s">
        <v>358</v>
      </c>
      <c r="H2" s="177">
        <f>sum(B2,B11)</f>
        <v>78.8021</v>
      </c>
      <c r="I2" s="177"/>
      <c r="J2" s="178" t="s">
        <v>359</v>
      </c>
      <c r="K2" s="179">
        <f>var(H2:H4)</f>
        <v>2.11073751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78.4145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81.1022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79.4396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46.1323</v>
      </c>
      <c r="C11" s="174">
        <v>45.6184</v>
      </c>
      <c r="D11" s="174">
        <v>48.4954</v>
      </c>
      <c r="E11" s="175">
        <f>AVERAGE(B11:D11)</f>
        <v>46.7487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0.9926</v>
      </c>
      <c r="C25" s="202">
        <v>0.9926</v>
      </c>
      <c r="D25" s="202">
        <v>0.9925</v>
      </c>
      <c r="E25" s="203">
        <f t="shared" si="1"/>
        <v>0.9925666667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22.2743</v>
      </c>
      <c r="C2" s="174">
        <v>21.8429</v>
      </c>
      <c r="D2" s="174">
        <v>21.8743</v>
      </c>
      <c r="E2" s="175">
        <f>AVERAGE(B2:D2)</f>
        <v>21.99716667</v>
      </c>
      <c r="G2" s="176" t="s">
        <v>358</v>
      </c>
      <c r="H2" s="177">
        <f>sum(B2,B11)</f>
        <v>61.3087</v>
      </c>
      <c r="I2" s="177"/>
      <c r="J2" s="178" t="s">
        <v>359</v>
      </c>
      <c r="K2" s="179">
        <f>var(H2:H4)</f>
        <v>0.32664036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60.5875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61.7161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61.2041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39.0344</v>
      </c>
      <c r="C11" s="174">
        <v>38.7446</v>
      </c>
      <c r="D11" s="174">
        <v>39.8418</v>
      </c>
      <c r="E11" s="175">
        <f>AVERAGE(B11:D11)</f>
        <v>39.20693333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0.9976</v>
      </c>
      <c r="C24" s="202">
        <v>0.9976</v>
      </c>
      <c r="D24" s="202">
        <v>0.9976</v>
      </c>
      <c r="E24" s="203">
        <f t="shared" ref="E24:E25" si="1">AVERAGE(B24,C24,D24)</f>
        <v>0.9976</v>
      </c>
      <c r="G24" s="192"/>
    </row>
    <row r="25">
      <c r="A25" s="190" t="s">
        <v>383</v>
      </c>
      <c r="B25" s="202">
        <v>0.9953</v>
      </c>
      <c r="C25" s="202">
        <v>0.9953</v>
      </c>
      <c r="D25" s="202">
        <v>0.9953</v>
      </c>
      <c r="E25" s="203">
        <f t="shared" si="1"/>
        <v>0.9953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41.7809</v>
      </c>
      <c r="C2" s="174">
        <v>41.9934</v>
      </c>
      <c r="D2" s="174">
        <v>41.9164</v>
      </c>
      <c r="E2" s="175">
        <f>AVERAGE(B2:D2)</f>
        <v>41.8969</v>
      </c>
      <c r="G2" s="176" t="s">
        <v>358</v>
      </c>
      <c r="H2" s="177">
        <f>sum(B2,B11)</f>
        <v>121.4898</v>
      </c>
      <c r="I2" s="177"/>
      <c r="J2" s="178" t="s">
        <v>359</v>
      </c>
      <c r="K2" s="179">
        <f>var(H2:H4)</f>
        <v>0.5308412433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120.0374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120.6615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120.7295667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79.7089</v>
      </c>
      <c r="C11" s="174">
        <v>78.044</v>
      </c>
      <c r="D11" s="174">
        <v>78.7451</v>
      </c>
      <c r="E11" s="175">
        <f>AVERAGE(B11:D11)</f>
        <v>78.83266667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0.9963</v>
      </c>
      <c r="C24" s="202">
        <v>0.9963</v>
      </c>
      <c r="D24" s="202">
        <v>0.9963</v>
      </c>
      <c r="E24" s="203">
        <f t="shared" ref="E24:E25" si="1">AVERAGE(B24,C24,D24)</f>
        <v>0.9963</v>
      </c>
      <c r="G24" s="192"/>
    </row>
    <row r="25">
      <c r="A25" s="190" t="s">
        <v>383</v>
      </c>
      <c r="B25" s="202">
        <v>0.9916</v>
      </c>
      <c r="C25" s="202">
        <v>0.9916</v>
      </c>
      <c r="D25" s="202">
        <v>0.9916</v>
      </c>
      <c r="E25" s="203">
        <f t="shared" si="1"/>
        <v>0.9916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20.4164</v>
      </c>
      <c r="C2" s="174">
        <v>20.4609</v>
      </c>
      <c r="D2" s="174">
        <v>20.2779</v>
      </c>
      <c r="E2" s="175">
        <f>AVERAGE(B2:D2)</f>
        <v>20.38506667</v>
      </c>
      <c r="G2" s="176" t="s">
        <v>358</v>
      </c>
      <c r="H2" s="177">
        <f>sum(B2,B11)</f>
        <v>62.3288</v>
      </c>
      <c r="I2" s="177"/>
      <c r="J2" s="178" t="s">
        <v>359</v>
      </c>
      <c r="K2" s="179">
        <f>var(H2:H4)</f>
        <v>0.6214908133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63.8716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62.8186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63.00633333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41.9124</v>
      </c>
      <c r="C11" s="174">
        <v>43.4107</v>
      </c>
      <c r="D11" s="174">
        <v>42.5407</v>
      </c>
      <c r="E11" s="175">
        <f>AVERAGE(B11:D11)</f>
        <v>42.62126667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0.9973</v>
      </c>
      <c r="C24" s="202">
        <v>0.9973</v>
      </c>
      <c r="D24" s="202">
        <v>0.9973</v>
      </c>
      <c r="E24" s="203">
        <f t="shared" ref="E24:E25" si="1">AVERAGE(B24,C24,D24)</f>
        <v>0.9973</v>
      </c>
      <c r="G24" s="192"/>
    </row>
    <row r="25">
      <c r="A25" s="190" t="s">
        <v>383</v>
      </c>
      <c r="B25" s="202">
        <v>0.9949</v>
      </c>
      <c r="C25" s="202">
        <v>0.9948</v>
      </c>
      <c r="D25" s="202">
        <v>0.9949</v>
      </c>
      <c r="E25" s="203">
        <f t="shared" si="1"/>
        <v>0.9948666667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21.469</v>
      </c>
      <c r="C2" s="174">
        <v>21.5136</v>
      </c>
      <c r="D2" s="174">
        <v>21.4655</v>
      </c>
      <c r="E2" s="175">
        <f>AVERAGE(B2:D2)</f>
        <v>21.4827</v>
      </c>
      <c r="G2" s="176" t="s">
        <v>358</v>
      </c>
      <c r="H2" s="177">
        <f>sum(B2,B11)</f>
        <v>67.5416</v>
      </c>
      <c r="I2" s="177"/>
      <c r="J2" s="178" t="s">
        <v>359</v>
      </c>
      <c r="K2" s="179">
        <f>var(H2:H4)</f>
        <v>2.29461609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70.571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69.0863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69.0663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46.0726</v>
      </c>
      <c r="C11" s="174">
        <v>49.0574</v>
      </c>
      <c r="D11" s="174">
        <v>47.6208</v>
      </c>
      <c r="E11" s="175">
        <f>AVERAGE(B11:D11)</f>
        <v>47.5836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0.9935</v>
      </c>
      <c r="C25" s="202">
        <v>0.9935</v>
      </c>
      <c r="D25" s="202">
        <v>0.9935</v>
      </c>
      <c r="E25" s="203">
        <f t="shared" si="1"/>
        <v>0.9935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23.0484</v>
      </c>
      <c r="C2" s="174">
        <v>22.7008</v>
      </c>
      <c r="D2" s="174">
        <v>22.6301</v>
      </c>
      <c r="E2" s="175">
        <f>AVERAGE(B2:D2)</f>
        <v>22.7931</v>
      </c>
      <c r="G2" s="176" t="s">
        <v>358</v>
      </c>
      <c r="H2" s="177">
        <f>sum(B2,B11)</f>
        <v>94.2719</v>
      </c>
      <c r="I2" s="177"/>
      <c r="J2" s="178" t="s">
        <v>359</v>
      </c>
      <c r="K2" s="179">
        <f>var(H2:H4)</f>
        <v>1.237389163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95.3547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93.1302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94.25226667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386</v>
      </c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71.2235</v>
      </c>
      <c r="C11" s="174">
        <v>72.6539</v>
      </c>
      <c r="D11" s="174">
        <v>70.5001</v>
      </c>
      <c r="E11" s="175">
        <f>AVERAGE(B11:D11)</f>
        <v>71.45916667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0.9931</v>
      </c>
      <c r="C25" s="202">
        <v>0.993</v>
      </c>
      <c r="D25" s="202">
        <v>0.993</v>
      </c>
      <c r="E25" s="203">
        <f t="shared" si="1"/>
        <v>0.9930333333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16.6484</v>
      </c>
      <c r="C2" s="174">
        <v>16.4591</v>
      </c>
      <c r="D2" s="174">
        <v>16.5242</v>
      </c>
      <c r="E2" s="175">
        <f>AVERAGE(B2:D2)</f>
        <v>16.5439</v>
      </c>
      <c r="G2" s="176" t="s">
        <v>358</v>
      </c>
      <c r="H2" s="177">
        <f>sum(B2,B11)</f>
        <v>43.478</v>
      </c>
      <c r="I2" s="177"/>
      <c r="J2" s="178" t="s">
        <v>359</v>
      </c>
      <c r="K2" s="179">
        <f>var(H2:H4)</f>
        <v>0.007090543333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43.3101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43.4054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43.39783333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26.8296</v>
      </c>
      <c r="C11" s="174">
        <v>26.851</v>
      </c>
      <c r="D11" s="174">
        <v>26.8812</v>
      </c>
      <c r="E11" s="175">
        <f>AVERAGE(B11:D11)</f>
        <v>26.85393333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D21" s="13" t="s">
        <v>354</v>
      </c>
      <c r="F21" s="13" t="s">
        <v>355</v>
      </c>
      <c r="H21" s="13" t="s">
        <v>356</v>
      </c>
    </row>
    <row r="22">
      <c r="A22" s="173" t="s">
        <v>378</v>
      </c>
      <c r="B22" s="173" t="s">
        <v>379</v>
      </c>
      <c r="C22" s="173" t="s">
        <v>380</v>
      </c>
      <c r="D22" s="173" t="s">
        <v>379</v>
      </c>
      <c r="E22" s="173" t="s">
        <v>380</v>
      </c>
      <c r="F22" s="173" t="s">
        <v>379</v>
      </c>
      <c r="G22" s="173" t="s">
        <v>380</v>
      </c>
      <c r="H22" s="173" t="s">
        <v>379</v>
      </c>
    </row>
    <row r="23">
      <c r="A23" s="190" t="s">
        <v>381</v>
      </c>
      <c r="B23" s="191">
        <v>1.0</v>
      </c>
      <c r="C23" s="192">
        <v>2.046</v>
      </c>
      <c r="D23" s="191">
        <v>1.0</v>
      </c>
      <c r="E23" s="192">
        <v>2.046</v>
      </c>
      <c r="F23" s="191">
        <v>1.0</v>
      </c>
      <c r="G23" s="193">
        <v>2.046</v>
      </c>
      <c r="H23" s="181"/>
    </row>
    <row r="24">
      <c r="A24" s="190" t="s">
        <v>382</v>
      </c>
      <c r="B24" s="194">
        <v>0.9974</v>
      </c>
      <c r="C24" s="192">
        <v>2.04</v>
      </c>
      <c r="D24" s="194">
        <v>0.9974</v>
      </c>
      <c r="E24" s="192">
        <v>2.04</v>
      </c>
      <c r="F24" s="194">
        <v>0.9974</v>
      </c>
      <c r="G24" s="193">
        <v>2.04</v>
      </c>
      <c r="H24" s="195">
        <f t="shared" ref="H24:H25" si="1">AVERAGE(B24,D24,F24)</f>
        <v>0.9974</v>
      </c>
    </row>
    <row r="25">
      <c r="A25" s="190" t="s">
        <v>383</v>
      </c>
      <c r="B25" s="194">
        <v>0.9947</v>
      </c>
      <c r="C25" s="192">
        <v>2.035</v>
      </c>
      <c r="D25" s="194">
        <v>0.9947</v>
      </c>
      <c r="E25" s="192">
        <v>2.035</v>
      </c>
      <c r="F25" s="194">
        <v>0.9947</v>
      </c>
      <c r="G25" s="193">
        <v>2.035</v>
      </c>
      <c r="H25" s="195">
        <f t="shared" si="1"/>
        <v>0.9947</v>
      </c>
    </row>
    <row r="26">
      <c r="A26" s="190" t="s">
        <v>384</v>
      </c>
      <c r="B26" s="196">
        <v>6.0E-4</v>
      </c>
      <c r="C26" s="197">
        <v>0.0012</v>
      </c>
      <c r="D26" s="196">
        <v>6.0E-4</v>
      </c>
      <c r="E26" s="197">
        <v>0.0012</v>
      </c>
      <c r="F26" s="196">
        <v>6.0E-4</v>
      </c>
      <c r="G26" s="198">
        <v>0.0012</v>
      </c>
      <c r="H26" s="184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59.7531</v>
      </c>
      <c r="C2" s="174">
        <v>59.3252</v>
      </c>
      <c r="D2" s="174">
        <v>59.2228</v>
      </c>
      <c r="E2" s="175">
        <f>AVERAGE(B2:D2)</f>
        <v>59.4337</v>
      </c>
      <c r="G2" s="176" t="s">
        <v>358</v>
      </c>
      <c r="H2" s="177">
        <f>sum(B2,B11)</f>
        <v>152.6204</v>
      </c>
      <c r="I2" s="177"/>
      <c r="J2" s="178" t="s">
        <v>359</v>
      </c>
      <c r="K2" s="179">
        <f>var(H2:H4)</f>
        <v>1.473184323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150.4612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150.5801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151.2205667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92.8673</v>
      </c>
      <c r="C11" s="174">
        <v>91.136</v>
      </c>
      <c r="D11" s="174">
        <v>91.3573</v>
      </c>
      <c r="E11" s="175">
        <f>AVERAGE(B11:D11)</f>
        <v>91.78686667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0.9937</v>
      </c>
      <c r="C24" s="202">
        <v>0.9937</v>
      </c>
      <c r="D24" s="202">
        <v>0.9937</v>
      </c>
      <c r="E24" s="203">
        <f t="shared" ref="E24:E25" si="1">AVERAGE(B24,C24,D24)</f>
        <v>0.9937</v>
      </c>
      <c r="G24" s="192"/>
    </row>
    <row r="25">
      <c r="A25" s="190" t="s">
        <v>383</v>
      </c>
      <c r="B25" s="202">
        <v>0.9896</v>
      </c>
      <c r="C25" s="202">
        <v>0.9896</v>
      </c>
      <c r="D25" s="202">
        <v>0.9896</v>
      </c>
      <c r="E25" s="203">
        <f t="shared" si="1"/>
        <v>0.9896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30.103</v>
      </c>
      <c r="C2" s="174">
        <v>29.9415</v>
      </c>
      <c r="D2" s="174">
        <v>29.6446</v>
      </c>
      <c r="E2" s="175">
        <f>AVERAGE(B2:D2)</f>
        <v>29.89636667</v>
      </c>
      <c r="H2" s="176" t="s">
        <v>358</v>
      </c>
      <c r="I2" s="177">
        <f>sum(C2,C11)</f>
        <v>75.7407</v>
      </c>
      <c r="J2" s="177"/>
      <c r="K2" s="178" t="s">
        <v>359</v>
      </c>
      <c r="L2" s="179">
        <f>var(I2:I4)</f>
        <v>0.1198599781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75.0574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75.49603333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75.49603333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386</v>
      </c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45.587</v>
      </c>
      <c r="C11" s="174">
        <v>45.7992</v>
      </c>
      <c r="D11" s="174">
        <v>45.4128</v>
      </c>
      <c r="E11" s="175">
        <f>AVERAGE(B11:D11)</f>
        <v>45.59966667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0.9968</v>
      </c>
      <c r="C24" s="202">
        <v>0.9967</v>
      </c>
      <c r="D24" s="202">
        <v>0.9968</v>
      </c>
      <c r="E24" s="203">
        <f t="shared" ref="E24:E25" si="1">AVERAGE(B24,C24,D24)</f>
        <v>0.9967666667</v>
      </c>
      <c r="G24" s="192"/>
    </row>
    <row r="25">
      <c r="A25" s="190" t="s">
        <v>383</v>
      </c>
      <c r="B25" s="202">
        <v>0.9931</v>
      </c>
      <c r="C25" s="202">
        <v>0.9931</v>
      </c>
      <c r="D25" s="202">
        <v>0.9931</v>
      </c>
      <c r="E25" s="203">
        <f t="shared" si="1"/>
        <v>0.9931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88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40.1157</v>
      </c>
      <c r="C2" s="174">
        <v>40.4942</v>
      </c>
      <c r="D2" s="174">
        <v>41.1578</v>
      </c>
      <c r="E2" s="175">
        <f>AVERAGE(B2:D2)</f>
        <v>40.58923333</v>
      </c>
      <c r="H2" s="176" t="s">
        <v>358</v>
      </c>
      <c r="I2" s="177">
        <f>sum(C2,C11)</f>
        <v>56.6366</v>
      </c>
      <c r="J2" s="177"/>
      <c r="K2" s="178" t="s">
        <v>359</v>
      </c>
      <c r="L2" s="179">
        <f>var(I2:I4)</f>
        <v>0.1201045693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57.2759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56.72433333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56.72433333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16.1448</v>
      </c>
      <c r="C11" s="174">
        <v>16.1424</v>
      </c>
      <c r="D11" s="174">
        <v>16.1181</v>
      </c>
      <c r="E11" s="175">
        <f>AVERAGE(B11:D11)</f>
        <v>16.1351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</v>
      </c>
      <c r="C24" s="202">
        <v>0.996</v>
      </c>
      <c r="D24" s="202">
        <v>0.9953</v>
      </c>
      <c r="E24" s="203">
        <f t="shared" ref="E24:E25" si="1">AVERAGE(B24,C24,D24)</f>
        <v>0.9957666667</v>
      </c>
      <c r="G24" s="192"/>
    </row>
    <row r="25">
      <c r="A25" s="190" t="s">
        <v>383</v>
      </c>
      <c r="B25" s="202">
        <v>0.9944</v>
      </c>
      <c r="C25" s="202">
        <v>0.9944</v>
      </c>
      <c r="D25" s="202">
        <v>0.9944</v>
      </c>
      <c r="E25" s="203">
        <f t="shared" si="1"/>
        <v>0.9944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45.6802</v>
      </c>
      <c r="C2" s="174">
        <v>45.4421</v>
      </c>
      <c r="D2" s="174">
        <v>46.1364</v>
      </c>
      <c r="E2" s="175">
        <f>AVERAGE(B2:D2)</f>
        <v>45.7529</v>
      </c>
      <c r="H2" s="176" t="s">
        <v>358</v>
      </c>
      <c r="I2" s="177">
        <f>sum(C2,C11)</f>
        <v>80.6821</v>
      </c>
      <c r="J2" s="177"/>
      <c r="K2" s="178" t="s">
        <v>359</v>
      </c>
      <c r="L2" s="179">
        <f>var(I2:I4)</f>
        <v>0.03229718259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81.0002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80.69623333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80.69623333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34.7262</v>
      </c>
      <c r="C11" s="174">
        <v>35.24</v>
      </c>
      <c r="D11" s="174">
        <v>34.8638</v>
      </c>
      <c r="E11" s="175">
        <f>AVERAGE(B11:D11)</f>
        <v>34.94333333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0.9953</v>
      </c>
      <c r="C24" s="202">
        <v>0.9954</v>
      </c>
      <c r="D24" s="202">
        <v>0.9954</v>
      </c>
      <c r="E24" s="203">
        <f t="shared" ref="E24:E25" si="1">AVERAGE(B24,C24,D24)</f>
        <v>0.9953666667</v>
      </c>
      <c r="G24" s="192"/>
    </row>
    <row r="25">
      <c r="A25" s="190" t="s">
        <v>383</v>
      </c>
      <c r="B25" s="202">
        <v>0.9918</v>
      </c>
      <c r="C25" s="202">
        <v>0.9919</v>
      </c>
      <c r="D25" s="202">
        <v>0.9919</v>
      </c>
      <c r="E25" s="203">
        <f t="shared" si="1"/>
        <v>0.9918666667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73.7695</v>
      </c>
      <c r="C2" s="174">
        <v>73.1821</v>
      </c>
      <c r="D2" s="174">
        <v>73.6285</v>
      </c>
      <c r="E2" s="175">
        <f>AVERAGE(B2:D2)</f>
        <v>73.5267</v>
      </c>
      <c r="H2" s="176" t="s">
        <v>358</v>
      </c>
      <c r="I2" s="177">
        <f>sum(C2,C11)</f>
        <v>95.0339</v>
      </c>
      <c r="J2" s="177"/>
      <c r="K2" s="178" t="s">
        <v>359</v>
      </c>
      <c r="L2" s="179">
        <f>var(I2:I4)</f>
        <v>0.06884194333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95.5502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95.3733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95.3733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21.7663</v>
      </c>
      <c r="C11" s="174">
        <v>21.8518</v>
      </c>
      <c r="D11" s="174">
        <v>21.9217</v>
      </c>
      <c r="E11" s="175">
        <f>AVERAGE(B11:D11)</f>
        <v>21.8466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0.9938</v>
      </c>
      <c r="C24" s="202">
        <v>0.9938</v>
      </c>
      <c r="D24" s="202">
        <v>0.9938</v>
      </c>
      <c r="E24" s="203">
        <f t="shared" ref="E24:E25" si="1">AVERAGE(B24,C24,D24)</f>
        <v>0.9938</v>
      </c>
      <c r="G24" s="192"/>
    </row>
    <row r="25">
      <c r="A25" s="190" t="s">
        <v>383</v>
      </c>
      <c r="B25" s="202">
        <v>0.9902</v>
      </c>
      <c r="C25" s="202">
        <v>0.9902</v>
      </c>
      <c r="D25" s="202">
        <v>0.9902</v>
      </c>
      <c r="E25" s="203">
        <f t="shared" si="1"/>
        <v>0.9902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33.4395</v>
      </c>
      <c r="C2" s="174">
        <v>37.5129</v>
      </c>
      <c r="D2" s="174">
        <v>33.5555</v>
      </c>
      <c r="E2" s="175">
        <f>AVERAGE(B2:D2)</f>
        <v>34.83596667</v>
      </c>
      <c r="H2" s="176" t="s">
        <v>358</v>
      </c>
      <c r="I2" s="177">
        <f>sum(C2,C11)</f>
        <v>82.194</v>
      </c>
      <c r="J2" s="177"/>
      <c r="K2" s="178" t="s">
        <v>359</v>
      </c>
      <c r="L2" s="179">
        <f>var(I2:I4)</f>
        <v>4.392581055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78.0904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79.40186667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79.40186667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44.4817</v>
      </c>
      <c r="C11" s="174">
        <v>44.6811</v>
      </c>
      <c r="D11" s="174">
        <v>44.5349</v>
      </c>
      <c r="E11" s="175">
        <f>AVERAGE(B11:D11)</f>
        <v>44.5659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0.9961</v>
      </c>
      <c r="C24" s="202">
        <v>0.996</v>
      </c>
      <c r="D24" s="202">
        <v>0.9961</v>
      </c>
      <c r="E24" s="203">
        <f t="shared" ref="E24:E25" si="1">AVERAGE(B24,C24,D24)</f>
        <v>0.9960666667</v>
      </c>
      <c r="G24" s="192"/>
    </row>
    <row r="25">
      <c r="A25" s="190" t="s">
        <v>383</v>
      </c>
      <c r="B25" s="202">
        <v>0.9922</v>
      </c>
      <c r="C25" s="202">
        <v>0.9921</v>
      </c>
      <c r="D25" s="202">
        <v>0.9922</v>
      </c>
      <c r="E25" s="203">
        <f t="shared" si="1"/>
        <v>0.9921666667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40.4218</v>
      </c>
      <c r="C2" s="174">
        <v>39.6311</v>
      </c>
      <c r="D2" s="174">
        <v>40.1663</v>
      </c>
      <c r="E2" s="175">
        <f>AVERAGE(B2:D2)</f>
        <v>40.07306667</v>
      </c>
      <c r="H2" s="176" t="s">
        <v>358</v>
      </c>
      <c r="I2" s="177">
        <f>sum(C2,C11)</f>
        <v>90.9385</v>
      </c>
      <c r="J2" s="177"/>
      <c r="K2" s="178" t="s">
        <v>359</v>
      </c>
      <c r="L2" s="179">
        <f>var(I2:I4)</f>
        <v>0.1346012826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91.5923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91.55386667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91.55386667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51.709</v>
      </c>
      <c r="C11" s="174">
        <v>51.3074</v>
      </c>
      <c r="D11" s="174">
        <v>51.426</v>
      </c>
      <c r="E11" s="175">
        <f>AVERAGE(B11:D11)</f>
        <v>51.4808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0.9953</v>
      </c>
      <c r="C24" s="202">
        <v>0.9953</v>
      </c>
      <c r="D24" s="202">
        <v>0.9953</v>
      </c>
      <c r="E24" s="203">
        <f t="shared" ref="E24:E25" si="1">AVERAGE(B24,C24,D24)</f>
        <v>0.9953</v>
      </c>
      <c r="G24" s="192"/>
    </row>
    <row r="25">
      <c r="A25" s="190" t="s">
        <v>383</v>
      </c>
      <c r="B25" s="202">
        <v>0.9909</v>
      </c>
      <c r="C25" s="202">
        <v>0.9909</v>
      </c>
      <c r="D25" s="202">
        <v>0.9909</v>
      </c>
      <c r="E25" s="203">
        <f t="shared" si="1"/>
        <v>0.9909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63.1219</v>
      </c>
      <c r="C2" s="174">
        <v>61.096</v>
      </c>
      <c r="D2" s="174">
        <v>61.4573</v>
      </c>
      <c r="E2" s="175">
        <f>AVERAGE(B2:D2)</f>
        <v>61.89173333</v>
      </c>
      <c r="H2" s="176" t="s">
        <v>358</v>
      </c>
      <c r="I2" s="177">
        <f>sum(C2,C11)</f>
        <v>73.1123</v>
      </c>
      <c r="J2" s="177"/>
      <c r="K2" s="178" t="s">
        <v>359</v>
      </c>
      <c r="L2" s="179">
        <f>var(I2:I4)</f>
        <v>0.1628823804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73.4177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73.91206667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73.91206667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12.0843</v>
      </c>
      <c r="C11" s="174">
        <v>12.0163</v>
      </c>
      <c r="D11" s="174">
        <v>11.9604</v>
      </c>
      <c r="E11" s="175">
        <f>AVERAGE(B11:D11)</f>
        <v>12.02033333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0.9939</v>
      </c>
      <c r="C24" s="202">
        <v>0.9938</v>
      </c>
      <c r="D24" s="202">
        <v>0.9939</v>
      </c>
      <c r="E24" s="203">
        <f t="shared" ref="E24:E25" si="1">AVERAGE(B24,C24,D24)</f>
        <v>0.9938666667</v>
      </c>
      <c r="G24" s="192"/>
    </row>
    <row r="25">
      <c r="A25" s="190" t="s">
        <v>383</v>
      </c>
      <c r="B25" s="202">
        <v>0.993</v>
      </c>
      <c r="C25" s="202">
        <v>0.9929</v>
      </c>
      <c r="D25" s="202">
        <v>0.993</v>
      </c>
      <c r="E25" s="203">
        <f t="shared" si="1"/>
        <v>0.9929666667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88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48.7768</v>
      </c>
      <c r="C2" s="174">
        <v>47.1263</v>
      </c>
      <c r="D2" s="174">
        <v>48.3807</v>
      </c>
      <c r="E2" s="175">
        <f>AVERAGE(B2:D2)</f>
        <v>48.0946</v>
      </c>
      <c r="H2" s="176" t="s">
        <v>358</v>
      </c>
      <c r="I2" s="177">
        <f>sum(C2,C11)</f>
        <v>69.2234</v>
      </c>
      <c r="J2" s="177"/>
      <c r="K2" s="178" t="s">
        <v>359</v>
      </c>
      <c r="L2" s="179">
        <f>var(I2:I4)</f>
        <v>0.3304771804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70.3028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70.10603333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70.10603333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22.0151</v>
      </c>
      <c r="C11" s="174">
        <v>22.0971</v>
      </c>
      <c r="D11" s="174">
        <v>21.9221</v>
      </c>
      <c r="E11" s="175">
        <f>AVERAGE(B11:D11)</f>
        <v>22.01143333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0.9953</v>
      </c>
      <c r="C24" s="202">
        <v>0.9953</v>
      </c>
      <c r="D24" s="202">
        <v>0.9953</v>
      </c>
      <c r="E24" s="203">
        <f t="shared" ref="E24:E25" si="1">AVERAGE(B24,C24,D24)</f>
        <v>0.9953</v>
      </c>
      <c r="G24" s="192"/>
    </row>
    <row r="25">
      <c r="A25" s="190" t="s">
        <v>383</v>
      </c>
      <c r="B25" s="202">
        <v>0.9928</v>
      </c>
      <c r="C25" s="202">
        <v>0.9928</v>
      </c>
      <c r="D25" s="202">
        <v>0.9928</v>
      </c>
      <c r="E25" s="203">
        <f t="shared" si="1"/>
        <v>0.9928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207">
        <v>45.2754</v>
      </c>
      <c r="C2" s="174">
        <v>43.7622</v>
      </c>
      <c r="D2" s="174">
        <v>44.3451</v>
      </c>
      <c r="E2" s="175">
        <f>AVERAGE(B2:D2)</f>
        <v>44.4609</v>
      </c>
      <c r="H2" s="176" t="s">
        <v>358</v>
      </c>
      <c r="I2" s="177">
        <f>sum(C2,C11)</f>
        <v>64.3712</v>
      </c>
      <c r="J2" s="177"/>
      <c r="K2" s="178" t="s">
        <v>359</v>
      </c>
      <c r="L2" s="179">
        <f>var(I2:I4)</f>
        <v>0.1548049633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64.9579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65.1187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65.1187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20.7516</v>
      </c>
      <c r="C11" s="174">
        <v>20.609</v>
      </c>
      <c r="D11" s="174">
        <v>20.6128</v>
      </c>
      <c r="E11" s="175">
        <f>AVERAGE(B11:D11)</f>
        <v>20.6578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0.9958</v>
      </c>
      <c r="C24" s="202">
        <v>0.9953</v>
      </c>
      <c r="D24" s="202">
        <v>0.9954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0.9938</v>
      </c>
      <c r="C25" s="202">
        <v>0.9933</v>
      </c>
      <c r="D25" s="202">
        <v>0.9934</v>
      </c>
      <c r="E25" s="203">
        <f t="shared" si="1"/>
        <v>0.9935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352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45.1694</v>
      </c>
      <c r="C2" s="174">
        <v>46.4333</v>
      </c>
      <c r="D2" s="174">
        <v>44.4679</v>
      </c>
      <c r="E2" s="175">
        <f>AVERAGE(B2:D2)</f>
        <v>45.35686667</v>
      </c>
      <c r="G2" s="176" t="s">
        <v>358</v>
      </c>
      <c r="H2" s="177">
        <f>sum(B2,B11)</f>
        <v>56.8326</v>
      </c>
      <c r="I2" s="177"/>
      <c r="J2" s="178" t="s">
        <v>359</v>
      </c>
      <c r="K2" s="179">
        <f>var(H2:H4)</f>
        <v>15.68036042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63.2357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55.9979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58.68873333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11.6632</v>
      </c>
      <c r="C11" s="174">
        <v>16.8024</v>
      </c>
      <c r="D11" s="174">
        <v>11.53</v>
      </c>
      <c r="E11" s="175">
        <f>AVERAGE(B11:D11)</f>
        <v>13.33186667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194">
        <v>0.9946</v>
      </c>
      <c r="C24" s="194">
        <v>0.9944</v>
      </c>
      <c r="D24" s="201">
        <v>0.9946</v>
      </c>
      <c r="E24" s="195">
        <f t="shared" ref="E24:E25" si="1">AVERAGE(B24,C24,D24)</f>
        <v>0.9945333333</v>
      </c>
      <c r="G24" s="192"/>
    </row>
    <row r="25">
      <c r="A25" s="190" t="s">
        <v>383</v>
      </c>
      <c r="B25" s="194">
        <v>0.9937</v>
      </c>
      <c r="C25" s="194">
        <v>0.9927</v>
      </c>
      <c r="D25" s="201">
        <v>0.9937</v>
      </c>
      <c r="E25" s="195">
        <f t="shared" si="1"/>
        <v>0.9933666667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27.6139</v>
      </c>
      <c r="C2" s="174">
        <v>26.976</v>
      </c>
      <c r="D2" s="174">
        <v>27.6182</v>
      </c>
      <c r="E2" s="175">
        <f>AVERAGE(B2:D2)</f>
        <v>27.4027</v>
      </c>
      <c r="H2" s="176" t="s">
        <v>358</v>
      </c>
      <c r="I2" s="177">
        <f>sum(C2,C11)</f>
        <v>46.9297</v>
      </c>
      <c r="J2" s="177"/>
      <c r="K2" s="178" t="s">
        <v>359</v>
      </c>
      <c r="L2" s="179">
        <f>var(I2:I4)</f>
        <v>0.1155873693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47.5978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47.37326667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47.37326667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19.9784</v>
      </c>
      <c r="C11" s="174">
        <v>19.9537</v>
      </c>
      <c r="D11" s="174">
        <v>19.9796</v>
      </c>
      <c r="E11" s="175">
        <f>AVERAGE(B11:D11)</f>
        <v>19.97056667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0.9969</v>
      </c>
      <c r="C24" s="202">
        <v>0.9969</v>
      </c>
      <c r="D24" s="202">
        <v>0.9969</v>
      </c>
      <c r="E24" s="203">
        <f t="shared" ref="E24:E25" si="1">AVERAGE(B24,C24,D24)</f>
        <v>0.9969</v>
      </c>
      <c r="G24" s="192"/>
    </row>
    <row r="25">
      <c r="A25" s="190" t="s">
        <v>383</v>
      </c>
      <c r="B25" s="202">
        <v>0.995</v>
      </c>
      <c r="C25" s="202">
        <v>0.995</v>
      </c>
      <c r="D25" s="202">
        <v>0.995</v>
      </c>
      <c r="E25" s="203">
        <f t="shared" si="1"/>
        <v>0.995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35.0315</v>
      </c>
      <c r="C2" s="174">
        <v>35.8479</v>
      </c>
      <c r="D2" s="174">
        <v>35.3587</v>
      </c>
      <c r="E2" s="175">
        <f>AVERAGE(B2:D2)</f>
        <v>35.4127</v>
      </c>
      <c r="H2" s="176" t="s">
        <v>358</v>
      </c>
      <c r="I2" s="177">
        <f>sum(C2,C11)</f>
        <v>71.8536</v>
      </c>
      <c r="J2" s="177"/>
      <c r="K2" s="178" t="s">
        <v>359</v>
      </c>
      <c r="L2" s="179">
        <f>var(I2:I4)</f>
        <v>0.09655251704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71.2864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71.35006667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71.35006667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35.8787</v>
      </c>
      <c r="C11" s="174">
        <v>36.0057</v>
      </c>
      <c r="D11" s="174">
        <v>35.9277</v>
      </c>
      <c r="E11" s="175">
        <f>AVERAGE(B11:D11)</f>
        <v>35.93736667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0.9961</v>
      </c>
      <c r="C24" s="202">
        <v>0.9962</v>
      </c>
      <c r="D24" s="202">
        <v>0.9961</v>
      </c>
      <c r="E24" s="203">
        <f t="shared" ref="E24:E25" si="1">AVERAGE(B24,C24,D24)</f>
        <v>0.9961333333</v>
      </c>
      <c r="G24" s="192"/>
    </row>
    <row r="25">
      <c r="A25" s="190" t="s">
        <v>383</v>
      </c>
      <c r="B25" s="202">
        <v>0.9926</v>
      </c>
      <c r="C25" s="202">
        <v>0.9927</v>
      </c>
      <c r="D25" s="202">
        <v>0.9926</v>
      </c>
      <c r="E25" s="203">
        <f t="shared" si="1"/>
        <v>0.9926333333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89.6861</v>
      </c>
      <c r="C2" s="174">
        <v>91.408</v>
      </c>
      <c r="D2" s="174">
        <v>90.2042</v>
      </c>
      <c r="E2" s="175">
        <f>AVERAGE(B2:D2)</f>
        <v>90.43276667</v>
      </c>
      <c r="H2" s="176" t="s">
        <v>358</v>
      </c>
      <c r="I2" s="177">
        <f>sum(C2,C11)</f>
        <v>121.9944</v>
      </c>
      <c r="J2" s="177"/>
      <c r="K2" s="178" t="s">
        <v>359</v>
      </c>
      <c r="L2" s="179">
        <f>var(I2:I4)</f>
        <v>0.4051543559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120.8629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120.9234333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120.9234333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30.2269</v>
      </c>
      <c r="C11" s="174">
        <v>30.5864</v>
      </c>
      <c r="D11" s="174">
        <v>30.6587</v>
      </c>
      <c r="E11" s="175">
        <f>AVERAGE(B11:D11)</f>
        <v>30.49066667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0.9915</v>
      </c>
      <c r="C24" s="202">
        <v>0.9915</v>
      </c>
      <c r="D24" s="202">
        <v>0.9915</v>
      </c>
      <c r="E24" s="203">
        <f t="shared" ref="E24:E25" si="1">AVERAGE(B24,C24,D24)</f>
        <v>0.9915</v>
      </c>
      <c r="G24" s="192"/>
    </row>
    <row r="25">
      <c r="A25" s="190" t="s">
        <v>383</v>
      </c>
      <c r="B25" s="202">
        <v>0.9892</v>
      </c>
      <c r="C25" s="202">
        <v>0.9892</v>
      </c>
      <c r="D25" s="202">
        <v>0.9892</v>
      </c>
      <c r="E25" s="203">
        <f t="shared" si="1"/>
        <v>0.9892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45.9235</v>
      </c>
      <c r="C2" s="174">
        <v>44.9908</v>
      </c>
      <c r="D2" s="174">
        <v>44.9269</v>
      </c>
      <c r="E2" s="175">
        <f>AVERAGE(B2:D2)</f>
        <v>45.2804</v>
      </c>
      <c r="H2" s="176" t="s">
        <v>358</v>
      </c>
      <c r="I2" s="177">
        <f>sum(C2,C11)</f>
        <v>59.5165</v>
      </c>
      <c r="J2" s="177"/>
      <c r="K2" s="178" t="s">
        <v>359</v>
      </c>
      <c r="L2" s="179">
        <f>var(I2:I4)</f>
        <v>0.08352688037</v>
      </c>
    </row>
    <row r="3">
      <c r="A3" s="173" t="s">
        <v>360</v>
      </c>
      <c r="B3" s="174"/>
      <c r="C3" s="174"/>
      <c r="D3" s="174"/>
      <c r="H3" s="180" t="s">
        <v>361</v>
      </c>
      <c r="I3" s="175">
        <f>sum(D2,D11)</f>
        <v>59.1556</v>
      </c>
      <c r="L3" s="181"/>
    </row>
    <row r="4">
      <c r="A4" s="173" t="s">
        <v>362</v>
      </c>
      <c r="B4" s="174"/>
      <c r="C4" s="174"/>
      <c r="D4" s="174"/>
      <c r="H4" s="182" t="s">
        <v>363</v>
      </c>
      <c r="I4" s="183">
        <f>sum(E2,E11)</f>
        <v>59.72706667</v>
      </c>
      <c r="J4" s="183"/>
      <c r="K4" s="183"/>
      <c r="L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59.72706667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14.5856</v>
      </c>
      <c r="C11" s="174">
        <v>14.5257</v>
      </c>
      <c r="D11" s="174">
        <v>14.2287</v>
      </c>
      <c r="E11" s="175">
        <f>AVERAGE(B11:D11)</f>
        <v>14.44666667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0.9954</v>
      </c>
      <c r="C24" s="202">
        <v>0.9954</v>
      </c>
      <c r="D24" s="202">
        <v>0.9954</v>
      </c>
      <c r="E24" s="203">
        <f t="shared" ref="E24:E25" si="1">AVERAGE(B24,C24,D24)</f>
        <v>0.9954</v>
      </c>
      <c r="G24" s="192"/>
    </row>
    <row r="25">
      <c r="A25" s="190" t="s">
        <v>383</v>
      </c>
      <c r="B25" s="202">
        <v>0.9937</v>
      </c>
      <c r="C25" s="202">
        <v>0.9937</v>
      </c>
      <c r="D25" s="202">
        <v>0.9937</v>
      </c>
      <c r="E25" s="203">
        <f t="shared" si="1"/>
        <v>0.9937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76.0656</v>
      </c>
      <c r="C2" s="174">
        <v>78.8804</v>
      </c>
      <c r="D2" s="174">
        <v>77.8844</v>
      </c>
      <c r="E2" s="175">
        <f>AVERAGE(B2:D2)</f>
        <v>77.61013333</v>
      </c>
      <c r="G2" s="176" t="s">
        <v>358</v>
      </c>
      <c r="H2" s="177">
        <f>sum(B2,B11)</f>
        <v>83.1616</v>
      </c>
      <c r="I2" s="177"/>
      <c r="J2" s="178" t="s">
        <v>359</v>
      </c>
      <c r="K2" s="179">
        <f>var(H2:H4)</f>
        <v>2.09567956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86.0148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85.0142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84.7302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7.096</v>
      </c>
      <c r="C11" s="174">
        <v>7.1344</v>
      </c>
      <c r="D11" s="174">
        <v>7.1298</v>
      </c>
      <c r="E11" s="175">
        <f>AVERAGE(B11:D11)</f>
        <v>7.120066667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0.9928</v>
      </c>
      <c r="C24" s="202">
        <v>0.993</v>
      </c>
      <c r="D24" s="202">
        <v>0.9929</v>
      </c>
      <c r="E24" s="203">
        <f t="shared" ref="E24:E25" si="1">AVERAGE(B24,C24,D24)</f>
        <v>0.9929</v>
      </c>
      <c r="G24" s="192"/>
    </row>
    <row r="25">
      <c r="A25" s="190" t="s">
        <v>383</v>
      </c>
      <c r="B25" s="202">
        <v>0.9919</v>
      </c>
      <c r="C25" s="202">
        <v>0.9921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39.4219</v>
      </c>
      <c r="C2" s="174">
        <v>39.2284</v>
      </c>
      <c r="D2" s="174">
        <v>39.2353</v>
      </c>
      <c r="E2" s="175">
        <f>AVERAGE(B2:D2)</f>
        <v>39.2952</v>
      </c>
      <c r="G2" s="176" t="s">
        <v>358</v>
      </c>
      <c r="H2" s="177">
        <f>sum(B2,B11)</f>
        <v>96.3835</v>
      </c>
      <c r="I2" s="177"/>
      <c r="J2" s="178" t="s">
        <v>359</v>
      </c>
      <c r="K2" s="179">
        <f>var(H2:H4)</f>
        <v>0.03519416333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96.0667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96.3992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96.28313333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386</v>
      </c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56.9616</v>
      </c>
      <c r="C11" s="174">
        <v>56.8383</v>
      </c>
      <c r="D11" s="174">
        <v>57.1639</v>
      </c>
      <c r="E11" s="175">
        <f>AVERAGE(B11:D11)</f>
        <v>56.98793333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0.992</v>
      </c>
      <c r="C25" s="202">
        <v>0.992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13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85.8807</v>
      </c>
      <c r="C2" s="174">
        <v>86.0243</v>
      </c>
      <c r="D2" s="174">
        <v>86.0003</v>
      </c>
      <c r="E2" s="175">
        <f>AVERAGE(B2:D2)</f>
        <v>85.96843333</v>
      </c>
      <c r="G2" s="176" t="s">
        <v>358</v>
      </c>
      <c r="H2" s="177">
        <f>sum(B2,B11)</f>
        <v>154.0145</v>
      </c>
      <c r="I2" s="177"/>
      <c r="J2" s="178" t="s">
        <v>359</v>
      </c>
      <c r="K2" s="179">
        <f>var(H2:H4)</f>
        <v>0.1507143633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154.5805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153.8372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154.1440667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387</v>
      </c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68.1338</v>
      </c>
      <c r="C11" s="174">
        <v>68.5562</v>
      </c>
      <c r="D11" s="174">
        <v>67.8369</v>
      </c>
      <c r="E11" s="175">
        <f>AVERAGE(B11:D11)</f>
        <v>68.17563333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0.9935</v>
      </c>
      <c r="C24" s="202">
        <v>0.9935</v>
      </c>
      <c r="D24" s="202">
        <v>0.9935</v>
      </c>
      <c r="E24" s="203">
        <f t="shared" ref="E24:E25" si="1">AVERAGE(B24,C24,D24)</f>
        <v>0.9935</v>
      </c>
      <c r="G24" s="192"/>
    </row>
    <row r="25">
      <c r="A25" s="190" t="s">
        <v>383</v>
      </c>
      <c r="B25" s="202">
        <v>0.9903</v>
      </c>
      <c r="C25" s="202">
        <v>0.9903</v>
      </c>
      <c r="D25" s="202">
        <v>0.9903</v>
      </c>
      <c r="E25" s="203">
        <f t="shared" si="1"/>
        <v>0.9903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31.6096</v>
      </c>
      <c r="C2" s="174">
        <v>30.6026</v>
      </c>
      <c r="D2" s="174">
        <v>31.3409</v>
      </c>
      <c r="E2" s="175">
        <f>AVERAGE(B2:D2)</f>
        <v>31.18436667</v>
      </c>
      <c r="G2" s="176" t="s">
        <v>358</v>
      </c>
      <c r="H2" s="177">
        <f>sum(B2,B11)</f>
        <v>81.7816</v>
      </c>
      <c r="I2" s="177"/>
      <c r="J2" s="178" t="s">
        <v>359</v>
      </c>
      <c r="K2" s="179">
        <f>var(H2:H4)</f>
        <v>0.1738309233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80.9713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81.5469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81.43326667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387</v>
      </c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50.172</v>
      </c>
      <c r="C11" s="174">
        <v>50.3687</v>
      </c>
      <c r="D11" s="174">
        <v>50.206</v>
      </c>
      <c r="E11" s="175">
        <f>AVERAGE(B11:D11)</f>
        <v>50.2489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0.9964</v>
      </c>
      <c r="C24" s="202">
        <v>0.9964</v>
      </c>
      <c r="D24" s="202">
        <v>0.9964</v>
      </c>
      <c r="E24" s="203">
        <f t="shared" ref="E24:E25" si="1">AVERAGE(B24,C24,D24)</f>
        <v>0.9964</v>
      </c>
      <c r="G24" s="192"/>
    </row>
    <row r="25">
      <c r="A25" s="190" t="s">
        <v>383</v>
      </c>
      <c r="B25" s="202">
        <v>0.993</v>
      </c>
      <c r="C25" s="202">
        <v>0.993</v>
      </c>
      <c r="D25" s="202">
        <v>0.9931</v>
      </c>
      <c r="E25" s="203">
        <f t="shared" si="1"/>
        <v>0.9930333333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2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39.4219</v>
      </c>
      <c r="C2" s="174">
        <v>39.2284</v>
      </c>
      <c r="D2" s="174">
        <v>39.2353</v>
      </c>
      <c r="E2" s="175">
        <f>AVERAGE(B2:D2)</f>
        <v>39.2952</v>
      </c>
      <c r="G2" s="176" t="s">
        <v>358</v>
      </c>
      <c r="H2" s="177">
        <f>sum(B2,B11)</f>
        <v>96.3835</v>
      </c>
      <c r="I2" s="177"/>
      <c r="J2" s="178" t="s">
        <v>359</v>
      </c>
      <c r="K2" s="179">
        <f>var(H2:H4)</f>
        <v>0.03519416333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96.0667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96.3992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96.28313333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D9" s="13" t="s">
        <v>387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56.9616</v>
      </c>
      <c r="C11" s="174">
        <v>56.8383</v>
      </c>
      <c r="D11" s="174">
        <v>57.1639</v>
      </c>
      <c r="E11" s="175">
        <f>AVERAGE(B11:D11)</f>
        <v>56.98793333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0.9955</v>
      </c>
      <c r="C24" s="202">
        <v>0.9955</v>
      </c>
      <c r="D24" s="202">
        <v>0.9955</v>
      </c>
      <c r="E24" s="203">
        <f t="shared" ref="E24:E25" si="1">AVERAGE(B24,C24,D24)</f>
        <v>0.9955</v>
      </c>
      <c r="G24" s="192"/>
    </row>
    <row r="25">
      <c r="A25" s="190" t="s">
        <v>383</v>
      </c>
      <c r="B25" s="202">
        <v>0.992</v>
      </c>
      <c r="C25" s="202">
        <v>0.992</v>
      </c>
      <c r="D25" s="202">
        <v>0.992</v>
      </c>
      <c r="E25" s="203">
        <f t="shared" si="1"/>
        <v>0.992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75"/>
  </cols>
  <sheetData>
    <row r="1">
      <c r="A1" s="172" t="s">
        <v>357</v>
      </c>
      <c r="B1" s="13" t="s">
        <v>353</v>
      </c>
      <c r="C1" s="13" t="s">
        <v>354</v>
      </c>
      <c r="D1" s="13" t="s">
        <v>355</v>
      </c>
      <c r="E1" s="13" t="s">
        <v>356</v>
      </c>
    </row>
    <row r="2">
      <c r="A2" s="173" t="s">
        <v>357</v>
      </c>
      <c r="B2" s="174">
        <v>21.8767</v>
      </c>
      <c r="C2" s="174">
        <v>21.2308</v>
      </c>
      <c r="D2" s="174">
        <v>21.7244</v>
      </c>
      <c r="E2" s="175">
        <f>AVERAGE(B2:D2)</f>
        <v>21.61063333</v>
      </c>
      <c r="G2" s="176" t="s">
        <v>358</v>
      </c>
      <c r="H2" s="177">
        <f>sum(B2,B11)</f>
        <v>110.6754</v>
      </c>
      <c r="I2" s="177"/>
      <c r="J2" s="178" t="s">
        <v>359</v>
      </c>
      <c r="K2" s="179">
        <f>var(H2:H4)</f>
        <v>0.7285827233</v>
      </c>
    </row>
    <row r="3">
      <c r="A3" s="173" t="s">
        <v>360</v>
      </c>
      <c r="B3" s="174"/>
      <c r="C3" s="174"/>
      <c r="D3" s="174"/>
      <c r="G3" s="180" t="s">
        <v>361</v>
      </c>
      <c r="H3" s="175">
        <f>sum(C2,C11)</f>
        <v>111.0586</v>
      </c>
      <c r="K3" s="181"/>
    </row>
    <row r="4">
      <c r="A4" s="173" t="s">
        <v>362</v>
      </c>
      <c r="B4" s="174"/>
      <c r="C4" s="174"/>
      <c r="D4" s="174"/>
      <c r="G4" s="182" t="s">
        <v>363</v>
      </c>
      <c r="H4" s="183">
        <f>sum(D2,D11)</f>
        <v>112.3077</v>
      </c>
      <c r="I4" s="183"/>
      <c r="J4" s="183"/>
      <c r="K4" s="184"/>
    </row>
    <row r="5">
      <c r="A5" s="173" t="s">
        <v>364</v>
      </c>
      <c r="B5" s="174"/>
      <c r="C5" s="174"/>
      <c r="D5" s="174"/>
      <c r="G5" s="13" t="s">
        <v>365</v>
      </c>
      <c r="I5" s="13">
        <f>sum(E2,E11)</f>
        <v>111.3472333</v>
      </c>
    </row>
    <row r="6">
      <c r="A6" s="173" t="s">
        <v>366</v>
      </c>
      <c r="B6" s="174"/>
      <c r="C6" s="174"/>
      <c r="D6" s="174"/>
    </row>
    <row r="7">
      <c r="A7" s="185"/>
    </row>
    <row r="8">
      <c r="A8" s="186" t="s">
        <v>367</v>
      </c>
    </row>
    <row r="9">
      <c r="A9" s="187"/>
      <c r="B9" s="13" t="s">
        <v>387</v>
      </c>
      <c r="C9" s="13" t="s">
        <v>386</v>
      </c>
    </row>
    <row r="10">
      <c r="A10" s="188" t="s">
        <v>368</v>
      </c>
      <c r="B10" s="13" t="s">
        <v>353</v>
      </c>
      <c r="C10" s="13" t="s">
        <v>354</v>
      </c>
      <c r="D10" s="13" t="s">
        <v>355</v>
      </c>
      <c r="E10" s="13" t="s">
        <v>356</v>
      </c>
    </row>
    <row r="11">
      <c r="A11" s="173" t="s">
        <v>357</v>
      </c>
      <c r="B11" s="174">
        <v>88.7987</v>
      </c>
      <c r="C11" s="174">
        <v>89.8278</v>
      </c>
      <c r="D11" s="174">
        <v>90.5833</v>
      </c>
      <c r="E11" s="175">
        <f>AVERAGE(B11:D11)</f>
        <v>89.7366</v>
      </c>
    </row>
    <row r="12">
      <c r="A12" s="173" t="s">
        <v>369</v>
      </c>
      <c r="B12" s="174"/>
      <c r="C12" s="174"/>
      <c r="D12" s="174"/>
    </row>
    <row r="13">
      <c r="A13" s="173" t="s">
        <v>370</v>
      </c>
      <c r="B13" s="174"/>
      <c r="C13" s="174"/>
      <c r="D13" s="174"/>
    </row>
    <row r="14">
      <c r="A14" s="173" t="s">
        <v>371</v>
      </c>
      <c r="B14" s="174"/>
      <c r="C14" s="174"/>
      <c r="D14" s="174"/>
    </row>
    <row r="15">
      <c r="A15" s="173" t="s">
        <v>372</v>
      </c>
      <c r="B15" s="174"/>
      <c r="C15" s="174"/>
      <c r="D15" s="174"/>
    </row>
    <row r="16">
      <c r="A16" s="173" t="s">
        <v>373</v>
      </c>
      <c r="B16" s="174"/>
      <c r="C16" s="174"/>
      <c r="D16" s="174"/>
    </row>
    <row r="17">
      <c r="A17" s="173" t="s">
        <v>374</v>
      </c>
      <c r="B17" s="174"/>
      <c r="C17" s="174"/>
      <c r="D17" s="174"/>
    </row>
    <row r="18">
      <c r="A18" s="173" t="s">
        <v>375</v>
      </c>
      <c r="B18" s="174"/>
      <c r="C18" s="174"/>
      <c r="D18" s="174"/>
    </row>
    <row r="19">
      <c r="A19" s="173" t="s">
        <v>366</v>
      </c>
      <c r="B19" s="174"/>
      <c r="C19" s="174"/>
      <c r="D19" s="174"/>
    </row>
    <row r="20">
      <c r="A20" s="185"/>
    </row>
    <row r="21">
      <c r="A21" s="189" t="s">
        <v>376</v>
      </c>
      <c r="B21" s="13" t="s">
        <v>377</v>
      </c>
      <c r="C21" s="13" t="s">
        <v>354</v>
      </c>
      <c r="D21" s="13" t="s">
        <v>355</v>
      </c>
      <c r="E21" s="13" t="s">
        <v>356</v>
      </c>
    </row>
    <row r="22">
      <c r="A22" s="173" t="s">
        <v>378</v>
      </c>
      <c r="B22" s="173" t="s">
        <v>379</v>
      </c>
      <c r="C22" s="173" t="s">
        <v>379</v>
      </c>
      <c r="D22" s="173" t="s">
        <v>379</v>
      </c>
      <c r="E22" s="173" t="s">
        <v>379</v>
      </c>
      <c r="G22" s="192"/>
    </row>
    <row r="23">
      <c r="A23" s="190" t="s">
        <v>381</v>
      </c>
      <c r="B23" s="191">
        <v>1.0</v>
      </c>
      <c r="C23" s="191">
        <v>1.0</v>
      </c>
      <c r="D23" s="199">
        <v>1.0</v>
      </c>
      <c r="E23" s="181"/>
      <c r="G23" s="192"/>
    </row>
    <row r="24">
      <c r="A24" s="190" t="s">
        <v>382</v>
      </c>
      <c r="B24" s="202">
        <v>0.998</v>
      </c>
      <c r="C24" s="202">
        <v>0.998</v>
      </c>
      <c r="D24" s="202">
        <v>0.998</v>
      </c>
      <c r="E24" s="203">
        <f t="shared" ref="E24:E25" si="1">AVERAGE(B24,C24,D24)</f>
        <v>0.998</v>
      </c>
      <c r="G24" s="192"/>
    </row>
    <row r="25">
      <c r="A25" s="190" t="s">
        <v>383</v>
      </c>
      <c r="B25" s="202">
        <v>0.9933</v>
      </c>
      <c r="C25" s="202">
        <v>0.9933</v>
      </c>
      <c r="D25" s="202">
        <v>0.9934</v>
      </c>
      <c r="E25" s="203">
        <f t="shared" si="1"/>
        <v>0.9933333333</v>
      </c>
      <c r="G25" s="192"/>
    </row>
    <row r="26">
      <c r="A26" s="190" t="s">
        <v>384</v>
      </c>
      <c r="B26" s="196">
        <v>6.0E-4</v>
      </c>
      <c r="C26" s="196">
        <v>6.0E-4</v>
      </c>
      <c r="D26" s="200">
        <v>6.0E-4</v>
      </c>
      <c r="E26" s="184"/>
      <c r="G26" s="192"/>
    </row>
  </sheetData>
  <drawing r:id="rId1"/>
</worksheet>
</file>