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ober\OneDrive\Documentos\MEGAsync\Octavo\Conmuta\Proyecto\"/>
    </mc:Choice>
  </mc:AlternateContent>
  <xr:revisionPtr revIDLastSave="0" documentId="13_ncr:1_{37865A03-301F-4843-A041-3F6177F833B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l" sheetId="1" r:id="rId1"/>
    <sheet name="IP" sheetId="2" r:id="rId2"/>
  </sheets>
  <calcPr calcId="181029"/>
</workbook>
</file>

<file path=xl/calcChain.xml><?xml version="1.0" encoding="utf-8"?>
<calcChain xmlns="http://schemas.openxmlformats.org/spreadsheetml/2006/main">
  <c r="H6" i="2" l="1"/>
  <c r="H33" i="1"/>
  <c r="I33" i="1" s="1"/>
  <c r="C33" i="1"/>
  <c r="H32" i="1"/>
  <c r="I32" i="1" s="1"/>
  <c r="C32" i="1"/>
  <c r="H31" i="1"/>
  <c r="I31" i="1" s="1"/>
  <c r="C31" i="1"/>
  <c r="I30" i="1"/>
  <c r="H30" i="1"/>
  <c r="C30" i="1"/>
  <c r="H29" i="1"/>
  <c r="I29" i="1" s="1"/>
  <c r="C29" i="1"/>
  <c r="H28" i="1"/>
  <c r="I28" i="1" s="1"/>
  <c r="C28" i="1"/>
  <c r="H27" i="1"/>
  <c r="I27" i="1" s="1"/>
  <c r="C27" i="1"/>
  <c r="H26" i="1"/>
  <c r="I26" i="1" s="1"/>
  <c r="C26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</calcChain>
</file>

<file path=xl/sharedStrings.xml><?xml version="1.0" encoding="utf-8"?>
<sst xmlns="http://schemas.openxmlformats.org/spreadsheetml/2006/main" count="166" uniqueCount="87">
  <si>
    <t xml:space="preserve">VLSM </t>
  </si>
  <si>
    <t xml:space="preserve">Direccion IP </t>
  </si>
  <si>
    <t>13.43.1.0 /8</t>
  </si>
  <si>
    <t xml:space="preserve">Administrativos </t>
  </si>
  <si>
    <t>Aula Activa</t>
  </si>
  <si>
    <t>Aula Proyector</t>
  </si>
  <si>
    <t>Maquinas info libros</t>
  </si>
  <si>
    <t>Modulo de servicio Arriba/Abajo</t>
  </si>
  <si>
    <t>Access Point Otros</t>
  </si>
  <si>
    <t>Cubiculos</t>
  </si>
  <si>
    <t>Telefonos</t>
  </si>
  <si>
    <t>Calculo de tamaño de las subredes</t>
  </si>
  <si>
    <t>2^8 - 2</t>
  </si>
  <si>
    <t>256 - 2</t>
  </si>
  <si>
    <t>&lt;=</t>
  </si>
  <si>
    <t>2^7 - 2</t>
  </si>
  <si>
    <t>128 - 2</t>
  </si>
  <si>
    <t xml:space="preserve">2^6 - 2 </t>
  </si>
  <si>
    <t xml:space="preserve">64 - 2 </t>
  </si>
  <si>
    <t>2^4 - 2</t>
  </si>
  <si>
    <t>16 - 2</t>
  </si>
  <si>
    <t>2 ^ 3 - 2</t>
  </si>
  <si>
    <t>8 - 2</t>
  </si>
  <si>
    <t>Calculo de la nueva mascara</t>
  </si>
  <si>
    <t>/</t>
  </si>
  <si>
    <t>24 - 8</t>
  </si>
  <si>
    <t>+'</t>
  </si>
  <si>
    <t>24 - 7</t>
  </si>
  <si>
    <t>24 - 6</t>
  </si>
  <si>
    <t>24 - 4</t>
  </si>
  <si>
    <t>24 - 3</t>
  </si>
  <si>
    <t>11111111.00000000.00000000.0000000</t>
  </si>
  <si>
    <t>11111111.11111111.11111111.00000000</t>
  </si>
  <si>
    <t>255.255.255.0</t>
  </si>
  <si>
    <t>11111111.11111111.1111111.10000000</t>
  </si>
  <si>
    <t>255.255.255.128</t>
  </si>
  <si>
    <t>11111111.11111111.1111111.11000000</t>
  </si>
  <si>
    <t>255.255.255.192</t>
  </si>
  <si>
    <t>11111111.11111111.1111111.11110000</t>
  </si>
  <si>
    <t>255.255.255.240</t>
  </si>
  <si>
    <t>11111111.11111111.1111111.11111000</t>
  </si>
  <si>
    <t>255.255.255.248</t>
  </si>
  <si>
    <t>SubRed</t>
  </si>
  <si>
    <t>Direccion de red</t>
  </si>
  <si>
    <t>Ip Inicial</t>
  </si>
  <si>
    <t>Ip Final</t>
  </si>
  <si>
    <t>Broadcast</t>
  </si>
  <si>
    <t>Mascara</t>
  </si>
  <si>
    <t>Host utiles</t>
  </si>
  <si>
    <t>Desperdicio</t>
  </si>
  <si>
    <t>13.43.1.0</t>
  </si>
  <si>
    <t>13.43.1.1</t>
  </si>
  <si>
    <t>13.43.1.254</t>
  </si>
  <si>
    <t>13.43.1.255</t>
  </si>
  <si>
    <t>255.255.255.0 / 24</t>
  </si>
  <si>
    <t>13.43.2.0</t>
  </si>
  <si>
    <t>13.43.2.1</t>
  </si>
  <si>
    <t>13.43.2.126</t>
  </si>
  <si>
    <t>13.43.2.127</t>
  </si>
  <si>
    <t>255.255.255.128 / 25</t>
  </si>
  <si>
    <t>13.43.2.128</t>
  </si>
  <si>
    <t>13.43.2.129</t>
  </si>
  <si>
    <t>13.43.2.254</t>
  </si>
  <si>
    <t>13.43.2.255</t>
  </si>
  <si>
    <t>13.43.3.0</t>
  </si>
  <si>
    <t>16.43.3.1</t>
  </si>
  <si>
    <t>16.43.3.126</t>
  </si>
  <si>
    <t>13.43.3.127</t>
  </si>
  <si>
    <t>13.43.3.128</t>
  </si>
  <si>
    <t>16.43.3.129</t>
  </si>
  <si>
    <t>16.43.3.190</t>
  </si>
  <si>
    <t>13.43.3.191</t>
  </si>
  <si>
    <t>255.255.255.192 / 26</t>
  </si>
  <si>
    <t>13.43.3.192</t>
  </si>
  <si>
    <t>13.43.3.193</t>
  </si>
  <si>
    <t>13.43.3.206</t>
  </si>
  <si>
    <t>13.43.3.207</t>
  </si>
  <si>
    <t>255.255.255.240 / 28</t>
  </si>
  <si>
    <t>13.43.3.208</t>
  </si>
  <si>
    <t>13.43.3.209</t>
  </si>
  <si>
    <t>13.43.3.222</t>
  </si>
  <si>
    <t>13.43.3.223</t>
  </si>
  <si>
    <t>13.43.3.224</t>
  </si>
  <si>
    <t>13.43.3.225</t>
  </si>
  <si>
    <t>13.43.3.230</t>
  </si>
  <si>
    <t>13.43.3.231</t>
  </si>
  <si>
    <t>255.255.255.248 /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</si>
</sst>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b/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2" fillId="3" borderId="0" xfId="0" applyFont="1" applyFill="1"/>
    <xf numFmtId="0" fontId="3" fillId="2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quotePrefix="1" applyFont="1"/>
    <xf numFmtId="0" fontId="4" fillId="3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5" fillId="3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"/>
  <sheetViews>
    <sheetView topLeftCell="A12" zoomScale="120" zoomScaleNormal="120" workbookViewId="0">
      <selection activeCell="I26" sqref="I26"/>
    </sheetView>
  </sheetViews>
  <sheetFormatPr baseColWidth="10" defaultColWidth="12.5703125" defaultRowHeight="15.75" customHeight="1" x14ac:dyDescent="0.2"/>
  <cols>
    <col min="1" max="1" width="20.85546875" customWidth="1"/>
    <col min="6" max="6" width="5.42578125" customWidth="1"/>
    <col min="7" max="7" width="3.42578125" customWidth="1"/>
    <col min="8" max="8" width="4.42578125" customWidth="1"/>
  </cols>
  <sheetData>
    <row r="1" spans="1:10" ht="12.75" x14ac:dyDescent="0.2">
      <c r="A1" s="16" t="s">
        <v>0</v>
      </c>
      <c r="B1" s="17"/>
    </row>
    <row r="2" spans="1:10" ht="25.5" x14ac:dyDescent="0.2">
      <c r="A2" s="18" t="s">
        <v>1</v>
      </c>
      <c r="B2" s="19" t="s">
        <v>2</v>
      </c>
      <c r="D2" s="2" t="s">
        <v>8</v>
      </c>
      <c r="E2" s="3">
        <v>200</v>
      </c>
    </row>
    <row r="3" spans="1:10" ht="12.75" x14ac:dyDescent="0.2">
      <c r="A3" s="18" t="s">
        <v>3</v>
      </c>
      <c r="B3" s="20">
        <v>50</v>
      </c>
      <c r="D3" s="2" t="s">
        <v>9</v>
      </c>
      <c r="E3" s="3">
        <v>110</v>
      </c>
    </row>
    <row r="4" spans="1:10" ht="12.75" x14ac:dyDescent="0.2">
      <c r="A4" s="18" t="s">
        <v>4</v>
      </c>
      <c r="B4" s="19">
        <v>80</v>
      </c>
      <c r="D4" s="2" t="s">
        <v>4</v>
      </c>
      <c r="E4" s="3">
        <v>80</v>
      </c>
    </row>
    <row r="5" spans="1:10" ht="25.5" x14ac:dyDescent="0.2">
      <c r="A5" s="18" t="s">
        <v>5</v>
      </c>
      <c r="B5" s="19">
        <v>80</v>
      </c>
      <c r="D5" s="2" t="s">
        <v>5</v>
      </c>
      <c r="E5" s="3">
        <v>80</v>
      </c>
    </row>
    <row r="6" spans="1:10" ht="25.5" x14ac:dyDescent="0.2">
      <c r="A6" s="18" t="s">
        <v>6</v>
      </c>
      <c r="B6" s="19">
        <v>10</v>
      </c>
      <c r="D6" s="2" t="s">
        <v>3</v>
      </c>
      <c r="E6" s="5">
        <v>50</v>
      </c>
    </row>
    <row r="7" spans="1:10" ht="30.75" customHeight="1" x14ac:dyDescent="0.2">
      <c r="A7" s="21" t="s">
        <v>7</v>
      </c>
      <c r="B7" s="19">
        <v>10</v>
      </c>
      <c r="D7" s="2" t="s">
        <v>6</v>
      </c>
      <c r="E7" s="3">
        <v>10</v>
      </c>
    </row>
    <row r="8" spans="1:10" ht="38.25" x14ac:dyDescent="0.2">
      <c r="A8" s="18" t="s">
        <v>8</v>
      </c>
      <c r="B8" s="19">
        <v>200</v>
      </c>
      <c r="D8" s="4" t="s">
        <v>7</v>
      </c>
      <c r="E8" s="3">
        <v>10</v>
      </c>
    </row>
    <row r="9" spans="1:10" ht="12.75" x14ac:dyDescent="0.2">
      <c r="A9" s="18" t="s">
        <v>9</v>
      </c>
      <c r="B9" s="19">
        <v>110</v>
      </c>
      <c r="D9" s="2" t="s">
        <v>10</v>
      </c>
      <c r="E9" s="3">
        <v>6</v>
      </c>
    </row>
    <row r="10" spans="1:10" ht="12.75" x14ac:dyDescent="0.2">
      <c r="A10" s="18" t="s">
        <v>10</v>
      </c>
      <c r="B10" s="19">
        <v>6</v>
      </c>
    </row>
    <row r="11" spans="1:10" ht="12.75" x14ac:dyDescent="0.2">
      <c r="A11" s="2"/>
    </row>
    <row r="12" spans="1:10" ht="12.75" x14ac:dyDescent="0.2"/>
    <row r="13" spans="1:10" ht="12.75" x14ac:dyDescent="0.2">
      <c r="A13" s="2"/>
    </row>
    <row r="14" spans="1:10" ht="25.5" x14ac:dyDescent="0.2">
      <c r="A14" s="6" t="s">
        <v>11</v>
      </c>
    </row>
    <row r="15" spans="1:10" ht="12.75" x14ac:dyDescent="0.2">
      <c r="A15" s="2" t="s">
        <v>8</v>
      </c>
      <c r="B15" s="3" t="s">
        <v>12</v>
      </c>
      <c r="C15" s="3" t="s">
        <v>13</v>
      </c>
      <c r="D15" s="3">
        <f>(256 - 2)</f>
        <v>254</v>
      </c>
      <c r="F15" s="3">
        <v>200</v>
      </c>
      <c r="G15" s="3" t="s">
        <v>14</v>
      </c>
      <c r="H15" s="3">
        <v>254</v>
      </c>
      <c r="J15" s="3" t="b">
        <f t="shared" ref="J15:J22" si="0">IF(F15 &lt;= H15, TRUE, FALSE)</f>
        <v>1</v>
      </c>
    </row>
    <row r="16" spans="1:10" ht="12.75" x14ac:dyDescent="0.2">
      <c r="A16" s="2" t="s">
        <v>9</v>
      </c>
      <c r="B16" s="3" t="s">
        <v>15</v>
      </c>
      <c r="C16" s="3" t="s">
        <v>16</v>
      </c>
      <c r="D16" s="3">
        <f t="shared" ref="D16:D18" si="1">(128 - 2)</f>
        <v>126</v>
      </c>
      <c r="F16" s="3">
        <v>110</v>
      </c>
      <c r="G16" s="3" t="s">
        <v>14</v>
      </c>
      <c r="H16" s="3">
        <v>126</v>
      </c>
      <c r="J16" s="3" t="b">
        <f t="shared" si="0"/>
        <v>1</v>
      </c>
    </row>
    <row r="17" spans="1:10" ht="12.75" x14ac:dyDescent="0.2">
      <c r="A17" s="2" t="s">
        <v>4</v>
      </c>
      <c r="B17" s="3" t="s">
        <v>15</v>
      </c>
      <c r="C17" s="3" t="s">
        <v>16</v>
      </c>
      <c r="D17" s="3">
        <f t="shared" si="1"/>
        <v>126</v>
      </c>
      <c r="F17" s="3">
        <v>80</v>
      </c>
      <c r="G17" s="3" t="s">
        <v>14</v>
      </c>
      <c r="H17" s="3">
        <v>126</v>
      </c>
      <c r="J17" s="3" t="b">
        <f t="shared" si="0"/>
        <v>1</v>
      </c>
    </row>
    <row r="18" spans="1:10" ht="12.75" x14ac:dyDescent="0.2">
      <c r="A18" s="2" t="s">
        <v>5</v>
      </c>
      <c r="B18" s="3" t="s">
        <v>15</v>
      </c>
      <c r="C18" s="3" t="s">
        <v>16</v>
      </c>
      <c r="D18" s="3">
        <f t="shared" si="1"/>
        <v>126</v>
      </c>
      <c r="F18" s="3">
        <v>80</v>
      </c>
      <c r="G18" s="3" t="s">
        <v>14</v>
      </c>
      <c r="H18" s="3">
        <v>126</v>
      </c>
      <c r="J18" s="3" t="b">
        <f t="shared" si="0"/>
        <v>1</v>
      </c>
    </row>
    <row r="19" spans="1:10" ht="12.75" x14ac:dyDescent="0.2">
      <c r="A19" s="2" t="s">
        <v>3</v>
      </c>
      <c r="B19" s="3" t="s">
        <v>17</v>
      </c>
      <c r="C19" s="3" t="s">
        <v>18</v>
      </c>
      <c r="D19" s="3">
        <f>(64 - 2 )</f>
        <v>62</v>
      </c>
      <c r="F19" s="5">
        <v>50</v>
      </c>
      <c r="G19" s="3" t="s">
        <v>14</v>
      </c>
      <c r="H19" s="3">
        <v>62</v>
      </c>
      <c r="J19" s="3" t="b">
        <f t="shared" si="0"/>
        <v>1</v>
      </c>
    </row>
    <row r="20" spans="1:10" ht="12.75" x14ac:dyDescent="0.2">
      <c r="A20" s="2" t="s">
        <v>6</v>
      </c>
      <c r="B20" s="3" t="s">
        <v>19</v>
      </c>
      <c r="C20" s="3" t="s">
        <v>20</v>
      </c>
      <c r="D20" s="3">
        <f t="shared" ref="D20:D21" si="2">(16 - 2)</f>
        <v>14</v>
      </c>
      <c r="F20" s="3">
        <v>10</v>
      </c>
      <c r="G20" s="3" t="s">
        <v>14</v>
      </c>
      <c r="H20" s="3">
        <v>14</v>
      </c>
      <c r="J20" s="3" t="b">
        <f t="shared" si="0"/>
        <v>1</v>
      </c>
    </row>
    <row r="21" spans="1:10" ht="25.5" x14ac:dyDescent="0.2">
      <c r="A21" s="4" t="s">
        <v>7</v>
      </c>
      <c r="B21" s="3" t="s">
        <v>19</v>
      </c>
      <c r="C21" s="3" t="s">
        <v>20</v>
      </c>
      <c r="D21" s="3">
        <f t="shared" si="2"/>
        <v>14</v>
      </c>
      <c r="F21" s="3">
        <v>10</v>
      </c>
      <c r="G21" s="3" t="s">
        <v>14</v>
      </c>
      <c r="H21" s="3">
        <v>14</v>
      </c>
      <c r="J21" s="3" t="b">
        <f t="shared" si="0"/>
        <v>1</v>
      </c>
    </row>
    <row r="22" spans="1:10" ht="12.75" x14ac:dyDescent="0.2">
      <c r="A22" s="2" t="s">
        <v>10</v>
      </c>
      <c r="B22" s="3" t="s">
        <v>21</v>
      </c>
      <c r="C22" s="3" t="s">
        <v>22</v>
      </c>
      <c r="D22" s="3">
        <f>(8 - 2)</f>
        <v>6</v>
      </c>
      <c r="F22" s="3">
        <v>6</v>
      </c>
      <c r="G22" s="3" t="s">
        <v>14</v>
      </c>
      <c r="H22" s="3">
        <v>6</v>
      </c>
      <c r="J22" s="3" t="b">
        <f t="shared" si="0"/>
        <v>1</v>
      </c>
    </row>
    <row r="25" spans="1:10" ht="12.75" x14ac:dyDescent="0.2">
      <c r="A25" s="1" t="s">
        <v>23</v>
      </c>
      <c r="I25" s="7" t="s">
        <v>24</v>
      </c>
    </row>
    <row r="26" spans="1:10" ht="12.75" x14ac:dyDescent="0.2">
      <c r="A26" s="2" t="s">
        <v>8</v>
      </c>
      <c r="B26" s="3" t="s">
        <v>25</v>
      </c>
      <c r="C26" s="3">
        <f>(24 - 8)</f>
        <v>16</v>
      </c>
      <c r="F26" s="3">
        <v>8</v>
      </c>
      <c r="G26" s="8" t="s">
        <v>26</v>
      </c>
      <c r="H26" s="3">
        <f>(24 - 8)</f>
        <v>16</v>
      </c>
      <c r="I26" s="3">
        <f t="shared" ref="I26:I33" si="3">(F26+H26)</f>
        <v>24</v>
      </c>
    </row>
    <row r="27" spans="1:10" ht="12.75" x14ac:dyDescent="0.2">
      <c r="A27" s="2" t="s">
        <v>9</v>
      </c>
      <c r="B27" s="3" t="s">
        <v>27</v>
      </c>
      <c r="C27" s="3">
        <f t="shared" ref="C27:C29" si="4">(24 - 7)</f>
        <v>17</v>
      </c>
      <c r="F27" s="3">
        <v>8</v>
      </c>
      <c r="G27" s="8" t="s">
        <v>26</v>
      </c>
      <c r="H27" s="3">
        <f t="shared" ref="H27:H29" si="5">(24 - 7)</f>
        <v>17</v>
      </c>
      <c r="I27" s="3">
        <f t="shared" si="3"/>
        <v>25</v>
      </c>
    </row>
    <row r="28" spans="1:10" ht="12.75" x14ac:dyDescent="0.2">
      <c r="A28" s="2" t="s">
        <v>4</v>
      </c>
      <c r="B28" s="9" t="s">
        <v>27</v>
      </c>
      <c r="C28" s="3">
        <f t="shared" si="4"/>
        <v>17</v>
      </c>
      <c r="F28" s="3">
        <v>8</v>
      </c>
      <c r="G28" s="8" t="s">
        <v>26</v>
      </c>
      <c r="H28" s="3">
        <f t="shared" si="5"/>
        <v>17</v>
      </c>
      <c r="I28" s="3">
        <f t="shared" si="3"/>
        <v>25</v>
      </c>
    </row>
    <row r="29" spans="1:10" ht="12.75" x14ac:dyDescent="0.2">
      <c r="A29" s="2" t="s">
        <v>5</v>
      </c>
      <c r="B29" s="3" t="s">
        <v>27</v>
      </c>
      <c r="C29" s="3">
        <f t="shared" si="4"/>
        <v>17</v>
      </c>
      <c r="F29" s="3">
        <v>8</v>
      </c>
      <c r="G29" s="8" t="s">
        <v>26</v>
      </c>
      <c r="H29" s="3">
        <f t="shared" si="5"/>
        <v>17</v>
      </c>
      <c r="I29" s="3">
        <f t="shared" si="3"/>
        <v>25</v>
      </c>
    </row>
    <row r="30" spans="1:10" ht="12.75" x14ac:dyDescent="0.2">
      <c r="A30" s="2" t="s">
        <v>3</v>
      </c>
      <c r="B30" s="3" t="s">
        <v>28</v>
      </c>
      <c r="C30" s="3">
        <f>(24 - 6)</f>
        <v>18</v>
      </c>
      <c r="F30" s="3">
        <v>8</v>
      </c>
      <c r="G30" s="8" t="s">
        <v>26</v>
      </c>
      <c r="H30" s="3">
        <f>(24 - 6)</f>
        <v>18</v>
      </c>
      <c r="I30" s="3">
        <f t="shared" si="3"/>
        <v>26</v>
      </c>
    </row>
    <row r="31" spans="1:10" ht="12.75" x14ac:dyDescent="0.2">
      <c r="A31" s="2" t="s">
        <v>6</v>
      </c>
      <c r="B31" s="3" t="s">
        <v>29</v>
      </c>
      <c r="C31" s="3">
        <f t="shared" ref="C31:C32" si="6">(24 - 4)</f>
        <v>20</v>
      </c>
      <c r="F31" s="3">
        <v>8</v>
      </c>
      <c r="G31" s="8" t="s">
        <v>26</v>
      </c>
      <c r="H31" s="3">
        <f t="shared" ref="H31:H32" si="7">(24 - 4)</f>
        <v>20</v>
      </c>
      <c r="I31" s="3">
        <f t="shared" si="3"/>
        <v>28</v>
      </c>
    </row>
    <row r="32" spans="1:10" ht="25.5" x14ac:dyDescent="0.2">
      <c r="A32" s="4" t="s">
        <v>7</v>
      </c>
      <c r="B32" s="3" t="s">
        <v>29</v>
      </c>
      <c r="C32" s="3">
        <f t="shared" si="6"/>
        <v>20</v>
      </c>
      <c r="F32" s="3">
        <v>8</v>
      </c>
      <c r="G32" s="8" t="s">
        <v>26</v>
      </c>
      <c r="H32" s="3">
        <f t="shared" si="7"/>
        <v>20</v>
      </c>
      <c r="I32" s="3">
        <f t="shared" si="3"/>
        <v>28</v>
      </c>
    </row>
    <row r="33" spans="1:10" ht="12.75" x14ac:dyDescent="0.2">
      <c r="A33" s="2" t="s">
        <v>10</v>
      </c>
      <c r="B33" s="3" t="s">
        <v>30</v>
      </c>
      <c r="C33" s="3">
        <f>(24 - 3)</f>
        <v>21</v>
      </c>
      <c r="F33" s="3">
        <v>8</v>
      </c>
      <c r="G33" s="8" t="s">
        <v>26</v>
      </c>
      <c r="H33" s="3">
        <f>(24 - 3)</f>
        <v>21</v>
      </c>
      <c r="I33" s="3">
        <f t="shared" si="3"/>
        <v>29</v>
      </c>
    </row>
    <row r="35" spans="1:10" ht="12.75" x14ac:dyDescent="0.2">
      <c r="A35" s="2" t="s">
        <v>8</v>
      </c>
      <c r="B35" s="9" t="s">
        <v>31</v>
      </c>
      <c r="E35" s="3" t="s">
        <v>32</v>
      </c>
      <c r="J35" s="3" t="s">
        <v>33</v>
      </c>
    </row>
    <row r="36" spans="1:10" ht="12.75" x14ac:dyDescent="0.2">
      <c r="A36" s="2" t="s">
        <v>9</v>
      </c>
      <c r="B36" s="9" t="s">
        <v>31</v>
      </c>
      <c r="E36" s="3" t="s">
        <v>34</v>
      </c>
      <c r="J36" s="3" t="s">
        <v>35</v>
      </c>
    </row>
    <row r="37" spans="1:10" ht="12.75" x14ac:dyDescent="0.2">
      <c r="A37" s="2" t="s">
        <v>4</v>
      </c>
      <c r="B37" s="9" t="s">
        <v>31</v>
      </c>
      <c r="E37" s="3" t="s">
        <v>34</v>
      </c>
      <c r="J37" s="3" t="s">
        <v>35</v>
      </c>
    </row>
    <row r="38" spans="1:10" ht="12.75" x14ac:dyDescent="0.2">
      <c r="A38" s="2" t="s">
        <v>5</v>
      </c>
      <c r="B38" s="9" t="s">
        <v>31</v>
      </c>
      <c r="E38" s="3" t="s">
        <v>34</v>
      </c>
      <c r="J38" s="3" t="s">
        <v>35</v>
      </c>
    </row>
    <row r="39" spans="1:10" ht="12.75" x14ac:dyDescent="0.2">
      <c r="A39" s="2" t="s">
        <v>3</v>
      </c>
      <c r="B39" s="9" t="s">
        <v>31</v>
      </c>
      <c r="E39" s="3" t="s">
        <v>36</v>
      </c>
      <c r="J39" s="3" t="s">
        <v>37</v>
      </c>
    </row>
    <row r="40" spans="1:10" ht="12.75" x14ac:dyDescent="0.2">
      <c r="A40" s="2" t="s">
        <v>6</v>
      </c>
      <c r="B40" s="9" t="s">
        <v>31</v>
      </c>
      <c r="E40" s="3" t="s">
        <v>38</v>
      </c>
      <c r="J40" s="3" t="s">
        <v>39</v>
      </c>
    </row>
    <row r="41" spans="1:10" ht="25.5" x14ac:dyDescent="0.2">
      <c r="A41" s="4" t="s">
        <v>7</v>
      </c>
      <c r="B41" s="9" t="s">
        <v>31</v>
      </c>
      <c r="E41" s="3" t="s">
        <v>38</v>
      </c>
      <c r="J41" s="3" t="s">
        <v>39</v>
      </c>
    </row>
    <row r="42" spans="1:10" ht="12.75" x14ac:dyDescent="0.2">
      <c r="A42" s="2" t="s">
        <v>10</v>
      </c>
      <c r="B42" s="9" t="s">
        <v>31</v>
      </c>
      <c r="E42" s="3" t="s">
        <v>40</v>
      </c>
      <c r="J42" s="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2"/>
  <sheetViews>
    <sheetView tabSelected="1" zoomScale="140" zoomScaleNormal="140" workbookViewId="0"/>
  </sheetViews>
  <sheetFormatPr baseColWidth="10" defaultColWidth="12.5703125" defaultRowHeight="15.75" customHeight="1" x14ac:dyDescent="0.2"/>
  <cols>
    <col min="1" max="1" width="9.7109375" customWidth="1"/>
    <col min="2" max="2" width="16.28515625" customWidth="1"/>
    <col min="3" max="3" width="14.42578125" customWidth="1"/>
    <col min="7" max="7" width="17" customWidth="1"/>
  </cols>
  <sheetData>
    <row r="1" spans="1:11" x14ac:dyDescent="0.2">
      <c r="A1" s="3"/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</row>
    <row r="2" spans="1:11" x14ac:dyDescent="0.2">
      <c r="A2" s="11">
        <v>1</v>
      </c>
      <c r="B2" s="12" t="s">
        <v>8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13">
        <v>254</v>
      </c>
      <c r="I2" s="13">
        <v>54</v>
      </c>
      <c r="K2" s="5"/>
    </row>
    <row r="3" spans="1:11" x14ac:dyDescent="0.2">
      <c r="A3" s="11">
        <v>2</v>
      </c>
      <c r="B3" s="12" t="s">
        <v>9</v>
      </c>
      <c r="C3" s="13" t="s">
        <v>55</v>
      </c>
      <c r="D3" s="13" t="s">
        <v>56</v>
      </c>
      <c r="E3" s="13" t="s">
        <v>57</v>
      </c>
      <c r="F3" s="13" t="s">
        <v>58</v>
      </c>
      <c r="G3" s="13" t="s">
        <v>59</v>
      </c>
      <c r="H3" s="13">
        <v>126</v>
      </c>
      <c r="I3" s="13">
        <v>16</v>
      </c>
    </row>
    <row r="4" spans="1:11" x14ac:dyDescent="0.2">
      <c r="A4" s="11">
        <v>3</v>
      </c>
      <c r="B4" s="12" t="s">
        <v>4</v>
      </c>
      <c r="C4" s="13" t="s">
        <v>60</v>
      </c>
      <c r="D4" s="13" t="s">
        <v>61</v>
      </c>
      <c r="E4" s="13" t="s">
        <v>62</v>
      </c>
      <c r="F4" s="13" t="s">
        <v>63</v>
      </c>
      <c r="G4" s="13" t="s">
        <v>59</v>
      </c>
      <c r="H4" s="13">
        <v>126</v>
      </c>
      <c r="I4" s="13">
        <v>46</v>
      </c>
    </row>
    <row r="5" spans="1:11" x14ac:dyDescent="0.2">
      <c r="A5" s="11">
        <v>4</v>
      </c>
      <c r="B5" s="12" t="s">
        <v>5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59</v>
      </c>
      <c r="H5" s="13">
        <v>126</v>
      </c>
      <c r="I5" s="13">
        <v>46</v>
      </c>
    </row>
    <row r="6" spans="1:11" x14ac:dyDescent="0.2">
      <c r="A6" s="11">
        <v>5</v>
      </c>
      <c r="B6" s="12" t="s">
        <v>3</v>
      </c>
      <c r="C6" s="13" t="s">
        <v>68</v>
      </c>
      <c r="D6" s="13" t="s">
        <v>69</v>
      </c>
      <c r="E6" s="13" t="s">
        <v>70</v>
      </c>
      <c r="F6" s="13" t="s">
        <v>71</v>
      </c>
      <c r="G6" s="13" t="s">
        <v>72</v>
      </c>
      <c r="H6" s="13">
        <f>(64 - 2 )</f>
        <v>62</v>
      </c>
      <c r="I6" s="13">
        <v>12</v>
      </c>
    </row>
    <row r="7" spans="1:11" ht="33.75" customHeight="1" x14ac:dyDescent="0.2">
      <c r="A7" s="11">
        <v>6</v>
      </c>
      <c r="B7" s="12" t="s">
        <v>6</v>
      </c>
      <c r="C7" s="13" t="s">
        <v>73</v>
      </c>
      <c r="D7" s="13" t="s">
        <v>74</v>
      </c>
      <c r="E7" s="13" t="s">
        <v>75</v>
      </c>
      <c r="F7" s="13" t="s">
        <v>76</v>
      </c>
      <c r="G7" s="13" t="s">
        <v>77</v>
      </c>
      <c r="H7" s="13">
        <v>14</v>
      </c>
      <c r="I7" s="13">
        <v>4</v>
      </c>
    </row>
    <row r="8" spans="1:11" ht="32.25" customHeight="1" x14ac:dyDescent="0.2">
      <c r="A8" s="11">
        <v>7</v>
      </c>
      <c r="B8" s="14" t="s">
        <v>7</v>
      </c>
      <c r="C8" s="13" t="s">
        <v>78</v>
      </c>
      <c r="D8" s="13" t="s">
        <v>79</v>
      </c>
      <c r="E8" s="13" t="s">
        <v>80</v>
      </c>
      <c r="F8" s="13" t="s">
        <v>81</v>
      </c>
      <c r="G8" s="13" t="s">
        <v>77</v>
      </c>
      <c r="H8" s="13">
        <v>14</v>
      </c>
      <c r="I8" s="13">
        <v>4</v>
      </c>
    </row>
    <row r="9" spans="1:11" x14ac:dyDescent="0.2">
      <c r="A9" s="11">
        <v>8</v>
      </c>
      <c r="B9" s="12" t="s">
        <v>10</v>
      </c>
      <c r="C9" s="13" t="s">
        <v>82</v>
      </c>
      <c r="D9" s="13" t="s">
        <v>83</v>
      </c>
      <c r="E9" s="13" t="s">
        <v>84</v>
      </c>
      <c r="F9" s="13" t="s">
        <v>85</v>
      </c>
      <c r="G9" s="13" t="s">
        <v>86</v>
      </c>
      <c r="H9" s="13">
        <v>6</v>
      </c>
      <c r="I9" s="13">
        <v>0</v>
      </c>
    </row>
    <row r="12" spans="1:11" x14ac:dyDescent="0.2">
      <c r="C1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</vt:lpstr>
      <vt:lpstr>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esquivel troncoso</cp:lastModifiedBy>
  <dcterms:modified xsi:type="dcterms:W3CDTF">2022-12-13T16:48:02Z</dcterms:modified>
</cp:coreProperties>
</file>