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ampu" sheetId="1" r:id="rId4"/>
    <sheet state="visible" name="Data normalisasi" sheetId="2" r:id="rId5"/>
    <sheet state="visible" name="coba 6 (data 216) fix " sheetId="3" r:id="rId6"/>
    <sheet state="visible" name="Hasil Kmeans" sheetId="4" r:id="rId7"/>
    <sheet state="visible" name="Standar Deviasi" sheetId="5" r:id="rId8"/>
    <sheet state="visible" name="output lapisan 1" sheetId="6" r:id="rId9"/>
    <sheet state="visible" name="output lapisan 2" sheetId="7" r:id="rId10"/>
    <sheet state="visible" name="output lapisan 3" sheetId="8" r:id="rId11"/>
    <sheet state="visible" name="Least Square Estimator" sheetId="9" r:id="rId12"/>
    <sheet state="visible" name="output lapisan 4" sheetId="10" r:id="rId13"/>
    <sheet state="visible" name="output lapisan 5" sheetId="11" r:id="rId14"/>
    <sheet state="visible" name="error lapisan 5" sheetId="12" r:id="rId15"/>
    <sheet state="visible" name="kmenas " sheetId="13" r:id="rId16"/>
  </sheets>
  <definedNames/>
  <calcPr/>
  <extLst>
    <ext uri="GoogleSheetsCustomDataVersion2">
      <go:sheetsCustomData xmlns:go="http://customooxmlschemas.google.com/" r:id="rId17" roundtripDataChecksum="2Sqq5i0hESy2Guk+EaYXrro3HL5D5NEjXRfCLq/6RW0="/>
    </ext>
  </extLst>
</workbook>
</file>

<file path=xl/sharedStrings.xml><?xml version="1.0" encoding="utf-8"?>
<sst xmlns="http://schemas.openxmlformats.org/spreadsheetml/2006/main" count="9258" uniqueCount="571">
  <si>
    <t>No</t>
  </si>
  <si>
    <t>Nama Produk</t>
  </si>
  <si>
    <t>Sosial (Proteksi)</t>
  </si>
  <si>
    <t>Ekonomi (Harga)</t>
  </si>
  <si>
    <t>Lingkungan (Daya)</t>
  </si>
  <si>
    <t>LEDPRO LPJU VT-LC052-30W</t>
  </si>
  <si>
    <t>4,2</t>
  </si>
  <si>
    <t>Rp2.653.734,00</t>
  </si>
  <si>
    <t>5,6</t>
  </si>
  <si>
    <t>Rp2.931.954,00</t>
  </si>
  <si>
    <t>LEDPRO LPJU VT-LC052-50W</t>
  </si>
  <si>
    <t>Rp2.955.954,00</t>
  </si>
  <si>
    <t>LEDPRO LPJU VT-LC060-60W</t>
  </si>
  <si>
    <t>8,4</t>
  </si>
  <si>
    <t>Rp2.950.038,00</t>
  </si>
  <si>
    <t>LEDPRO LPJU VT-LC075-75W</t>
  </si>
  <si>
    <t>10,5</t>
  </si>
  <si>
    <t>Rp3.408.256,00</t>
  </si>
  <si>
    <t>LEDPRO LPJU VT-LC010-90W</t>
  </si>
  <si>
    <t>12,6</t>
  </si>
  <si>
    <t>Rp3.710.988,00</t>
  </si>
  <si>
    <t>LEDPRO LPJU VT-LC060-100W</t>
  </si>
  <si>
    <t>Rp4.339.980,00</t>
  </si>
  <si>
    <t>LEDPRO LPJU VT-LC075-120W</t>
  </si>
  <si>
    <t>Rp4.442.466,00</t>
  </si>
  <si>
    <t>LEDPRO LPJU VT-LC010-150W</t>
  </si>
  <si>
    <t>Rp4.772.151,00</t>
  </si>
  <si>
    <t>LEDPRO LPJU VT-LC040-40W</t>
  </si>
  <si>
    <t>Rp3.031.586,00</t>
  </si>
  <si>
    <t>LEDPRO LPJU VT-LC050-50W</t>
  </si>
  <si>
    <t>Rp3.043.586,00</t>
  </si>
  <si>
    <t>LEDPRO LPJU VT-LC070-75W</t>
  </si>
  <si>
    <t>Rp3.416.594,00</t>
  </si>
  <si>
    <t>LEDPRO LPJU VT-LC070-90W</t>
  </si>
  <si>
    <t>Rp3.810.620,00</t>
  </si>
  <si>
    <t>LEDPRO LPJU VT-LC100-100</t>
  </si>
  <si>
    <t>Rp4.544.778,00</t>
  </si>
  <si>
    <t>LEDPRO LPJU VT-LC120-120W</t>
  </si>
  <si>
    <t>16,8</t>
  </si>
  <si>
    <t>Rp4.647.264,00</t>
  </si>
  <si>
    <t>LEDPRO LPJU VT-LC150-150W</t>
  </si>
  <si>
    <t>Rp4.976.949,00</t>
  </si>
  <si>
    <t>LEDPRO LPJU VT-LC180-180W</t>
  </si>
  <si>
    <t>55,2</t>
  </si>
  <si>
    <t>Rp5.356.330,00</t>
  </si>
  <si>
    <t>LEDPRO LHM VT-FL 152-M5</t>
  </si>
  <si>
    <t>Rp7.187.556,00</t>
  </si>
  <si>
    <t>LEDPRO LHM VT-FL 200-M5</t>
  </si>
  <si>
    <t>Rp8.479.003,00</t>
  </si>
  <si>
    <t>LEDPRO LHM VT-FL300 300W</t>
  </si>
  <si>
    <t>Rp12.892.389,00</t>
  </si>
  <si>
    <t>LEDPRO LHM VT-FL400</t>
  </si>
  <si>
    <t>Rp17.950.003,00</t>
  </si>
  <si>
    <t>LEDPRO LHM VT-FL1000</t>
  </si>
  <si>
    <t>Rp32.153.803,00</t>
  </si>
  <si>
    <t>LEDPRO LPJU 40W &amp; TIANG 6 METER COMPLETE SET</t>
  </si>
  <si>
    <t>Rp7.071.954,00</t>
  </si>
  <si>
    <t>LEDPRO LPJU 50W &amp; TIANG 6 METER COMPLETE SET</t>
  </si>
  <si>
    <t>Rp7.083.954,00</t>
  </si>
  <si>
    <t>LEDPRO LPJU 60W &amp; TIANG 6 METER COMPLETE SET</t>
  </si>
  <si>
    <t>Rp7.095.954,00</t>
  </si>
  <si>
    <t>LEDPRO LPJU 40W &amp; TIANG 7 METER COMPLETE SET</t>
  </si>
  <si>
    <t>LEDPRO LPJU 50W &amp; TIANG 7 METER COMPLETE SET</t>
  </si>
  <si>
    <t>Rp7.713.954,00</t>
  </si>
  <si>
    <t>LEDPRO LPJU 60W &amp; TIANG 7 METER COMPLETE SET</t>
  </si>
  <si>
    <t>Rp7.725.954,00</t>
  </si>
  <si>
    <t>LEDPRO LPJU 90W &amp; TIANG 9 METER COMPLETE SET</t>
  </si>
  <si>
    <t>Rp9.920.988,00</t>
  </si>
  <si>
    <t>LEDPRO LPJU 100W &amp; TIANG 9 METER COMPLETE SET</t>
  </si>
  <si>
    <t>Rp10.549.980,00</t>
  </si>
  <si>
    <t>LEDPRO LPJU 100W &amp; TIANG 12 METER COMPLETE SET</t>
  </si>
  <si>
    <t>Rp13.609.980,00</t>
  </si>
  <si>
    <t>LEDPRO LPJU 120W &amp; TIANG 12 METER COMPLETE SET</t>
  </si>
  <si>
    <t>Rp13.712.466,00</t>
  </si>
  <si>
    <t>LEDPRO LPJU 150W &amp; TIANG 12 METER COMPLETE SET</t>
  </si>
  <si>
    <t>Rp14.042.151,00</t>
  </si>
  <si>
    <t>LEDPRO LPJU 2 x 90W &amp; TIANG 9 METER GANDA</t>
  </si>
  <si>
    <t>Rp15.257.975,00</t>
  </si>
  <si>
    <t>LEDPRO LPJU 2 x 100W &amp; TIANG 9 METER GANDA</t>
  </si>
  <si>
    <t>Rp16.419.959,00</t>
  </si>
  <si>
    <t>LEDPRO LPJU 2 x 100W &amp; TIANG 12 METER GANDA</t>
  </si>
  <si>
    <t>Rp19.479.959,00</t>
  </si>
  <si>
    <t>LEDPRO LPJU 2 x 120W &amp; TIANG 12 METER GANDA</t>
  </si>
  <si>
    <t>Rp19.684.931,00</t>
  </si>
  <si>
    <t>LEDPRO LPJU 2 x 150W &amp; TIANG 12 METER GANDA</t>
  </si>
  <si>
    <t>Rp28.084.303,00</t>
  </si>
  <si>
    <t>LEDPRO LHM VT-FL 152 150W &amp; TIANG 12M COMPLETE SET</t>
  </si>
  <si>
    <t>Rp38.022.462,00</t>
  </si>
  <si>
    <t>LEDPRO LHM VT-FL 200 200W &amp; TIANG 12M COMPLETE SET</t>
  </si>
  <si>
    <t>Rp39.162.460,00</t>
  </si>
  <si>
    <t>LEDPRO LHM VT-FL 300 300W &amp; TIANG 12M COMPLETE SET</t>
  </si>
  <si>
    <t>Rp42.688.398,00</t>
  </si>
  <si>
    <t>LEDPRO LHM VT-FL 300 300W &amp; TIANG 15M COMPLETE SET</t>
  </si>
  <si>
    <t>Rp48.200.898,00</t>
  </si>
  <si>
    <t>LEDPRO LHM VT-FL 400 400W &amp; TIANG 15M COMPLETE SET</t>
  </si>
  <si>
    <t>Rp53.019.522,00</t>
  </si>
  <si>
    <t>LEDPRO LHM VT-FL 500 500W &amp; TIANG 18M COMPLETE SET</t>
  </si>
  <si>
    <t>Rp58.742.222,00</t>
  </si>
  <si>
    <t>LEDPRO LPJU SSL TIO 40W &amp; TIANG 6M SINGLE</t>
  </si>
  <si>
    <t>Rp14.057.976,00</t>
  </si>
  <si>
    <t>LEDPRO LPJU SSL TIO 50W &amp; TIANG 6M SINGLE</t>
  </si>
  <si>
    <t>Rp16.896.576,00</t>
  </si>
  <si>
    <t>Rp16.173.336,00</t>
  </si>
  <si>
    <t>LEDPRO LPJU SSL TIO 60W &amp; TIANG 7M SINGLE</t>
  </si>
  <si>
    <t>Rp18.867.336,00</t>
  </si>
  <si>
    <t>LEDPRO LPJU SSL TIO 2x40W &amp; TIANG 7M SINGLE</t>
  </si>
  <si>
    <t>Rp29.376.671,00</t>
  </si>
  <si>
    <t>LEDPRO LPJU SSL TIO 2x60W &amp; TIANG 7M SINGLE</t>
  </si>
  <si>
    <t>Rp33.144.671,00</t>
  </si>
  <si>
    <t>LEDPRO LPJU SSL TIO 40W TANPA TIANG</t>
  </si>
  <si>
    <t>Rp9.647.976,00</t>
  </si>
  <si>
    <t>LEDPRO LPJU SSL TIO 60W TANPA TIANG</t>
  </si>
  <si>
    <t>Rp11.676.576,00</t>
  </si>
  <si>
    <t>Rp11.763.336,00</t>
  </si>
  <si>
    <t>Rp13.647.336,00</t>
  </si>
  <si>
    <t>LEDPRO LAMPU PEDESTRIAN 40W TANPA TIANG</t>
  </si>
  <si>
    <t>Rp3.130.668,00</t>
  </si>
  <si>
    <t>LEDPRO LAMPU PEDESTRIAN 40W &amp; TIANG 4M</t>
  </si>
  <si>
    <t>11,2</t>
  </si>
  <si>
    <t>Rp7.090.668,00</t>
  </si>
  <si>
    <t>LEDPRO LAMPU PEDESTRIAN 40W &amp; TIANG RGB 4M COMPLETE SET</t>
  </si>
  <si>
    <t>Rp16.651.202,00</t>
  </si>
  <si>
    <t>LEDPRO TNL VT-FL082-M5</t>
  </si>
  <si>
    <t>Rp5.615.765,00</t>
  </si>
  <si>
    <t>LEDPRO TNL VT-FL102-M5</t>
  </si>
  <si>
    <t>Rp5.772.953,00</t>
  </si>
  <si>
    <t>SAFELIGHT SLM40 40W</t>
  </si>
  <si>
    <t>Rp3.000.000,00</t>
  </si>
  <si>
    <t>SAFELIGHT SLM60 60W</t>
  </si>
  <si>
    <t>Rp3.500.000,00</t>
  </si>
  <si>
    <t>SAFELIGHT SLM90 90W</t>
  </si>
  <si>
    <t>Rp4.000.000,00</t>
  </si>
  <si>
    <t>SAFELIGHT SLM120 120W</t>
  </si>
  <si>
    <t>Rp4.500.000,00</t>
  </si>
  <si>
    <t>SAFELIGHT SLM40SS 40W</t>
  </si>
  <si>
    <t>Rp6.700.000,00</t>
  </si>
  <si>
    <t>SAFELIGHT SLM60SS 60W</t>
  </si>
  <si>
    <t>Rp7.200.000,00</t>
  </si>
  <si>
    <t>SAFELIGHT SLM90SS 90W</t>
  </si>
  <si>
    <t>Rp7.700.000,00</t>
  </si>
  <si>
    <t>SAFELIGHT SLM120SS 120W</t>
  </si>
  <si>
    <t>Rp8.200.000,00</t>
  </si>
  <si>
    <t>NNP11984</t>
  </si>
  <si>
    <t>6,4</t>
  </si>
  <si>
    <t>Rp3.149.042,00</t>
  </si>
  <si>
    <t>NNP12984</t>
  </si>
  <si>
    <t>7,4</t>
  </si>
  <si>
    <t>Rp3.527.626,00</t>
  </si>
  <si>
    <t>NNP13984</t>
  </si>
  <si>
    <t>8,5</t>
  </si>
  <si>
    <t>Rp4.296.681,00</t>
  </si>
  <si>
    <t>NNP14984</t>
  </si>
  <si>
    <t>10,8</t>
  </si>
  <si>
    <t>Rp6.029.534,00</t>
  </si>
  <si>
    <t>Rp5.845.832,00</t>
  </si>
  <si>
    <t>Rp6.232.810,00</t>
  </si>
  <si>
    <t>9,1</t>
  </si>
  <si>
    <t>Rp6.278.957,00</t>
  </si>
  <si>
    <t>11,4</t>
  </si>
  <si>
    <t>Rp8.268.557,00</t>
  </si>
  <si>
    <t>NNP11984Z</t>
  </si>
  <si>
    <t>Rp5.867.937,00</t>
  </si>
  <si>
    <t>NNP12984Z</t>
  </si>
  <si>
    <t>8,10</t>
  </si>
  <si>
    <t>Rp6.225.734,00</t>
  </si>
  <si>
    <t>NNP13984Z</t>
  </si>
  <si>
    <t>9,2</t>
  </si>
  <si>
    <t>Rp6.227.330,00</t>
  </si>
  <si>
    <t>NNP14984Z</t>
  </si>
  <si>
    <t>Rp8.492.401,00</t>
  </si>
  <si>
    <t>NNP13984G</t>
  </si>
  <si>
    <t>Rp6.310.674,00</t>
  </si>
  <si>
    <t>NNP14984G</t>
  </si>
  <si>
    <t>11,1</t>
  </si>
  <si>
    <t>Rp8.726.574,00</t>
  </si>
  <si>
    <t>NNP11984P</t>
  </si>
  <si>
    <t>6,6</t>
  </si>
  <si>
    <t>Rp3.252.712,00</t>
  </si>
  <si>
    <t>NNP12984P</t>
  </si>
  <si>
    <t>7,6</t>
  </si>
  <si>
    <t>Rp3.577.682,00</t>
  </si>
  <si>
    <t>NNP13984P</t>
  </si>
  <si>
    <t>8,6</t>
  </si>
  <si>
    <t>Rp4.480.642,00</t>
  </si>
  <si>
    <t>NNP14984P</t>
  </si>
  <si>
    <t>10,9</t>
  </si>
  <si>
    <t>Rp6.161.138,00</t>
  </si>
  <si>
    <t>NNP44911W</t>
  </si>
  <si>
    <t>6,5</t>
  </si>
  <si>
    <t>Rp3.092.196,00</t>
  </si>
  <si>
    <t>NNP44912W</t>
  </si>
  <si>
    <t>7,7</t>
  </si>
  <si>
    <t>Rp3.416.436,00</t>
  </si>
  <si>
    <t>NNP19914W</t>
  </si>
  <si>
    <t>8,95</t>
  </si>
  <si>
    <t>Rp4.050.000,00</t>
  </si>
  <si>
    <t>NNP11916W</t>
  </si>
  <si>
    <t>Rp5.972.311,00</t>
  </si>
  <si>
    <t>NNP44911PW</t>
  </si>
  <si>
    <t>7,3</t>
  </si>
  <si>
    <t>Rp5.800.712,00</t>
  </si>
  <si>
    <t>NNP44912PW</t>
  </si>
  <si>
    <t>Rp6.036.154,00</t>
  </si>
  <si>
    <t>NNP19924PW</t>
  </si>
  <si>
    <t>9,6</t>
  </si>
  <si>
    <t>Rp6.171.089,00</t>
  </si>
  <si>
    <t>NNP11919GW</t>
  </si>
  <si>
    <t>Rp8.265.446,00</t>
  </si>
  <si>
    <t>NNP44909ZW</t>
  </si>
  <si>
    <t>Rp5.780.715,00</t>
  </si>
  <si>
    <t>NNP44910ZW</t>
  </si>
  <si>
    <t>Rp5.907.381,00</t>
  </si>
  <si>
    <t>NNP19920ZW</t>
  </si>
  <si>
    <t>Rp5.999.465,00</t>
  </si>
  <si>
    <t>NNP11921ZW</t>
  </si>
  <si>
    <t>Rp8.068.439,00</t>
  </si>
  <si>
    <t>NNP449117PW</t>
  </si>
  <si>
    <t>6,7</t>
  </si>
  <si>
    <t>Rp3.085.587,00</t>
  </si>
  <si>
    <t>NNP449127PW</t>
  </si>
  <si>
    <t>Rp3.504.073,00</t>
  </si>
  <si>
    <t>NNP199147PW</t>
  </si>
  <si>
    <t>Rp4.209.255,00</t>
  </si>
  <si>
    <t>NNP119167PW</t>
  </si>
  <si>
    <t>Rp6.026.390,00</t>
  </si>
  <si>
    <t>NNP10946</t>
  </si>
  <si>
    <t>4,1</t>
  </si>
  <si>
    <t>Rp2.540.261,00</t>
  </si>
  <si>
    <t>NNP11944</t>
  </si>
  <si>
    <t>5,4</t>
  </si>
  <si>
    <t>Rp2.865.549,00</t>
  </si>
  <si>
    <t>NNP11945</t>
  </si>
  <si>
    <t>Rp3.241.808,00</t>
  </si>
  <si>
    <t>NNP12940</t>
  </si>
  <si>
    <t>Rp4.118.943,00</t>
  </si>
  <si>
    <t>NNP13940</t>
  </si>
  <si>
    <t>Rp4.168.741,00</t>
  </si>
  <si>
    <t>NNP11944P</t>
  </si>
  <si>
    <t>5,75</t>
  </si>
  <si>
    <t>Rp5.428.741,00</t>
  </si>
  <si>
    <t>NNP11945P</t>
  </si>
  <si>
    <t>Rp5.611.420,00</t>
  </si>
  <si>
    <t>NNP12940P</t>
  </si>
  <si>
    <t>7,95</t>
  </si>
  <si>
    <t>Rp6.181.361,00</t>
  </si>
  <si>
    <t>NNP13940P</t>
  </si>
  <si>
    <t>Rp6.551.431,00</t>
  </si>
  <si>
    <t>NNP12940G</t>
  </si>
  <si>
    <t>Rp6.267.399,00</t>
  </si>
  <si>
    <t>NNP13940G</t>
  </si>
  <si>
    <t>Rp6.601.926,00</t>
  </si>
  <si>
    <t>NNP119457P</t>
  </si>
  <si>
    <t>5,5</t>
  </si>
  <si>
    <t>Rp3.275.519,00</t>
  </si>
  <si>
    <t>NNP129407P</t>
  </si>
  <si>
    <t>Rp41.341.778,00</t>
  </si>
  <si>
    <t>NNP139407P</t>
  </si>
  <si>
    <t>Rp4.263.793,00</t>
  </si>
  <si>
    <t>NNP44918NGHL</t>
  </si>
  <si>
    <t>11,6</t>
  </si>
  <si>
    <t>Rp4.652.989,00</t>
  </si>
  <si>
    <t>NNP44919NGHL</t>
  </si>
  <si>
    <t>Rp4.889.268,00</t>
  </si>
  <si>
    <t>NNP44920NGHL</t>
  </si>
  <si>
    <t>Rp5.009.383,00</t>
  </si>
  <si>
    <t>NNP44918GHL</t>
  </si>
  <si>
    <t>Rp6.926.127,00</t>
  </si>
  <si>
    <t>NNP44919GHL</t>
  </si>
  <si>
    <t>Rp7.176.973,00</t>
  </si>
  <si>
    <t>NNP44920GHL</t>
  </si>
  <si>
    <t>Rp7.445.168,00</t>
  </si>
  <si>
    <t>NNP44937NGHL</t>
  </si>
  <si>
    <t>10,6</t>
  </si>
  <si>
    <t>Rp6.780.040,00</t>
  </si>
  <si>
    <t>NNP44939NGHL</t>
  </si>
  <si>
    <t>Rp7.514.140,00</t>
  </si>
  <si>
    <t>NNP40330NG</t>
  </si>
  <si>
    <t>NNP41331NG</t>
  </si>
  <si>
    <t>NNP41332NG</t>
  </si>
  <si>
    <t>NNP40330G</t>
  </si>
  <si>
    <t>9,4</t>
  </si>
  <si>
    <t>Rp7.377.368,00</t>
  </si>
  <si>
    <t>NNP41331G</t>
  </si>
  <si>
    <t>Rp7.353.212,00</t>
  </si>
  <si>
    <t>NNP41332G</t>
  </si>
  <si>
    <t>Rp7.619.528,00</t>
  </si>
  <si>
    <t>NNP40230NG</t>
  </si>
  <si>
    <t>9,8</t>
  </si>
  <si>
    <t>Rp4.560.022,00</t>
  </si>
  <si>
    <t>NNP41231NG</t>
  </si>
  <si>
    <t>Rp4.653.358,00</t>
  </si>
  <si>
    <t>NNP41232NG</t>
  </si>
  <si>
    <t>Rp4.704.311,00</t>
  </si>
  <si>
    <t>NNP40230G</t>
  </si>
  <si>
    <t>Rp7.388.368,00</t>
  </si>
  <si>
    <t>NNP41231G</t>
  </si>
  <si>
    <t>Rp7.406.530,00</t>
  </si>
  <si>
    <t>NNP41232G</t>
  </si>
  <si>
    <t>Rp7.531.640,00</t>
  </si>
  <si>
    <t>NNP40430NG</t>
  </si>
  <si>
    <t>11,3</t>
  </si>
  <si>
    <t>Rp5.081.597,00</t>
  </si>
  <si>
    <t>NNP41431NG</t>
  </si>
  <si>
    <t>Rp5.717.912,00</t>
  </si>
  <si>
    <t>NNP41432NG</t>
  </si>
  <si>
    <t>Rp5.698.223,00</t>
  </si>
  <si>
    <t>NNP40430G</t>
  </si>
  <si>
    <t>Rp7.833.253,00</t>
  </si>
  <si>
    <t>NNP41431G</t>
  </si>
  <si>
    <t>Rp8.119.314,00</t>
  </si>
  <si>
    <t>NNP41432G</t>
  </si>
  <si>
    <t>Rp8.477.691,00</t>
  </si>
  <si>
    <t>NNP40530NG</t>
  </si>
  <si>
    <t>Rp4.072.542,00</t>
  </si>
  <si>
    <t>NNP41531NG</t>
  </si>
  <si>
    <t>Rp4.613.137,00</t>
  </si>
  <si>
    <t>NNP41532NG</t>
  </si>
  <si>
    <t>Rp4.514.929,00</t>
  </si>
  <si>
    <t>NNP40530G</t>
  </si>
  <si>
    <t>Rp6.800.532,00</t>
  </si>
  <si>
    <t>NNP41531G</t>
  </si>
  <si>
    <t>Rp7.118.373,00</t>
  </si>
  <si>
    <t>NNP41532G</t>
  </si>
  <si>
    <t>Rp7.552.719,00</t>
  </si>
  <si>
    <t>NNP44960NG</t>
  </si>
  <si>
    <t>Rp5.911.526,00</t>
  </si>
  <si>
    <t>NNP44962NG</t>
  </si>
  <si>
    <t>Rp6.166.014,00</t>
  </si>
  <si>
    <t>NNP44961NG</t>
  </si>
  <si>
    <t>Rp6.708.693,00</t>
  </si>
  <si>
    <t>NNP44960G</t>
  </si>
  <si>
    <t>Rp8.767.751,00</t>
  </si>
  <si>
    <t>NNP44962G</t>
  </si>
  <si>
    <t>Rp9.155.472,00</t>
  </si>
  <si>
    <t>NNP44961G</t>
  </si>
  <si>
    <t>Rp9.256.145,00</t>
  </si>
  <si>
    <t>NNP19937B2</t>
  </si>
  <si>
    <t>Rp7.324.502,00</t>
  </si>
  <si>
    <t>NNP19938B2</t>
  </si>
  <si>
    <t>Rp13.106.262,00</t>
  </si>
  <si>
    <t>NNP19937B3</t>
  </si>
  <si>
    <t>Rp7.059.612,00</t>
  </si>
  <si>
    <t>NNP19937B2D</t>
  </si>
  <si>
    <t>Rp7.918.999,00</t>
  </si>
  <si>
    <t>NNP19938B2D</t>
  </si>
  <si>
    <t>Rp13.980.902,00</t>
  </si>
  <si>
    <t>NNP19937B3D</t>
  </si>
  <si>
    <t>NNP19938B3D</t>
  </si>
  <si>
    <t>NNP19937B4D</t>
  </si>
  <si>
    <t>Rp7.917.179,00</t>
  </si>
  <si>
    <t>NNP35901HL</t>
  </si>
  <si>
    <t>6,8</t>
  </si>
  <si>
    <t>Rp3.715.224,00</t>
  </si>
  <si>
    <t>FOKUS INDO LIGHTING OPERA 90W ORWG L50 220IN</t>
  </si>
  <si>
    <t>Rp4.131.000,00</t>
  </si>
  <si>
    <t>FOKUS INDO LIGHTING OPERA 120W ORWG L50 220IN</t>
  </si>
  <si>
    <t>Rp4.580.000,00</t>
  </si>
  <si>
    <t>FOKUS INDO LIGHTING BIMASAKTI M 90W AC</t>
  </si>
  <si>
    <t>Rp3.158.000,00</t>
  </si>
  <si>
    <t>FOKUS INDO LIGHTING BIMASAKTI M 100W AC</t>
  </si>
  <si>
    <t>Rp3.272.000,00</t>
  </si>
  <si>
    <t>FOKUS INDO LIGHTING BIMASAKTI M 120W AC</t>
  </si>
  <si>
    <t>Rp3.554.000,00</t>
  </si>
  <si>
    <t>FOKUS INDO LIGHTING BIMASAKTI MP 90W AC</t>
  </si>
  <si>
    <t>Rp3.800.000,00</t>
  </si>
  <si>
    <t>FOKUS INDO LIGHTING BIMASAKTI MP 120W AC</t>
  </si>
  <si>
    <t>Rp4.160.000,00</t>
  </si>
  <si>
    <t>FOKUS INDO LIGHTING COSMIC 649 90W</t>
  </si>
  <si>
    <t>Rp3.524.000,00</t>
  </si>
  <si>
    <t>FOKUS INDO LIGHTING COSMIC 770 120W</t>
  </si>
  <si>
    <t>Rp4.653.000,00</t>
  </si>
  <si>
    <t>FOKUS INDO LIGHTING MARS 520 100W</t>
  </si>
  <si>
    <t>Rp6.231.000,00</t>
  </si>
  <si>
    <t>FOKUS INDO LIGHTING MARS 520 120W</t>
  </si>
  <si>
    <t>Rp6.789.000,00</t>
  </si>
  <si>
    <t>FOKUS INDO LIGHTING JUPITER 456 60W</t>
  </si>
  <si>
    <t>Rp5.678.000,00</t>
  </si>
  <si>
    <t>FOKUS INDO LIGHTING JUPITER 520 80W</t>
  </si>
  <si>
    <t>Rp5.970.000,00</t>
  </si>
  <si>
    <t>FOKUS INDO LIGHTING BIMASAKTI M 60W AC</t>
  </si>
  <si>
    <t>Rp2.743.000,00</t>
  </si>
  <si>
    <t>FOKUS INDO LIGHTING BIMASAKTI S 40W AC</t>
  </si>
  <si>
    <t>Rp2.184.000,00</t>
  </si>
  <si>
    <t>FOKUS INDO LIGHTING BIMASAKTI S 50W AC</t>
  </si>
  <si>
    <t>Rp2.228.000,00</t>
  </si>
  <si>
    <t>FOKUS INDO LIGHTING COSMIC 649 40W</t>
  </si>
  <si>
    <t>Rp2.940.000,00</t>
  </si>
  <si>
    <t>FOKUS INDO LIGHING JUPITER 456 40W</t>
  </si>
  <si>
    <t>Rp5.101.000,00</t>
  </si>
  <si>
    <t>FOKUS INDO LIGHING JUPITER 520 40W</t>
  </si>
  <si>
    <t>Rp5.465.000,00</t>
  </si>
  <si>
    <t>FOKUS INDO LIGHING JUPITER 520 60W</t>
  </si>
  <si>
    <t>Rp5.851.000,00</t>
  </si>
  <si>
    <t>FOKUS INDO LIGHTING BIMASAKTI 30W AC</t>
  </si>
  <si>
    <t>Rp1.918.000,00</t>
  </si>
  <si>
    <t>FOKUS INDO LIGHTING CAVES 350 120W</t>
  </si>
  <si>
    <t>Rp3.065.000,00</t>
  </si>
  <si>
    <t>FOKUS INDO LIGHTING SAMBA 615 300W</t>
  </si>
  <si>
    <t>Rp7.097.000,00</t>
  </si>
  <si>
    <t>FOKUS INDO LIGHTING SAMBA 615 450W</t>
  </si>
  <si>
    <t>Rp9.706.000,00</t>
  </si>
  <si>
    <t>FOKUS INDO LIGHTING OPERA - 90W SS 0RWG - L50 - 220IN</t>
  </si>
  <si>
    <t>Rp6.971.000,00</t>
  </si>
  <si>
    <t>FOKUS INDO LIGHTING OPERA - 120W SS 0RWG - L50 - 220IN</t>
  </si>
  <si>
    <t>Rp7.423.000,00</t>
  </si>
  <si>
    <t>FOKUS INDO LIGHTING BIMASAKTI- M SS 90W AC</t>
  </si>
  <si>
    <t>Rp6.000.000,00</t>
  </si>
  <si>
    <t>FOKUS INDO LIGHTING BIMASAKTI- M SS 100W AC</t>
  </si>
  <si>
    <t>Rp6.111.000,00</t>
  </si>
  <si>
    <t>FOKUS INDO LIGHTING BIMASAKTI- M SS 120W AC</t>
  </si>
  <si>
    <t>Rp6.405.000,00</t>
  </si>
  <si>
    <t>BIMASAKTI-MP 90W AC SS</t>
  </si>
  <si>
    <t>Rp8.266.000,00</t>
  </si>
  <si>
    <t>FOKUS INDO LIGHTING BIMASAKTI-MP 120W AC SS</t>
  </si>
  <si>
    <t>Rp8.569.000,00</t>
  </si>
  <si>
    <t>FOKUS INDO LIGHTING COSMIC SS 649 90W</t>
  </si>
  <si>
    <t>Rp7.057.000,00</t>
  </si>
  <si>
    <t>FOKUS INDO LIGHTING COSMIC SS 770 120W</t>
  </si>
  <si>
    <t>Rp8.133.000,00</t>
  </si>
  <si>
    <t>FOKUS INDO LIGHTING COSMIC SS 520 100W</t>
  </si>
  <si>
    <t>Rp9.679.000,00</t>
  </si>
  <si>
    <t>MARS SS 520 120W</t>
  </si>
  <si>
    <t>Rp10.218.000,00</t>
  </si>
  <si>
    <t>FOKUS INDO LIGHTING CAVES 350 SS 120W</t>
  </si>
  <si>
    <t>Rp6.952.000,00</t>
  </si>
  <si>
    <t>JUPITER SS 456 60W</t>
  </si>
  <si>
    <t>Rp9.192.000,00</t>
  </si>
  <si>
    <t>FOKUS INDO LIGHTING BIMASAKTI-M SS 60W AC</t>
  </si>
  <si>
    <t>Rp9.143.000,00</t>
  </si>
  <si>
    <t>Rp5.583.000,00</t>
  </si>
  <si>
    <t>FOKUS INDO LIGHTING BIMASAKTI-S SS 40W AC</t>
  </si>
  <si>
    <t>Rp5.094.000,00</t>
  </si>
  <si>
    <t>FOKUS INDO LIGHTING BIMASAKTI-S SS 50W AC</t>
  </si>
  <si>
    <t>Rp5.174.000,00</t>
  </si>
  <si>
    <t>FOKUS INDO LIGHTING COSMIC SS 649 40W</t>
  </si>
  <si>
    <t>Rp6.490.000,00</t>
  </si>
  <si>
    <t>FOKUS INDO LIGHTING JUPITER SS 456 40W</t>
  </si>
  <si>
    <t>Rp8.623.000,00</t>
  </si>
  <si>
    <t>FOKUS INDO LIGHTING MARS SS 520 40W</t>
  </si>
  <si>
    <t>Rp8.749.000,00</t>
  </si>
  <si>
    <t>FOKUS INDO LIGHTING MARS SS 520 60W</t>
  </si>
  <si>
    <t>Rp9.314.000,00</t>
  </si>
  <si>
    <t>FOKUS INDO LIGHTING BIMASAKTI-S SS 30W AC</t>
  </si>
  <si>
    <t>Rp4.811.000,00</t>
  </si>
  <si>
    <t>FOKUS INDO LIGHTING SAMBA 615 SS 300W</t>
  </si>
  <si>
    <t>Rp10.960.000,00</t>
  </si>
  <si>
    <t>FOKUS INDO LIGHTING SAMBA 615 SS 450W</t>
  </si>
  <si>
    <t>Rp13.580.000,00</t>
  </si>
  <si>
    <t>MIN</t>
  </si>
  <si>
    <t>MAX</t>
  </si>
  <si>
    <t>Data Mining Menggunakan Metode K-Means</t>
  </si>
  <si>
    <t xml:space="preserve">Jumlah Cluster </t>
  </si>
  <si>
    <t>Pusat Cluster</t>
  </si>
  <si>
    <t>(random)</t>
  </si>
  <si>
    <t>Parameter</t>
  </si>
  <si>
    <t>C1</t>
  </si>
  <si>
    <t>C2</t>
  </si>
  <si>
    <t>C3</t>
  </si>
  <si>
    <t>Jarak ke Pusat Cluster</t>
  </si>
  <si>
    <t>cluster 1</t>
  </si>
  <si>
    <t>cluster 2</t>
  </si>
  <si>
    <t>cluster 3</t>
  </si>
  <si>
    <t>data 51</t>
  </si>
  <si>
    <t>data 127</t>
  </si>
  <si>
    <t>data 198</t>
  </si>
  <si>
    <t>cluster</t>
  </si>
  <si>
    <t>Data ke-i</t>
  </si>
  <si>
    <t>FOKUS INDO LIGHTING  SAMBA 615 SS 300W</t>
  </si>
  <si>
    <t>FOKUS INDO LIGHTING  SAMBA 615 SS 450W</t>
  </si>
  <si>
    <t>Jumlah</t>
  </si>
  <si>
    <t>Banyak Data</t>
  </si>
  <si>
    <t>Rata-rata</t>
  </si>
  <si>
    <t>ITERASI 2</t>
  </si>
  <si>
    <t>data 40</t>
  </si>
  <si>
    <t>data 119</t>
  </si>
  <si>
    <t>keterangan</t>
  </si>
  <si>
    <t>Cluster 1</t>
  </si>
  <si>
    <t>Cluster 2</t>
  </si>
  <si>
    <t>Cluster 3</t>
  </si>
  <si>
    <t>aman</t>
  </si>
  <si>
    <t xml:space="preserve">Sosial </t>
  </si>
  <si>
    <t>standar deviasi</t>
  </si>
  <si>
    <t xml:space="preserve">Ekonomi </t>
  </si>
  <si>
    <t xml:space="preserve">Lingkungan </t>
  </si>
  <si>
    <t>Cluster</t>
  </si>
  <si>
    <t>Hasil Pehitungan MEAN</t>
  </si>
  <si>
    <t>mean (c)</t>
  </si>
  <si>
    <t>sosial</t>
  </si>
  <si>
    <t>ekonomi</t>
  </si>
  <si>
    <t>lingkungan</t>
  </si>
  <si>
    <t>c1</t>
  </si>
  <si>
    <t>c2</t>
  </si>
  <si>
    <t>c3</t>
  </si>
  <si>
    <t xml:space="preserve">Hitung Nilai standar deviasi (a) menggunakan persamaan </t>
  </si>
  <si>
    <t>standar deviasi (a)</t>
  </si>
  <si>
    <t>a1</t>
  </si>
  <si>
    <t>a2</t>
  </si>
  <si>
    <t>a3</t>
  </si>
  <si>
    <t xml:space="preserve">sum </t>
  </si>
  <si>
    <t>Hasil Output 1</t>
  </si>
  <si>
    <t>µa1</t>
  </si>
  <si>
    <t>µA2</t>
  </si>
  <si>
    <t>µA3</t>
  </si>
  <si>
    <t>µB1</t>
  </si>
  <si>
    <t>µB2</t>
  </si>
  <si>
    <t>µB3</t>
  </si>
  <si>
    <t>µC1</t>
  </si>
  <si>
    <t>µC2</t>
  </si>
  <si>
    <t>µC3</t>
  </si>
  <si>
    <t>LEDPRO LHM VT-FL500</t>
  </si>
  <si>
    <t>LEDPRO LHM VT-FL600</t>
  </si>
  <si>
    <t>LEDPRO LHM VT-FL800</t>
  </si>
  <si>
    <t>LEDRO LHM VT-FL600 600W &amp; TIANG 18M COMPLETE SET</t>
  </si>
  <si>
    <t>Ledro LHM VT-FL800 800W &amp; TIANG 24 JAM COMPLETE SET</t>
  </si>
  <si>
    <t>LEDRO LHM VT-1000 1000W &amp; TIANG 24M COMPLETE SET</t>
  </si>
  <si>
    <t>NNP11984G</t>
  </si>
  <si>
    <t>NNP12984G</t>
  </si>
  <si>
    <t>NNP11925PW</t>
  </si>
  <si>
    <t>NNP44907GW</t>
  </si>
  <si>
    <t>NNP44908GW</t>
  </si>
  <si>
    <t>NNP19918GW</t>
  </si>
  <si>
    <t>NNP119447p</t>
  </si>
  <si>
    <t>NNP19939B2</t>
  </si>
  <si>
    <t>NNP19938B3</t>
  </si>
  <si>
    <t>NNP19939B3</t>
  </si>
  <si>
    <t>NNP19939B2D</t>
  </si>
  <si>
    <t>NNP19939B3D</t>
  </si>
  <si>
    <t>NNP19938B4D</t>
  </si>
  <si>
    <t>NNP19939B4D</t>
  </si>
  <si>
    <t>Hasil Output 2</t>
  </si>
  <si>
    <t>µA1</t>
  </si>
  <si>
    <t>O2,1</t>
  </si>
  <si>
    <t>O2,2</t>
  </si>
  <si>
    <t>O2,3</t>
  </si>
  <si>
    <t>Hasil Output 3</t>
  </si>
  <si>
    <t>SUM O2,1,2,2</t>
  </si>
  <si>
    <t>O3,1</t>
  </si>
  <si>
    <t>O3,2</t>
  </si>
  <si>
    <t>O3,3</t>
  </si>
  <si>
    <t>1. Menghitung Matriks Desain A</t>
  </si>
  <si>
    <t>dari output ke 3</t>
  </si>
  <si>
    <t>2. Transpose Matriks A</t>
  </si>
  <si>
    <t>3. Hasil Perkalian Matriks</t>
  </si>
  <si>
    <t>salin aja</t>
  </si>
  <si>
    <t>cara mengalikan antara proses matriks (AT A)-1 dengan matriks y yang merupakan target output.</t>
  </si>
  <si>
    <t>C11</t>
  </si>
  <si>
    <t>C12</t>
  </si>
  <si>
    <t>C13</t>
  </si>
  <si>
    <t>C10</t>
  </si>
  <si>
    <t>C21</t>
  </si>
  <si>
    <t>C22</t>
  </si>
  <si>
    <t>C23</t>
  </si>
  <si>
    <t>C20</t>
  </si>
  <si>
    <t>C31</t>
  </si>
  <si>
    <t>C32</t>
  </si>
  <si>
    <t>C33</t>
  </si>
  <si>
    <t>C30</t>
  </si>
  <si>
    <t>Output</t>
  </si>
  <si>
    <t>Parameter konsekuen</t>
  </si>
  <si>
    <t>Hasil K-Means</t>
  </si>
  <si>
    <t>hasil nilai dengan menggunakan parameter konsekuen</t>
  </si>
  <si>
    <t>Menghitung nilai output lapisan 4 dengan melakukan perkalian antara nilai output lapisan 3 dengan nilai</t>
  </si>
  <si>
    <t>f1</t>
  </si>
  <si>
    <t>f2</t>
  </si>
  <si>
    <t>f3</t>
  </si>
  <si>
    <t>O4,1</t>
  </si>
  <si>
    <t>O4,2</t>
  </si>
  <si>
    <t>O4,3</t>
  </si>
  <si>
    <t>Hasil output lapisan 4</t>
  </si>
  <si>
    <t>Hasil output lapisan 5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</si>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</sst>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4">
    <font>
      <sz val="11.0"/>
      <color theme="1"/>
      <name val="Calibri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Docs-Calibri"/>
    </font>
    <font>
      <color rgb="FF000000"/>
      <name val="Docs-Calibri"/>
    </font>
    <font>
      <sz val="11.0"/>
      <color theme="1"/>
      <name val="Calibri"/>
    </font>
    <font>
      <b/>
      <sz val="16.0"/>
      <color theme="1"/>
      <name val="Calibri"/>
    </font>
    <font>
      <sz val="11.0"/>
      <color rgb="FFF2DCDB"/>
      <name val="Calibri"/>
    </font>
    <font/>
    <font>
      <b/>
      <sz val="11.0"/>
      <color theme="1"/>
      <name val="Calibri"/>
    </font>
    <font>
      <b/>
      <sz val="10.0"/>
      <color rgb="FF000000"/>
      <name val="Calibri"/>
    </font>
    <font>
      <color theme="1"/>
      <name val="Calibri"/>
      <scheme val="minor"/>
    </font>
    <font>
      <sz val="16.0"/>
      <color theme="1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2DCDB"/>
        <bgColor rgb="FFF2DC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right" readingOrder="0" shrinkToFit="0" vertical="top" wrapText="0"/>
    </xf>
    <xf borderId="4" fillId="3" fontId="1" numFmtId="0" xfId="0" applyAlignment="1" applyBorder="1" applyFill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3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left" readingOrder="0" vertical="bottom"/>
    </xf>
    <xf borderId="3" fillId="0" fontId="2" numFmtId="3" xfId="0" applyAlignment="1" applyBorder="1" applyFont="1" applyNumberFormat="1">
      <alignment horizontal="center" readingOrder="0" shrinkToFit="0" vertical="bottom" wrapText="0"/>
    </xf>
    <xf borderId="4" fillId="0" fontId="2" numFmtId="3" xfId="0" applyAlignment="1" applyBorder="1" applyFont="1" applyNumberFormat="1">
      <alignment horizontal="center" readingOrder="0" shrinkToFit="0" vertical="bottom" wrapText="0"/>
    </xf>
    <xf borderId="6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lef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top"/>
    </xf>
    <xf borderId="6" fillId="3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8" fillId="4" fontId="7" numFmtId="0" xfId="0" applyBorder="1" applyFill="1" applyFont="1"/>
    <xf borderId="8" fillId="4" fontId="5" numFmtId="0" xfId="0" applyBorder="1" applyFont="1"/>
    <xf borderId="8" fillId="5" fontId="7" numFmtId="0" xfId="0" applyBorder="1" applyFill="1" applyFont="1"/>
    <xf borderId="8" fillId="6" fontId="5" numFmtId="0" xfId="0" applyAlignment="1" applyBorder="1" applyFill="1" applyFont="1">
      <alignment shrinkToFit="0" wrapText="1"/>
    </xf>
    <xf borderId="9" fillId="6" fontId="5" numFmtId="0" xfId="0" applyAlignment="1" applyBorder="1" applyFont="1">
      <alignment horizontal="center" shrinkToFit="0" wrapText="1"/>
    </xf>
    <xf borderId="10" fillId="0" fontId="8" numFmtId="0" xfId="0" applyBorder="1" applyFont="1"/>
    <xf borderId="8" fillId="6" fontId="5" numFmtId="0" xfId="0" applyAlignment="1" applyBorder="1" applyFont="1">
      <alignment horizontal="center" shrinkToFit="0" wrapText="1"/>
    </xf>
    <xf borderId="1" fillId="4" fontId="5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164" xfId="0" applyAlignment="1" applyBorder="1" applyFont="1" applyNumberFormat="1">
      <alignment horizontal="center" shrinkToFit="0" wrapText="1"/>
    </xf>
    <xf borderId="1" fillId="7" fontId="5" numFmtId="0" xfId="0" applyAlignment="1" applyBorder="1" applyFill="1" applyFont="1">
      <alignment shrinkToFit="0" wrapText="1"/>
    </xf>
    <xf borderId="1" fillId="7" fontId="5" numFmtId="0" xfId="0" applyAlignment="1" applyBorder="1" applyFont="1">
      <alignment horizontal="center" shrinkToFit="0" wrapText="1"/>
    </xf>
    <xf borderId="1" fillId="0" fontId="5" numFmtId="0" xfId="0" applyBorder="1" applyFont="1"/>
    <xf borderId="1" fillId="0" fontId="5" numFmtId="164" xfId="0" applyBorder="1" applyFont="1" applyNumberFormat="1"/>
    <xf borderId="1" fillId="7" fontId="9" numFmtId="0" xfId="0" applyBorder="1" applyFont="1"/>
    <xf borderId="1" fillId="7" fontId="10" numFmtId="0" xfId="0" applyBorder="1" applyFont="1"/>
    <xf borderId="0" fillId="0" fontId="11" numFmtId="0" xfId="0" applyFont="1"/>
    <xf borderId="1" fillId="0" fontId="5" numFmtId="2" xfId="0" applyBorder="1" applyFont="1" applyNumberFormat="1"/>
    <xf borderId="0" fillId="0" fontId="12" numFmtId="0" xfId="0" applyFont="1"/>
    <xf borderId="8" fillId="5" fontId="5" numFmtId="0" xfId="0" applyBorder="1" applyFont="1"/>
    <xf borderId="1" fillId="5" fontId="5" numFmtId="0" xfId="0" applyBorder="1" applyFont="1"/>
    <xf borderId="1" fillId="5" fontId="5" numFmtId="164" xfId="0" applyBorder="1" applyFont="1" applyNumberFormat="1"/>
    <xf borderId="0" fillId="0" fontId="13" numFmtId="0" xfId="0" applyFont="1"/>
    <xf borderId="8" fillId="5" fontId="5" numFmtId="164" xfId="0" applyBorder="1" applyFont="1" applyNumberFormat="1"/>
    <xf borderId="0" fillId="0" fontId="5" numFmtId="164" xfId="0" applyFont="1" applyNumberFormat="1"/>
    <xf borderId="1" fillId="0" fontId="9" numFmtId="0" xfId="0" applyBorder="1" applyFont="1"/>
    <xf borderId="2" fillId="0" fontId="5" numFmtId="164" xfId="0" applyBorder="1" applyFont="1" applyNumberFormat="1"/>
    <xf borderId="7" fillId="0" fontId="9" numFmtId="0" xfId="0" applyBorder="1" applyFont="1"/>
    <xf borderId="0" fillId="0" fontId="9" numFmtId="164" xfId="0" applyFont="1" applyNumberFormat="1"/>
    <xf borderId="0" fillId="0" fontId="9" numFmtId="0" xfId="0" applyFont="1"/>
    <xf borderId="0" fillId="0" fontId="5" numFmtId="2" xfId="0" applyFont="1" applyNumberFormat="1"/>
    <xf borderId="1" fillId="0" fontId="9" numFmtId="164" xfId="0" applyBorder="1" applyFont="1" applyNumberFormat="1"/>
    <xf borderId="0" fillId="0" fontId="11" numFmtId="0" xfId="0" applyAlignment="1" applyFont="1">
      <alignment readingOrder="0"/>
    </xf>
    <xf borderId="1" fillId="8" fontId="5" numFmtId="0" xfId="0" applyBorder="1" applyFill="1" applyFont="1"/>
    <xf borderId="1" fillId="8" fontId="5" numFmtId="164" xfId="0" applyBorder="1" applyFont="1" applyNumberFormat="1"/>
    <xf borderId="8" fillId="8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0.71"/>
    <col customWidth="1" min="3" max="3" width="14.57"/>
    <col customWidth="1" min="4" max="4" width="17.14"/>
    <col customWidth="1" min="5" max="5" width="16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6">
        <v>30.0</v>
      </c>
    </row>
    <row r="3">
      <c r="A3" s="4">
        <v>2.0</v>
      </c>
      <c r="B3" s="8" t="s">
        <v>5</v>
      </c>
      <c r="C3" s="6" t="s">
        <v>8</v>
      </c>
      <c r="D3" s="9" t="s">
        <v>9</v>
      </c>
      <c r="E3" s="6">
        <v>30.0</v>
      </c>
    </row>
    <row r="4">
      <c r="A4" s="4">
        <v>3.0</v>
      </c>
      <c r="B4" s="5" t="s">
        <v>10</v>
      </c>
      <c r="C4" s="6">
        <v>7.0</v>
      </c>
      <c r="D4" s="9" t="s">
        <v>11</v>
      </c>
      <c r="E4" s="6">
        <v>50.0</v>
      </c>
    </row>
    <row r="5">
      <c r="A5" s="4">
        <v>4.0</v>
      </c>
      <c r="B5" s="8" t="s">
        <v>12</v>
      </c>
      <c r="C5" s="6" t="s">
        <v>13</v>
      </c>
      <c r="D5" s="10" t="s">
        <v>14</v>
      </c>
      <c r="E5" s="6">
        <v>60.0</v>
      </c>
    </row>
    <row r="6">
      <c r="A6" s="4">
        <v>5.0</v>
      </c>
      <c r="B6" s="5" t="s">
        <v>15</v>
      </c>
      <c r="C6" s="6" t="s">
        <v>16</v>
      </c>
      <c r="D6" s="10" t="s">
        <v>17</v>
      </c>
      <c r="E6" s="6">
        <v>75.0</v>
      </c>
    </row>
    <row r="7">
      <c r="A7" s="4">
        <v>6.0</v>
      </c>
      <c r="B7" s="8" t="s">
        <v>18</v>
      </c>
      <c r="C7" s="6" t="s">
        <v>19</v>
      </c>
      <c r="D7" s="10" t="s">
        <v>20</v>
      </c>
      <c r="E7" s="6">
        <v>90.0</v>
      </c>
    </row>
    <row r="8">
      <c r="A8" s="4">
        <v>7.0</v>
      </c>
      <c r="B8" s="8" t="s">
        <v>21</v>
      </c>
      <c r="C8" s="6" t="s">
        <v>13</v>
      </c>
      <c r="D8" s="9" t="s">
        <v>22</v>
      </c>
      <c r="E8" s="6">
        <v>100.0</v>
      </c>
    </row>
    <row r="9">
      <c r="A9" s="4">
        <v>8.0</v>
      </c>
      <c r="B9" s="5" t="s">
        <v>23</v>
      </c>
      <c r="C9" s="6" t="s">
        <v>16</v>
      </c>
      <c r="D9" s="9" t="s">
        <v>24</v>
      </c>
      <c r="E9" s="6">
        <v>120.0</v>
      </c>
    </row>
    <row r="10">
      <c r="A10" s="4">
        <v>9.0</v>
      </c>
      <c r="B10" s="8" t="s">
        <v>25</v>
      </c>
      <c r="C10" s="6">
        <v>21.0</v>
      </c>
      <c r="D10" s="9" t="s">
        <v>26</v>
      </c>
      <c r="E10" s="6">
        <v>150.0</v>
      </c>
    </row>
    <row r="11">
      <c r="A11" s="4">
        <v>10.0</v>
      </c>
      <c r="B11" s="11" t="s">
        <v>27</v>
      </c>
      <c r="C11" s="6" t="s">
        <v>8</v>
      </c>
      <c r="D11" s="9" t="s">
        <v>28</v>
      </c>
      <c r="E11" s="6">
        <v>40.0</v>
      </c>
    </row>
    <row r="12">
      <c r="A12" s="4">
        <v>11.0</v>
      </c>
      <c r="B12" s="8" t="s">
        <v>29</v>
      </c>
      <c r="C12" s="6">
        <v>7.0</v>
      </c>
      <c r="D12" s="10" t="s">
        <v>30</v>
      </c>
      <c r="E12" s="6">
        <v>50.0</v>
      </c>
    </row>
    <row r="13">
      <c r="A13" s="4">
        <v>12.0</v>
      </c>
      <c r="B13" s="5" t="s">
        <v>31</v>
      </c>
      <c r="C13" s="6" t="s">
        <v>16</v>
      </c>
      <c r="D13" s="10" t="s">
        <v>32</v>
      </c>
      <c r="E13" s="6">
        <v>75.0</v>
      </c>
    </row>
    <row r="14">
      <c r="A14" s="4">
        <v>13.0</v>
      </c>
      <c r="B14" s="5" t="s">
        <v>33</v>
      </c>
      <c r="C14" s="6" t="s">
        <v>19</v>
      </c>
      <c r="D14" s="9" t="s">
        <v>34</v>
      </c>
      <c r="E14" s="6">
        <v>90.0</v>
      </c>
    </row>
    <row r="15">
      <c r="A15" s="4">
        <v>14.0</v>
      </c>
      <c r="B15" s="5" t="s">
        <v>35</v>
      </c>
      <c r="C15" s="6">
        <v>14.0</v>
      </c>
      <c r="D15" s="9" t="s">
        <v>36</v>
      </c>
      <c r="E15" s="6">
        <v>100.0</v>
      </c>
    </row>
    <row r="16">
      <c r="A16" s="4">
        <v>15.0</v>
      </c>
      <c r="B16" s="5" t="s">
        <v>37</v>
      </c>
      <c r="C16" s="6" t="s">
        <v>38</v>
      </c>
      <c r="D16" s="9" t="s">
        <v>39</v>
      </c>
      <c r="E16" s="6">
        <v>120.0</v>
      </c>
    </row>
    <row r="17">
      <c r="A17" s="4">
        <v>16.0</v>
      </c>
      <c r="B17" s="5" t="s">
        <v>40</v>
      </c>
      <c r="C17" s="6">
        <v>21.0</v>
      </c>
      <c r="D17" s="9" t="s">
        <v>41</v>
      </c>
      <c r="E17" s="6">
        <v>150.0</v>
      </c>
    </row>
    <row r="18">
      <c r="A18" s="4">
        <v>17.0</v>
      </c>
      <c r="B18" s="5" t="s">
        <v>42</v>
      </c>
      <c r="C18" s="6" t="s">
        <v>43</v>
      </c>
      <c r="D18" s="9" t="s">
        <v>44</v>
      </c>
      <c r="E18" s="6">
        <v>180.0</v>
      </c>
    </row>
    <row r="19">
      <c r="A19" s="4">
        <v>18.0</v>
      </c>
      <c r="B19" s="8" t="s">
        <v>45</v>
      </c>
      <c r="C19" s="6">
        <v>21.0</v>
      </c>
      <c r="D19" s="10" t="s">
        <v>46</v>
      </c>
      <c r="E19" s="6">
        <v>150.0</v>
      </c>
    </row>
    <row r="20">
      <c r="A20" s="4">
        <v>19.0</v>
      </c>
      <c r="B20" s="8" t="s">
        <v>47</v>
      </c>
      <c r="C20" s="6">
        <v>28.0</v>
      </c>
      <c r="D20" s="9" t="s">
        <v>48</v>
      </c>
      <c r="E20" s="6">
        <v>200.0</v>
      </c>
    </row>
    <row r="21">
      <c r="A21" s="4">
        <v>20.0</v>
      </c>
      <c r="B21" s="8" t="s">
        <v>49</v>
      </c>
      <c r="C21" s="6">
        <v>42.0</v>
      </c>
      <c r="D21" s="9" t="s">
        <v>50</v>
      </c>
      <c r="E21" s="6">
        <v>300.0</v>
      </c>
    </row>
    <row r="22">
      <c r="A22" s="4">
        <v>21.0</v>
      </c>
      <c r="B22" s="8" t="s">
        <v>51</v>
      </c>
      <c r="C22" s="6">
        <v>56.0</v>
      </c>
      <c r="D22" s="9" t="s">
        <v>52</v>
      </c>
      <c r="E22" s="6">
        <v>400.0</v>
      </c>
    </row>
    <row r="23">
      <c r="A23" s="4">
        <v>22.0</v>
      </c>
      <c r="B23" s="8" t="s">
        <v>53</v>
      </c>
      <c r="C23" s="6">
        <v>140.0</v>
      </c>
      <c r="D23" s="10" t="s">
        <v>54</v>
      </c>
      <c r="E23" s="6">
        <v>100.0</v>
      </c>
    </row>
    <row r="24">
      <c r="A24" s="4">
        <v>23.0</v>
      </c>
      <c r="B24" s="8" t="s">
        <v>55</v>
      </c>
      <c r="C24" s="6" t="s">
        <v>8</v>
      </c>
      <c r="D24" s="9" t="s">
        <v>56</v>
      </c>
      <c r="E24" s="6">
        <v>40.0</v>
      </c>
    </row>
    <row r="25">
      <c r="A25" s="4">
        <v>24.0</v>
      </c>
      <c r="B25" s="5" t="s">
        <v>57</v>
      </c>
      <c r="C25" s="6">
        <v>7.0</v>
      </c>
      <c r="D25" s="10" t="s">
        <v>58</v>
      </c>
      <c r="E25" s="6">
        <v>50.0</v>
      </c>
    </row>
    <row r="26">
      <c r="A26" s="4">
        <v>25.0</v>
      </c>
      <c r="B26" s="8" t="s">
        <v>59</v>
      </c>
      <c r="C26" s="6" t="s">
        <v>13</v>
      </c>
      <c r="D26" s="9" t="s">
        <v>60</v>
      </c>
      <c r="E26" s="6">
        <v>60.0</v>
      </c>
    </row>
    <row r="27">
      <c r="A27" s="4">
        <v>26.0</v>
      </c>
      <c r="B27" s="5" t="s">
        <v>61</v>
      </c>
      <c r="C27" s="6" t="s">
        <v>8</v>
      </c>
      <c r="D27" s="9" t="s">
        <v>56</v>
      </c>
      <c r="E27" s="6">
        <v>40.0</v>
      </c>
    </row>
    <row r="28">
      <c r="A28" s="4">
        <v>27.0</v>
      </c>
      <c r="B28" s="5" t="s">
        <v>62</v>
      </c>
      <c r="C28" s="6">
        <v>7.0</v>
      </c>
      <c r="D28" s="9" t="s">
        <v>63</v>
      </c>
      <c r="E28" s="6">
        <v>50.0</v>
      </c>
    </row>
    <row r="29">
      <c r="A29" s="4">
        <v>28.0</v>
      </c>
      <c r="B29" s="5" t="s">
        <v>64</v>
      </c>
      <c r="C29" s="6">
        <v>7.0</v>
      </c>
      <c r="D29" s="9" t="s">
        <v>65</v>
      </c>
      <c r="E29" s="6">
        <v>60.0</v>
      </c>
    </row>
    <row r="30">
      <c r="A30" s="4">
        <v>29.0</v>
      </c>
      <c r="B30" s="5" t="s">
        <v>66</v>
      </c>
      <c r="C30" s="6" t="s">
        <v>13</v>
      </c>
      <c r="D30" s="9" t="s">
        <v>67</v>
      </c>
      <c r="E30" s="6">
        <v>90.0</v>
      </c>
    </row>
    <row r="31">
      <c r="A31" s="4">
        <v>30.0</v>
      </c>
      <c r="B31" s="5" t="s">
        <v>68</v>
      </c>
      <c r="C31" s="6" t="s">
        <v>19</v>
      </c>
      <c r="D31" s="9" t="s">
        <v>69</v>
      </c>
      <c r="E31" s="6">
        <v>100.0</v>
      </c>
    </row>
    <row r="32">
      <c r="A32" s="4">
        <v>31.0</v>
      </c>
      <c r="B32" s="5" t="s">
        <v>70</v>
      </c>
      <c r="C32" s="6">
        <v>14.0</v>
      </c>
      <c r="D32" s="9" t="s">
        <v>71</v>
      </c>
      <c r="E32" s="6">
        <v>100.0</v>
      </c>
    </row>
    <row r="33">
      <c r="A33" s="4">
        <v>32.0</v>
      </c>
      <c r="B33" s="8" t="s">
        <v>72</v>
      </c>
      <c r="C33" s="6">
        <v>14.0</v>
      </c>
      <c r="D33" s="9" t="s">
        <v>73</v>
      </c>
      <c r="E33" s="6">
        <v>120.0</v>
      </c>
    </row>
    <row r="34">
      <c r="A34" s="4">
        <v>33.0</v>
      </c>
      <c r="B34" s="5" t="s">
        <v>74</v>
      </c>
      <c r="C34" s="6" t="s">
        <v>38</v>
      </c>
      <c r="D34" s="9" t="s">
        <v>75</v>
      </c>
      <c r="E34" s="6">
        <v>150.0</v>
      </c>
    </row>
    <row r="35">
      <c r="A35" s="4">
        <v>34.0</v>
      </c>
      <c r="B35" s="5" t="s">
        <v>76</v>
      </c>
      <c r="C35" s="6">
        <v>21.0</v>
      </c>
      <c r="D35" s="9" t="s">
        <v>77</v>
      </c>
      <c r="E35" s="6">
        <v>90.0</v>
      </c>
    </row>
    <row r="36">
      <c r="A36" s="4">
        <v>35.0</v>
      </c>
      <c r="B36" s="5" t="s">
        <v>78</v>
      </c>
      <c r="C36" s="6" t="s">
        <v>19</v>
      </c>
      <c r="D36" s="9" t="s">
        <v>79</v>
      </c>
      <c r="E36" s="6">
        <v>100.0</v>
      </c>
    </row>
    <row r="37">
      <c r="A37" s="4">
        <v>36.0</v>
      </c>
      <c r="B37" s="5" t="s">
        <v>80</v>
      </c>
      <c r="C37" s="6">
        <v>14.0</v>
      </c>
      <c r="D37" s="9" t="s">
        <v>81</v>
      </c>
      <c r="E37" s="6">
        <v>100.0</v>
      </c>
    </row>
    <row r="38">
      <c r="A38" s="4">
        <v>37.0</v>
      </c>
      <c r="B38" s="5" t="s">
        <v>82</v>
      </c>
      <c r="C38" s="6">
        <v>14.0</v>
      </c>
      <c r="D38" s="9" t="s">
        <v>83</v>
      </c>
      <c r="E38" s="6">
        <v>120.0</v>
      </c>
    </row>
    <row r="39">
      <c r="A39" s="4">
        <v>38.0</v>
      </c>
      <c r="B39" s="5" t="s">
        <v>84</v>
      </c>
      <c r="C39" s="6">
        <v>21.0</v>
      </c>
      <c r="D39" s="9" t="s">
        <v>85</v>
      </c>
      <c r="E39" s="6">
        <v>150.0</v>
      </c>
    </row>
    <row r="40">
      <c r="A40" s="4">
        <v>39.0</v>
      </c>
      <c r="B40" s="5" t="s">
        <v>86</v>
      </c>
      <c r="C40" s="6">
        <v>21.0</v>
      </c>
      <c r="D40" s="9" t="s">
        <v>87</v>
      </c>
      <c r="E40" s="6">
        <v>150.0</v>
      </c>
    </row>
    <row r="41">
      <c r="A41" s="4">
        <v>40.0</v>
      </c>
      <c r="B41" s="5" t="s">
        <v>88</v>
      </c>
      <c r="C41" s="6">
        <v>28.0</v>
      </c>
      <c r="D41" s="9" t="s">
        <v>89</v>
      </c>
      <c r="E41" s="6">
        <v>200.0</v>
      </c>
    </row>
    <row r="42">
      <c r="A42" s="4">
        <v>41.0</v>
      </c>
      <c r="B42" s="5" t="s">
        <v>90</v>
      </c>
      <c r="C42" s="6">
        <v>24.0</v>
      </c>
      <c r="D42" s="9" t="s">
        <v>91</v>
      </c>
      <c r="E42" s="6">
        <v>300.0</v>
      </c>
    </row>
    <row r="43">
      <c r="A43" s="4">
        <v>42.0</v>
      </c>
      <c r="B43" s="8" t="s">
        <v>92</v>
      </c>
      <c r="C43" s="6">
        <v>42.0</v>
      </c>
      <c r="D43" s="9" t="s">
        <v>93</v>
      </c>
      <c r="E43" s="6">
        <v>300.0</v>
      </c>
    </row>
    <row r="44">
      <c r="A44" s="4">
        <v>43.0</v>
      </c>
      <c r="B44" s="5" t="s">
        <v>94</v>
      </c>
      <c r="C44" s="6">
        <v>56.0</v>
      </c>
      <c r="D44" s="9" t="s">
        <v>95</v>
      </c>
      <c r="E44" s="6">
        <v>400.0</v>
      </c>
    </row>
    <row r="45">
      <c r="A45" s="4">
        <v>44.0</v>
      </c>
      <c r="B45" s="8" t="s">
        <v>96</v>
      </c>
      <c r="C45" s="6">
        <v>70.0</v>
      </c>
      <c r="D45" s="9" t="s">
        <v>97</v>
      </c>
      <c r="E45" s="6">
        <v>500.0</v>
      </c>
    </row>
    <row r="46">
      <c r="A46" s="4">
        <v>45.0</v>
      </c>
      <c r="B46" s="5" t="s">
        <v>98</v>
      </c>
      <c r="C46" s="6">
        <v>32.0</v>
      </c>
      <c r="D46" s="12" t="s">
        <v>99</v>
      </c>
      <c r="E46" s="6">
        <v>40.0</v>
      </c>
    </row>
    <row r="47">
      <c r="A47" s="4">
        <v>46.0</v>
      </c>
      <c r="B47" s="8" t="s">
        <v>100</v>
      </c>
      <c r="C47" s="6">
        <v>32.0</v>
      </c>
      <c r="D47" s="9" t="s">
        <v>101</v>
      </c>
      <c r="E47" s="6">
        <v>50.0</v>
      </c>
    </row>
    <row r="48">
      <c r="A48" s="4">
        <v>47.0</v>
      </c>
      <c r="B48" s="5" t="s">
        <v>98</v>
      </c>
      <c r="C48" s="6">
        <v>32.0</v>
      </c>
      <c r="D48" s="9" t="s">
        <v>102</v>
      </c>
      <c r="E48" s="6">
        <v>40.0</v>
      </c>
    </row>
    <row r="49">
      <c r="A49" s="4">
        <v>48.0</v>
      </c>
      <c r="B49" s="8" t="s">
        <v>103</v>
      </c>
      <c r="C49" s="6">
        <v>32.0</v>
      </c>
      <c r="D49" s="12" t="s">
        <v>104</v>
      </c>
      <c r="E49" s="6">
        <v>60.0</v>
      </c>
    </row>
    <row r="50">
      <c r="A50" s="4">
        <v>49.0</v>
      </c>
      <c r="B50" s="8" t="s">
        <v>105</v>
      </c>
      <c r="C50" s="6">
        <v>32.0</v>
      </c>
      <c r="D50" s="9" t="s">
        <v>106</v>
      </c>
      <c r="E50" s="6">
        <v>40.0</v>
      </c>
    </row>
    <row r="51">
      <c r="A51" s="4">
        <v>50.0</v>
      </c>
      <c r="B51" s="8" t="s">
        <v>107</v>
      </c>
      <c r="C51" s="6">
        <v>32.0</v>
      </c>
      <c r="D51" s="12" t="s">
        <v>108</v>
      </c>
      <c r="E51" s="6">
        <v>60.0</v>
      </c>
    </row>
    <row r="52">
      <c r="A52" s="4">
        <v>51.0</v>
      </c>
      <c r="B52" s="8" t="s">
        <v>109</v>
      </c>
      <c r="C52" s="6">
        <v>32.0</v>
      </c>
      <c r="D52" s="12" t="s">
        <v>110</v>
      </c>
      <c r="E52" s="6">
        <v>40.0</v>
      </c>
    </row>
    <row r="53">
      <c r="A53" s="4">
        <v>52.0</v>
      </c>
      <c r="B53" s="8" t="s">
        <v>111</v>
      </c>
      <c r="C53" s="6">
        <v>40.0</v>
      </c>
      <c r="D53" s="12" t="s">
        <v>112</v>
      </c>
      <c r="E53" s="6">
        <v>60.0</v>
      </c>
    </row>
    <row r="54">
      <c r="A54" s="4">
        <v>53.0</v>
      </c>
      <c r="B54" s="8" t="s">
        <v>109</v>
      </c>
      <c r="C54" s="6">
        <v>32.0</v>
      </c>
      <c r="D54" s="12" t="s">
        <v>113</v>
      </c>
      <c r="E54" s="6">
        <v>40.0</v>
      </c>
    </row>
    <row r="55">
      <c r="A55" s="4">
        <v>54.0</v>
      </c>
      <c r="B55" s="8" t="s">
        <v>111</v>
      </c>
      <c r="C55" s="6">
        <v>80.0</v>
      </c>
      <c r="D55" s="9" t="s">
        <v>112</v>
      </c>
      <c r="E55" s="6">
        <v>60.0</v>
      </c>
    </row>
    <row r="56">
      <c r="A56" s="4">
        <v>55.0</v>
      </c>
      <c r="B56" s="8" t="s">
        <v>109</v>
      </c>
      <c r="C56" s="6" t="s">
        <v>8</v>
      </c>
      <c r="D56" s="9" t="s">
        <v>113</v>
      </c>
      <c r="E56" s="6">
        <v>40.0</v>
      </c>
    </row>
    <row r="57">
      <c r="A57" s="4">
        <v>56.0</v>
      </c>
      <c r="B57" s="8" t="s">
        <v>111</v>
      </c>
      <c r="C57" s="6" t="s">
        <v>8</v>
      </c>
      <c r="D57" s="12" t="s">
        <v>114</v>
      </c>
      <c r="E57" s="6">
        <v>60.0</v>
      </c>
    </row>
    <row r="58">
      <c r="A58" s="4">
        <v>57.0</v>
      </c>
      <c r="B58" s="8" t="s">
        <v>115</v>
      </c>
      <c r="C58" s="6" t="s">
        <v>8</v>
      </c>
      <c r="D58" s="9" t="s">
        <v>116</v>
      </c>
      <c r="E58" s="6">
        <v>40.0</v>
      </c>
    </row>
    <row r="59">
      <c r="A59" s="4">
        <v>58.0</v>
      </c>
      <c r="B59" s="8" t="s">
        <v>117</v>
      </c>
      <c r="C59" s="6" t="s">
        <v>118</v>
      </c>
      <c r="D59" s="9" t="s">
        <v>119</v>
      </c>
      <c r="E59" s="6">
        <v>40.0</v>
      </c>
    </row>
    <row r="60">
      <c r="A60" s="4">
        <v>59.0</v>
      </c>
      <c r="B60" s="8" t="s">
        <v>120</v>
      </c>
      <c r="C60" s="6">
        <v>14.0</v>
      </c>
      <c r="D60" s="9" t="s">
        <v>121</v>
      </c>
      <c r="E60" s="6">
        <v>40.0</v>
      </c>
    </row>
    <row r="61">
      <c r="A61" s="4">
        <v>60.0</v>
      </c>
      <c r="B61" s="5" t="s">
        <v>122</v>
      </c>
      <c r="C61" s="6" t="s">
        <v>118</v>
      </c>
      <c r="D61" s="9" t="s">
        <v>123</v>
      </c>
      <c r="E61" s="6">
        <v>80.0</v>
      </c>
    </row>
    <row r="62">
      <c r="A62" s="4">
        <v>61.0</v>
      </c>
      <c r="B62" s="5" t="s">
        <v>124</v>
      </c>
      <c r="C62" s="6">
        <v>14.0</v>
      </c>
      <c r="D62" s="9" t="s">
        <v>125</v>
      </c>
      <c r="E62" s="6">
        <v>100.0</v>
      </c>
    </row>
    <row r="63">
      <c r="A63" s="4">
        <v>62.0</v>
      </c>
      <c r="B63" s="13" t="s">
        <v>126</v>
      </c>
      <c r="C63" s="6">
        <v>5.0</v>
      </c>
      <c r="D63" s="14" t="s">
        <v>127</v>
      </c>
      <c r="E63" s="6">
        <v>40.0</v>
      </c>
    </row>
    <row r="64">
      <c r="A64" s="4">
        <v>63.0</v>
      </c>
      <c r="B64" s="11" t="s">
        <v>128</v>
      </c>
      <c r="C64" s="6">
        <v>5.0</v>
      </c>
      <c r="D64" s="14" t="s">
        <v>129</v>
      </c>
      <c r="E64" s="6">
        <v>60.0</v>
      </c>
    </row>
    <row r="65">
      <c r="A65" s="4">
        <v>64.0</v>
      </c>
      <c r="B65" s="13" t="s">
        <v>130</v>
      </c>
      <c r="C65" s="6">
        <v>5.0</v>
      </c>
      <c r="D65" s="9" t="s">
        <v>131</v>
      </c>
      <c r="E65" s="6">
        <v>90.0</v>
      </c>
    </row>
    <row r="66">
      <c r="A66" s="4">
        <v>65.0</v>
      </c>
      <c r="B66" s="13" t="s">
        <v>132</v>
      </c>
      <c r="C66" s="6">
        <v>5.0</v>
      </c>
      <c r="D66" s="14" t="s">
        <v>133</v>
      </c>
      <c r="E66" s="6">
        <v>120.0</v>
      </c>
    </row>
    <row r="67">
      <c r="A67" s="4">
        <v>66.0</v>
      </c>
      <c r="B67" s="11" t="s">
        <v>134</v>
      </c>
      <c r="C67" s="6">
        <v>5.0</v>
      </c>
      <c r="D67" s="9" t="s">
        <v>135</v>
      </c>
      <c r="E67" s="6">
        <v>40.0</v>
      </c>
    </row>
    <row r="68">
      <c r="A68" s="4">
        <v>67.0</v>
      </c>
      <c r="B68" s="11" t="s">
        <v>136</v>
      </c>
      <c r="C68" s="6">
        <v>5.0</v>
      </c>
      <c r="D68" s="14" t="s">
        <v>137</v>
      </c>
      <c r="E68" s="6">
        <v>60.0</v>
      </c>
    </row>
    <row r="69">
      <c r="A69" s="4">
        <v>68.0</v>
      </c>
      <c r="B69" s="11" t="s">
        <v>138</v>
      </c>
      <c r="C69" s="6">
        <v>5.0</v>
      </c>
      <c r="D69" s="9" t="s">
        <v>139</v>
      </c>
      <c r="E69" s="6">
        <v>90.0</v>
      </c>
    </row>
    <row r="70">
      <c r="A70" s="4">
        <v>69.0</v>
      </c>
      <c r="B70" s="13" t="s">
        <v>140</v>
      </c>
      <c r="C70" s="6">
        <v>5.0</v>
      </c>
      <c r="D70" s="14" t="s">
        <v>141</v>
      </c>
      <c r="E70" s="6">
        <v>120.0</v>
      </c>
    </row>
    <row r="71">
      <c r="A71" s="4">
        <v>70.0</v>
      </c>
      <c r="B71" s="11" t="s">
        <v>142</v>
      </c>
      <c r="C71" s="6" t="s">
        <v>143</v>
      </c>
      <c r="D71" s="9" t="s">
        <v>144</v>
      </c>
      <c r="E71" s="6">
        <v>40.0</v>
      </c>
    </row>
    <row r="72">
      <c r="A72" s="4">
        <v>71.0</v>
      </c>
      <c r="B72" s="11" t="s">
        <v>145</v>
      </c>
      <c r="C72" s="6" t="s">
        <v>146</v>
      </c>
      <c r="D72" s="14" t="s">
        <v>147</v>
      </c>
      <c r="E72" s="6">
        <v>90.0</v>
      </c>
    </row>
    <row r="73">
      <c r="A73" s="4">
        <v>72.0</v>
      </c>
      <c r="B73" s="15" t="s">
        <v>148</v>
      </c>
      <c r="C73" s="16" t="s">
        <v>149</v>
      </c>
      <c r="D73" s="17" t="s">
        <v>150</v>
      </c>
      <c r="E73" s="6">
        <v>120.0</v>
      </c>
    </row>
    <row r="74">
      <c r="A74" s="4">
        <v>73.0</v>
      </c>
      <c r="B74" s="15" t="s">
        <v>151</v>
      </c>
      <c r="C74" s="16" t="s">
        <v>152</v>
      </c>
      <c r="D74" s="17" t="s">
        <v>153</v>
      </c>
      <c r="E74" s="6">
        <v>200.0</v>
      </c>
    </row>
    <row r="75">
      <c r="A75" s="4">
        <v>74.0</v>
      </c>
      <c r="B75" s="15" t="s">
        <v>142</v>
      </c>
      <c r="C75" s="16">
        <v>7.0</v>
      </c>
      <c r="D75" s="17" t="s">
        <v>154</v>
      </c>
      <c r="E75" s="6">
        <v>40.0</v>
      </c>
    </row>
    <row r="76">
      <c r="A76" s="4">
        <v>75.0</v>
      </c>
      <c r="B76" s="15" t="s">
        <v>145</v>
      </c>
      <c r="C76" s="16">
        <v>8.0</v>
      </c>
      <c r="D76" s="17" t="s">
        <v>155</v>
      </c>
      <c r="E76" s="6">
        <v>90.0</v>
      </c>
    </row>
    <row r="77">
      <c r="A77" s="4">
        <v>76.0</v>
      </c>
      <c r="B77" s="15" t="s">
        <v>148</v>
      </c>
      <c r="C77" s="16" t="s">
        <v>156</v>
      </c>
      <c r="D77" s="17" t="s">
        <v>157</v>
      </c>
      <c r="E77" s="6">
        <v>120.0</v>
      </c>
    </row>
    <row r="78">
      <c r="A78" s="4">
        <v>77.0</v>
      </c>
      <c r="B78" s="15" t="s">
        <v>151</v>
      </c>
      <c r="C78" s="16" t="s">
        <v>158</v>
      </c>
      <c r="D78" s="17" t="s">
        <v>159</v>
      </c>
      <c r="E78" s="6">
        <v>200.0</v>
      </c>
    </row>
    <row r="79">
      <c r="A79" s="4">
        <v>78.0</v>
      </c>
      <c r="B79" s="15" t="s">
        <v>160</v>
      </c>
      <c r="C79" s="16">
        <v>7.0</v>
      </c>
      <c r="D79" s="17" t="s">
        <v>161</v>
      </c>
      <c r="E79" s="6">
        <v>40.0</v>
      </c>
    </row>
    <row r="80">
      <c r="A80" s="4">
        <v>79.0</v>
      </c>
      <c r="B80" s="15" t="s">
        <v>162</v>
      </c>
      <c r="C80" s="16" t="s">
        <v>163</v>
      </c>
      <c r="D80" s="17" t="s">
        <v>164</v>
      </c>
      <c r="E80" s="6">
        <v>90.0</v>
      </c>
    </row>
    <row r="81">
      <c r="A81" s="4">
        <v>80.0</v>
      </c>
      <c r="B81" s="15" t="s">
        <v>165</v>
      </c>
      <c r="C81" s="16" t="s">
        <v>166</v>
      </c>
      <c r="D81" s="17" t="s">
        <v>167</v>
      </c>
      <c r="E81" s="6">
        <v>120.0</v>
      </c>
    </row>
    <row r="82">
      <c r="A82" s="4">
        <v>81.0</v>
      </c>
      <c r="B82" s="15" t="s">
        <v>168</v>
      </c>
      <c r="C82" s="16" t="s">
        <v>158</v>
      </c>
      <c r="D82" s="17" t="s">
        <v>169</v>
      </c>
      <c r="E82" s="6">
        <v>200.0</v>
      </c>
    </row>
    <row r="83">
      <c r="A83" s="4">
        <v>82.0</v>
      </c>
      <c r="B83" s="15" t="s">
        <v>170</v>
      </c>
      <c r="C83" s="16">
        <v>9.0</v>
      </c>
      <c r="D83" s="17" t="s">
        <v>171</v>
      </c>
      <c r="E83" s="6">
        <v>120.0</v>
      </c>
    </row>
    <row r="84">
      <c r="A84" s="4">
        <v>83.0</v>
      </c>
      <c r="B84" s="15" t="s">
        <v>172</v>
      </c>
      <c r="C84" s="16" t="s">
        <v>173</v>
      </c>
      <c r="D84" s="17" t="s">
        <v>174</v>
      </c>
      <c r="E84" s="6">
        <v>200.0</v>
      </c>
    </row>
    <row r="85">
      <c r="A85" s="4">
        <v>84.0</v>
      </c>
      <c r="B85" s="15" t="s">
        <v>175</v>
      </c>
      <c r="C85" s="16" t="s">
        <v>176</v>
      </c>
      <c r="D85" s="17" t="s">
        <v>177</v>
      </c>
      <c r="E85" s="6">
        <v>40.0</v>
      </c>
    </row>
    <row r="86">
      <c r="A86" s="4">
        <v>85.0</v>
      </c>
      <c r="B86" s="15" t="s">
        <v>178</v>
      </c>
      <c r="C86" s="16" t="s">
        <v>179</v>
      </c>
      <c r="D86" s="17" t="s">
        <v>180</v>
      </c>
      <c r="E86" s="6">
        <v>90.0</v>
      </c>
    </row>
    <row r="87">
      <c r="A87" s="4">
        <v>86.0</v>
      </c>
      <c r="B87" s="15" t="s">
        <v>181</v>
      </c>
      <c r="C87" s="16" t="s">
        <v>182</v>
      </c>
      <c r="D87" s="17" t="s">
        <v>183</v>
      </c>
      <c r="E87" s="6">
        <v>120.0</v>
      </c>
    </row>
    <row r="88">
      <c r="A88" s="4">
        <v>87.0</v>
      </c>
      <c r="B88" s="15" t="s">
        <v>184</v>
      </c>
      <c r="C88" s="16" t="s">
        <v>185</v>
      </c>
      <c r="D88" s="17" t="s">
        <v>186</v>
      </c>
      <c r="E88" s="6">
        <v>200.0</v>
      </c>
    </row>
    <row r="89">
      <c r="A89" s="4">
        <v>88.0</v>
      </c>
      <c r="B89" s="15" t="s">
        <v>187</v>
      </c>
      <c r="C89" s="16" t="s">
        <v>188</v>
      </c>
      <c r="D89" s="17" t="s">
        <v>189</v>
      </c>
      <c r="E89" s="6">
        <v>40.0</v>
      </c>
    </row>
    <row r="90">
      <c r="A90" s="4">
        <v>89.0</v>
      </c>
      <c r="B90" s="15" t="s">
        <v>190</v>
      </c>
      <c r="C90" s="16" t="s">
        <v>191</v>
      </c>
      <c r="D90" s="17" t="s">
        <v>192</v>
      </c>
      <c r="E90" s="6">
        <v>90.0</v>
      </c>
    </row>
    <row r="91">
      <c r="A91" s="4">
        <v>90.0</v>
      </c>
      <c r="B91" s="15" t="s">
        <v>193</v>
      </c>
      <c r="C91" s="16" t="s">
        <v>194</v>
      </c>
      <c r="D91" s="17" t="s">
        <v>195</v>
      </c>
      <c r="E91" s="6">
        <v>120.0</v>
      </c>
    </row>
    <row r="92">
      <c r="A92" s="4">
        <v>91.0</v>
      </c>
      <c r="B92" s="15" t="s">
        <v>196</v>
      </c>
      <c r="C92" s="16" t="s">
        <v>118</v>
      </c>
      <c r="D92" s="17" t="s">
        <v>197</v>
      </c>
      <c r="E92" s="6">
        <v>200.0</v>
      </c>
    </row>
    <row r="93">
      <c r="A93" s="4">
        <v>92.0</v>
      </c>
      <c r="B93" s="15" t="s">
        <v>198</v>
      </c>
      <c r="C93" s="16" t="s">
        <v>199</v>
      </c>
      <c r="D93" s="17" t="s">
        <v>200</v>
      </c>
      <c r="E93" s="6">
        <v>40.0</v>
      </c>
    </row>
    <row r="94">
      <c r="A94" s="4">
        <v>93.0</v>
      </c>
      <c r="B94" s="15" t="s">
        <v>201</v>
      </c>
      <c r="C94" s="16" t="s">
        <v>149</v>
      </c>
      <c r="D94" s="17" t="s">
        <v>202</v>
      </c>
      <c r="E94" s="6">
        <v>90.0</v>
      </c>
    </row>
    <row r="95">
      <c r="A95" s="4">
        <v>94.0</v>
      </c>
      <c r="B95" s="15" t="s">
        <v>203</v>
      </c>
      <c r="C95" s="16" t="s">
        <v>204</v>
      </c>
      <c r="D95" s="17" t="s">
        <v>205</v>
      </c>
      <c r="E95" s="6">
        <v>120.0</v>
      </c>
    </row>
    <row r="96">
      <c r="A96" s="4">
        <v>95.0</v>
      </c>
      <c r="B96" s="15" t="s">
        <v>206</v>
      </c>
      <c r="C96" s="16" t="s">
        <v>118</v>
      </c>
      <c r="D96" s="17" t="s">
        <v>207</v>
      </c>
      <c r="E96" s="6">
        <v>200.0</v>
      </c>
    </row>
    <row r="97">
      <c r="A97" s="4">
        <v>96.0</v>
      </c>
      <c r="B97" s="15" t="s">
        <v>208</v>
      </c>
      <c r="C97" s="16" t="s">
        <v>199</v>
      </c>
      <c r="D97" s="17" t="s">
        <v>209</v>
      </c>
      <c r="E97" s="6">
        <v>40.0</v>
      </c>
    </row>
    <row r="98">
      <c r="A98" s="4">
        <v>97.0</v>
      </c>
      <c r="B98" s="15" t="s">
        <v>210</v>
      </c>
      <c r="C98" s="16" t="s">
        <v>149</v>
      </c>
      <c r="D98" s="17" t="s">
        <v>211</v>
      </c>
      <c r="E98" s="6">
        <v>90.0</v>
      </c>
    </row>
    <row r="99">
      <c r="A99" s="4">
        <v>98.0</v>
      </c>
      <c r="B99" s="15" t="s">
        <v>212</v>
      </c>
      <c r="C99" s="16" t="s">
        <v>204</v>
      </c>
      <c r="D99" s="17" t="s">
        <v>213</v>
      </c>
      <c r="E99" s="6">
        <v>120.0</v>
      </c>
    </row>
    <row r="100">
      <c r="A100" s="4">
        <v>99.0</v>
      </c>
      <c r="B100" s="15" t="s">
        <v>214</v>
      </c>
      <c r="C100" s="16">
        <v>12.0</v>
      </c>
      <c r="D100" s="17" t="s">
        <v>215</v>
      </c>
      <c r="E100" s="6">
        <v>200.0</v>
      </c>
    </row>
    <row r="101">
      <c r="A101" s="4">
        <v>100.0</v>
      </c>
      <c r="B101" s="15" t="s">
        <v>216</v>
      </c>
      <c r="C101" s="16" t="s">
        <v>217</v>
      </c>
      <c r="D101" s="17" t="s">
        <v>218</v>
      </c>
      <c r="E101" s="6">
        <v>40.0</v>
      </c>
    </row>
    <row r="102">
      <c r="A102" s="4">
        <v>101.0</v>
      </c>
      <c r="B102" s="15" t="s">
        <v>219</v>
      </c>
      <c r="C102" s="16" t="s">
        <v>191</v>
      </c>
      <c r="D102" s="17" t="s">
        <v>220</v>
      </c>
      <c r="E102" s="6">
        <v>90.0</v>
      </c>
    </row>
    <row r="103">
      <c r="A103" s="4">
        <v>102.0</v>
      </c>
      <c r="B103" s="15" t="s">
        <v>221</v>
      </c>
      <c r="C103" s="16" t="s">
        <v>194</v>
      </c>
      <c r="D103" s="17" t="s">
        <v>222</v>
      </c>
      <c r="E103" s="6">
        <v>120.0</v>
      </c>
    </row>
    <row r="104">
      <c r="A104" s="4">
        <v>103.0</v>
      </c>
      <c r="B104" s="15" t="s">
        <v>223</v>
      </c>
      <c r="C104" s="16" t="s">
        <v>118</v>
      </c>
      <c r="D104" s="17" t="s">
        <v>224</v>
      </c>
      <c r="E104" s="6">
        <v>200.0</v>
      </c>
    </row>
    <row r="105">
      <c r="A105" s="4">
        <v>104.0</v>
      </c>
      <c r="B105" s="15" t="s">
        <v>225</v>
      </c>
      <c r="C105" s="16" t="s">
        <v>226</v>
      </c>
      <c r="D105" s="17" t="s">
        <v>227</v>
      </c>
      <c r="E105" s="6">
        <v>40.0</v>
      </c>
    </row>
    <row r="106">
      <c r="A106" s="4">
        <v>105.0</v>
      </c>
      <c r="B106" s="15" t="s">
        <v>228</v>
      </c>
      <c r="C106" s="16" t="s">
        <v>229</v>
      </c>
      <c r="D106" s="17" t="s">
        <v>230</v>
      </c>
      <c r="E106" s="6">
        <v>90.0</v>
      </c>
    </row>
    <row r="107">
      <c r="A107" s="4">
        <v>106.0</v>
      </c>
      <c r="B107" s="15" t="s">
        <v>231</v>
      </c>
      <c r="C107" s="16" t="s">
        <v>229</v>
      </c>
      <c r="D107" s="17" t="s">
        <v>232</v>
      </c>
      <c r="E107" s="6">
        <v>120.0</v>
      </c>
    </row>
    <row r="108">
      <c r="A108" s="4">
        <v>107.0</v>
      </c>
      <c r="B108" s="15" t="s">
        <v>233</v>
      </c>
      <c r="C108" s="16" t="s">
        <v>179</v>
      </c>
      <c r="D108" s="17" t="s">
        <v>234</v>
      </c>
      <c r="E108" s="6">
        <v>200.0</v>
      </c>
    </row>
    <row r="109">
      <c r="A109" s="4">
        <v>108.0</v>
      </c>
      <c r="B109" s="15" t="s">
        <v>235</v>
      </c>
      <c r="C109" s="16" t="s">
        <v>179</v>
      </c>
      <c r="D109" s="17" t="s">
        <v>236</v>
      </c>
      <c r="E109" s="6">
        <v>200.0</v>
      </c>
    </row>
    <row r="110">
      <c r="A110" s="4">
        <v>109.0</v>
      </c>
      <c r="B110" s="15" t="s">
        <v>237</v>
      </c>
      <c r="C110" s="16" t="s">
        <v>238</v>
      </c>
      <c r="D110" s="17" t="s">
        <v>239</v>
      </c>
      <c r="E110" s="6">
        <v>40.0</v>
      </c>
    </row>
    <row r="111">
      <c r="A111" s="4">
        <v>110.0</v>
      </c>
      <c r="B111" s="15" t="s">
        <v>240</v>
      </c>
      <c r="C111" s="16" t="s">
        <v>238</v>
      </c>
      <c r="D111" s="17" t="s">
        <v>241</v>
      </c>
      <c r="E111" s="6">
        <v>90.0</v>
      </c>
    </row>
    <row r="112">
      <c r="A112" s="4">
        <v>111.0</v>
      </c>
      <c r="B112" s="15" t="s">
        <v>242</v>
      </c>
      <c r="C112" s="16" t="s">
        <v>243</v>
      </c>
      <c r="D112" s="17" t="s">
        <v>244</v>
      </c>
      <c r="E112" s="6">
        <v>120.0</v>
      </c>
    </row>
    <row r="113">
      <c r="A113" s="4">
        <v>112.0</v>
      </c>
      <c r="B113" s="15" t="s">
        <v>245</v>
      </c>
      <c r="C113" s="16" t="s">
        <v>243</v>
      </c>
      <c r="D113" s="17" t="s">
        <v>246</v>
      </c>
      <c r="E113" s="6">
        <v>200.0</v>
      </c>
    </row>
    <row r="114">
      <c r="A114" s="4">
        <v>113.0</v>
      </c>
      <c r="B114" s="15" t="s">
        <v>247</v>
      </c>
      <c r="C114" s="16" t="s">
        <v>179</v>
      </c>
      <c r="D114" s="17" t="s">
        <v>248</v>
      </c>
      <c r="E114" s="6">
        <v>40.0</v>
      </c>
    </row>
    <row r="115">
      <c r="A115" s="4">
        <v>114.0</v>
      </c>
      <c r="B115" s="15" t="s">
        <v>249</v>
      </c>
      <c r="C115" s="16" t="s">
        <v>179</v>
      </c>
      <c r="D115" s="17" t="s">
        <v>250</v>
      </c>
      <c r="E115" s="6">
        <v>90.0</v>
      </c>
    </row>
    <row r="116">
      <c r="A116" s="4">
        <v>115.0</v>
      </c>
      <c r="B116" s="15" t="s">
        <v>251</v>
      </c>
      <c r="C116" s="16" t="s">
        <v>252</v>
      </c>
      <c r="D116" s="17" t="s">
        <v>253</v>
      </c>
      <c r="E116" s="6">
        <v>90.0</v>
      </c>
    </row>
    <row r="117">
      <c r="A117" s="4">
        <v>116.0</v>
      </c>
      <c r="B117" s="15" t="s">
        <v>254</v>
      </c>
      <c r="C117" s="16" t="s">
        <v>191</v>
      </c>
      <c r="D117" s="17" t="s">
        <v>255</v>
      </c>
      <c r="E117" s="6">
        <v>120.0</v>
      </c>
    </row>
    <row r="118">
      <c r="A118" s="4">
        <v>117.0</v>
      </c>
      <c r="B118" s="15" t="s">
        <v>256</v>
      </c>
      <c r="C118" s="16" t="s">
        <v>191</v>
      </c>
      <c r="D118" s="17" t="s">
        <v>257</v>
      </c>
      <c r="E118" s="6">
        <v>200.0</v>
      </c>
    </row>
    <row r="119">
      <c r="A119" s="4">
        <v>118.0</v>
      </c>
      <c r="B119" s="15" t="s">
        <v>258</v>
      </c>
      <c r="C119" s="16" t="s">
        <v>259</v>
      </c>
      <c r="D119" s="17" t="s">
        <v>260</v>
      </c>
      <c r="E119" s="6">
        <v>40.0</v>
      </c>
    </row>
    <row r="120">
      <c r="A120" s="4">
        <v>119.0</v>
      </c>
      <c r="B120" s="15" t="s">
        <v>261</v>
      </c>
      <c r="C120" s="16" t="s">
        <v>259</v>
      </c>
      <c r="D120" s="17" t="s">
        <v>262</v>
      </c>
      <c r="E120" s="6">
        <v>60.0</v>
      </c>
    </row>
    <row r="121">
      <c r="A121" s="4">
        <v>120.0</v>
      </c>
      <c r="B121" s="15" t="s">
        <v>263</v>
      </c>
      <c r="C121" s="16" t="s">
        <v>259</v>
      </c>
      <c r="D121" s="17" t="s">
        <v>264</v>
      </c>
      <c r="E121" s="6">
        <v>80.0</v>
      </c>
    </row>
    <row r="122">
      <c r="A122" s="4">
        <v>121.0</v>
      </c>
      <c r="B122" s="15" t="s">
        <v>265</v>
      </c>
      <c r="C122" s="16" t="s">
        <v>259</v>
      </c>
      <c r="D122" s="17" t="s">
        <v>266</v>
      </c>
      <c r="E122" s="6">
        <v>40.0</v>
      </c>
    </row>
    <row r="123">
      <c r="A123" s="4">
        <v>122.0</v>
      </c>
      <c r="B123" s="15" t="s">
        <v>267</v>
      </c>
      <c r="C123" s="16" t="s">
        <v>259</v>
      </c>
      <c r="D123" s="17" t="s">
        <v>268</v>
      </c>
      <c r="E123" s="6">
        <v>60.0</v>
      </c>
    </row>
    <row r="124">
      <c r="A124" s="4">
        <v>123.0</v>
      </c>
      <c r="B124" s="15" t="s">
        <v>269</v>
      </c>
      <c r="C124" s="16" t="s">
        <v>259</v>
      </c>
      <c r="D124" s="17" t="s">
        <v>270</v>
      </c>
      <c r="E124" s="6">
        <v>80.0</v>
      </c>
    </row>
    <row r="125">
      <c r="A125" s="4">
        <v>124.0</v>
      </c>
      <c r="B125" s="15" t="s">
        <v>271</v>
      </c>
      <c r="C125" s="16" t="s">
        <v>272</v>
      </c>
      <c r="D125" s="17" t="s">
        <v>273</v>
      </c>
      <c r="E125" s="6">
        <v>45.0</v>
      </c>
    </row>
    <row r="126">
      <c r="A126" s="4">
        <v>125.0</v>
      </c>
      <c r="B126" s="15" t="s">
        <v>274</v>
      </c>
      <c r="C126" s="16" t="s">
        <v>272</v>
      </c>
      <c r="D126" s="17" t="s">
        <v>275</v>
      </c>
      <c r="E126" s="6">
        <v>85.0</v>
      </c>
    </row>
    <row r="127">
      <c r="A127" s="4">
        <v>126.0</v>
      </c>
      <c r="B127" s="15" t="s">
        <v>271</v>
      </c>
      <c r="C127" s="16" t="s">
        <v>272</v>
      </c>
      <c r="D127" s="17" t="s">
        <v>273</v>
      </c>
      <c r="E127" s="6">
        <v>45.0</v>
      </c>
    </row>
    <row r="128">
      <c r="A128" s="4">
        <v>127.0</v>
      </c>
      <c r="B128" s="15" t="s">
        <v>274</v>
      </c>
      <c r="C128" s="16" t="s">
        <v>272</v>
      </c>
      <c r="D128" s="17" t="s">
        <v>275</v>
      </c>
      <c r="E128" s="6">
        <v>85.0</v>
      </c>
    </row>
    <row r="129">
      <c r="A129" s="4">
        <v>128.0</v>
      </c>
      <c r="B129" s="15" t="s">
        <v>276</v>
      </c>
      <c r="C129" s="16" t="s">
        <v>259</v>
      </c>
      <c r="D129" s="17" t="s">
        <v>260</v>
      </c>
      <c r="E129" s="6">
        <v>40.0</v>
      </c>
    </row>
    <row r="130">
      <c r="A130" s="4">
        <v>129.0</v>
      </c>
      <c r="B130" s="15" t="s">
        <v>277</v>
      </c>
      <c r="C130" s="16" t="s">
        <v>259</v>
      </c>
      <c r="D130" s="17" t="s">
        <v>262</v>
      </c>
      <c r="E130" s="6">
        <v>60.0</v>
      </c>
    </row>
    <row r="131">
      <c r="A131" s="4">
        <v>130.0</v>
      </c>
      <c r="B131" s="15" t="s">
        <v>278</v>
      </c>
      <c r="C131" s="16" t="s">
        <v>259</v>
      </c>
      <c r="D131" s="17" t="s">
        <v>264</v>
      </c>
      <c r="E131" s="6">
        <v>80.0</v>
      </c>
    </row>
    <row r="132">
      <c r="A132" s="4">
        <v>131.0</v>
      </c>
      <c r="B132" s="15" t="s">
        <v>279</v>
      </c>
      <c r="C132" s="16" t="s">
        <v>280</v>
      </c>
      <c r="D132" s="17" t="s">
        <v>281</v>
      </c>
      <c r="E132" s="6">
        <v>40.0</v>
      </c>
    </row>
    <row r="133">
      <c r="A133" s="4">
        <v>132.0</v>
      </c>
      <c r="B133" s="15" t="s">
        <v>282</v>
      </c>
      <c r="C133" s="16" t="s">
        <v>280</v>
      </c>
      <c r="D133" s="17" t="s">
        <v>283</v>
      </c>
      <c r="E133" s="6">
        <v>60.0</v>
      </c>
    </row>
    <row r="134">
      <c r="A134" s="4">
        <v>133.0</v>
      </c>
      <c r="B134" s="15" t="s">
        <v>284</v>
      </c>
      <c r="C134" s="16" t="s">
        <v>280</v>
      </c>
      <c r="D134" s="17" t="s">
        <v>285</v>
      </c>
      <c r="E134" s="6">
        <v>80.0</v>
      </c>
    </row>
    <row r="135">
      <c r="A135" s="4">
        <v>134.0</v>
      </c>
      <c r="B135" s="15" t="s">
        <v>286</v>
      </c>
      <c r="C135" s="16" t="s">
        <v>287</v>
      </c>
      <c r="D135" s="17" t="s">
        <v>288</v>
      </c>
      <c r="E135" s="6">
        <v>40.0</v>
      </c>
    </row>
    <row r="136">
      <c r="A136" s="4">
        <v>135.0</v>
      </c>
      <c r="B136" s="15" t="s">
        <v>289</v>
      </c>
      <c r="C136" s="16" t="s">
        <v>287</v>
      </c>
      <c r="D136" s="17" t="s">
        <v>290</v>
      </c>
      <c r="E136" s="6">
        <v>60.0</v>
      </c>
    </row>
    <row r="137">
      <c r="A137" s="4">
        <v>136.0</v>
      </c>
      <c r="B137" s="15" t="s">
        <v>291</v>
      </c>
      <c r="C137" s="16" t="s">
        <v>287</v>
      </c>
      <c r="D137" s="17" t="s">
        <v>292</v>
      </c>
      <c r="E137" s="6">
        <v>80.0</v>
      </c>
    </row>
    <row r="138">
      <c r="A138" s="4">
        <v>137.0</v>
      </c>
      <c r="B138" s="15" t="s">
        <v>293</v>
      </c>
      <c r="C138" s="16" t="s">
        <v>287</v>
      </c>
      <c r="D138" s="17" t="s">
        <v>294</v>
      </c>
      <c r="E138" s="6">
        <v>40.0</v>
      </c>
    </row>
    <row r="139">
      <c r="A139" s="4">
        <v>138.0</v>
      </c>
      <c r="B139" s="15" t="s">
        <v>295</v>
      </c>
      <c r="C139" s="16" t="s">
        <v>287</v>
      </c>
      <c r="D139" s="17" t="s">
        <v>296</v>
      </c>
      <c r="E139" s="6">
        <v>60.0</v>
      </c>
    </row>
    <row r="140">
      <c r="A140" s="4">
        <v>139.0</v>
      </c>
      <c r="B140" s="15" t="s">
        <v>297</v>
      </c>
      <c r="C140" s="16" t="s">
        <v>287</v>
      </c>
      <c r="D140" s="17" t="s">
        <v>298</v>
      </c>
      <c r="E140" s="6">
        <v>80.0</v>
      </c>
    </row>
    <row r="141">
      <c r="A141" s="4">
        <v>140.0</v>
      </c>
      <c r="B141" s="15" t="s">
        <v>299</v>
      </c>
      <c r="C141" s="16" t="s">
        <v>300</v>
      </c>
      <c r="D141" s="17" t="s">
        <v>301</v>
      </c>
      <c r="E141" s="6">
        <v>40.0</v>
      </c>
    </row>
    <row r="142">
      <c r="A142" s="4">
        <v>141.0</v>
      </c>
      <c r="B142" s="15" t="s">
        <v>302</v>
      </c>
      <c r="C142" s="16" t="s">
        <v>300</v>
      </c>
      <c r="D142" s="17" t="s">
        <v>303</v>
      </c>
      <c r="E142" s="6">
        <v>60.0</v>
      </c>
    </row>
    <row r="143">
      <c r="A143" s="4">
        <v>142.0</v>
      </c>
      <c r="B143" s="15" t="s">
        <v>304</v>
      </c>
      <c r="C143" s="16" t="s">
        <v>300</v>
      </c>
      <c r="D143" s="17" t="s">
        <v>305</v>
      </c>
      <c r="E143" s="6">
        <v>80.0</v>
      </c>
    </row>
    <row r="144">
      <c r="A144" s="4">
        <v>143.0</v>
      </c>
      <c r="B144" s="15" t="s">
        <v>306</v>
      </c>
      <c r="C144" s="16" t="s">
        <v>300</v>
      </c>
      <c r="D144" s="17" t="s">
        <v>307</v>
      </c>
      <c r="E144" s="6">
        <v>40.0</v>
      </c>
    </row>
    <row r="145">
      <c r="A145" s="4">
        <v>144.0</v>
      </c>
      <c r="B145" s="15" t="s">
        <v>308</v>
      </c>
      <c r="C145" s="16" t="s">
        <v>300</v>
      </c>
      <c r="D145" s="17" t="s">
        <v>309</v>
      </c>
      <c r="E145" s="6">
        <v>60.0</v>
      </c>
    </row>
    <row r="146">
      <c r="A146" s="4">
        <v>145.0</v>
      </c>
      <c r="B146" s="15" t="s">
        <v>310</v>
      </c>
      <c r="C146" s="16" t="s">
        <v>300</v>
      </c>
      <c r="D146" s="17" t="s">
        <v>311</v>
      </c>
      <c r="E146" s="6">
        <v>80.0</v>
      </c>
    </row>
    <row r="147">
      <c r="A147" s="4">
        <v>146.0</v>
      </c>
      <c r="B147" s="15" t="s">
        <v>312</v>
      </c>
      <c r="C147" s="16" t="s">
        <v>149</v>
      </c>
      <c r="D147" s="17" t="s">
        <v>313</v>
      </c>
      <c r="E147" s="6">
        <v>40.0</v>
      </c>
    </row>
    <row r="148">
      <c r="A148" s="4">
        <v>147.0</v>
      </c>
      <c r="B148" s="15" t="s">
        <v>314</v>
      </c>
      <c r="C148" s="16" t="s">
        <v>149</v>
      </c>
      <c r="D148" s="17" t="s">
        <v>315</v>
      </c>
      <c r="E148" s="6">
        <v>60.0</v>
      </c>
    </row>
    <row r="149">
      <c r="A149" s="4">
        <v>148.0</v>
      </c>
      <c r="B149" s="15" t="s">
        <v>316</v>
      </c>
      <c r="C149" s="16" t="s">
        <v>149</v>
      </c>
      <c r="D149" s="17" t="s">
        <v>317</v>
      </c>
      <c r="E149" s="6">
        <v>80.0</v>
      </c>
    </row>
    <row r="150">
      <c r="A150" s="4">
        <v>149.0</v>
      </c>
      <c r="B150" s="15" t="s">
        <v>318</v>
      </c>
      <c r="C150" s="16" t="s">
        <v>149</v>
      </c>
      <c r="D150" s="17" t="s">
        <v>319</v>
      </c>
      <c r="E150" s="6">
        <v>40.0</v>
      </c>
    </row>
    <row r="151">
      <c r="A151" s="4">
        <v>150.0</v>
      </c>
      <c r="B151" s="15" t="s">
        <v>320</v>
      </c>
      <c r="C151" s="16" t="s">
        <v>149</v>
      </c>
      <c r="D151" s="17" t="s">
        <v>321</v>
      </c>
      <c r="E151" s="6">
        <v>60.0</v>
      </c>
    </row>
    <row r="152">
      <c r="A152" s="4">
        <v>151.0</v>
      </c>
      <c r="B152" s="15" t="s">
        <v>322</v>
      </c>
      <c r="C152" s="16" t="s">
        <v>149</v>
      </c>
      <c r="D152" s="17" t="s">
        <v>323</v>
      </c>
      <c r="E152" s="6">
        <v>80.0</v>
      </c>
    </row>
    <row r="153">
      <c r="A153" s="4">
        <v>152.0</v>
      </c>
      <c r="B153" s="15" t="s">
        <v>324</v>
      </c>
      <c r="C153" s="16" t="s">
        <v>6</v>
      </c>
      <c r="D153" s="17" t="s">
        <v>325</v>
      </c>
      <c r="E153" s="6">
        <v>40.0</v>
      </c>
    </row>
    <row r="154">
      <c r="A154" s="4">
        <v>153.0</v>
      </c>
      <c r="B154" s="15" t="s">
        <v>326</v>
      </c>
      <c r="C154" s="16" t="s">
        <v>6</v>
      </c>
      <c r="D154" s="17" t="s">
        <v>327</v>
      </c>
      <c r="E154" s="6">
        <v>60.0</v>
      </c>
    </row>
    <row r="155">
      <c r="A155" s="4">
        <v>154.0</v>
      </c>
      <c r="B155" s="15" t="s">
        <v>328</v>
      </c>
      <c r="C155" s="16" t="s">
        <v>6</v>
      </c>
      <c r="D155" s="17" t="s">
        <v>329</v>
      </c>
      <c r="E155" s="6">
        <v>80.0</v>
      </c>
    </row>
    <row r="156">
      <c r="A156" s="4">
        <v>155.0</v>
      </c>
      <c r="B156" s="15" t="s">
        <v>330</v>
      </c>
      <c r="C156" s="16" t="s">
        <v>6</v>
      </c>
      <c r="D156" s="17" t="s">
        <v>331</v>
      </c>
      <c r="E156" s="6">
        <v>40.0</v>
      </c>
    </row>
    <row r="157">
      <c r="A157" s="4">
        <v>156.0</v>
      </c>
      <c r="B157" s="15" t="s">
        <v>332</v>
      </c>
      <c r="C157" s="16" t="s">
        <v>6</v>
      </c>
      <c r="D157" s="17" t="s">
        <v>333</v>
      </c>
      <c r="E157" s="6">
        <v>60.0</v>
      </c>
    </row>
    <row r="158">
      <c r="A158" s="4">
        <v>157.0</v>
      </c>
      <c r="B158" s="15" t="s">
        <v>334</v>
      </c>
      <c r="C158" s="16" t="s">
        <v>6</v>
      </c>
      <c r="D158" s="17" t="s">
        <v>335</v>
      </c>
      <c r="E158" s="6">
        <v>80.0</v>
      </c>
    </row>
    <row r="159">
      <c r="A159" s="4">
        <v>158.0</v>
      </c>
      <c r="B159" s="15" t="s">
        <v>336</v>
      </c>
      <c r="C159" s="16" t="s">
        <v>182</v>
      </c>
      <c r="D159" s="17" t="s">
        <v>337</v>
      </c>
      <c r="E159" s="6">
        <v>240.0</v>
      </c>
    </row>
    <row r="160">
      <c r="A160" s="4">
        <v>159.0</v>
      </c>
      <c r="B160" s="15" t="s">
        <v>338</v>
      </c>
      <c r="C160" s="16" t="s">
        <v>182</v>
      </c>
      <c r="D160" s="17" t="s">
        <v>339</v>
      </c>
      <c r="E160" s="6">
        <v>480.0</v>
      </c>
    </row>
    <row r="161">
      <c r="A161" s="4">
        <v>160.0</v>
      </c>
      <c r="B161" s="15" t="s">
        <v>340</v>
      </c>
      <c r="C161" s="16" t="s">
        <v>182</v>
      </c>
      <c r="D161" s="17" t="s">
        <v>341</v>
      </c>
      <c r="E161" s="6">
        <v>240.0</v>
      </c>
    </row>
    <row r="162">
      <c r="A162" s="4">
        <v>161.0</v>
      </c>
      <c r="B162" s="15" t="s">
        <v>336</v>
      </c>
      <c r="C162" s="16" t="s">
        <v>182</v>
      </c>
      <c r="D162" s="17" t="s">
        <v>341</v>
      </c>
      <c r="E162" s="6">
        <v>240.0</v>
      </c>
    </row>
    <row r="163">
      <c r="A163" s="4">
        <v>162.0</v>
      </c>
      <c r="B163" s="15" t="s">
        <v>338</v>
      </c>
      <c r="C163" s="16" t="s">
        <v>182</v>
      </c>
      <c r="D163" s="17" t="s">
        <v>339</v>
      </c>
      <c r="E163" s="6">
        <v>480.0</v>
      </c>
    </row>
    <row r="164">
      <c r="A164" s="4">
        <v>163.0</v>
      </c>
      <c r="B164" s="15" t="s">
        <v>342</v>
      </c>
      <c r="C164" s="16" t="s">
        <v>182</v>
      </c>
      <c r="D164" s="17" t="s">
        <v>343</v>
      </c>
      <c r="E164" s="6">
        <v>240.0</v>
      </c>
    </row>
    <row r="165">
      <c r="A165" s="4">
        <v>164.0</v>
      </c>
      <c r="B165" s="15" t="s">
        <v>344</v>
      </c>
      <c r="C165" s="16" t="s">
        <v>182</v>
      </c>
      <c r="D165" s="17" t="s">
        <v>345</v>
      </c>
      <c r="E165" s="6">
        <v>480.0</v>
      </c>
    </row>
    <row r="166">
      <c r="A166" s="4">
        <v>165.0</v>
      </c>
      <c r="B166" s="15" t="s">
        <v>346</v>
      </c>
      <c r="C166" s="16" t="s">
        <v>182</v>
      </c>
      <c r="D166" s="17" t="s">
        <v>343</v>
      </c>
      <c r="E166" s="6">
        <v>240.0</v>
      </c>
    </row>
    <row r="167">
      <c r="A167" s="4">
        <v>166.0</v>
      </c>
      <c r="B167" s="15" t="s">
        <v>347</v>
      </c>
      <c r="C167" s="16" t="s">
        <v>182</v>
      </c>
      <c r="D167" s="17" t="s">
        <v>345</v>
      </c>
      <c r="E167" s="6">
        <v>480.0</v>
      </c>
    </row>
    <row r="168">
      <c r="A168" s="4">
        <v>167.0</v>
      </c>
      <c r="B168" s="15" t="s">
        <v>348</v>
      </c>
      <c r="C168" s="16" t="s">
        <v>182</v>
      </c>
      <c r="D168" s="17" t="s">
        <v>349</v>
      </c>
      <c r="E168" s="6">
        <v>240.0</v>
      </c>
    </row>
    <row r="169">
      <c r="A169" s="4">
        <v>168.0</v>
      </c>
      <c r="B169" s="11" t="s">
        <v>350</v>
      </c>
      <c r="C169" s="16" t="s">
        <v>351</v>
      </c>
      <c r="D169" s="17" t="s">
        <v>352</v>
      </c>
      <c r="E169" s="6">
        <v>120.0</v>
      </c>
    </row>
    <row r="170">
      <c r="A170" s="4">
        <v>169.0</v>
      </c>
      <c r="B170" s="18" t="s">
        <v>353</v>
      </c>
      <c r="C170" s="19">
        <v>66.0</v>
      </c>
      <c r="D170" s="20" t="s">
        <v>354</v>
      </c>
      <c r="E170" s="6">
        <v>90.0</v>
      </c>
    </row>
    <row r="171">
      <c r="A171" s="4">
        <v>170.0</v>
      </c>
      <c r="B171" s="18" t="s">
        <v>355</v>
      </c>
      <c r="C171" s="19">
        <v>66.0</v>
      </c>
      <c r="D171" s="20" t="s">
        <v>356</v>
      </c>
      <c r="E171" s="6">
        <v>120.0</v>
      </c>
    </row>
    <row r="172">
      <c r="A172" s="4">
        <v>171.0</v>
      </c>
      <c r="B172" s="18" t="s">
        <v>357</v>
      </c>
      <c r="C172" s="19">
        <v>66.0</v>
      </c>
      <c r="D172" s="20" t="s">
        <v>358</v>
      </c>
      <c r="E172" s="6">
        <v>90.0</v>
      </c>
    </row>
    <row r="173">
      <c r="A173" s="4">
        <v>172.0</v>
      </c>
      <c r="B173" s="18" t="s">
        <v>359</v>
      </c>
      <c r="C173" s="19">
        <v>66.0</v>
      </c>
      <c r="D173" s="20" t="s">
        <v>360</v>
      </c>
      <c r="E173" s="6">
        <v>100.0</v>
      </c>
    </row>
    <row r="174">
      <c r="A174" s="4">
        <v>173.0</v>
      </c>
      <c r="B174" s="21" t="s">
        <v>361</v>
      </c>
      <c r="C174" s="19">
        <v>66.0</v>
      </c>
      <c r="D174" s="20" t="s">
        <v>362</v>
      </c>
      <c r="E174" s="6">
        <v>120.0</v>
      </c>
    </row>
    <row r="175">
      <c r="A175" s="4">
        <v>174.0</v>
      </c>
      <c r="B175" s="18" t="s">
        <v>363</v>
      </c>
      <c r="C175" s="19">
        <v>66.0</v>
      </c>
      <c r="D175" s="20" t="s">
        <v>364</v>
      </c>
      <c r="E175" s="6">
        <v>90.0</v>
      </c>
    </row>
    <row r="176">
      <c r="A176" s="4">
        <v>175.0</v>
      </c>
      <c r="B176" s="18" t="s">
        <v>365</v>
      </c>
      <c r="C176" s="19">
        <v>66.0</v>
      </c>
      <c r="D176" s="20" t="s">
        <v>366</v>
      </c>
      <c r="E176" s="6">
        <v>120.0</v>
      </c>
    </row>
    <row r="177">
      <c r="A177" s="4">
        <v>176.0</v>
      </c>
      <c r="B177" s="18" t="s">
        <v>367</v>
      </c>
      <c r="C177" s="19">
        <v>66.0</v>
      </c>
      <c r="D177" s="20" t="s">
        <v>368</v>
      </c>
      <c r="E177" s="6">
        <v>90.0</v>
      </c>
    </row>
    <row r="178">
      <c r="A178" s="4">
        <v>177.0</v>
      </c>
      <c r="B178" s="18" t="s">
        <v>369</v>
      </c>
      <c r="C178" s="19">
        <v>66.0</v>
      </c>
      <c r="D178" s="20" t="s">
        <v>370</v>
      </c>
      <c r="E178" s="6">
        <v>120.0</v>
      </c>
    </row>
    <row r="179">
      <c r="A179" s="4">
        <v>178.0</v>
      </c>
      <c r="B179" s="18" t="s">
        <v>371</v>
      </c>
      <c r="C179" s="19">
        <v>66.0</v>
      </c>
      <c r="D179" s="20" t="s">
        <v>372</v>
      </c>
      <c r="E179" s="6">
        <v>100.0</v>
      </c>
    </row>
    <row r="180">
      <c r="A180" s="4">
        <v>179.0</v>
      </c>
      <c r="B180" s="18" t="s">
        <v>373</v>
      </c>
      <c r="C180" s="19">
        <v>66.0</v>
      </c>
      <c r="D180" s="20" t="s">
        <v>374</v>
      </c>
      <c r="E180" s="6">
        <v>120.0</v>
      </c>
    </row>
    <row r="181">
      <c r="A181" s="4">
        <v>180.0</v>
      </c>
      <c r="B181" s="18" t="s">
        <v>375</v>
      </c>
      <c r="C181" s="19">
        <v>66.0</v>
      </c>
      <c r="D181" s="20" t="s">
        <v>376</v>
      </c>
      <c r="E181" s="6">
        <v>60.0</v>
      </c>
    </row>
    <row r="182">
      <c r="A182" s="4">
        <v>181.0</v>
      </c>
      <c r="B182" s="18" t="s">
        <v>377</v>
      </c>
      <c r="C182" s="19">
        <v>66.0</v>
      </c>
      <c r="D182" s="17" t="s">
        <v>378</v>
      </c>
      <c r="E182" s="6">
        <v>80.0</v>
      </c>
    </row>
    <row r="183">
      <c r="A183" s="4">
        <v>182.0</v>
      </c>
      <c r="B183" s="15" t="s">
        <v>379</v>
      </c>
      <c r="C183" s="19">
        <v>66.0</v>
      </c>
      <c r="D183" s="17" t="s">
        <v>380</v>
      </c>
      <c r="E183" s="6">
        <v>60.0</v>
      </c>
    </row>
    <row r="184">
      <c r="A184" s="4">
        <v>183.0</v>
      </c>
      <c r="B184" s="15" t="s">
        <v>381</v>
      </c>
      <c r="C184" s="19">
        <v>66.0</v>
      </c>
      <c r="D184" s="17" t="s">
        <v>382</v>
      </c>
      <c r="E184" s="6">
        <v>40.0</v>
      </c>
    </row>
    <row r="185">
      <c r="A185" s="4">
        <v>184.0</v>
      </c>
      <c r="B185" s="15" t="s">
        <v>383</v>
      </c>
      <c r="C185" s="19">
        <v>66.0</v>
      </c>
      <c r="D185" s="17" t="s">
        <v>384</v>
      </c>
      <c r="E185" s="6">
        <v>50.0</v>
      </c>
    </row>
    <row r="186">
      <c r="A186" s="4">
        <v>185.0</v>
      </c>
      <c r="B186" s="15" t="s">
        <v>385</v>
      </c>
      <c r="C186" s="19">
        <v>66.0</v>
      </c>
      <c r="D186" s="17" t="s">
        <v>386</v>
      </c>
      <c r="E186" s="6">
        <v>40.0</v>
      </c>
    </row>
    <row r="187">
      <c r="A187" s="4">
        <v>186.0</v>
      </c>
      <c r="B187" s="15" t="s">
        <v>387</v>
      </c>
      <c r="C187" s="19">
        <v>66.0</v>
      </c>
      <c r="D187" s="17" t="s">
        <v>388</v>
      </c>
      <c r="E187" s="6">
        <v>40.0</v>
      </c>
    </row>
    <row r="188">
      <c r="A188" s="4">
        <v>187.0</v>
      </c>
      <c r="B188" s="15" t="s">
        <v>389</v>
      </c>
      <c r="C188" s="19">
        <v>66.0</v>
      </c>
      <c r="D188" s="17" t="s">
        <v>390</v>
      </c>
      <c r="E188" s="6">
        <v>40.0</v>
      </c>
    </row>
    <row r="189">
      <c r="A189" s="4">
        <v>188.0</v>
      </c>
      <c r="B189" s="15" t="s">
        <v>391</v>
      </c>
      <c r="C189" s="19">
        <v>66.0</v>
      </c>
      <c r="D189" s="17" t="s">
        <v>392</v>
      </c>
      <c r="E189" s="6">
        <v>60.0</v>
      </c>
    </row>
    <row r="190">
      <c r="A190" s="4">
        <v>189.0</v>
      </c>
      <c r="B190" s="15" t="s">
        <v>393</v>
      </c>
      <c r="C190" s="19">
        <v>66.0</v>
      </c>
      <c r="D190" s="17" t="s">
        <v>394</v>
      </c>
      <c r="E190" s="6">
        <v>30.0</v>
      </c>
    </row>
    <row r="191">
      <c r="A191" s="4">
        <v>190.0</v>
      </c>
      <c r="B191" s="15" t="s">
        <v>395</v>
      </c>
      <c r="C191" s="19">
        <v>66.0</v>
      </c>
      <c r="D191" s="17" t="s">
        <v>396</v>
      </c>
      <c r="E191" s="6">
        <v>120.0</v>
      </c>
    </row>
    <row r="192">
      <c r="A192" s="4">
        <v>191.0</v>
      </c>
      <c r="B192" s="15" t="s">
        <v>397</v>
      </c>
      <c r="C192" s="19">
        <v>66.0</v>
      </c>
      <c r="D192" s="17" t="s">
        <v>398</v>
      </c>
      <c r="E192" s="6">
        <v>300.0</v>
      </c>
    </row>
    <row r="193">
      <c r="A193" s="4">
        <v>192.0</v>
      </c>
      <c r="B193" s="15" t="s">
        <v>399</v>
      </c>
      <c r="C193" s="19">
        <v>66.0</v>
      </c>
      <c r="D193" s="17" t="s">
        <v>400</v>
      </c>
      <c r="E193" s="6">
        <v>450.0</v>
      </c>
    </row>
    <row r="194">
      <c r="A194" s="4">
        <v>193.0</v>
      </c>
      <c r="B194" s="15" t="s">
        <v>401</v>
      </c>
      <c r="C194" s="19">
        <v>66.0</v>
      </c>
      <c r="D194" s="17" t="s">
        <v>402</v>
      </c>
      <c r="E194" s="6">
        <v>90.0</v>
      </c>
    </row>
    <row r="195">
      <c r="A195" s="4">
        <v>194.0</v>
      </c>
      <c r="B195" s="15" t="s">
        <v>403</v>
      </c>
      <c r="C195" s="19">
        <v>66.0</v>
      </c>
      <c r="D195" s="17" t="s">
        <v>404</v>
      </c>
      <c r="E195" s="6">
        <v>120.0</v>
      </c>
    </row>
    <row r="196">
      <c r="A196" s="4">
        <v>195.0</v>
      </c>
      <c r="B196" s="15" t="s">
        <v>405</v>
      </c>
      <c r="C196" s="19">
        <v>66.0</v>
      </c>
      <c r="D196" s="17" t="s">
        <v>406</v>
      </c>
      <c r="E196" s="6">
        <v>90.0</v>
      </c>
    </row>
    <row r="197">
      <c r="A197" s="4">
        <v>196.0</v>
      </c>
      <c r="B197" s="15" t="s">
        <v>407</v>
      </c>
      <c r="C197" s="19">
        <v>66.0</v>
      </c>
      <c r="D197" s="17" t="s">
        <v>408</v>
      </c>
      <c r="E197" s="6">
        <v>100.0</v>
      </c>
    </row>
    <row r="198">
      <c r="A198" s="4">
        <v>197.0</v>
      </c>
      <c r="B198" s="15" t="s">
        <v>409</v>
      </c>
      <c r="C198" s="19">
        <v>66.0</v>
      </c>
      <c r="D198" s="17" t="s">
        <v>410</v>
      </c>
      <c r="E198" s="6">
        <v>120.0</v>
      </c>
    </row>
    <row r="199">
      <c r="A199" s="4">
        <v>198.0</v>
      </c>
      <c r="B199" s="15" t="s">
        <v>411</v>
      </c>
      <c r="C199" s="19">
        <v>66.0</v>
      </c>
      <c r="D199" s="17" t="s">
        <v>412</v>
      </c>
      <c r="E199" s="6">
        <v>90.0</v>
      </c>
    </row>
    <row r="200">
      <c r="A200" s="4">
        <v>199.0</v>
      </c>
      <c r="B200" s="15" t="s">
        <v>413</v>
      </c>
      <c r="C200" s="19">
        <v>66.0</v>
      </c>
      <c r="D200" s="17" t="s">
        <v>414</v>
      </c>
      <c r="E200" s="6">
        <v>120.0</v>
      </c>
    </row>
    <row r="201">
      <c r="A201" s="4">
        <v>200.0</v>
      </c>
      <c r="B201" s="15" t="s">
        <v>415</v>
      </c>
      <c r="C201" s="19">
        <v>66.0</v>
      </c>
      <c r="D201" s="17" t="s">
        <v>416</v>
      </c>
      <c r="E201" s="6">
        <v>90.0</v>
      </c>
    </row>
    <row r="202">
      <c r="A202" s="4">
        <v>201.0</v>
      </c>
      <c r="B202" s="15" t="s">
        <v>417</v>
      </c>
      <c r="C202" s="19">
        <v>66.0</v>
      </c>
      <c r="D202" s="17" t="s">
        <v>418</v>
      </c>
      <c r="E202" s="6">
        <v>120.0</v>
      </c>
    </row>
    <row r="203">
      <c r="A203" s="4">
        <v>202.0</v>
      </c>
      <c r="B203" s="15" t="s">
        <v>419</v>
      </c>
      <c r="C203" s="19">
        <v>66.0</v>
      </c>
      <c r="D203" s="17" t="s">
        <v>420</v>
      </c>
      <c r="E203" s="6">
        <v>100.0</v>
      </c>
    </row>
    <row r="204">
      <c r="A204" s="4">
        <v>203.0</v>
      </c>
      <c r="B204" s="15" t="s">
        <v>421</v>
      </c>
      <c r="C204" s="19">
        <v>66.0</v>
      </c>
      <c r="D204" s="17" t="s">
        <v>422</v>
      </c>
      <c r="E204" s="6">
        <v>120.0</v>
      </c>
    </row>
    <row r="205">
      <c r="A205" s="4">
        <v>204.0</v>
      </c>
      <c r="B205" s="15" t="s">
        <v>423</v>
      </c>
      <c r="C205" s="19">
        <v>66.0</v>
      </c>
      <c r="D205" s="17" t="s">
        <v>424</v>
      </c>
      <c r="E205" s="6">
        <v>120.0</v>
      </c>
    </row>
    <row r="206">
      <c r="A206" s="4">
        <v>205.0</v>
      </c>
      <c r="B206" s="15" t="s">
        <v>425</v>
      </c>
      <c r="C206" s="19">
        <v>66.0</v>
      </c>
      <c r="D206" s="17" t="s">
        <v>426</v>
      </c>
      <c r="E206" s="6">
        <v>60.0</v>
      </c>
    </row>
    <row r="207">
      <c r="A207" s="4">
        <v>206.0</v>
      </c>
      <c r="B207" s="15" t="s">
        <v>427</v>
      </c>
      <c r="C207" s="19">
        <v>66.0</v>
      </c>
      <c r="D207" s="17" t="s">
        <v>428</v>
      </c>
      <c r="E207" s="6">
        <v>60.0</v>
      </c>
    </row>
    <row r="208">
      <c r="A208" s="4">
        <v>207.0</v>
      </c>
      <c r="B208" s="15" t="s">
        <v>427</v>
      </c>
      <c r="C208" s="19">
        <v>66.0</v>
      </c>
      <c r="D208" s="17" t="s">
        <v>429</v>
      </c>
      <c r="E208" s="6">
        <v>60.0</v>
      </c>
    </row>
    <row r="209">
      <c r="A209" s="4">
        <v>208.0</v>
      </c>
      <c r="B209" s="15" t="s">
        <v>430</v>
      </c>
      <c r="C209" s="19">
        <v>66.0</v>
      </c>
      <c r="D209" s="17" t="s">
        <v>431</v>
      </c>
      <c r="E209" s="6">
        <v>40.0</v>
      </c>
    </row>
    <row r="210">
      <c r="A210" s="4">
        <v>209.0</v>
      </c>
      <c r="B210" s="15" t="s">
        <v>432</v>
      </c>
      <c r="C210" s="19">
        <v>66.0</v>
      </c>
      <c r="D210" s="17" t="s">
        <v>433</v>
      </c>
      <c r="E210" s="6">
        <v>50.0</v>
      </c>
    </row>
    <row r="211">
      <c r="A211" s="4">
        <v>210.0</v>
      </c>
      <c r="B211" s="15" t="s">
        <v>434</v>
      </c>
      <c r="C211" s="19">
        <v>66.0</v>
      </c>
      <c r="D211" s="17" t="s">
        <v>435</v>
      </c>
      <c r="E211" s="6">
        <v>40.0</v>
      </c>
    </row>
    <row r="212">
      <c r="A212" s="4">
        <v>211.0</v>
      </c>
      <c r="B212" s="15" t="s">
        <v>436</v>
      </c>
      <c r="C212" s="19">
        <v>66.0</v>
      </c>
      <c r="D212" s="17" t="s">
        <v>437</v>
      </c>
      <c r="E212" s="6">
        <v>40.0</v>
      </c>
    </row>
    <row r="213">
      <c r="A213" s="4">
        <v>212.0</v>
      </c>
      <c r="B213" s="15" t="s">
        <v>438</v>
      </c>
      <c r="C213" s="19">
        <v>66.0</v>
      </c>
      <c r="D213" s="17" t="s">
        <v>439</v>
      </c>
      <c r="E213" s="6">
        <v>40.0</v>
      </c>
    </row>
    <row r="214">
      <c r="A214" s="4">
        <v>213.0</v>
      </c>
      <c r="B214" s="15" t="s">
        <v>440</v>
      </c>
      <c r="C214" s="19">
        <v>66.0</v>
      </c>
      <c r="D214" s="17" t="s">
        <v>441</v>
      </c>
      <c r="E214" s="6">
        <v>60.0</v>
      </c>
    </row>
    <row r="215">
      <c r="A215" s="4">
        <v>214.0</v>
      </c>
      <c r="B215" s="15" t="s">
        <v>442</v>
      </c>
      <c r="C215" s="19">
        <v>66.0</v>
      </c>
      <c r="D215" s="17" t="s">
        <v>443</v>
      </c>
      <c r="E215" s="6">
        <v>30.0</v>
      </c>
    </row>
    <row r="216">
      <c r="A216" s="4">
        <v>215.0</v>
      </c>
      <c r="B216" s="15" t="s">
        <v>444</v>
      </c>
      <c r="C216" s="19">
        <v>66.0</v>
      </c>
      <c r="D216" s="17" t="s">
        <v>445</v>
      </c>
      <c r="E216" s="6">
        <v>300.0</v>
      </c>
    </row>
    <row r="217">
      <c r="A217" s="4">
        <v>216.0</v>
      </c>
      <c r="B217" s="15" t="s">
        <v>446</v>
      </c>
      <c r="C217" s="19">
        <v>66.0</v>
      </c>
      <c r="D217" s="17" t="s">
        <v>447</v>
      </c>
      <c r="E217" s="6">
        <v>450.0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4.57"/>
    <col customWidth="1" min="4" max="4" width="17.14"/>
    <col customWidth="1" min="9" max="9" width="70.71"/>
  </cols>
  <sheetData>
    <row r="1">
      <c r="A1" s="22"/>
      <c r="B1" s="23"/>
      <c r="C1" s="22"/>
      <c r="D1" s="22"/>
      <c r="E1" s="22"/>
      <c r="F1" s="22"/>
      <c r="G1" s="22"/>
      <c r="H1" s="22"/>
      <c r="I1" s="22"/>
      <c r="J1" s="24"/>
      <c r="K1" s="24"/>
      <c r="L1" s="24"/>
    </row>
    <row r="2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2"/>
      <c r="G2" s="22"/>
      <c r="H2" s="1" t="s">
        <v>0</v>
      </c>
      <c r="I2" s="2" t="s">
        <v>1</v>
      </c>
      <c r="J2" s="25" t="s">
        <v>2</v>
      </c>
      <c r="K2" s="26" t="s">
        <v>3</v>
      </c>
      <c r="L2" s="25" t="s">
        <v>4</v>
      </c>
    </row>
    <row r="3">
      <c r="A3" s="4">
        <v>1.0</v>
      </c>
      <c r="B3" s="5" t="s">
        <v>5</v>
      </c>
      <c r="C3" s="6" t="s">
        <v>6</v>
      </c>
      <c r="D3" s="7" t="s">
        <v>7</v>
      </c>
      <c r="E3" s="6">
        <v>30.0</v>
      </c>
      <c r="F3" s="22"/>
      <c r="G3" s="22"/>
      <c r="H3" s="4">
        <v>1.0</v>
      </c>
      <c r="I3" s="27" t="s">
        <v>5</v>
      </c>
      <c r="J3" s="28">
        <v>0.0</v>
      </c>
      <c r="K3" s="29">
        <v>1.2947542E7</v>
      </c>
      <c r="L3" s="30">
        <v>0.0</v>
      </c>
    </row>
    <row r="4">
      <c r="A4" s="4">
        <v>2.0</v>
      </c>
      <c r="B4" s="8" t="s">
        <v>5</v>
      </c>
      <c r="C4" s="6" t="s">
        <v>8</v>
      </c>
      <c r="D4" s="9" t="s">
        <v>9</v>
      </c>
      <c r="E4" s="6">
        <v>30.0</v>
      </c>
      <c r="F4" s="22"/>
      <c r="G4" s="22"/>
      <c r="H4" s="4">
        <v>2.0</v>
      </c>
      <c r="I4" s="31" t="s">
        <v>5</v>
      </c>
      <c r="J4" s="32">
        <v>1.0309278E7</v>
      </c>
      <c r="K4" s="33">
        <v>1.7843693E7</v>
      </c>
      <c r="L4" s="6">
        <v>0.0</v>
      </c>
    </row>
    <row r="5">
      <c r="A5" s="4">
        <v>3.0</v>
      </c>
      <c r="B5" s="5" t="s">
        <v>10</v>
      </c>
      <c r="C5" s="6">
        <v>7.0</v>
      </c>
      <c r="D5" s="9" t="s">
        <v>11</v>
      </c>
      <c r="E5" s="6">
        <v>50.0</v>
      </c>
      <c r="F5" s="22"/>
      <c r="G5" s="22"/>
      <c r="H5" s="4">
        <v>3.0</v>
      </c>
      <c r="I5" s="27" t="s">
        <v>10</v>
      </c>
      <c r="J5" s="32">
        <v>2.0618557E7</v>
      </c>
      <c r="K5" s="33">
        <v>1.8266049E7</v>
      </c>
      <c r="L5" s="33">
        <v>4.2553191E7</v>
      </c>
    </row>
    <row r="6">
      <c r="A6" s="4">
        <v>4.0</v>
      </c>
      <c r="B6" s="8" t="s">
        <v>12</v>
      </c>
      <c r="C6" s="6" t="s">
        <v>13</v>
      </c>
      <c r="D6" s="10" t="s">
        <v>14</v>
      </c>
      <c r="E6" s="6">
        <v>60.0</v>
      </c>
      <c r="F6" s="22"/>
      <c r="G6" s="22"/>
      <c r="H6" s="4">
        <v>4.0</v>
      </c>
      <c r="I6" s="31" t="s">
        <v>12</v>
      </c>
      <c r="J6" s="32">
        <v>3.0927835E7</v>
      </c>
      <c r="K6" s="33">
        <v>1.8161938E7</v>
      </c>
      <c r="L6" s="33">
        <v>6.3829787E7</v>
      </c>
    </row>
    <row r="7">
      <c r="A7" s="4">
        <v>5.0</v>
      </c>
      <c r="B7" s="5" t="s">
        <v>15</v>
      </c>
      <c r="C7" s="6" t="s">
        <v>16</v>
      </c>
      <c r="D7" s="10" t="s">
        <v>17</v>
      </c>
      <c r="E7" s="6">
        <v>75.0</v>
      </c>
      <c r="F7" s="22"/>
      <c r="G7" s="22"/>
      <c r="H7" s="4">
        <v>5.0</v>
      </c>
      <c r="I7" s="27" t="s">
        <v>15</v>
      </c>
      <c r="J7" s="32">
        <v>4.6391753E7</v>
      </c>
      <c r="K7" s="33">
        <v>2.6225718E7</v>
      </c>
      <c r="L7" s="33">
        <v>9.5744681E7</v>
      </c>
    </row>
    <row r="8">
      <c r="A8" s="4">
        <v>6.0</v>
      </c>
      <c r="B8" s="8" t="s">
        <v>18</v>
      </c>
      <c r="C8" s="6" t="s">
        <v>19</v>
      </c>
      <c r="D8" s="10" t="s">
        <v>20</v>
      </c>
      <c r="E8" s="6">
        <v>90.0</v>
      </c>
      <c r="F8" s="22"/>
      <c r="G8" s="22"/>
      <c r="H8" s="4">
        <v>6.0</v>
      </c>
      <c r="I8" s="31" t="s">
        <v>18</v>
      </c>
      <c r="J8" s="32">
        <v>6185567.0</v>
      </c>
      <c r="K8" s="33">
        <v>3.1553234E7</v>
      </c>
      <c r="L8" s="33">
        <v>1.27659574E8</v>
      </c>
    </row>
    <row r="9">
      <c r="A9" s="4">
        <v>7.0</v>
      </c>
      <c r="B9" s="8" t="s">
        <v>21</v>
      </c>
      <c r="C9" s="6" t="s">
        <v>13</v>
      </c>
      <c r="D9" s="9" t="s">
        <v>22</v>
      </c>
      <c r="E9" s="6">
        <v>100.0</v>
      </c>
      <c r="F9" s="22"/>
      <c r="G9" s="22"/>
      <c r="H9" s="4">
        <v>7.0</v>
      </c>
      <c r="I9" s="31" t="s">
        <v>21</v>
      </c>
      <c r="J9" s="32">
        <v>3.0927835E7</v>
      </c>
      <c r="K9" s="33">
        <v>4.2622317E7</v>
      </c>
      <c r="L9" s="33">
        <v>1.4893617E7</v>
      </c>
    </row>
    <row r="10">
      <c r="A10" s="4">
        <v>8.0</v>
      </c>
      <c r="B10" s="5" t="s">
        <v>23</v>
      </c>
      <c r="C10" s="6" t="s">
        <v>16</v>
      </c>
      <c r="D10" s="9" t="s">
        <v>24</v>
      </c>
      <c r="E10" s="6">
        <v>120.0</v>
      </c>
      <c r="F10" s="22"/>
      <c r="G10" s="22"/>
      <c r="H10" s="4">
        <v>8.0</v>
      </c>
      <c r="I10" s="27" t="s">
        <v>23</v>
      </c>
      <c r="J10" s="32">
        <v>4.6391753E7</v>
      </c>
      <c r="K10" s="33">
        <v>4.4425879E7</v>
      </c>
      <c r="L10" s="33">
        <v>1.91489362E8</v>
      </c>
    </row>
    <row r="11">
      <c r="A11" s="4">
        <v>9.0</v>
      </c>
      <c r="B11" s="8" t="s">
        <v>25</v>
      </c>
      <c r="C11" s="6">
        <v>21.0</v>
      </c>
      <c r="D11" s="9" t="s">
        <v>26</v>
      </c>
      <c r="E11" s="6">
        <v>150.0</v>
      </c>
      <c r="F11" s="22"/>
      <c r="G11" s="22"/>
      <c r="H11" s="4">
        <v>9.0</v>
      </c>
      <c r="I11" s="31" t="s">
        <v>25</v>
      </c>
      <c r="J11" s="32">
        <v>1.2371134E7</v>
      </c>
      <c r="K11" s="33">
        <v>5.0227718E7</v>
      </c>
      <c r="L11" s="33">
        <v>2.55319149E8</v>
      </c>
    </row>
    <row r="12">
      <c r="A12" s="4">
        <v>10.0</v>
      </c>
      <c r="B12" s="11" t="s">
        <v>27</v>
      </c>
      <c r="C12" s="6" t="s">
        <v>8</v>
      </c>
      <c r="D12" s="9" t="s">
        <v>28</v>
      </c>
      <c r="E12" s="6">
        <v>40.0</v>
      </c>
      <c r="F12" s="22"/>
      <c r="G12" s="22"/>
      <c r="H12" s="4">
        <v>10.0</v>
      </c>
      <c r="I12" s="34" t="s">
        <v>27</v>
      </c>
      <c r="J12" s="32">
        <v>1.0309278E7</v>
      </c>
      <c r="K12" s="33">
        <v>1959703.0</v>
      </c>
      <c r="L12" s="33">
        <v>2.1276596E7</v>
      </c>
    </row>
    <row r="13">
      <c r="A13" s="4">
        <v>11.0</v>
      </c>
      <c r="B13" s="8" t="s">
        <v>29</v>
      </c>
      <c r="C13" s="6">
        <v>7.0</v>
      </c>
      <c r="D13" s="10" t="s">
        <v>30</v>
      </c>
      <c r="E13" s="6">
        <v>50.0</v>
      </c>
      <c r="F13" s="22"/>
      <c r="G13" s="22"/>
      <c r="H13" s="4">
        <v>11.0</v>
      </c>
      <c r="I13" s="31" t="s">
        <v>29</v>
      </c>
      <c r="J13" s="32">
        <v>2.0618557E7</v>
      </c>
      <c r="K13" s="33">
        <v>1.9808208E7</v>
      </c>
      <c r="L13" s="33">
        <v>4.2553191E7</v>
      </c>
    </row>
    <row r="14">
      <c r="A14" s="4">
        <v>12.0</v>
      </c>
      <c r="B14" s="5" t="s">
        <v>31</v>
      </c>
      <c r="C14" s="6" t="s">
        <v>16</v>
      </c>
      <c r="D14" s="10" t="s">
        <v>32</v>
      </c>
      <c r="E14" s="6">
        <v>75.0</v>
      </c>
      <c r="F14" s="22"/>
      <c r="G14" s="22"/>
      <c r="H14" s="4">
        <v>12.0</v>
      </c>
      <c r="I14" s="27" t="s">
        <v>31</v>
      </c>
      <c r="J14" s="32">
        <v>4.6391753E7</v>
      </c>
      <c r="K14" s="33">
        <v>2.6372451E7</v>
      </c>
      <c r="L14" s="33">
        <v>9.5744681E7</v>
      </c>
    </row>
    <row r="15">
      <c r="A15" s="4">
        <v>13.0</v>
      </c>
      <c r="B15" s="5" t="s">
        <v>33</v>
      </c>
      <c r="C15" s="6" t="s">
        <v>19</v>
      </c>
      <c r="D15" s="9" t="s">
        <v>34</v>
      </c>
      <c r="E15" s="6">
        <v>90.0</v>
      </c>
      <c r="F15" s="22"/>
      <c r="G15" s="22"/>
      <c r="H15" s="4">
        <v>13.0</v>
      </c>
      <c r="I15" s="27" t="s">
        <v>33</v>
      </c>
      <c r="J15" s="32">
        <v>6185567.0</v>
      </c>
      <c r="K15" s="33">
        <v>3.3306571E7</v>
      </c>
      <c r="L15" s="33">
        <v>1.27659574E8</v>
      </c>
    </row>
    <row r="16">
      <c r="A16" s="4">
        <v>14.0</v>
      </c>
      <c r="B16" s="5" t="s">
        <v>35</v>
      </c>
      <c r="C16" s="6">
        <v>14.0</v>
      </c>
      <c r="D16" s="9" t="s">
        <v>36</v>
      </c>
      <c r="E16" s="6">
        <v>100.0</v>
      </c>
      <c r="F16" s="22"/>
      <c r="G16" s="22"/>
      <c r="H16" s="4">
        <v>14.0</v>
      </c>
      <c r="I16" s="27" t="s">
        <v>35</v>
      </c>
      <c r="J16" s="32">
        <v>7.2164948E7</v>
      </c>
      <c r="K16" s="33">
        <v>4.6226379E7</v>
      </c>
      <c r="L16" s="33">
        <v>1.4893617E7</v>
      </c>
    </row>
    <row r="17">
      <c r="A17" s="4">
        <v>15.0</v>
      </c>
      <c r="B17" s="5" t="s">
        <v>37</v>
      </c>
      <c r="C17" s="6" t="s">
        <v>38</v>
      </c>
      <c r="D17" s="9" t="s">
        <v>39</v>
      </c>
      <c r="E17" s="6">
        <v>120.0</v>
      </c>
      <c r="F17" s="22"/>
      <c r="G17" s="22"/>
      <c r="H17" s="4">
        <v>15.0</v>
      </c>
      <c r="I17" s="27" t="s">
        <v>37</v>
      </c>
      <c r="J17" s="32">
        <v>9.2783505E7</v>
      </c>
      <c r="K17" s="33">
        <v>4802994.0</v>
      </c>
      <c r="L17" s="33">
        <v>1.91489362E8</v>
      </c>
    </row>
    <row r="18">
      <c r="A18" s="4">
        <v>16.0</v>
      </c>
      <c r="B18" s="5" t="s">
        <v>40</v>
      </c>
      <c r="C18" s="6">
        <v>21.0</v>
      </c>
      <c r="D18" s="9" t="s">
        <v>41</v>
      </c>
      <c r="E18" s="6">
        <v>150.0</v>
      </c>
      <c r="F18" s="22"/>
      <c r="G18" s="22"/>
      <c r="H18" s="4">
        <v>16.0</v>
      </c>
      <c r="I18" s="27" t="s">
        <v>40</v>
      </c>
      <c r="J18" s="32">
        <v>1.2371134E7</v>
      </c>
      <c r="K18" s="33">
        <v>5383178.0</v>
      </c>
      <c r="L18" s="33">
        <v>2.55319149E8</v>
      </c>
    </row>
    <row r="19">
      <c r="A19" s="4">
        <v>17.0</v>
      </c>
      <c r="B19" s="5" t="s">
        <v>42</v>
      </c>
      <c r="C19" s="6" t="s">
        <v>43</v>
      </c>
      <c r="D19" s="9" t="s">
        <v>44</v>
      </c>
      <c r="E19" s="6">
        <v>180.0</v>
      </c>
      <c r="F19" s="22"/>
      <c r="G19" s="22"/>
      <c r="H19" s="4">
        <v>17.0</v>
      </c>
      <c r="I19" s="27" t="s">
        <v>42</v>
      </c>
      <c r="J19" s="32">
        <v>3.75552283E8</v>
      </c>
      <c r="K19" s="33">
        <v>6.0508176E7</v>
      </c>
      <c r="L19" s="33">
        <v>3.19148936E8</v>
      </c>
    </row>
    <row r="20">
      <c r="A20" s="4">
        <v>18.0</v>
      </c>
      <c r="B20" s="8" t="s">
        <v>45</v>
      </c>
      <c r="C20" s="6">
        <v>21.0</v>
      </c>
      <c r="D20" s="10" t="s">
        <v>46</v>
      </c>
      <c r="E20" s="6">
        <v>150.0</v>
      </c>
      <c r="F20" s="22"/>
      <c r="G20" s="22"/>
      <c r="H20" s="4">
        <v>18.0</v>
      </c>
      <c r="I20" s="31" t="s">
        <v>45</v>
      </c>
      <c r="J20" s="32">
        <v>1.2371134E7</v>
      </c>
      <c r="K20" s="33">
        <v>9.2734327E7</v>
      </c>
      <c r="L20" s="33">
        <v>2.55319149E8</v>
      </c>
    </row>
    <row r="21">
      <c r="A21" s="4">
        <v>19.0</v>
      </c>
      <c r="B21" s="8" t="s">
        <v>47</v>
      </c>
      <c r="C21" s="6">
        <v>28.0</v>
      </c>
      <c r="D21" s="9" t="s">
        <v>48</v>
      </c>
      <c r="E21" s="6">
        <v>200.0</v>
      </c>
      <c r="F21" s="22"/>
      <c r="G21" s="22"/>
      <c r="H21" s="4">
        <v>19.0</v>
      </c>
      <c r="I21" s="31" t="s">
        <v>47</v>
      </c>
      <c r="J21" s="32">
        <v>1.75257732E8</v>
      </c>
      <c r="K21" s="33">
        <v>1.15461378E8</v>
      </c>
      <c r="L21" s="33">
        <v>3.61702128E8</v>
      </c>
    </row>
    <row r="22">
      <c r="A22" s="4">
        <v>20.0</v>
      </c>
      <c r="B22" s="8" t="s">
        <v>49</v>
      </c>
      <c r="C22" s="6">
        <v>42.0</v>
      </c>
      <c r="D22" s="9" t="s">
        <v>50</v>
      </c>
      <c r="E22" s="6">
        <v>300.0</v>
      </c>
      <c r="F22" s="22"/>
      <c r="G22" s="22"/>
      <c r="H22" s="4">
        <v>20.0</v>
      </c>
      <c r="I22" s="31" t="s">
        <v>49</v>
      </c>
      <c r="J22" s="32">
        <v>2.78350515E8</v>
      </c>
      <c r="K22" s="33">
        <v>1.93128715E8</v>
      </c>
      <c r="L22" s="33">
        <v>5.74468085E8</v>
      </c>
    </row>
    <row r="23">
      <c r="A23" s="4">
        <v>21.0</v>
      </c>
      <c r="B23" s="8" t="s">
        <v>51</v>
      </c>
      <c r="C23" s="6">
        <v>56.0</v>
      </c>
      <c r="D23" s="9" t="s">
        <v>52</v>
      </c>
      <c r="E23" s="6">
        <v>400.0</v>
      </c>
      <c r="F23" s="22"/>
      <c r="G23" s="22"/>
      <c r="H23" s="4">
        <v>21.0</v>
      </c>
      <c r="I23" s="31" t="s">
        <v>51</v>
      </c>
      <c r="J23" s="32">
        <v>3.81443299E8</v>
      </c>
      <c r="K23" s="33">
        <v>2.8213326E7</v>
      </c>
      <c r="L23" s="33">
        <v>7.87234043E8</v>
      </c>
    </row>
    <row r="24">
      <c r="A24" s="4">
        <v>22.0</v>
      </c>
      <c r="B24" s="8" t="s">
        <v>53</v>
      </c>
      <c r="C24" s="6">
        <v>140.0</v>
      </c>
      <c r="D24" s="10" t="s">
        <v>54</v>
      </c>
      <c r="E24" s="6">
        <v>100.0</v>
      </c>
      <c r="F24" s="22"/>
      <c r="G24" s="22"/>
      <c r="H24" s="4">
        <v>22.0</v>
      </c>
      <c r="I24" s="31" t="s">
        <v>53</v>
      </c>
      <c r="J24" s="4">
        <v>1.0</v>
      </c>
      <c r="K24" s="33">
        <v>5.32093567E8</v>
      </c>
      <c r="L24" s="33">
        <v>1.4893617E7</v>
      </c>
    </row>
    <row r="25">
      <c r="A25" s="4">
        <v>23.0</v>
      </c>
      <c r="B25" s="8" t="s">
        <v>55</v>
      </c>
      <c r="C25" s="6" t="s">
        <v>8</v>
      </c>
      <c r="D25" s="9" t="s">
        <v>56</v>
      </c>
      <c r="E25" s="6">
        <v>40.0</v>
      </c>
      <c r="F25" s="22"/>
      <c r="G25" s="22"/>
      <c r="H25" s="4">
        <v>23.0</v>
      </c>
      <c r="I25" s="31" t="s">
        <v>55</v>
      </c>
      <c r="J25" s="32">
        <v>1.0309278E7</v>
      </c>
      <c r="K25" s="33">
        <v>9.0699948E7</v>
      </c>
      <c r="L25" s="33">
        <v>2.1276596E7</v>
      </c>
    </row>
    <row r="26">
      <c r="A26" s="4">
        <v>24.0</v>
      </c>
      <c r="B26" s="5" t="s">
        <v>57</v>
      </c>
      <c r="C26" s="6">
        <v>7.0</v>
      </c>
      <c r="D26" s="10" t="s">
        <v>58</v>
      </c>
      <c r="E26" s="6">
        <v>50.0</v>
      </c>
      <c r="F26" s="22"/>
      <c r="G26" s="22"/>
      <c r="H26" s="4">
        <v>24.0</v>
      </c>
      <c r="I26" s="27" t="s">
        <v>57</v>
      </c>
      <c r="J26" s="32">
        <v>2.0618557E7</v>
      </c>
      <c r="K26" s="33">
        <v>9.0911126E7</v>
      </c>
      <c r="L26" s="33">
        <v>4.2553191E7</v>
      </c>
    </row>
    <row r="27">
      <c r="A27" s="4">
        <v>25.0</v>
      </c>
      <c r="B27" s="8" t="s">
        <v>59</v>
      </c>
      <c r="C27" s="6" t="s">
        <v>13</v>
      </c>
      <c r="D27" s="9" t="s">
        <v>60</v>
      </c>
      <c r="E27" s="6">
        <v>60.0</v>
      </c>
      <c r="F27" s="22"/>
      <c r="G27" s="22"/>
      <c r="H27" s="4">
        <v>25.0</v>
      </c>
      <c r="I27" s="31" t="s">
        <v>59</v>
      </c>
      <c r="J27" s="32">
        <v>3.0927835E7</v>
      </c>
      <c r="K27" s="33">
        <v>9.1122303E7</v>
      </c>
      <c r="L27" s="33">
        <v>6.3829787E7</v>
      </c>
    </row>
    <row r="28">
      <c r="A28" s="4">
        <v>26.0</v>
      </c>
      <c r="B28" s="5" t="s">
        <v>61</v>
      </c>
      <c r="C28" s="6" t="s">
        <v>8</v>
      </c>
      <c r="D28" s="9" t="s">
        <v>56</v>
      </c>
      <c r="E28" s="6">
        <v>40.0</v>
      </c>
      <c r="F28" s="22"/>
      <c r="G28" s="22"/>
      <c r="H28" s="4">
        <v>26.0</v>
      </c>
      <c r="I28" s="27" t="s">
        <v>61</v>
      </c>
      <c r="J28" s="32">
        <v>1.0309278E7</v>
      </c>
      <c r="K28" s="33">
        <v>9.0699948E7</v>
      </c>
      <c r="L28" s="33">
        <v>2.1276596E7</v>
      </c>
    </row>
    <row r="29">
      <c r="A29" s="4">
        <v>27.0</v>
      </c>
      <c r="B29" s="5" t="s">
        <v>62</v>
      </c>
      <c r="C29" s="6">
        <v>7.0</v>
      </c>
      <c r="D29" s="9" t="s">
        <v>63</v>
      </c>
      <c r="E29" s="6">
        <v>50.0</v>
      </c>
      <c r="F29" s="22"/>
      <c r="G29" s="22"/>
      <c r="H29" s="4">
        <v>27.0</v>
      </c>
      <c r="I29" s="27" t="s">
        <v>62</v>
      </c>
      <c r="J29" s="32">
        <v>2.0618557E7</v>
      </c>
      <c r="K29" s="33">
        <v>1.01997947E8</v>
      </c>
      <c r="L29" s="33">
        <v>4.2553191E7</v>
      </c>
    </row>
    <row r="30">
      <c r="A30" s="4">
        <v>28.0</v>
      </c>
      <c r="B30" s="5" t="s">
        <v>64</v>
      </c>
      <c r="C30" s="6">
        <v>7.0</v>
      </c>
      <c r="D30" s="9" t="s">
        <v>65</v>
      </c>
      <c r="E30" s="6">
        <v>60.0</v>
      </c>
      <c r="F30" s="22"/>
      <c r="G30" s="22"/>
      <c r="H30" s="4">
        <v>28.0</v>
      </c>
      <c r="I30" s="27" t="s">
        <v>64</v>
      </c>
      <c r="J30" s="32">
        <v>2.0618557E7</v>
      </c>
      <c r="K30" s="33">
        <v>1.02209125E8</v>
      </c>
      <c r="L30" s="33">
        <v>6.3829787E7</v>
      </c>
    </row>
    <row r="31">
      <c r="A31" s="4">
        <v>29.0</v>
      </c>
      <c r="B31" s="5" t="s">
        <v>66</v>
      </c>
      <c r="C31" s="6" t="s">
        <v>13</v>
      </c>
      <c r="D31" s="9" t="s">
        <v>67</v>
      </c>
      <c r="E31" s="6">
        <v>90.0</v>
      </c>
      <c r="F31" s="22"/>
      <c r="G31" s="22"/>
      <c r="H31" s="4">
        <v>29.0</v>
      </c>
      <c r="I31" s="27" t="s">
        <v>66</v>
      </c>
      <c r="J31" s="32">
        <v>3.0927835E7</v>
      </c>
      <c r="K31" s="33">
        <v>1.40837617E8</v>
      </c>
      <c r="L31" s="33">
        <v>1.27659574E8</v>
      </c>
    </row>
    <row r="32">
      <c r="A32" s="4">
        <v>30.0</v>
      </c>
      <c r="B32" s="5" t="s">
        <v>68</v>
      </c>
      <c r="C32" s="6" t="s">
        <v>19</v>
      </c>
      <c r="D32" s="9" t="s">
        <v>69</v>
      </c>
      <c r="E32" s="6">
        <v>100.0</v>
      </c>
      <c r="F32" s="22"/>
      <c r="G32" s="22"/>
      <c r="H32" s="4">
        <v>30.0</v>
      </c>
      <c r="I32" s="27" t="s">
        <v>68</v>
      </c>
      <c r="J32" s="32">
        <v>6185567.0</v>
      </c>
      <c r="K32" s="33">
        <v>1.51906699E8</v>
      </c>
      <c r="L32" s="33">
        <v>1.4893617E7</v>
      </c>
    </row>
    <row r="33">
      <c r="A33" s="4">
        <v>31.0</v>
      </c>
      <c r="B33" s="5" t="s">
        <v>70</v>
      </c>
      <c r="C33" s="6">
        <v>14.0</v>
      </c>
      <c r="D33" s="9" t="s">
        <v>71</v>
      </c>
      <c r="E33" s="6">
        <v>100.0</v>
      </c>
      <c r="F33" s="22"/>
      <c r="G33" s="22"/>
      <c r="H33" s="4">
        <v>31.0</v>
      </c>
      <c r="I33" s="27" t="s">
        <v>70</v>
      </c>
      <c r="J33" s="32">
        <v>7.2164948E7</v>
      </c>
      <c r="K33" s="33">
        <v>2.05756975E8</v>
      </c>
      <c r="L33" s="33">
        <v>1.4893617E7</v>
      </c>
    </row>
    <row r="34">
      <c r="A34" s="4">
        <v>32.0</v>
      </c>
      <c r="B34" s="8" t="s">
        <v>72</v>
      </c>
      <c r="C34" s="6">
        <v>14.0</v>
      </c>
      <c r="D34" s="9" t="s">
        <v>73</v>
      </c>
      <c r="E34" s="6">
        <v>120.0</v>
      </c>
      <c r="F34" s="22"/>
      <c r="G34" s="22"/>
      <c r="H34" s="4">
        <v>32.0</v>
      </c>
      <c r="I34" s="31" t="s">
        <v>72</v>
      </c>
      <c r="J34" s="32">
        <v>7.2164948E7</v>
      </c>
      <c r="K34" s="33">
        <v>2.07560536E8</v>
      </c>
      <c r="L34" s="33">
        <v>1.91489362E8</v>
      </c>
    </row>
    <row r="35">
      <c r="A35" s="4">
        <v>33.0</v>
      </c>
      <c r="B35" s="5" t="s">
        <v>74</v>
      </c>
      <c r="C35" s="6" t="s">
        <v>38</v>
      </c>
      <c r="D35" s="9" t="s">
        <v>75</v>
      </c>
      <c r="E35" s="6">
        <v>150.0</v>
      </c>
      <c r="F35" s="22"/>
      <c r="G35" s="22"/>
      <c r="H35" s="4">
        <v>33.0</v>
      </c>
      <c r="I35" s="27" t="s">
        <v>74</v>
      </c>
      <c r="J35" s="32">
        <v>9.2783505E7</v>
      </c>
      <c r="K35" s="33">
        <v>2.13362376E8</v>
      </c>
      <c r="L35" s="33">
        <v>2.55319149E8</v>
      </c>
    </row>
    <row r="36">
      <c r="A36" s="4">
        <v>34.0</v>
      </c>
      <c r="B36" s="5" t="s">
        <v>76</v>
      </c>
      <c r="C36" s="6">
        <v>21.0</v>
      </c>
      <c r="D36" s="9" t="s">
        <v>77</v>
      </c>
      <c r="E36" s="6">
        <v>90.0</v>
      </c>
      <c r="F36" s="22"/>
      <c r="G36" s="22"/>
      <c r="H36" s="4">
        <v>34.0</v>
      </c>
      <c r="I36" s="27" t="s">
        <v>76</v>
      </c>
      <c r="J36" s="32">
        <v>1.2371134E7</v>
      </c>
      <c r="K36" s="33">
        <v>2.34758603E8</v>
      </c>
      <c r="L36" s="33">
        <v>1.27659574E8</v>
      </c>
    </row>
    <row r="37">
      <c r="A37" s="4">
        <v>35.0</v>
      </c>
      <c r="B37" s="5" t="s">
        <v>78</v>
      </c>
      <c r="C37" s="6" t="s">
        <v>19</v>
      </c>
      <c r="D37" s="9" t="s">
        <v>79</v>
      </c>
      <c r="E37" s="6">
        <v>100.0</v>
      </c>
      <c r="F37" s="22"/>
      <c r="G37" s="22"/>
      <c r="H37" s="4">
        <v>35.0</v>
      </c>
      <c r="I37" s="27" t="s">
        <v>78</v>
      </c>
      <c r="J37" s="32">
        <v>6185567.0</v>
      </c>
      <c r="K37" s="33">
        <v>2.55207348E8</v>
      </c>
      <c r="L37" s="33">
        <v>1.4893617E7</v>
      </c>
    </row>
    <row r="38">
      <c r="A38" s="4">
        <v>36.0</v>
      </c>
      <c r="B38" s="5" t="s">
        <v>80</v>
      </c>
      <c r="C38" s="6">
        <v>14.0</v>
      </c>
      <c r="D38" s="9" t="s">
        <v>81</v>
      </c>
      <c r="E38" s="6">
        <v>100.0</v>
      </c>
      <c r="F38" s="22"/>
      <c r="G38" s="22"/>
      <c r="H38" s="4">
        <v>36.0</v>
      </c>
      <c r="I38" s="27" t="s">
        <v>80</v>
      </c>
      <c r="J38" s="32">
        <v>7.2164948E7</v>
      </c>
      <c r="K38" s="33">
        <v>3.09057623E8</v>
      </c>
      <c r="L38" s="33">
        <v>1.4893617E7</v>
      </c>
    </row>
    <row r="39">
      <c r="A39" s="4">
        <v>37.0</v>
      </c>
      <c r="B39" s="5" t="s">
        <v>82</v>
      </c>
      <c r="C39" s="6">
        <v>14.0</v>
      </c>
      <c r="D39" s="9" t="s">
        <v>83</v>
      </c>
      <c r="E39" s="6">
        <v>120.0</v>
      </c>
      <c r="F39" s="22"/>
      <c r="G39" s="22"/>
      <c r="H39" s="4">
        <v>37.0</v>
      </c>
      <c r="I39" s="27" t="s">
        <v>82</v>
      </c>
      <c r="J39" s="32">
        <v>7.2164948E7</v>
      </c>
      <c r="K39" s="33">
        <v>3.12664747E8</v>
      </c>
      <c r="L39" s="33">
        <v>1.91489362E8</v>
      </c>
    </row>
    <row r="40">
      <c r="A40" s="4">
        <v>38.0</v>
      </c>
      <c r="B40" s="5" t="s">
        <v>84</v>
      </c>
      <c r="C40" s="6">
        <v>21.0</v>
      </c>
      <c r="D40" s="9" t="s">
        <v>85</v>
      </c>
      <c r="E40" s="6">
        <v>150.0</v>
      </c>
      <c r="F40" s="22"/>
      <c r="G40" s="22"/>
      <c r="H40" s="4">
        <v>38.0</v>
      </c>
      <c r="I40" s="27" t="s">
        <v>84</v>
      </c>
      <c r="J40" s="32">
        <v>1.2371134E7</v>
      </c>
      <c r="K40" s="33">
        <v>4.60477981E8</v>
      </c>
      <c r="L40" s="33">
        <v>2.55319149E8</v>
      </c>
    </row>
    <row r="41">
      <c r="A41" s="4">
        <v>39.0</v>
      </c>
      <c r="B41" s="5" t="s">
        <v>86</v>
      </c>
      <c r="C41" s="6">
        <v>21.0</v>
      </c>
      <c r="D41" s="9" t="s">
        <v>87</v>
      </c>
      <c r="E41" s="6">
        <v>150.0</v>
      </c>
      <c r="F41" s="22"/>
      <c r="G41" s="22"/>
      <c r="H41" s="4">
        <v>39.0</v>
      </c>
      <c r="I41" s="27" t="s">
        <v>86</v>
      </c>
      <c r="J41" s="32">
        <v>1.2371134E7</v>
      </c>
      <c r="K41" s="33">
        <v>6.35370987E8</v>
      </c>
      <c r="L41" s="33">
        <v>2.55319149E8</v>
      </c>
    </row>
    <row r="42">
      <c r="A42" s="4">
        <v>40.0</v>
      </c>
      <c r="B42" s="5" t="s">
        <v>88</v>
      </c>
      <c r="C42" s="6">
        <v>28.0</v>
      </c>
      <c r="D42" s="9" t="s">
        <v>89</v>
      </c>
      <c r="E42" s="6">
        <v>200.0</v>
      </c>
      <c r="F42" s="22"/>
      <c r="G42" s="22"/>
      <c r="H42" s="4">
        <v>40.0</v>
      </c>
      <c r="I42" s="27" t="s">
        <v>88</v>
      </c>
      <c r="J42" s="32">
        <v>1.75257732E8</v>
      </c>
      <c r="K42" s="33">
        <v>6.55432819E8</v>
      </c>
      <c r="L42" s="33">
        <v>3.61702128E8</v>
      </c>
    </row>
    <row r="43">
      <c r="A43" s="4">
        <v>41.0</v>
      </c>
      <c r="B43" s="5" t="s">
        <v>90</v>
      </c>
      <c r="C43" s="6">
        <v>24.0</v>
      </c>
      <c r="D43" s="9" t="s">
        <v>91</v>
      </c>
      <c r="E43" s="6">
        <v>300.0</v>
      </c>
      <c r="F43" s="22"/>
      <c r="G43" s="22"/>
      <c r="H43" s="4">
        <v>41.0</v>
      </c>
      <c r="I43" s="27" t="s">
        <v>90</v>
      </c>
      <c r="J43" s="32">
        <v>1.45802651E8</v>
      </c>
      <c r="K43" s="33">
        <v>7.17482731E8</v>
      </c>
      <c r="L43" s="33">
        <v>5.74468085E8</v>
      </c>
    </row>
    <row r="44">
      <c r="A44" s="4">
        <v>42.0</v>
      </c>
      <c r="B44" s="8" t="s">
        <v>92</v>
      </c>
      <c r="C44" s="6">
        <v>42.0</v>
      </c>
      <c r="D44" s="9" t="s">
        <v>93</v>
      </c>
      <c r="E44" s="6">
        <v>300.0</v>
      </c>
      <c r="F44" s="22"/>
      <c r="G44" s="22"/>
      <c r="H44" s="4">
        <v>42.0</v>
      </c>
      <c r="I44" s="31" t="s">
        <v>92</v>
      </c>
      <c r="J44" s="32">
        <v>2.78350515E8</v>
      </c>
      <c r="K44" s="33">
        <v>8.14492418E8</v>
      </c>
      <c r="L44" s="33">
        <v>5.74468085E8</v>
      </c>
    </row>
    <row r="45">
      <c r="A45" s="4">
        <v>43.0</v>
      </c>
      <c r="B45" s="5" t="s">
        <v>94</v>
      </c>
      <c r="C45" s="6">
        <v>56.0</v>
      </c>
      <c r="D45" s="9" t="s">
        <v>95</v>
      </c>
      <c r="E45" s="6">
        <v>400.0</v>
      </c>
      <c r="F45" s="22"/>
      <c r="G45" s="22"/>
      <c r="H45" s="4">
        <v>43.0</v>
      </c>
      <c r="I45" s="27" t="s">
        <v>94</v>
      </c>
      <c r="J45" s="32">
        <v>3.81443299E8</v>
      </c>
      <c r="K45" s="33">
        <v>8.99291186E8</v>
      </c>
      <c r="L45" s="33">
        <v>7.87234043E8</v>
      </c>
    </row>
    <row r="46">
      <c r="A46" s="4">
        <v>44.0</v>
      </c>
      <c r="B46" s="8" t="s">
        <v>96</v>
      </c>
      <c r="C46" s="6">
        <v>70.0</v>
      </c>
      <c r="D46" s="9" t="s">
        <v>97</v>
      </c>
      <c r="E46" s="6">
        <v>500.0</v>
      </c>
      <c r="F46" s="22"/>
      <c r="G46" s="22"/>
      <c r="H46" s="4">
        <v>44.0</v>
      </c>
      <c r="I46" s="31" t="s">
        <v>96</v>
      </c>
      <c r="J46" s="32">
        <v>4.84536082E8</v>
      </c>
      <c r="K46" s="6">
        <v>1.0</v>
      </c>
      <c r="L46" s="6">
        <v>1.0</v>
      </c>
    </row>
    <row r="47">
      <c r="A47" s="4">
        <v>45.0</v>
      </c>
      <c r="B47" s="5" t="s">
        <v>98</v>
      </c>
      <c r="C47" s="6">
        <v>32.0</v>
      </c>
      <c r="D47" s="12" t="s">
        <v>99</v>
      </c>
      <c r="E47" s="6">
        <v>40.0</v>
      </c>
      <c r="F47" s="22"/>
      <c r="G47" s="22"/>
      <c r="H47" s="4">
        <v>45.0</v>
      </c>
      <c r="I47" s="27" t="s">
        <v>98</v>
      </c>
      <c r="J47" s="32">
        <v>2.04712813E8</v>
      </c>
      <c r="K47" s="33">
        <v>2.13640866E8</v>
      </c>
      <c r="L47" s="33">
        <v>2.1276596E7</v>
      </c>
    </row>
    <row r="48">
      <c r="A48" s="4">
        <v>46.0</v>
      </c>
      <c r="B48" s="8" t="s">
        <v>100</v>
      </c>
      <c r="C48" s="6">
        <v>32.0</v>
      </c>
      <c r="D48" s="9" t="s">
        <v>101</v>
      </c>
      <c r="E48" s="6">
        <v>50.0</v>
      </c>
      <c r="F48" s="22"/>
      <c r="G48" s="22"/>
      <c r="H48" s="4">
        <v>46.0</v>
      </c>
      <c r="I48" s="31" t="s">
        <v>100</v>
      </c>
      <c r="J48" s="32">
        <v>2.04712813E8</v>
      </c>
      <c r="K48" s="33">
        <v>2.63594916E8</v>
      </c>
      <c r="L48" s="33">
        <v>4.2553191E7</v>
      </c>
    </row>
    <row r="49">
      <c r="A49" s="4">
        <v>47.0</v>
      </c>
      <c r="B49" s="5" t="s">
        <v>98</v>
      </c>
      <c r="C49" s="6">
        <v>32.0</v>
      </c>
      <c r="D49" s="9" t="s">
        <v>102</v>
      </c>
      <c r="E49" s="6">
        <v>40.0</v>
      </c>
      <c r="F49" s="22"/>
      <c r="G49" s="22"/>
      <c r="H49" s="4">
        <v>47.0</v>
      </c>
      <c r="I49" s="27" t="s">
        <v>98</v>
      </c>
      <c r="J49" s="32">
        <v>2.04712813E8</v>
      </c>
      <c r="K49" s="33">
        <v>2.50867245E8</v>
      </c>
      <c r="L49" s="33">
        <v>2.1276596E7</v>
      </c>
    </row>
    <row r="50">
      <c r="A50" s="4">
        <v>48.0</v>
      </c>
      <c r="B50" s="8" t="s">
        <v>103</v>
      </c>
      <c r="C50" s="6">
        <v>32.0</v>
      </c>
      <c r="D50" s="12" t="s">
        <v>104</v>
      </c>
      <c r="E50" s="6">
        <v>60.0</v>
      </c>
      <c r="F50" s="22"/>
      <c r="G50" s="22"/>
      <c r="H50" s="4">
        <v>48.0</v>
      </c>
      <c r="I50" s="31" t="s">
        <v>103</v>
      </c>
      <c r="J50" s="32">
        <v>2.04712813E8</v>
      </c>
      <c r="K50" s="33">
        <v>2.98276605E8</v>
      </c>
      <c r="L50" s="33">
        <v>6.3829787E7</v>
      </c>
    </row>
    <row r="51">
      <c r="A51" s="4">
        <v>49.0</v>
      </c>
      <c r="B51" s="8" t="s">
        <v>105</v>
      </c>
      <c r="C51" s="6">
        <v>32.0</v>
      </c>
      <c r="D51" s="9" t="s">
        <v>106</v>
      </c>
      <c r="E51" s="6">
        <v>40.0</v>
      </c>
      <c r="F51" s="22"/>
      <c r="G51" s="22"/>
      <c r="H51" s="4">
        <v>49.0</v>
      </c>
      <c r="I51" s="31" t="s">
        <v>105</v>
      </c>
      <c r="J51" s="32">
        <v>2.04712813E8</v>
      </c>
      <c r="K51" s="33">
        <v>4.8322124E7</v>
      </c>
      <c r="L51" s="33">
        <v>2.1276596E7</v>
      </c>
    </row>
    <row r="52">
      <c r="A52" s="4">
        <v>50.0</v>
      </c>
      <c r="B52" s="8" t="s">
        <v>107</v>
      </c>
      <c r="C52" s="6">
        <v>32.0</v>
      </c>
      <c r="D52" s="12" t="s">
        <v>108</v>
      </c>
      <c r="E52" s="6">
        <v>60.0</v>
      </c>
      <c r="F52" s="22"/>
      <c r="G52" s="22"/>
      <c r="H52" s="4">
        <v>50.0</v>
      </c>
      <c r="I52" s="31" t="s">
        <v>107</v>
      </c>
      <c r="J52" s="32">
        <v>2.04712813E8</v>
      </c>
      <c r="K52" s="33">
        <v>5.4953099E7</v>
      </c>
      <c r="L52" s="33">
        <v>6.3829787E7</v>
      </c>
    </row>
    <row r="53">
      <c r="A53" s="4">
        <v>51.0</v>
      </c>
      <c r="B53" s="8" t="s">
        <v>109</v>
      </c>
      <c r="C53" s="6">
        <v>32.0</v>
      </c>
      <c r="D53" s="12" t="s">
        <v>110</v>
      </c>
      <c r="E53" s="6">
        <v>40.0</v>
      </c>
      <c r="F53" s="22"/>
      <c r="G53" s="22"/>
      <c r="H53" s="4">
        <v>51.0</v>
      </c>
      <c r="I53" s="31" t="s">
        <v>109</v>
      </c>
      <c r="J53" s="32">
        <v>2.04712813E8</v>
      </c>
      <c r="K53" s="33">
        <v>1.36033116E8</v>
      </c>
      <c r="L53" s="33">
        <v>2.1276596E7</v>
      </c>
    </row>
    <row r="54">
      <c r="A54" s="4">
        <v>52.0</v>
      </c>
      <c r="B54" s="8" t="s">
        <v>111</v>
      </c>
      <c r="C54" s="6">
        <v>40.0</v>
      </c>
      <c r="D54" s="12" t="s">
        <v>112</v>
      </c>
      <c r="E54" s="6">
        <v>60.0</v>
      </c>
      <c r="F54" s="22"/>
      <c r="G54" s="22"/>
      <c r="H54" s="4">
        <v>52.0</v>
      </c>
      <c r="I54" s="31" t="s">
        <v>111</v>
      </c>
      <c r="J54" s="32">
        <v>2.63622975E8</v>
      </c>
      <c r="K54" s="33">
        <v>1.71732681E8</v>
      </c>
      <c r="L54" s="33">
        <v>6.3829787E7</v>
      </c>
    </row>
    <row r="55">
      <c r="A55" s="4">
        <v>53.0</v>
      </c>
      <c r="B55" s="8" t="s">
        <v>109</v>
      </c>
      <c r="C55" s="6">
        <v>32.0</v>
      </c>
      <c r="D55" s="12" t="s">
        <v>113</v>
      </c>
      <c r="E55" s="6">
        <v>40.0</v>
      </c>
      <c r="F55" s="22"/>
      <c r="G55" s="22"/>
      <c r="H55" s="4">
        <v>53.0</v>
      </c>
      <c r="I55" s="31" t="s">
        <v>109</v>
      </c>
      <c r="J55" s="32">
        <v>2.04712813E8</v>
      </c>
      <c r="K55" s="33">
        <v>1.73259495E8</v>
      </c>
      <c r="L55" s="33">
        <v>2.1276596E7</v>
      </c>
    </row>
    <row r="56">
      <c r="A56" s="4">
        <v>54.0</v>
      </c>
      <c r="B56" s="8" t="s">
        <v>111</v>
      </c>
      <c r="C56" s="6">
        <v>80.0</v>
      </c>
      <c r="D56" s="9" t="s">
        <v>112</v>
      </c>
      <c r="E56" s="6">
        <v>60.0</v>
      </c>
      <c r="F56" s="22"/>
      <c r="G56" s="22"/>
      <c r="H56" s="4">
        <v>54.0</v>
      </c>
      <c r="I56" s="31" t="s">
        <v>111</v>
      </c>
      <c r="J56" s="32">
        <v>5.58173785E8</v>
      </c>
      <c r="K56" s="33">
        <v>1.71732681E8</v>
      </c>
      <c r="L56" s="33">
        <v>6.3829787E7</v>
      </c>
    </row>
    <row r="57">
      <c r="A57" s="4">
        <v>55.0</v>
      </c>
      <c r="B57" s="8" t="s">
        <v>109</v>
      </c>
      <c r="C57" s="6" t="s">
        <v>8</v>
      </c>
      <c r="D57" s="9" t="s">
        <v>113</v>
      </c>
      <c r="E57" s="6">
        <v>40.0</v>
      </c>
      <c r="F57" s="22"/>
      <c r="G57" s="22"/>
      <c r="H57" s="4">
        <v>55.0</v>
      </c>
      <c r="I57" s="31" t="s">
        <v>109</v>
      </c>
      <c r="J57" s="32">
        <v>1.0309278E7</v>
      </c>
      <c r="K57" s="33">
        <v>1.73259495E8</v>
      </c>
      <c r="L57" s="33">
        <v>2.1276596E7</v>
      </c>
    </row>
    <row r="58">
      <c r="A58" s="4">
        <v>56.0</v>
      </c>
      <c r="B58" s="8" t="s">
        <v>111</v>
      </c>
      <c r="C58" s="6" t="s">
        <v>8</v>
      </c>
      <c r="D58" s="12" t="s">
        <v>114</v>
      </c>
      <c r="E58" s="6">
        <v>60.0</v>
      </c>
      <c r="F58" s="22"/>
      <c r="G58" s="22"/>
      <c r="H58" s="4">
        <v>56.0</v>
      </c>
      <c r="I58" s="31" t="s">
        <v>111</v>
      </c>
      <c r="J58" s="32">
        <v>1.0309278E7</v>
      </c>
      <c r="K58" s="33">
        <v>2.0641437E7</v>
      </c>
      <c r="L58" s="33">
        <v>6.3829787E7</v>
      </c>
    </row>
    <row r="59">
      <c r="A59" s="4">
        <v>57.0</v>
      </c>
      <c r="B59" s="8" t="s">
        <v>115</v>
      </c>
      <c r="C59" s="6" t="s">
        <v>8</v>
      </c>
      <c r="D59" s="9" t="s">
        <v>116</v>
      </c>
      <c r="E59" s="6">
        <v>40.0</v>
      </c>
      <c r="F59" s="22"/>
      <c r="G59" s="22"/>
      <c r="H59" s="4">
        <v>57.0</v>
      </c>
      <c r="I59" s="31" t="s">
        <v>115</v>
      </c>
      <c r="J59" s="32">
        <v>1.0309278E7</v>
      </c>
      <c r="K59" s="33">
        <v>2.1340688E7</v>
      </c>
      <c r="L59" s="33">
        <v>2.1276596E7</v>
      </c>
    </row>
    <row r="60">
      <c r="A60" s="4">
        <v>58.0</v>
      </c>
      <c r="B60" s="8" t="s">
        <v>117</v>
      </c>
      <c r="C60" s="6" t="s">
        <v>118</v>
      </c>
      <c r="D60" s="9" t="s">
        <v>119</v>
      </c>
      <c r="E60" s="6">
        <v>40.0</v>
      </c>
      <c r="F60" s="22"/>
      <c r="G60" s="22"/>
      <c r="H60" s="4">
        <v>58.0</v>
      </c>
      <c r="I60" s="31" t="s">
        <v>117</v>
      </c>
      <c r="J60" s="32">
        <v>5.1546392E7</v>
      </c>
      <c r="K60" s="33">
        <v>9102928.0</v>
      </c>
      <c r="L60" s="33">
        <v>2.1276596E7</v>
      </c>
    </row>
    <row r="61">
      <c r="A61" s="4">
        <v>59.0</v>
      </c>
      <c r="B61" s="8" t="s">
        <v>120</v>
      </c>
      <c r="C61" s="6">
        <v>14.0</v>
      </c>
      <c r="D61" s="9" t="s">
        <v>121</v>
      </c>
      <c r="E61" s="6">
        <v>40.0</v>
      </c>
      <c r="F61" s="22"/>
      <c r="G61" s="22"/>
      <c r="H61" s="4">
        <v>59.0</v>
      </c>
      <c r="I61" s="31" t="s">
        <v>120</v>
      </c>
      <c r="J61" s="32">
        <v>7.2164948E7</v>
      </c>
      <c r="K61" s="33">
        <v>2.59276792E8</v>
      </c>
      <c r="L61" s="33">
        <v>2.1276596E7</v>
      </c>
    </row>
    <row r="62">
      <c r="A62" s="4">
        <v>60.0</v>
      </c>
      <c r="B62" s="5" t="s">
        <v>122</v>
      </c>
      <c r="C62" s="6" t="s">
        <v>118</v>
      </c>
      <c r="D62" s="9" t="s">
        <v>123</v>
      </c>
      <c r="E62" s="6">
        <v>80.0</v>
      </c>
      <c r="F62" s="22"/>
      <c r="G62" s="22"/>
      <c r="H62" s="4">
        <v>60.0</v>
      </c>
      <c r="I62" s="27" t="s">
        <v>122</v>
      </c>
      <c r="J62" s="32">
        <v>5.1546392E7</v>
      </c>
      <c r="K62" s="33">
        <v>6.5073746E7</v>
      </c>
      <c r="L62" s="33">
        <v>1.06382979E8</v>
      </c>
    </row>
    <row r="63">
      <c r="A63" s="4">
        <v>61.0</v>
      </c>
      <c r="B63" s="5" t="s">
        <v>124</v>
      </c>
      <c r="C63" s="6">
        <v>14.0</v>
      </c>
      <c r="D63" s="9" t="s">
        <v>125</v>
      </c>
      <c r="E63" s="6">
        <v>100.0</v>
      </c>
      <c r="F63" s="22"/>
      <c r="G63" s="22"/>
      <c r="H63" s="4">
        <v>61.0</v>
      </c>
      <c r="I63" s="27" t="s">
        <v>124</v>
      </c>
      <c r="J63" s="32">
        <v>7.2164948E7</v>
      </c>
      <c r="K63" s="33">
        <v>6.7839961E7</v>
      </c>
      <c r="L63" s="33">
        <v>1.4893617E7</v>
      </c>
    </row>
    <row r="64">
      <c r="A64" s="4">
        <v>62.0</v>
      </c>
      <c r="B64" s="13" t="s">
        <v>126</v>
      </c>
      <c r="C64" s="6">
        <v>5.0</v>
      </c>
      <c r="D64" s="14" t="s">
        <v>127</v>
      </c>
      <c r="E64" s="6">
        <v>40.0</v>
      </c>
      <c r="F64" s="22"/>
      <c r="G64" s="22"/>
      <c r="H64" s="4">
        <v>62.0</v>
      </c>
      <c r="I64" s="35" t="s">
        <v>126</v>
      </c>
      <c r="J64" s="32">
        <v>5891016.0</v>
      </c>
      <c r="K64" s="33">
        <v>1.9041176E7</v>
      </c>
      <c r="L64" s="33">
        <v>2.1276596E7</v>
      </c>
    </row>
    <row r="65">
      <c r="A65" s="4">
        <v>63.0</v>
      </c>
      <c r="B65" s="11" t="s">
        <v>128</v>
      </c>
      <c r="C65" s="6">
        <v>5.0</v>
      </c>
      <c r="D65" s="14" t="s">
        <v>129</v>
      </c>
      <c r="E65" s="6">
        <v>60.0</v>
      </c>
      <c r="F65" s="22"/>
      <c r="G65" s="22"/>
      <c r="H65" s="4">
        <v>63.0</v>
      </c>
      <c r="I65" s="34" t="s">
        <v>128</v>
      </c>
      <c r="J65" s="32">
        <v>5891016.0</v>
      </c>
      <c r="K65" s="33">
        <v>2784024.0</v>
      </c>
      <c r="L65" s="33">
        <v>6.3829787E7</v>
      </c>
    </row>
    <row r="66">
      <c r="A66" s="4">
        <v>64.0</v>
      </c>
      <c r="B66" s="13" t="s">
        <v>130</v>
      </c>
      <c r="C66" s="6">
        <v>5.0</v>
      </c>
      <c r="D66" s="9" t="s">
        <v>131</v>
      </c>
      <c r="E66" s="6">
        <v>90.0</v>
      </c>
      <c r="F66" s="22"/>
      <c r="G66" s="22"/>
      <c r="H66" s="4">
        <v>64.0</v>
      </c>
      <c r="I66" s="35" t="s">
        <v>130</v>
      </c>
      <c r="J66" s="32">
        <v>5891016.0</v>
      </c>
      <c r="K66" s="33">
        <v>3.6639305E7</v>
      </c>
      <c r="L66" s="33">
        <v>1.27659574E8</v>
      </c>
    </row>
    <row r="67">
      <c r="A67" s="4">
        <v>65.0</v>
      </c>
      <c r="B67" s="13" t="s">
        <v>132</v>
      </c>
      <c r="C67" s="6">
        <v>5.0</v>
      </c>
      <c r="D67" s="14" t="s">
        <v>133</v>
      </c>
      <c r="E67" s="6">
        <v>120.0</v>
      </c>
      <c r="F67" s="22"/>
      <c r="G67" s="22"/>
      <c r="H67" s="4">
        <v>65.0</v>
      </c>
      <c r="I67" s="35" t="s">
        <v>132</v>
      </c>
      <c r="J67" s="32">
        <v>5891016.0</v>
      </c>
      <c r="K67" s="33">
        <v>4543837.0</v>
      </c>
      <c r="L67" s="33">
        <v>1.91489362E8</v>
      </c>
    </row>
    <row r="68">
      <c r="A68" s="4">
        <v>66.0</v>
      </c>
      <c r="B68" s="11" t="s">
        <v>134</v>
      </c>
      <c r="C68" s="6">
        <v>5.0</v>
      </c>
      <c r="D68" s="9" t="s">
        <v>135</v>
      </c>
      <c r="E68" s="6">
        <v>40.0</v>
      </c>
      <c r="F68" s="22"/>
      <c r="G68" s="22"/>
      <c r="H68" s="4">
        <v>66.0</v>
      </c>
      <c r="I68" s="34" t="s">
        <v>134</v>
      </c>
      <c r="J68" s="32">
        <v>5891016.0</v>
      </c>
      <c r="K68" s="33">
        <v>8.4154254E7</v>
      </c>
      <c r="L68" s="33">
        <v>2.1276596E7</v>
      </c>
    </row>
    <row r="69">
      <c r="A69" s="4">
        <v>67.0</v>
      </c>
      <c r="B69" s="11" t="s">
        <v>136</v>
      </c>
      <c r="C69" s="6">
        <v>5.0</v>
      </c>
      <c r="D69" s="14" t="s">
        <v>137</v>
      </c>
      <c r="E69" s="6">
        <v>60.0</v>
      </c>
      <c r="F69" s="22"/>
      <c r="G69" s="22"/>
      <c r="H69" s="4">
        <v>67.0</v>
      </c>
      <c r="I69" s="34" t="s">
        <v>136</v>
      </c>
      <c r="J69" s="32">
        <v>5891016.0</v>
      </c>
      <c r="K69" s="33">
        <v>9.2953318E7</v>
      </c>
      <c r="L69" s="33">
        <v>6.3829787E7</v>
      </c>
    </row>
    <row r="70">
      <c r="A70" s="4">
        <v>68.0</v>
      </c>
      <c r="B70" s="11" t="s">
        <v>138</v>
      </c>
      <c r="C70" s="6">
        <v>5.0</v>
      </c>
      <c r="D70" s="9" t="s">
        <v>139</v>
      </c>
      <c r="E70" s="6">
        <v>90.0</v>
      </c>
      <c r="F70" s="22"/>
      <c r="G70" s="22"/>
      <c r="H70" s="4">
        <v>68.0</v>
      </c>
      <c r="I70" s="34" t="s">
        <v>138</v>
      </c>
      <c r="J70" s="32">
        <v>5891016.0</v>
      </c>
      <c r="K70" s="33">
        <v>1.01752383E8</v>
      </c>
      <c r="L70" s="33">
        <v>1.27659574E8</v>
      </c>
    </row>
    <row r="71">
      <c r="A71" s="4">
        <v>69.0</v>
      </c>
      <c r="B71" s="13" t="s">
        <v>140</v>
      </c>
      <c r="C71" s="6">
        <v>5.0</v>
      </c>
      <c r="D71" s="14" t="s">
        <v>141</v>
      </c>
      <c r="E71" s="6">
        <v>120.0</v>
      </c>
      <c r="F71" s="22"/>
      <c r="G71" s="22"/>
      <c r="H71" s="4">
        <v>69.0</v>
      </c>
      <c r="I71" s="35" t="s">
        <v>140</v>
      </c>
      <c r="J71" s="32">
        <v>5891016.0</v>
      </c>
      <c r="K71" s="33">
        <v>1.10551448E8</v>
      </c>
      <c r="L71" s="33">
        <v>1.91489362E8</v>
      </c>
    </row>
    <row r="72">
      <c r="A72" s="4">
        <v>70.0</v>
      </c>
      <c r="B72" s="11" t="s">
        <v>142</v>
      </c>
      <c r="C72" s="6" t="s">
        <v>143</v>
      </c>
      <c r="D72" s="9" t="s">
        <v>144</v>
      </c>
      <c r="E72" s="6">
        <v>40.0</v>
      </c>
      <c r="F72" s="22"/>
      <c r="G72" s="22"/>
      <c r="H72" s="4">
        <v>70.0</v>
      </c>
      <c r="I72" s="34" t="s">
        <v>142</v>
      </c>
      <c r="J72" s="32">
        <v>1.6200295E7</v>
      </c>
      <c r="K72" s="33">
        <v>2.1664036E7</v>
      </c>
      <c r="L72" s="33">
        <v>2.1276596E7</v>
      </c>
    </row>
    <row r="73">
      <c r="A73" s="4">
        <v>71.0</v>
      </c>
      <c r="B73" s="11" t="s">
        <v>145</v>
      </c>
      <c r="C73" s="6" t="s">
        <v>146</v>
      </c>
      <c r="D73" s="14" t="s">
        <v>147</v>
      </c>
      <c r="E73" s="6">
        <v>90.0</v>
      </c>
      <c r="F73" s="22"/>
      <c r="G73" s="22"/>
      <c r="H73" s="4">
        <v>71.0</v>
      </c>
      <c r="I73" s="34" t="s">
        <v>145</v>
      </c>
      <c r="J73" s="32">
        <v>2.3564065E7</v>
      </c>
      <c r="K73" s="33">
        <v>2.8326406E7</v>
      </c>
      <c r="L73" s="33">
        <v>1.27659574E8</v>
      </c>
    </row>
    <row r="74">
      <c r="A74" s="4">
        <v>72.0</v>
      </c>
      <c r="B74" s="15" t="s">
        <v>148</v>
      </c>
      <c r="C74" s="16" t="s">
        <v>149</v>
      </c>
      <c r="D74" s="17" t="s">
        <v>150</v>
      </c>
      <c r="E74" s="6">
        <v>120.0</v>
      </c>
      <c r="F74" s="22"/>
      <c r="G74" s="22"/>
      <c r="H74" s="4">
        <v>72.0</v>
      </c>
      <c r="I74" s="36" t="s">
        <v>148</v>
      </c>
      <c r="J74" s="32">
        <v>3.1664212E7</v>
      </c>
      <c r="K74" s="33">
        <v>4.1860336E7</v>
      </c>
      <c r="L74" s="33">
        <v>1.91489362E8</v>
      </c>
    </row>
    <row r="75">
      <c r="A75" s="4">
        <v>73.0</v>
      </c>
      <c r="B75" s="15" t="s">
        <v>151</v>
      </c>
      <c r="C75" s="16" t="s">
        <v>152</v>
      </c>
      <c r="D75" s="17" t="s">
        <v>153</v>
      </c>
      <c r="E75" s="6">
        <v>200.0</v>
      </c>
      <c r="F75" s="22"/>
      <c r="G75" s="22"/>
      <c r="H75" s="4">
        <v>73.0</v>
      </c>
      <c r="I75" s="36" t="s">
        <v>151</v>
      </c>
      <c r="J75" s="32">
        <v>4.8600884E7</v>
      </c>
      <c r="K75" s="33">
        <v>7.2355307E7</v>
      </c>
      <c r="L75" s="33">
        <v>3.61702128E8</v>
      </c>
    </row>
    <row r="76">
      <c r="A76" s="4">
        <v>74.0</v>
      </c>
      <c r="B76" s="15" t="s">
        <v>142</v>
      </c>
      <c r="C76" s="16">
        <v>7.0</v>
      </c>
      <c r="D76" s="17" t="s">
        <v>154</v>
      </c>
      <c r="E76" s="6">
        <v>40.0</v>
      </c>
      <c r="F76" s="22"/>
      <c r="G76" s="22"/>
      <c r="H76" s="4">
        <v>74.0</v>
      </c>
      <c r="I76" s="36" t="s">
        <v>142</v>
      </c>
      <c r="J76" s="32">
        <v>2.0618557E7</v>
      </c>
      <c r="K76" s="33">
        <v>6.9122495E7</v>
      </c>
      <c r="L76" s="33">
        <v>2.1276596E7</v>
      </c>
    </row>
    <row r="77">
      <c r="A77" s="4">
        <v>75.0</v>
      </c>
      <c r="B77" s="15" t="s">
        <v>145</v>
      </c>
      <c r="C77" s="16">
        <v>8.0</v>
      </c>
      <c r="D77" s="17" t="s">
        <v>155</v>
      </c>
      <c r="E77" s="6">
        <v>90.0</v>
      </c>
      <c r="F77" s="22"/>
      <c r="G77" s="22"/>
      <c r="H77" s="4">
        <v>75.0</v>
      </c>
      <c r="I77" s="36" t="s">
        <v>145</v>
      </c>
      <c r="J77" s="32">
        <v>2.7982327E7</v>
      </c>
      <c r="K77" s="33">
        <v>7.5932584E7</v>
      </c>
      <c r="L77" s="33">
        <v>1.27659574E8</v>
      </c>
    </row>
    <row r="78">
      <c r="A78" s="4">
        <v>76.0</v>
      </c>
      <c r="B78" s="15" t="s">
        <v>148</v>
      </c>
      <c r="C78" s="16" t="s">
        <v>156</v>
      </c>
      <c r="D78" s="17" t="s">
        <v>157</v>
      </c>
      <c r="E78" s="6">
        <v>120.0</v>
      </c>
      <c r="F78" s="22"/>
      <c r="G78" s="22"/>
      <c r="H78" s="4">
        <v>76.0</v>
      </c>
      <c r="I78" s="36" t="s">
        <v>148</v>
      </c>
      <c r="J78" s="32">
        <v>3.6082474E7</v>
      </c>
      <c r="K78" s="33">
        <v>7.6744685E7</v>
      </c>
      <c r="L78" s="33">
        <v>1.91489362E8</v>
      </c>
    </row>
    <row r="79">
      <c r="A79" s="4">
        <v>77.0</v>
      </c>
      <c r="B79" s="15" t="s">
        <v>151</v>
      </c>
      <c r="C79" s="16" t="s">
        <v>158</v>
      </c>
      <c r="D79" s="17" t="s">
        <v>159</v>
      </c>
      <c r="E79" s="6">
        <v>200.0</v>
      </c>
      <c r="F79" s="22"/>
      <c r="G79" s="22"/>
      <c r="H79" s="4">
        <v>77.0</v>
      </c>
      <c r="I79" s="36" t="s">
        <v>151</v>
      </c>
      <c r="J79" s="32">
        <v>5.3019146E7</v>
      </c>
      <c r="K79" s="33">
        <v>1.11757923E8</v>
      </c>
      <c r="L79" s="33">
        <v>3.61702128E8</v>
      </c>
    </row>
    <row r="80">
      <c r="A80" s="4">
        <v>78.0</v>
      </c>
      <c r="B80" s="15" t="s">
        <v>160</v>
      </c>
      <c r="C80" s="16">
        <v>7.0</v>
      </c>
      <c r="D80" s="17" t="s">
        <v>161</v>
      </c>
      <c r="E80" s="6">
        <v>40.0</v>
      </c>
      <c r="F80" s="22"/>
      <c r="G80" s="22"/>
      <c r="H80" s="4">
        <v>78.0</v>
      </c>
      <c r="I80" s="36" t="s">
        <v>160</v>
      </c>
      <c r="J80" s="32">
        <v>2.0618557E7</v>
      </c>
      <c r="K80" s="33">
        <v>6.9511502E7</v>
      </c>
      <c r="L80" s="33">
        <v>2.1276596E7</v>
      </c>
    </row>
    <row r="81">
      <c r="A81" s="4">
        <v>79.0</v>
      </c>
      <c r="B81" s="15" t="s">
        <v>162</v>
      </c>
      <c r="C81" s="16" t="s">
        <v>163</v>
      </c>
      <c r="D81" s="17" t="s">
        <v>164</v>
      </c>
      <c r="E81" s="6">
        <v>90.0</v>
      </c>
      <c r="F81" s="22"/>
      <c r="G81" s="22"/>
      <c r="H81" s="4">
        <v>79.0</v>
      </c>
      <c r="I81" s="36" t="s">
        <v>162</v>
      </c>
      <c r="J81" s="32">
        <v>2.8718704E7</v>
      </c>
      <c r="K81" s="33">
        <v>7.5808059E7</v>
      </c>
      <c r="L81" s="33">
        <v>1.27659574E8</v>
      </c>
    </row>
    <row r="82">
      <c r="A82" s="4">
        <v>80.0</v>
      </c>
      <c r="B82" s="15" t="s">
        <v>165</v>
      </c>
      <c r="C82" s="16" t="s">
        <v>166</v>
      </c>
      <c r="D82" s="17" t="s">
        <v>167</v>
      </c>
      <c r="E82" s="6">
        <v>120.0</v>
      </c>
      <c r="F82" s="22"/>
      <c r="G82" s="22"/>
      <c r="H82" s="4">
        <v>80.0</v>
      </c>
      <c r="I82" s="36" t="s">
        <v>165</v>
      </c>
      <c r="J82" s="32">
        <v>3.6818851E7</v>
      </c>
      <c r="K82" s="33">
        <v>7.5836146E7</v>
      </c>
      <c r="L82" s="33">
        <v>1.91489362E8</v>
      </c>
    </row>
    <row r="83">
      <c r="A83" s="4">
        <v>81.0</v>
      </c>
      <c r="B83" s="15" t="s">
        <v>168</v>
      </c>
      <c r="C83" s="16" t="s">
        <v>158</v>
      </c>
      <c r="D83" s="17" t="s">
        <v>169</v>
      </c>
      <c r="E83" s="6">
        <v>200.0</v>
      </c>
      <c r="F83" s="22"/>
      <c r="G83" s="22"/>
      <c r="H83" s="4">
        <v>81.0</v>
      </c>
      <c r="I83" s="36" t="s">
        <v>168</v>
      </c>
      <c r="J83" s="32">
        <v>5.3019146E7</v>
      </c>
      <c r="K83" s="33">
        <v>1.15697158E8</v>
      </c>
      <c r="L83" s="33">
        <v>3.61702128E8</v>
      </c>
    </row>
    <row r="84">
      <c r="A84" s="4">
        <v>82.0</v>
      </c>
      <c r="B84" s="15" t="s">
        <v>170</v>
      </c>
      <c r="C84" s="16">
        <v>9.0</v>
      </c>
      <c r="D84" s="17" t="s">
        <v>171</v>
      </c>
      <c r="E84" s="6">
        <v>120.0</v>
      </c>
      <c r="F84" s="22"/>
      <c r="G84" s="22"/>
      <c r="H84" s="4">
        <v>82.0</v>
      </c>
      <c r="I84" s="36" t="s">
        <v>170</v>
      </c>
      <c r="J84" s="32">
        <v>3.5346097E7</v>
      </c>
      <c r="K84" s="33">
        <v>7.7302845E7</v>
      </c>
      <c r="L84" s="33">
        <v>1.91489362E8</v>
      </c>
    </row>
    <row r="85">
      <c r="A85" s="4">
        <v>83.0</v>
      </c>
      <c r="B85" s="15" t="s">
        <v>172</v>
      </c>
      <c r="C85" s="16" t="s">
        <v>173</v>
      </c>
      <c r="D85" s="17" t="s">
        <v>174</v>
      </c>
      <c r="E85" s="6">
        <v>200.0</v>
      </c>
      <c r="F85" s="22"/>
      <c r="G85" s="22"/>
      <c r="H85" s="4">
        <v>83.0</v>
      </c>
      <c r="I85" s="36" t="s">
        <v>172</v>
      </c>
      <c r="J85" s="32">
        <v>5.0810015E7</v>
      </c>
      <c r="K85" s="33">
        <v>1.19818165E8</v>
      </c>
      <c r="L85" s="33">
        <v>3.61702128E8</v>
      </c>
    </row>
    <row r="86">
      <c r="A86" s="4">
        <v>84.0</v>
      </c>
      <c r="B86" s="15" t="s">
        <v>175</v>
      </c>
      <c r="C86" s="16" t="s">
        <v>176</v>
      </c>
      <c r="D86" s="17" t="s">
        <v>177</v>
      </c>
      <c r="E86" s="6">
        <v>40.0</v>
      </c>
      <c r="F86" s="22"/>
      <c r="G86" s="22"/>
      <c r="H86" s="4">
        <v>84.0</v>
      </c>
      <c r="I86" s="36" t="s">
        <v>175</v>
      </c>
      <c r="J86" s="32">
        <v>1.7673049E7</v>
      </c>
      <c r="K86" s="33">
        <v>2.3488434E7</v>
      </c>
      <c r="L86" s="33">
        <v>2.1276596E7</v>
      </c>
    </row>
    <row r="87">
      <c r="A87" s="4">
        <v>85.0</v>
      </c>
      <c r="B87" s="15" t="s">
        <v>178</v>
      </c>
      <c r="C87" s="16" t="s">
        <v>179</v>
      </c>
      <c r="D87" s="17" t="s">
        <v>180</v>
      </c>
      <c r="E87" s="6">
        <v>90.0</v>
      </c>
      <c r="F87" s="22"/>
      <c r="G87" s="22"/>
      <c r="H87" s="4">
        <v>85.0</v>
      </c>
      <c r="I87" s="36" t="s">
        <v>178</v>
      </c>
      <c r="J87" s="32">
        <v>2.5036819E7</v>
      </c>
      <c r="K87" s="33">
        <v>2.9207298E7</v>
      </c>
      <c r="L87" s="33">
        <v>1.27659574E8</v>
      </c>
    </row>
    <row r="88">
      <c r="A88" s="4">
        <v>86.0</v>
      </c>
      <c r="B88" s="15" t="s">
        <v>181</v>
      </c>
      <c r="C88" s="16" t="s">
        <v>182</v>
      </c>
      <c r="D88" s="17" t="s">
        <v>183</v>
      </c>
      <c r="E88" s="6">
        <v>120.0</v>
      </c>
      <c r="F88" s="22"/>
      <c r="G88" s="22"/>
      <c r="H88" s="4">
        <v>86.0</v>
      </c>
      <c r="I88" s="36" t="s">
        <v>181</v>
      </c>
      <c r="J88" s="32">
        <v>3.2400589E7</v>
      </c>
      <c r="K88" s="33">
        <v>4.5097705E7</v>
      </c>
      <c r="L88" s="33">
        <v>1.91489362E8</v>
      </c>
    </row>
    <row r="89">
      <c r="A89" s="4">
        <v>87.0</v>
      </c>
      <c r="B89" s="15" t="s">
        <v>184</v>
      </c>
      <c r="C89" s="16" t="s">
        <v>185</v>
      </c>
      <c r="D89" s="17" t="s">
        <v>186</v>
      </c>
      <c r="E89" s="6">
        <v>200.0</v>
      </c>
      <c r="F89" s="22"/>
      <c r="G89" s="22"/>
      <c r="H89" s="4">
        <v>87.0</v>
      </c>
      <c r="I89" s="36" t="s">
        <v>184</v>
      </c>
      <c r="J89" s="32">
        <v>4.9337261E7</v>
      </c>
      <c r="K89" s="33">
        <v>7.4671291E7</v>
      </c>
      <c r="L89" s="33">
        <v>3.61702128E8</v>
      </c>
    </row>
    <row r="90">
      <c r="A90" s="4">
        <v>88.0</v>
      </c>
      <c r="B90" s="15" t="s">
        <v>187</v>
      </c>
      <c r="C90" s="16" t="s">
        <v>188</v>
      </c>
      <c r="D90" s="17" t="s">
        <v>189</v>
      </c>
      <c r="E90" s="6">
        <v>40.0</v>
      </c>
      <c r="F90" s="22"/>
      <c r="G90" s="22"/>
      <c r="H90" s="4">
        <v>88.0</v>
      </c>
      <c r="I90" s="36" t="s">
        <v>187</v>
      </c>
      <c r="J90" s="32">
        <v>1.6936672E7</v>
      </c>
      <c r="K90" s="33">
        <v>2.0663653E7</v>
      </c>
      <c r="L90" s="33">
        <v>2.1276596E7</v>
      </c>
    </row>
    <row r="91">
      <c r="A91" s="4">
        <v>89.0</v>
      </c>
      <c r="B91" s="15" t="s">
        <v>190</v>
      </c>
      <c r="C91" s="16" t="s">
        <v>191</v>
      </c>
      <c r="D91" s="17" t="s">
        <v>192</v>
      </c>
      <c r="E91" s="6">
        <v>90.0</v>
      </c>
      <c r="F91" s="22"/>
      <c r="G91" s="22"/>
      <c r="H91" s="4">
        <v>89.0</v>
      </c>
      <c r="I91" s="36" t="s">
        <v>190</v>
      </c>
      <c r="J91" s="32">
        <v>2.5773196E7</v>
      </c>
      <c r="K91" s="33">
        <v>2636967.0</v>
      </c>
      <c r="L91" s="33">
        <v>1.27659574E8</v>
      </c>
    </row>
    <row r="92">
      <c r="A92" s="4">
        <v>90.0</v>
      </c>
      <c r="B92" s="15" t="s">
        <v>193</v>
      </c>
      <c r="C92" s="16" t="s">
        <v>194</v>
      </c>
      <c r="D92" s="17" t="s">
        <v>195</v>
      </c>
      <c r="E92" s="6">
        <v>120.0</v>
      </c>
      <c r="F92" s="22"/>
      <c r="G92" s="22"/>
      <c r="H92" s="4">
        <v>90.0</v>
      </c>
      <c r="I92" s="36" t="s">
        <v>193</v>
      </c>
      <c r="J92" s="32">
        <v>3.4977909E7</v>
      </c>
      <c r="K92" s="33">
        <v>3.7519211E7</v>
      </c>
      <c r="L92" s="33">
        <v>1.91489362E8</v>
      </c>
    </row>
    <row r="93">
      <c r="A93" s="4">
        <v>91.0</v>
      </c>
      <c r="B93" s="15" t="s">
        <v>196</v>
      </c>
      <c r="C93" s="16" t="s">
        <v>118</v>
      </c>
      <c r="D93" s="17" t="s">
        <v>197</v>
      </c>
      <c r="E93" s="6">
        <v>200.0</v>
      </c>
      <c r="F93" s="22"/>
      <c r="G93" s="22"/>
      <c r="H93" s="4">
        <v>91.0</v>
      </c>
      <c r="I93" s="36" t="s">
        <v>196</v>
      </c>
      <c r="J93" s="32">
        <v>5.1546392E7</v>
      </c>
      <c r="K93" s="33">
        <v>7.1348289E7</v>
      </c>
      <c r="L93" s="33">
        <v>3.61702128E8</v>
      </c>
    </row>
    <row r="94">
      <c r="A94" s="4">
        <v>92.0</v>
      </c>
      <c r="B94" s="15" t="s">
        <v>198</v>
      </c>
      <c r="C94" s="16" t="s">
        <v>199</v>
      </c>
      <c r="D94" s="17" t="s">
        <v>200</v>
      </c>
      <c r="E94" s="6">
        <v>40.0</v>
      </c>
      <c r="F94" s="22"/>
      <c r="G94" s="22"/>
      <c r="H94" s="4">
        <v>92.0</v>
      </c>
      <c r="I94" s="36" t="s">
        <v>198</v>
      </c>
      <c r="J94" s="32">
        <v>2.2827688E7</v>
      </c>
      <c r="K94" s="33">
        <v>6.8328467E7</v>
      </c>
      <c r="L94" s="33">
        <v>2.1276596E7</v>
      </c>
    </row>
    <row r="95">
      <c r="A95" s="4">
        <v>93.0</v>
      </c>
      <c r="B95" s="15" t="s">
        <v>201</v>
      </c>
      <c r="C95" s="16" t="s">
        <v>149</v>
      </c>
      <c r="D95" s="17" t="s">
        <v>202</v>
      </c>
      <c r="E95" s="6">
        <v>90.0</v>
      </c>
      <c r="F95" s="22"/>
      <c r="G95" s="22"/>
      <c r="H95" s="4">
        <v>93.0</v>
      </c>
      <c r="I95" s="36" t="s">
        <v>201</v>
      </c>
      <c r="J95" s="32">
        <v>3.1664212E7</v>
      </c>
      <c r="K95" s="33">
        <v>7.2471806E7</v>
      </c>
      <c r="L95" s="33">
        <v>1.27659574E8</v>
      </c>
    </row>
    <row r="96">
      <c r="A96" s="4">
        <v>94.0</v>
      </c>
      <c r="B96" s="15" t="s">
        <v>203</v>
      </c>
      <c r="C96" s="16" t="s">
        <v>204</v>
      </c>
      <c r="D96" s="17" t="s">
        <v>205</v>
      </c>
      <c r="E96" s="6">
        <v>120.0</v>
      </c>
      <c r="F96" s="22"/>
      <c r="G96" s="22"/>
      <c r="H96" s="4">
        <v>94.0</v>
      </c>
      <c r="I96" s="36" t="s">
        <v>203</v>
      </c>
      <c r="J96" s="32">
        <v>3.9764359E7</v>
      </c>
      <c r="K96" s="33">
        <v>7484641.0</v>
      </c>
      <c r="L96" s="33">
        <v>1.91489362E8</v>
      </c>
    </row>
    <row r="97">
      <c r="A97" s="4">
        <v>95.0</v>
      </c>
      <c r="B97" s="15" t="s">
        <v>206</v>
      </c>
      <c r="C97" s="16" t="s">
        <v>118</v>
      </c>
      <c r="D97" s="17" t="s">
        <v>207</v>
      </c>
      <c r="E97" s="6">
        <v>200.0</v>
      </c>
      <c r="F97" s="22"/>
      <c r="G97" s="22"/>
      <c r="H97" s="4">
        <v>95.0</v>
      </c>
      <c r="I97" s="36" t="s">
        <v>206</v>
      </c>
      <c r="J97" s="32">
        <v>5.1546392E7</v>
      </c>
      <c r="K97" s="33">
        <v>1.11703175E8</v>
      </c>
      <c r="L97" s="33">
        <v>3.61702128E8</v>
      </c>
    </row>
    <row r="98">
      <c r="A98" s="4">
        <v>96.0</v>
      </c>
      <c r="B98" s="15" t="s">
        <v>208</v>
      </c>
      <c r="C98" s="16" t="s">
        <v>199</v>
      </c>
      <c r="D98" s="17" t="s">
        <v>209</v>
      </c>
      <c r="E98" s="6">
        <v>40.0</v>
      </c>
      <c r="F98" s="22"/>
      <c r="G98" s="22"/>
      <c r="H98" s="4">
        <v>96.0</v>
      </c>
      <c r="I98" s="36" t="s">
        <v>208</v>
      </c>
      <c r="J98" s="32">
        <v>2.2827688E7</v>
      </c>
      <c r="K98" s="33">
        <v>6.7976558E7</v>
      </c>
      <c r="L98" s="33">
        <v>2.1276596E7</v>
      </c>
    </row>
    <row r="99">
      <c r="A99" s="4">
        <v>97.0</v>
      </c>
      <c r="B99" s="15" t="s">
        <v>210</v>
      </c>
      <c r="C99" s="16" t="s">
        <v>149</v>
      </c>
      <c r="D99" s="17" t="s">
        <v>211</v>
      </c>
      <c r="E99" s="6">
        <v>90.0</v>
      </c>
      <c r="F99" s="22"/>
      <c r="G99" s="22"/>
      <c r="H99" s="4">
        <v>97.0</v>
      </c>
      <c r="I99" s="36" t="s">
        <v>210</v>
      </c>
      <c r="J99" s="32">
        <v>3.1664212E7</v>
      </c>
      <c r="K99" s="33">
        <v>7.0205642E7</v>
      </c>
      <c r="L99" s="33">
        <v>1.27659574E8</v>
      </c>
    </row>
    <row r="100">
      <c r="A100" s="4">
        <v>98.0</v>
      </c>
      <c r="B100" s="15" t="s">
        <v>212</v>
      </c>
      <c r="C100" s="16" t="s">
        <v>204</v>
      </c>
      <c r="D100" s="17" t="s">
        <v>213</v>
      </c>
      <c r="E100" s="6">
        <v>120.0</v>
      </c>
      <c r="F100" s="22"/>
      <c r="G100" s="22"/>
      <c r="H100" s="4">
        <v>98.0</v>
      </c>
      <c r="I100" s="36" t="s">
        <v>212</v>
      </c>
      <c r="J100" s="32">
        <v>3.9764359E7</v>
      </c>
      <c r="K100" s="33">
        <v>7.1826148E7</v>
      </c>
      <c r="L100" s="33">
        <v>1.91489362E8</v>
      </c>
    </row>
    <row r="101">
      <c r="A101" s="4">
        <v>99.0</v>
      </c>
      <c r="B101" s="15" t="s">
        <v>214</v>
      </c>
      <c r="C101" s="16">
        <v>12.0</v>
      </c>
      <c r="D101" s="17" t="s">
        <v>215</v>
      </c>
      <c r="E101" s="6">
        <v>200.0</v>
      </c>
      <c r="F101" s="22"/>
      <c r="G101" s="22"/>
      <c r="H101" s="4">
        <v>99.0</v>
      </c>
      <c r="I101" s="36" t="s">
        <v>214</v>
      </c>
      <c r="J101" s="32">
        <v>5.7437408E7</v>
      </c>
      <c r="K101" s="33">
        <v>1.0823622E7</v>
      </c>
      <c r="L101" s="33">
        <v>3.61702128E8</v>
      </c>
    </row>
    <row r="102">
      <c r="A102" s="4">
        <v>100.0</v>
      </c>
      <c r="B102" s="15" t="s">
        <v>216</v>
      </c>
      <c r="C102" s="16" t="s">
        <v>217</v>
      </c>
      <c r="D102" s="17" t="s">
        <v>218</v>
      </c>
      <c r="E102" s="6">
        <v>40.0</v>
      </c>
      <c r="F102" s="22"/>
      <c r="G102" s="22"/>
      <c r="H102" s="4">
        <v>100.0</v>
      </c>
      <c r="I102" s="36" t="s">
        <v>216</v>
      </c>
      <c r="J102" s="32">
        <v>1.8409426E7</v>
      </c>
      <c r="K102" s="33">
        <v>2.0547347E7</v>
      </c>
      <c r="L102" s="33">
        <v>2.1276596E7</v>
      </c>
    </row>
    <row r="103">
      <c r="A103" s="4">
        <v>101.0</v>
      </c>
      <c r="B103" s="15" t="s">
        <v>219</v>
      </c>
      <c r="C103" s="16" t="s">
        <v>191</v>
      </c>
      <c r="D103" s="17" t="s">
        <v>220</v>
      </c>
      <c r="E103" s="6">
        <v>90.0</v>
      </c>
      <c r="F103" s="22"/>
      <c r="G103" s="22"/>
      <c r="H103" s="4">
        <v>101.0</v>
      </c>
      <c r="I103" s="36" t="s">
        <v>219</v>
      </c>
      <c r="J103" s="32">
        <v>2.5773196E7</v>
      </c>
      <c r="K103" s="33">
        <v>2.7911918E7</v>
      </c>
      <c r="L103" s="33">
        <v>1.27659574E8</v>
      </c>
    </row>
    <row r="104">
      <c r="A104" s="4">
        <v>102.0</v>
      </c>
      <c r="B104" s="15" t="s">
        <v>221</v>
      </c>
      <c r="C104" s="16" t="s">
        <v>194</v>
      </c>
      <c r="D104" s="17" t="s">
        <v>222</v>
      </c>
      <c r="E104" s="6">
        <v>120.0</v>
      </c>
      <c r="F104" s="22"/>
      <c r="G104" s="22"/>
      <c r="H104" s="4">
        <v>102.0</v>
      </c>
      <c r="I104" s="36" t="s">
        <v>221</v>
      </c>
      <c r="J104" s="32">
        <v>3.4977909E7</v>
      </c>
      <c r="K104" s="33">
        <v>4.0321802E7</v>
      </c>
      <c r="L104" s="33">
        <v>1.91489362E8</v>
      </c>
    </row>
    <row r="105">
      <c r="A105" s="4">
        <v>103.0</v>
      </c>
      <c r="B105" s="15" t="s">
        <v>223</v>
      </c>
      <c r="C105" s="16" t="s">
        <v>118</v>
      </c>
      <c r="D105" s="17" t="s">
        <v>224</v>
      </c>
      <c r="E105" s="6">
        <v>200.0</v>
      </c>
      <c r="F105" s="22"/>
      <c r="G105" s="22"/>
      <c r="H105" s="4">
        <v>103.0</v>
      </c>
      <c r="I105" s="36" t="s">
        <v>223</v>
      </c>
      <c r="J105" s="32">
        <v>5.1546392E7</v>
      </c>
      <c r="K105" s="33">
        <v>7.2299978E7</v>
      </c>
      <c r="L105" s="33">
        <v>3.61702128E8</v>
      </c>
    </row>
    <row r="106">
      <c r="A106" s="4">
        <v>104.0</v>
      </c>
      <c r="B106" s="15" t="s">
        <v>225</v>
      </c>
      <c r="C106" s="16" t="s">
        <v>226</v>
      </c>
      <c r="D106" s="17" t="s">
        <v>227</v>
      </c>
      <c r="E106" s="6">
        <v>40.0</v>
      </c>
      <c r="F106" s="22"/>
      <c r="G106" s="22"/>
      <c r="H106" s="4">
        <v>104.0</v>
      </c>
      <c r="I106" s="36" t="s">
        <v>225</v>
      </c>
      <c r="J106" s="32">
        <v>-736377.0</v>
      </c>
      <c r="K106" s="33">
        <v>1.0950629E7</v>
      </c>
      <c r="L106" s="33">
        <v>2.1276596E7</v>
      </c>
    </row>
    <row r="107">
      <c r="A107" s="4">
        <v>105.0</v>
      </c>
      <c r="B107" s="15" t="s">
        <v>228</v>
      </c>
      <c r="C107" s="16" t="s">
        <v>229</v>
      </c>
      <c r="D107" s="17" t="s">
        <v>230</v>
      </c>
      <c r="E107" s="6">
        <v>90.0</v>
      </c>
      <c r="F107" s="22"/>
      <c r="G107" s="22"/>
      <c r="H107" s="4">
        <v>105.0</v>
      </c>
      <c r="I107" s="36" t="s">
        <v>228</v>
      </c>
      <c r="J107" s="32">
        <v>8836524.0</v>
      </c>
      <c r="K107" s="33">
        <v>1667509.0</v>
      </c>
      <c r="L107" s="33">
        <v>1.27659574E8</v>
      </c>
    </row>
    <row r="108">
      <c r="A108" s="4">
        <v>106.0</v>
      </c>
      <c r="B108" s="15" t="s">
        <v>231</v>
      </c>
      <c r="C108" s="16" t="s">
        <v>229</v>
      </c>
      <c r="D108" s="17" t="s">
        <v>232</v>
      </c>
      <c r="E108" s="6">
        <v>120.0</v>
      </c>
      <c r="F108" s="22"/>
      <c r="G108" s="22"/>
      <c r="H108" s="4">
        <v>106.0</v>
      </c>
      <c r="I108" s="36" t="s">
        <v>231</v>
      </c>
      <c r="J108" s="32">
        <v>8836524.0</v>
      </c>
      <c r="K108" s="33">
        <v>2.3296544E7</v>
      </c>
      <c r="L108" s="33">
        <v>1.91489362E8</v>
      </c>
    </row>
    <row r="109">
      <c r="A109" s="4">
        <v>107.0</v>
      </c>
      <c r="B109" s="15" t="s">
        <v>233</v>
      </c>
      <c r="C109" s="16" t="s">
        <v>179</v>
      </c>
      <c r="D109" s="17" t="s">
        <v>234</v>
      </c>
      <c r="E109" s="6">
        <v>200.0</v>
      </c>
      <c r="F109" s="22"/>
      <c r="G109" s="22"/>
      <c r="H109" s="4">
        <v>107.0</v>
      </c>
      <c r="I109" s="36" t="s">
        <v>233</v>
      </c>
      <c r="J109" s="32">
        <v>2.5036819E7</v>
      </c>
      <c r="K109" s="33">
        <v>3.8732479E7</v>
      </c>
      <c r="L109" s="33">
        <v>3.61702128E8</v>
      </c>
    </row>
    <row r="110">
      <c r="A110" s="4">
        <v>108.0</v>
      </c>
      <c r="B110" s="15" t="s">
        <v>235</v>
      </c>
      <c r="C110" s="16" t="s">
        <v>179</v>
      </c>
      <c r="D110" s="17" t="s">
        <v>236</v>
      </c>
      <c r="E110" s="6">
        <v>200.0</v>
      </c>
      <c r="F110" s="22"/>
      <c r="G110" s="22"/>
      <c r="H110" s="4">
        <v>108.0</v>
      </c>
      <c r="I110" s="36" t="s">
        <v>235</v>
      </c>
      <c r="J110" s="32">
        <v>2.5036819E7</v>
      </c>
      <c r="K110" s="33">
        <v>3.9608831E7</v>
      </c>
      <c r="L110" s="33">
        <v>3.61702128E8</v>
      </c>
    </row>
    <row r="111">
      <c r="A111" s="4">
        <v>109.0</v>
      </c>
      <c r="B111" s="15" t="s">
        <v>237</v>
      </c>
      <c r="C111" s="16" t="s">
        <v>238</v>
      </c>
      <c r="D111" s="17" t="s">
        <v>239</v>
      </c>
      <c r="E111" s="6">
        <v>40.0</v>
      </c>
      <c r="F111" s="22"/>
      <c r="G111" s="22"/>
      <c r="H111" s="4">
        <v>109.0</v>
      </c>
      <c r="I111" s="36" t="s">
        <v>237</v>
      </c>
      <c r="J111" s="32">
        <v>1.1413844E7</v>
      </c>
      <c r="K111" s="33">
        <v>6.1782474E7</v>
      </c>
      <c r="L111" s="33">
        <v>2.1276596E7</v>
      </c>
    </row>
    <row r="112">
      <c r="A112" s="4">
        <v>110.0</v>
      </c>
      <c r="B112" s="15" t="s">
        <v>240</v>
      </c>
      <c r="C112" s="16" t="s">
        <v>238</v>
      </c>
      <c r="D112" s="17" t="s">
        <v>241</v>
      </c>
      <c r="E112" s="6">
        <v>90.0</v>
      </c>
      <c r="F112" s="22"/>
      <c r="G112" s="22"/>
      <c r="H112" s="4">
        <v>110.0</v>
      </c>
      <c r="I112" s="36" t="s">
        <v>240</v>
      </c>
      <c r="J112" s="32">
        <v>1.1413844E7</v>
      </c>
      <c r="K112" s="33">
        <v>6.4997282E7</v>
      </c>
      <c r="L112" s="33">
        <v>1.27659574E8</v>
      </c>
    </row>
    <row r="113">
      <c r="A113" s="4">
        <v>111.0</v>
      </c>
      <c r="B113" s="15" t="s">
        <v>242</v>
      </c>
      <c r="C113" s="16" t="s">
        <v>243</v>
      </c>
      <c r="D113" s="17" t="s">
        <v>244</v>
      </c>
      <c r="E113" s="6">
        <v>120.0</v>
      </c>
      <c r="F113" s="22"/>
      <c r="G113" s="22"/>
      <c r="H113" s="4">
        <v>111.0</v>
      </c>
      <c r="I113" s="36" t="s">
        <v>242</v>
      </c>
      <c r="J113" s="32">
        <v>2.7614138E7</v>
      </c>
      <c r="K113" s="33">
        <v>7.5027178E7</v>
      </c>
      <c r="L113" s="33">
        <v>1.91489362E8</v>
      </c>
    </row>
    <row r="114">
      <c r="A114" s="4">
        <v>112.0</v>
      </c>
      <c r="B114" s="15" t="s">
        <v>245</v>
      </c>
      <c r="C114" s="16" t="s">
        <v>243</v>
      </c>
      <c r="D114" s="17" t="s">
        <v>246</v>
      </c>
      <c r="E114" s="6">
        <v>200.0</v>
      </c>
      <c r="F114" s="22"/>
      <c r="G114" s="22"/>
      <c r="H114" s="4">
        <v>112.0</v>
      </c>
      <c r="I114" s="36" t="s">
        <v>245</v>
      </c>
      <c r="J114" s="32">
        <v>2.7614138E7</v>
      </c>
      <c r="K114" s="33">
        <v>8.1539717E7</v>
      </c>
      <c r="L114" s="33">
        <v>3.61702128E8</v>
      </c>
    </row>
    <row r="115">
      <c r="A115" s="4">
        <v>113.0</v>
      </c>
      <c r="B115" s="15" t="s">
        <v>247</v>
      </c>
      <c r="C115" s="16" t="s">
        <v>179</v>
      </c>
      <c r="D115" s="17" t="s">
        <v>248</v>
      </c>
      <c r="E115" s="6">
        <v>40.0</v>
      </c>
      <c r="F115" s="22"/>
      <c r="G115" s="22"/>
      <c r="H115" s="4">
        <v>113.0</v>
      </c>
      <c r="I115" s="36" t="s">
        <v>247</v>
      </c>
      <c r="J115" s="32">
        <v>2.5036819E7</v>
      </c>
      <c r="K115" s="33">
        <v>7.6541286E7</v>
      </c>
      <c r="L115" s="33">
        <v>2.1276596E7</v>
      </c>
    </row>
    <row r="116">
      <c r="A116" s="4">
        <v>114.0</v>
      </c>
      <c r="B116" s="15" t="s">
        <v>249</v>
      </c>
      <c r="C116" s="16" t="s">
        <v>179</v>
      </c>
      <c r="D116" s="17" t="s">
        <v>250</v>
      </c>
      <c r="E116" s="6">
        <v>90.0</v>
      </c>
      <c r="F116" s="22"/>
      <c r="G116" s="22"/>
      <c r="H116" s="4">
        <v>114.0</v>
      </c>
      <c r="I116" s="36" t="s">
        <v>249</v>
      </c>
      <c r="J116" s="32">
        <v>2.5036819E7</v>
      </c>
      <c r="K116" s="33">
        <v>8.2428335E7</v>
      </c>
      <c r="L116" s="33">
        <v>1.27659574E8</v>
      </c>
    </row>
    <row r="117">
      <c r="A117" s="4">
        <v>115.0</v>
      </c>
      <c r="B117" s="15" t="s">
        <v>251</v>
      </c>
      <c r="C117" s="16" t="s">
        <v>252</v>
      </c>
      <c r="D117" s="17" t="s">
        <v>253</v>
      </c>
      <c r="E117" s="6">
        <v>90.0</v>
      </c>
      <c r="F117" s="22"/>
      <c r="G117" s="22"/>
      <c r="H117" s="4">
        <v>115.0</v>
      </c>
      <c r="I117" s="36" t="s">
        <v>251</v>
      </c>
      <c r="J117" s="32">
        <v>9572901.0</v>
      </c>
      <c r="K117" s="33">
        <v>2.3889795E7</v>
      </c>
      <c r="L117" s="33">
        <v>1.27659574E8</v>
      </c>
    </row>
    <row r="118">
      <c r="A118" s="4">
        <v>116.0</v>
      </c>
      <c r="B118" s="15" t="s">
        <v>254</v>
      </c>
      <c r="C118" s="16" t="s">
        <v>191</v>
      </c>
      <c r="D118" s="17" t="s">
        <v>255</v>
      </c>
      <c r="E118" s="6">
        <v>120.0</v>
      </c>
      <c r="F118" s="22"/>
      <c r="G118" s="22"/>
      <c r="H118" s="4">
        <v>116.0</v>
      </c>
      <c r="I118" s="36" t="s">
        <v>254</v>
      </c>
      <c r="J118" s="32">
        <v>2.5773196E7</v>
      </c>
      <c r="K118" s="33">
        <v>6.93784738E8</v>
      </c>
      <c r="L118" s="33">
        <v>1.91489362E8</v>
      </c>
    </row>
    <row r="119">
      <c r="A119" s="4">
        <v>117.0</v>
      </c>
      <c r="B119" s="15" t="s">
        <v>256</v>
      </c>
      <c r="C119" s="16" t="s">
        <v>191</v>
      </c>
      <c r="D119" s="17" t="s">
        <v>257</v>
      </c>
      <c r="E119" s="6">
        <v>200.0</v>
      </c>
      <c r="F119" s="22"/>
      <c r="G119" s="22"/>
      <c r="H119" s="4">
        <v>117.0</v>
      </c>
      <c r="I119" s="36" t="s">
        <v>256</v>
      </c>
      <c r="J119" s="32">
        <v>2.5773196E7</v>
      </c>
      <c r="K119" s="33">
        <v>4.1281568E7</v>
      </c>
      <c r="L119" s="33">
        <v>3.61702128E8</v>
      </c>
    </row>
    <row r="120">
      <c r="A120" s="4">
        <v>118.0</v>
      </c>
      <c r="B120" s="15" t="s">
        <v>258</v>
      </c>
      <c r="C120" s="16" t="s">
        <v>259</v>
      </c>
      <c r="D120" s="17" t="s">
        <v>260</v>
      </c>
      <c r="E120" s="6">
        <v>40.0</v>
      </c>
      <c r="F120" s="22"/>
      <c r="G120" s="22"/>
      <c r="H120" s="4">
        <v>118.0</v>
      </c>
      <c r="I120" s="36" t="s">
        <v>258</v>
      </c>
      <c r="J120" s="32">
        <v>544919.0</v>
      </c>
      <c r="K120" s="33">
        <v>4813069.0</v>
      </c>
      <c r="L120" s="33">
        <v>2.1276596E7</v>
      </c>
    </row>
    <row r="121">
      <c r="A121" s="4">
        <v>119.0</v>
      </c>
      <c r="B121" s="15" t="s">
        <v>261</v>
      </c>
      <c r="C121" s="16" t="s">
        <v>259</v>
      </c>
      <c r="D121" s="17" t="s">
        <v>262</v>
      </c>
      <c r="E121" s="6">
        <v>60.0</v>
      </c>
      <c r="F121" s="22"/>
      <c r="G121" s="22"/>
      <c r="H121" s="4">
        <v>119.0</v>
      </c>
      <c r="I121" s="36" t="s">
        <v>261</v>
      </c>
      <c r="J121" s="32">
        <v>544919.0</v>
      </c>
      <c r="K121" s="33">
        <v>5.2288758E7</v>
      </c>
      <c r="L121" s="33">
        <v>6.3829787E7</v>
      </c>
    </row>
    <row r="122">
      <c r="A122" s="4">
        <v>120.0</v>
      </c>
      <c r="B122" s="15" t="s">
        <v>263</v>
      </c>
      <c r="C122" s="16" t="s">
        <v>259</v>
      </c>
      <c r="D122" s="17" t="s">
        <v>264</v>
      </c>
      <c r="E122" s="6">
        <v>80.0</v>
      </c>
      <c r="F122" s="22"/>
      <c r="G122" s="22"/>
      <c r="H122" s="4">
        <v>120.0</v>
      </c>
      <c r="I122" s="36" t="s">
        <v>263</v>
      </c>
      <c r="J122" s="32">
        <v>544919.0</v>
      </c>
      <c r="K122" s="33">
        <v>5.4402557E7</v>
      </c>
      <c r="L122" s="33">
        <v>1.06382979E8</v>
      </c>
    </row>
    <row r="123">
      <c r="A123" s="4">
        <v>121.0</v>
      </c>
      <c r="B123" s="15" t="s">
        <v>265</v>
      </c>
      <c r="C123" s="16" t="s">
        <v>259</v>
      </c>
      <c r="D123" s="17" t="s">
        <v>266</v>
      </c>
      <c r="E123" s="6">
        <v>40.0</v>
      </c>
      <c r="F123" s="22"/>
      <c r="G123" s="22"/>
      <c r="H123" s="4">
        <v>121.0</v>
      </c>
      <c r="I123" s="36" t="s">
        <v>265</v>
      </c>
      <c r="J123" s="32">
        <v>544919.0</v>
      </c>
      <c r="K123" s="33">
        <v>8.8133666E7</v>
      </c>
      <c r="L123" s="33">
        <v>2.1276596E7</v>
      </c>
    </row>
    <row r="124">
      <c r="A124" s="4">
        <v>122.0</v>
      </c>
      <c r="B124" s="15" t="s">
        <v>267</v>
      </c>
      <c r="C124" s="16" t="s">
        <v>259</v>
      </c>
      <c r="D124" s="17" t="s">
        <v>268</v>
      </c>
      <c r="E124" s="6">
        <v>60.0</v>
      </c>
      <c r="F124" s="22"/>
      <c r="G124" s="22"/>
      <c r="H124" s="4">
        <v>122.0</v>
      </c>
      <c r="I124" s="36" t="s">
        <v>267</v>
      </c>
      <c r="J124" s="32">
        <v>544919.0</v>
      </c>
      <c r="K124" s="33">
        <v>9.2548086E7</v>
      </c>
      <c r="L124" s="33">
        <v>6.3829787E7</v>
      </c>
    </row>
    <row r="125">
      <c r="A125" s="4">
        <v>123.0</v>
      </c>
      <c r="B125" s="15" t="s">
        <v>269</v>
      </c>
      <c r="C125" s="16" t="s">
        <v>259</v>
      </c>
      <c r="D125" s="17" t="s">
        <v>270</v>
      </c>
      <c r="E125" s="6">
        <v>80.0</v>
      </c>
      <c r="F125" s="22"/>
      <c r="G125" s="22"/>
      <c r="H125" s="4">
        <v>123.0</v>
      </c>
      <c r="I125" s="36" t="s">
        <v>269</v>
      </c>
      <c r="J125" s="32">
        <v>544919.0</v>
      </c>
      <c r="K125" s="33">
        <v>9.7267817E7</v>
      </c>
      <c r="L125" s="33">
        <v>1.06382979E8</v>
      </c>
    </row>
    <row r="126">
      <c r="A126" s="4">
        <v>124.0</v>
      </c>
      <c r="B126" s="15" t="s">
        <v>271</v>
      </c>
      <c r="C126" s="16" t="s">
        <v>272</v>
      </c>
      <c r="D126" s="17" t="s">
        <v>273</v>
      </c>
      <c r="E126" s="6">
        <v>45.0</v>
      </c>
      <c r="F126" s="22"/>
      <c r="G126" s="22"/>
      <c r="H126" s="4">
        <v>124.0</v>
      </c>
      <c r="I126" s="36" t="s">
        <v>271</v>
      </c>
      <c r="J126" s="32">
        <v>4712813.0</v>
      </c>
      <c r="K126" s="33">
        <v>8.5562808E7</v>
      </c>
      <c r="L126" s="33">
        <v>3.1914894E7</v>
      </c>
    </row>
    <row r="127">
      <c r="A127" s="4">
        <v>125.0</v>
      </c>
      <c r="B127" s="15" t="s">
        <v>274</v>
      </c>
      <c r="C127" s="16" t="s">
        <v>272</v>
      </c>
      <c r="D127" s="17" t="s">
        <v>275</v>
      </c>
      <c r="E127" s="6">
        <v>85.0</v>
      </c>
      <c r="F127" s="22"/>
      <c r="G127" s="22"/>
      <c r="H127" s="4">
        <v>125.0</v>
      </c>
      <c r="I127" s="36" t="s">
        <v>274</v>
      </c>
      <c r="J127" s="32">
        <v>4712813.0</v>
      </c>
      <c r="K127" s="33">
        <v>9.8481595E7</v>
      </c>
      <c r="L127" s="33">
        <v>1.17021277E8</v>
      </c>
    </row>
    <row r="128">
      <c r="A128" s="4">
        <v>126.0</v>
      </c>
      <c r="B128" s="15" t="s">
        <v>271</v>
      </c>
      <c r="C128" s="16" t="s">
        <v>272</v>
      </c>
      <c r="D128" s="17" t="s">
        <v>273</v>
      </c>
      <c r="E128" s="6">
        <v>45.0</v>
      </c>
      <c r="F128" s="22"/>
      <c r="G128" s="22"/>
      <c r="H128" s="4">
        <v>126.0</v>
      </c>
      <c r="I128" s="36" t="s">
        <v>271</v>
      </c>
      <c r="J128" s="32">
        <v>4712813.0</v>
      </c>
      <c r="K128" s="33">
        <v>8.5562808E7</v>
      </c>
      <c r="L128" s="33">
        <v>3.1914894E7</v>
      </c>
    </row>
    <row r="129">
      <c r="A129" s="4">
        <v>127.0</v>
      </c>
      <c r="B129" s="15" t="s">
        <v>274</v>
      </c>
      <c r="C129" s="16" t="s">
        <v>272</v>
      </c>
      <c r="D129" s="17" t="s">
        <v>275</v>
      </c>
      <c r="E129" s="6">
        <v>85.0</v>
      </c>
      <c r="F129" s="22"/>
      <c r="G129" s="22"/>
      <c r="H129" s="4">
        <v>127.0</v>
      </c>
      <c r="I129" s="36" t="s">
        <v>274</v>
      </c>
      <c r="J129" s="32">
        <v>4712813.0</v>
      </c>
      <c r="K129" s="33">
        <v>9.8481595E7</v>
      </c>
      <c r="L129" s="33">
        <v>1.17021277E8</v>
      </c>
    </row>
    <row r="130">
      <c r="A130" s="4">
        <v>128.0</v>
      </c>
      <c r="B130" s="15" t="s">
        <v>276</v>
      </c>
      <c r="C130" s="16" t="s">
        <v>259</v>
      </c>
      <c r="D130" s="17" t="s">
        <v>260</v>
      </c>
      <c r="E130" s="6">
        <v>40.0</v>
      </c>
      <c r="F130" s="22"/>
      <c r="G130" s="22"/>
      <c r="H130" s="4">
        <v>128.0</v>
      </c>
      <c r="I130" s="36" t="s">
        <v>276</v>
      </c>
      <c r="J130" s="32">
        <v>544919.0</v>
      </c>
      <c r="K130" s="33">
        <v>4813069.0</v>
      </c>
      <c r="L130" s="33">
        <v>2.1276596E7</v>
      </c>
    </row>
    <row r="131">
      <c r="A131" s="4">
        <v>129.0</v>
      </c>
      <c r="B131" s="15" t="s">
        <v>277</v>
      </c>
      <c r="C131" s="16" t="s">
        <v>259</v>
      </c>
      <c r="D131" s="17" t="s">
        <v>262</v>
      </c>
      <c r="E131" s="6">
        <v>60.0</v>
      </c>
      <c r="F131" s="22"/>
      <c r="G131" s="22"/>
      <c r="H131" s="4">
        <v>129.0</v>
      </c>
      <c r="I131" s="36" t="s">
        <v>277</v>
      </c>
      <c r="J131" s="32">
        <v>544919.0</v>
      </c>
      <c r="K131" s="33">
        <v>5.2288758E7</v>
      </c>
      <c r="L131" s="33">
        <v>6.3829787E7</v>
      </c>
    </row>
    <row r="132">
      <c r="A132" s="4">
        <v>130.0</v>
      </c>
      <c r="B132" s="15" t="s">
        <v>278</v>
      </c>
      <c r="C132" s="16" t="s">
        <v>259</v>
      </c>
      <c r="D132" s="17" t="s">
        <v>264</v>
      </c>
      <c r="E132" s="6">
        <v>80.0</v>
      </c>
      <c r="F132" s="22"/>
      <c r="G132" s="22"/>
      <c r="H132" s="4">
        <v>130.0</v>
      </c>
      <c r="I132" s="36" t="s">
        <v>278</v>
      </c>
      <c r="J132" s="32">
        <v>544919.0</v>
      </c>
      <c r="K132" s="33">
        <v>5.4402557E7</v>
      </c>
      <c r="L132" s="33">
        <v>1.06382979E8</v>
      </c>
    </row>
    <row r="133">
      <c r="A133" s="4">
        <v>131.0</v>
      </c>
      <c r="B133" s="15" t="s">
        <v>279</v>
      </c>
      <c r="C133" s="16" t="s">
        <v>280</v>
      </c>
      <c r="D133" s="17" t="s">
        <v>281</v>
      </c>
      <c r="E133" s="6">
        <v>40.0</v>
      </c>
      <c r="F133" s="22"/>
      <c r="G133" s="22"/>
      <c r="H133" s="4">
        <v>131.0</v>
      </c>
      <c r="I133" s="36" t="s">
        <v>279</v>
      </c>
      <c r="J133" s="32">
        <v>3.8291605E7</v>
      </c>
      <c r="K133" s="33">
        <v>9.6074663E7</v>
      </c>
      <c r="L133" s="33">
        <v>2.1276596E7</v>
      </c>
    </row>
    <row r="134">
      <c r="A134" s="4">
        <v>132.0</v>
      </c>
      <c r="B134" s="15" t="s">
        <v>282</v>
      </c>
      <c r="C134" s="16" t="s">
        <v>280</v>
      </c>
      <c r="D134" s="17" t="s">
        <v>283</v>
      </c>
      <c r="E134" s="6">
        <v>60.0</v>
      </c>
      <c r="F134" s="22"/>
      <c r="G134" s="22"/>
      <c r="H134" s="4">
        <v>132.0</v>
      </c>
      <c r="I134" s="36" t="s">
        <v>282</v>
      </c>
      <c r="J134" s="32">
        <v>3.8291605E7</v>
      </c>
      <c r="K134" s="33">
        <v>9.5649563E7</v>
      </c>
      <c r="L134" s="33">
        <v>6.3829787E7</v>
      </c>
    </row>
    <row r="135">
      <c r="A135" s="4">
        <v>133.0</v>
      </c>
      <c r="B135" s="15" t="s">
        <v>284</v>
      </c>
      <c r="C135" s="16" t="s">
        <v>280</v>
      </c>
      <c r="D135" s="17" t="s">
        <v>285</v>
      </c>
      <c r="E135" s="6">
        <v>80.0</v>
      </c>
      <c r="F135" s="22"/>
      <c r="G135" s="22"/>
      <c r="H135" s="4">
        <v>133.0</v>
      </c>
      <c r="I135" s="36" t="s">
        <v>284</v>
      </c>
      <c r="J135" s="32">
        <v>3.8291605E7</v>
      </c>
      <c r="K135" s="33">
        <v>1.00336226E8</v>
      </c>
      <c r="L135" s="33">
        <v>1.06382979E8</v>
      </c>
    </row>
    <row r="136">
      <c r="A136" s="4">
        <v>134.0</v>
      </c>
      <c r="B136" s="15" t="s">
        <v>286</v>
      </c>
      <c r="C136" s="16" t="s">
        <v>287</v>
      </c>
      <c r="D136" s="17" t="s">
        <v>288</v>
      </c>
      <c r="E136" s="6">
        <v>40.0</v>
      </c>
      <c r="F136" s="22"/>
      <c r="G136" s="22"/>
      <c r="H136" s="4">
        <v>134.0</v>
      </c>
      <c r="I136" s="36" t="s">
        <v>286</v>
      </c>
      <c r="J136" s="32">
        <v>4.1237113E7</v>
      </c>
      <c r="K136" s="33">
        <v>4.6494644E7</v>
      </c>
      <c r="L136" s="33">
        <v>2.1276596E7</v>
      </c>
    </row>
    <row r="137">
      <c r="A137" s="4">
        <v>135.0</v>
      </c>
      <c r="B137" s="15" t="s">
        <v>289</v>
      </c>
      <c r="C137" s="16" t="s">
        <v>287</v>
      </c>
      <c r="D137" s="17" t="s">
        <v>290</v>
      </c>
      <c r="E137" s="6">
        <v>60.0</v>
      </c>
      <c r="F137" s="22"/>
      <c r="G137" s="22"/>
      <c r="H137" s="4">
        <v>135.0</v>
      </c>
      <c r="I137" s="36" t="s">
        <v>289</v>
      </c>
      <c r="J137" s="32">
        <v>4.1237113E7</v>
      </c>
      <c r="K137" s="33">
        <v>4.8137183E7</v>
      </c>
      <c r="L137" s="33">
        <v>6.3829787E7</v>
      </c>
    </row>
    <row r="138">
      <c r="A138" s="4">
        <v>136.0</v>
      </c>
      <c r="B138" s="15" t="s">
        <v>291</v>
      </c>
      <c r="C138" s="16" t="s">
        <v>287</v>
      </c>
      <c r="D138" s="17" t="s">
        <v>292</v>
      </c>
      <c r="E138" s="6">
        <v>80.0</v>
      </c>
      <c r="F138" s="22"/>
      <c r="G138" s="22"/>
      <c r="H138" s="4">
        <v>136.0</v>
      </c>
      <c r="I138" s="36" t="s">
        <v>291</v>
      </c>
      <c r="J138" s="32">
        <v>4.1237113E7</v>
      </c>
      <c r="K138" s="33">
        <v>4.9033861E7</v>
      </c>
      <c r="L138" s="33">
        <v>1.06382979E8</v>
      </c>
    </row>
    <row r="139">
      <c r="A139" s="4">
        <v>137.0</v>
      </c>
      <c r="B139" s="15" t="s">
        <v>293</v>
      </c>
      <c r="C139" s="16" t="s">
        <v>287</v>
      </c>
      <c r="D139" s="17" t="s">
        <v>294</v>
      </c>
      <c r="E139" s="6">
        <v>40.0</v>
      </c>
      <c r="F139" s="22"/>
      <c r="G139" s="22"/>
      <c r="H139" s="4">
        <v>137.0</v>
      </c>
      <c r="I139" s="36" t="s">
        <v>293</v>
      </c>
      <c r="J139" s="32">
        <v>4.1237113E7</v>
      </c>
      <c r="K139" s="33">
        <v>9.6268243E7</v>
      </c>
      <c r="L139" s="33">
        <v>2.1276596E7</v>
      </c>
    </row>
    <row r="140">
      <c r="A140" s="4">
        <v>138.0</v>
      </c>
      <c r="B140" s="15" t="s">
        <v>295</v>
      </c>
      <c r="C140" s="16" t="s">
        <v>287</v>
      </c>
      <c r="D140" s="17" t="s">
        <v>296</v>
      </c>
      <c r="E140" s="6">
        <v>60.0</v>
      </c>
      <c r="F140" s="22"/>
      <c r="G140" s="22"/>
      <c r="H140" s="4">
        <v>138.0</v>
      </c>
      <c r="I140" s="36" t="s">
        <v>295</v>
      </c>
      <c r="J140" s="32">
        <v>4.1237113E7</v>
      </c>
      <c r="K140" s="33">
        <v>9658786.0</v>
      </c>
      <c r="L140" s="33">
        <v>6.3829787E7</v>
      </c>
    </row>
    <row r="141">
      <c r="A141" s="4">
        <v>139.0</v>
      </c>
      <c r="B141" s="15" t="s">
        <v>297</v>
      </c>
      <c r="C141" s="16" t="s">
        <v>287</v>
      </c>
      <c r="D141" s="17" t="s">
        <v>298</v>
      </c>
      <c r="E141" s="6">
        <v>80.0</v>
      </c>
      <c r="F141" s="22"/>
      <c r="G141" s="22"/>
      <c r="H141" s="4">
        <v>139.0</v>
      </c>
      <c r="I141" s="36" t="s">
        <v>297</v>
      </c>
      <c r="J141" s="32">
        <v>4.1237113E7</v>
      </c>
      <c r="K141" s="33">
        <v>9.8789562E7</v>
      </c>
      <c r="L141" s="33">
        <v>1.06382979E8</v>
      </c>
    </row>
    <row r="142">
      <c r="A142" s="4">
        <v>140.0</v>
      </c>
      <c r="B142" s="15" t="s">
        <v>299</v>
      </c>
      <c r="C142" s="16" t="s">
        <v>300</v>
      </c>
      <c r="D142" s="17" t="s">
        <v>301</v>
      </c>
      <c r="E142" s="6">
        <v>40.0</v>
      </c>
      <c r="F142" s="22"/>
      <c r="G142" s="22"/>
      <c r="H142" s="4">
        <v>140.0</v>
      </c>
      <c r="I142" s="36" t="s">
        <v>299</v>
      </c>
      <c r="J142" s="32">
        <v>5.2282769E7</v>
      </c>
      <c r="K142" s="33">
        <v>5.5673389E7</v>
      </c>
      <c r="L142" s="33">
        <v>2.1276596E7</v>
      </c>
    </row>
    <row r="143">
      <c r="A143" s="4">
        <v>141.0</v>
      </c>
      <c r="B143" s="15" t="s">
        <v>302</v>
      </c>
      <c r="C143" s="16" t="s">
        <v>300</v>
      </c>
      <c r="D143" s="17" t="s">
        <v>303</v>
      </c>
      <c r="E143" s="6">
        <v>60.0</v>
      </c>
      <c r="F143" s="22"/>
      <c r="G143" s="22"/>
      <c r="H143" s="4">
        <v>141.0</v>
      </c>
      <c r="I143" s="36" t="s">
        <v>302</v>
      </c>
      <c r="J143" s="32">
        <v>5.2282769E7</v>
      </c>
      <c r="K143" s="33">
        <v>6.6871342E7</v>
      </c>
      <c r="L143" s="33">
        <v>6.3829787E7</v>
      </c>
    </row>
    <row r="144">
      <c r="A144" s="4">
        <v>142.0</v>
      </c>
      <c r="B144" s="15" t="s">
        <v>304</v>
      </c>
      <c r="C144" s="16" t="s">
        <v>300</v>
      </c>
      <c r="D144" s="17" t="s">
        <v>305</v>
      </c>
      <c r="E144" s="6">
        <v>80.0</v>
      </c>
      <c r="F144" s="22"/>
      <c r="G144" s="22"/>
      <c r="H144" s="4">
        <v>142.0</v>
      </c>
      <c r="I144" s="36" t="s">
        <v>304</v>
      </c>
      <c r="J144" s="32">
        <v>5.2282769E7</v>
      </c>
      <c r="K144" s="33">
        <v>6.6524853E7</v>
      </c>
      <c r="L144" s="33">
        <v>1.06382979E8</v>
      </c>
    </row>
    <row r="145">
      <c r="A145" s="4">
        <v>143.0</v>
      </c>
      <c r="B145" s="15" t="s">
        <v>306</v>
      </c>
      <c r="C145" s="16" t="s">
        <v>300</v>
      </c>
      <c r="D145" s="17" t="s">
        <v>307</v>
      </c>
      <c r="E145" s="6">
        <v>40.0</v>
      </c>
      <c r="F145" s="22"/>
      <c r="G145" s="22"/>
      <c r="H145" s="4">
        <v>143.0</v>
      </c>
      <c r="I145" s="36" t="s">
        <v>306</v>
      </c>
      <c r="J145" s="32">
        <v>5.2282769E7</v>
      </c>
      <c r="K145" s="33">
        <v>1.04097386E8</v>
      </c>
      <c r="L145" s="33">
        <v>2.1276596E7</v>
      </c>
    </row>
    <row r="146">
      <c r="A146" s="4">
        <v>144.0</v>
      </c>
      <c r="B146" s="15" t="s">
        <v>308</v>
      </c>
      <c r="C146" s="16" t="s">
        <v>300</v>
      </c>
      <c r="D146" s="17" t="s">
        <v>309</v>
      </c>
      <c r="E146" s="6">
        <v>60.0</v>
      </c>
      <c r="F146" s="22"/>
      <c r="G146" s="22"/>
      <c r="H146" s="4">
        <v>144.0</v>
      </c>
      <c r="I146" s="36" t="s">
        <v>308</v>
      </c>
      <c r="J146" s="32">
        <v>5.2282769E7</v>
      </c>
      <c r="K146" s="33">
        <v>1.09131525E8</v>
      </c>
      <c r="L146" s="33">
        <v>6.3829787E7</v>
      </c>
    </row>
    <row r="147">
      <c r="A147" s="4">
        <v>145.0</v>
      </c>
      <c r="B147" s="15" t="s">
        <v>310</v>
      </c>
      <c r="C147" s="16" t="s">
        <v>300</v>
      </c>
      <c r="D147" s="17" t="s">
        <v>311</v>
      </c>
      <c r="E147" s="6">
        <v>80.0</v>
      </c>
      <c r="F147" s="22"/>
      <c r="G147" s="22"/>
      <c r="H147" s="4">
        <v>145.0</v>
      </c>
      <c r="I147" s="36" t="s">
        <v>310</v>
      </c>
      <c r="J147" s="32">
        <v>5.2282769E7</v>
      </c>
      <c r="K147" s="33">
        <v>1.1543829E7</v>
      </c>
      <c r="L147" s="33">
        <v>1.06382979E8</v>
      </c>
    </row>
    <row r="148">
      <c r="A148" s="4">
        <v>146.0</v>
      </c>
      <c r="B148" s="15" t="s">
        <v>312</v>
      </c>
      <c r="C148" s="16" t="s">
        <v>149</v>
      </c>
      <c r="D148" s="17" t="s">
        <v>313</v>
      </c>
      <c r="E148" s="6">
        <v>40.0</v>
      </c>
      <c r="F148" s="22"/>
      <c r="G148" s="22"/>
      <c r="H148" s="4">
        <v>146.0</v>
      </c>
      <c r="I148" s="36" t="s">
        <v>312</v>
      </c>
      <c r="J148" s="32">
        <v>3.1664212E7</v>
      </c>
      <c r="K148" s="33">
        <v>3.7915908E7</v>
      </c>
      <c r="L148" s="33">
        <v>2.1276596E7</v>
      </c>
    </row>
    <row r="149">
      <c r="A149" s="4">
        <v>147.0</v>
      </c>
      <c r="B149" s="15" t="s">
        <v>314</v>
      </c>
      <c r="C149" s="16" t="s">
        <v>149</v>
      </c>
      <c r="D149" s="17" t="s">
        <v>315</v>
      </c>
      <c r="E149" s="6">
        <v>60.0</v>
      </c>
      <c r="F149" s="22"/>
      <c r="G149" s="22"/>
      <c r="H149" s="4">
        <v>147.0</v>
      </c>
      <c r="I149" s="36" t="s">
        <v>314</v>
      </c>
      <c r="J149" s="32">
        <v>3.1664212E7</v>
      </c>
      <c r="K149" s="33">
        <v>4.7429369E7</v>
      </c>
      <c r="L149" s="33">
        <v>6.3829787E7</v>
      </c>
    </row>
    <row r="150">
      <c r="A150" s="4">
        <v>148.0</v>
      </c>
      <c r="B150" s="15" t="s">
        <v>316</v>
      </c>
      <c r="C150" s="16" t="s">
        <v>149</v>
      </c>
      <c r="D150" s="17" t="s">
        <v>317</v>
      </c>
      <c r="E150" s="6">
        <v>80.0</v>
      </c>
      <c r="F150" s="22"/>
      <c r="G150" s="22"/>
      <c r="H150" s="4">
        <v>148.0</v>
      </c>
      <c r="I150" s="36" t="s">
        <v>316</v>
      </c>
      <c r="J150" s="32">
        <v>3.1664212E7</v>
      </c>
      <c r="K150" s="33">
        <v>4.5701092E7</v>
      </c>
      <c r="L150" s="33">
        <v>1.06382979E8</v>
      </c>
    </row>
    <row r="151">
      <c r="A151" s="4">
        <v>149.0</v>
      </c>
      <c r="B151" s="15" t="s">
        <v>318</v>
      </c>
      <c r="C151" s="16" t="s">
        <v>149</v>
      </c>
      <c r="D151" s="17" t="s">
        <v>319</v>
      </c>
      <c r="E151" s="6">
        <v>40.0</v>
      </c>
      <c r="F151" s="22"/>
      <c r="G151" s="22"/>
      <c r="H151" s="4">
        <v>149.0</v>
      </c>
      <c r="I151" s="36" t="s">
        <v>318</v>
      </c>
      <c r="J151" s="32">
        <v>3.1664212E7</v>
      </c>
      <c r="K151" s="33">
        <v>8.5923429E7</v>
      </c>
      <c r="L151" s="33">
        <v>2.1276596E7</v>
      </c>
    </row>
    <row r="152">
      <c r="A152" s="4">
        <v>150.0</v>
      </c>
      <c r="B152" s="15" t="s">
        <v>320</v>
      </c>
      <c r="C152" s="16" t="s">
        <v>149</v>
      </c>
      <c r="D152" s="17" t="s">
        <v>321</v>
      </c>
      <c r="E152" s="6">
        <v>60.0</v>
      </c>
      <c r="F152" s="22"/>
      <c r="G152" s="22"/>
      <c r="H152" s="4">
        <v>150.0</v>
      </c>
      <c r="I152" s="36" t="s">
        <v>320</v>
      </c>
      <c r="J152" s="32">
        <v>3.1664212E7</v>
      </c>
      <c r="K152" s="33">
        <v>9.1516836E7</v>
      </c>
      <c r="L152" s="33">
        <v>6.3829787E7</v>
      </c>
    </row>
    <row r="153">
      <c r="A153" s="4">
        <v>151.0</v>
      </c>
      <c r="B153" s="15" t="s">
        <v>322</v>
      </c>
      <c r="C153" s="16" t="s">
        <v>149</v>
      </c>
      <c r="D153" s="17" t="s">
        <v>323</v>
      </c>
      <c r="E153" s="6">
        <v>80.0</v>
      </c>
      <c r="F153" s="22"/>
      <c r="G153" s="22"/>
      <c r="H153" s="4">
        <v>151.0</v>
      </c>
      <c r="I153" s="36" t="s">
        <v>322</v>
      </c>
      <c r="J153" s="32">
        <v>3.1664212E7</v>
      </c>
      <c r="K153" s="33">
        <v>9.9160513E7</v>
      </c>
      <c r="L153" s="33">
        <v>1.06382979E8</v>
      </c>
    </row>
    <row r="154">
      <c r="A154" s="4">
        <v>152.0</v>
      </c>
      <c r="B154" s="15" t="s">
        <v>324</v>
      </c>
      <c r="C154" s="16" t="s">
        <v>6</v>
      </c>
      <c r="D154" s="17" t="s">
        <v>325</v>
      </c>
      <c r="E154" s="6">
        <v>40.0</v>
      </c>
      <c r="F154" s="22"/>
      <c r="G154" s="22"/>
      <c r="H154" s="4">
        <v>152.0</v>
      </c>
      <c r="I154" s="36" t="s">
        <v>324</v>
      </c>
      <c r="J154" s="4">
        <v>0.0</v>
      </c>
      <c r="K154" s="33">
        <v>7.0278586E7</v>
      </c>
      <c r="L154" s="33">
        <v>2.1276596E7</v>
      </c>
    </row>
    <row r="155">
      <c r="A155" s="4">
        <v>153.0</v>
      </c>
      <c r="B155" s="15" t="s">
        <v>326</v>
      </c>
      <c r="C155" s="16" t="s">
        <v>6</v>
      </c>
      <c r="D155" s="17" t="s">
        <v>327</v>
      </c>
      <c r="E155" s="6">
        <v>60.0</v>
      </c>
      <c r="F155" s="22"/>
      <c r="G155" s="22"/>
      <c r="H155" s="4">
        <v>153.0</v>
      </c>
      <c r="I155" s="36" t="s">
        <v>326</v>
      </c>
      <c r="J155" s="4">
        <v>0.0</v>
      </c>
      <c r="K155" s="33">
        <v>7.4757099E7</v>
      </c>
      <c r="L155" s="33">
        <v>6.3829787E7</v>
      </c>
    </row>
    <row r="156">
      <c r="A156" s="4">
        <v>154.0</v>
      </c>
      <c r="B156" s="15" t="s">
        <v>328</v>
      </c>
      <c r="C156" s="16" t="s">
        <v>6</v>
      </c>
      <c r="D156" s="17" t="s">
        <v>329</v>
      </c>
      <c r="E156" s="6">
        <v>80.0</v>
      </c>
      <c r="F156" s="22"/>
      <c r="G156" s="22"/>
      <c r="H156" s="4">
        <v>154.0</v>
      </c>
      <c r="I156" s="36" t="s">
        <v>328</v>
      </c>
      <c r="J156" s="4">
        <v>0.0</v>
      </c>
      <c r="K156" s="33">
        <v>8.4307234E7</v>
      </c>
      <c r="L156" s="33">
        <v>1.06382979E8</v>
      </c>
    </row>
    <row r="157">
      <c r="A157" s="4">
        <v>155.0</v>
      </c>
      <c r="B157" s="15" t="s">
        <v>330</v>
      </c>
      <c r="C157" s="16" t="s">
        <v>6</v>
      </c>
      <c r="D157" s="17" t="s">
        <v>331</v>
      </c>
      <c r="E157" s="6">
        <v>40.0</v>
      </c>
      <c r="F157" s="22"/>
      <c r="G157" s="22"/>
      <c r="H157" s="4">
        <v>155.0</v>
      </c>
      <c r="I157" s="36" t="s">
        <v>330</v>
      </c>
      <c r="J157" s="4">
        <v>0.0</v>
      </c>
      <c r="K157" s="33">
        <v>1.20542803E8</v>
      </c>
      <c r="L157" s="33">
        <v>2.1276596E7</v>
      </c>
    </row>
    <row r="158">
      <c r="A158" s="4">
        <v>156.0</v>
      </c>
      <c r="B158" s="15" t="s">
        <v>332</v>
      </c>
      <c r="C158" s="16" t="s">
        <v>6</v>
      </c>
      <c r="D158" s="17" t="s">
        <v>333</v>
      </c>
      <c r="E158" s="6">
        <v>60.0</v>
      </c>
      <c r="F158" s="22"/>
      <c r="G158" s="22"/>
      <c r="H158" s="4">
        <v>156.0</v>
      </c>
      <c r="I158" s="36" t="s">
        <v>332</v>
      </c>
      <c r="J158" s="4">
        <v>0.0</v>
      </c>
      <c r="K158" s="33">
        <v>1.27365967E8</v>
      </c>
      <c r="L158" s="33">
        <v>6.3829787E7</v>
      </c>
    </row>
    <row r="159">
      <c r="A159" s="4">
        <v>157.0</v>
      </c>
      <c r="B159" s="15" t="s">
        <v>334</v>
      </c>
      <c r="C159" s="16" t="s">
        <v>6</v>
      </c>
      <c r="D159" s="17" t="s">
        <v>335</v>
      </c>
      <c r="E159" s="6">
        <v>80.0</v>
      </c>
      <c r="F159" s="22"/>
      <c r="G159" s="22"/>
      <c r="H159" s="4">
        <v>157.0</v>
      </c>
      <c r="I159" s="36" t="s">
        <v>334</v>
      </c>
      <c r="J159" s="4">
        <v>0.0</v>
      </c>
      <c r="K159" s="33">
        <v>1.29137624E8</v>
      </c>
      <c r="L159" s="33">
        <v>1.06382979E8</v>
      </c>
    </row>
    <row r="160">
      <c r="A160" s="4">
        <v>158.0</v>
      </c>
      <c r="B160" s="15" t="s">
        <v>336</v>
      </c>
      <c r="C160" s="16" t="s">
        <v>182</v>
      </c>
      <c r="D160" s="17" t="s">
        <v>337</v>
      </c>
      <c r="E160" s="6">
        <v>240.0</v>
      </c>
      <c r="F160" s="22"/>
      <c r="G160" s="22"/>
      <c r="H160" s="4">
        <v>158.0</v>
      </c>
      <c r="I160" s="36" t="s">
        <v>336</v>
      </c>
      <c r="J160" s="32">
        <v>3.2400589E7</v>
      </c>
      <c r="K160" s="33">
        <v>9.5144321E7</v>
      </c>
      <c r="L160" s="33">
        <v>4.46808511E8</v>
      </c>
    </row>
    <row r="161">
      <c r="A161" s="4">
        <v>159.0</v>
      </c>
      <c r="B161" s="15" t="s">
        <v>338</v>
      </c>
      <c r="C161" s="16" t="s">
        <v>182</v>
      </c>
      <c r="D161" s="17" t="s">
        <v>339</v>
      </c>
      <c r="E161" s="6">
        <v>480.0</v>
      </c>
      <c r="F161" s="22"/>
      <c r="G161" s="22"/>
      <c r="H161" s="4">
        <v>159.0</v>
      </c>
      <c r="I161" s="36" t="s">
        <v>338</v>
      </c>
      <c r="J161" s="32">
        <v>3.2400589E7</v>
      </c>
      <c r="K161" s="33">
        <v>1.9689248E7</v>
      </c>
      <c r="L161" s="33">
        <v>9.57446809E8</v>
      </c>
    </row>
    <row r="162">
      <c r="A162" s="4">
        <v>160.0</v>
      </c>
      <c r="B162" s="15" t="s">
        <v>340</v>
      </c>
      <c r="C162" s="16" t="s">
        <v>182</v>
      </c>
      <c r="D162" s="17" t="s">
        <v>341</v>
      </c>
      <c r="E162" s="6">
        <v>240.0</v>
      </c>
      <c r="F162" s="22"/>
      <c r="G162" s="22"/>
      <c r="H162" s="4">
        <v>160.0</v>
      </c>
      <c r="I162" s="36" t="s">
        <v>340</v>
      </c>
      <c r="J162" s="32">
        <v>3.2400589E7</v>
      </c>
      <c r="K162" s="33">
        <v>9.0482752E7</v>
      </c>
      <c r="L162" s="33">
        <v>4.46808511E8</v>
      </c>
    </row>
    <row r="163">
      <c r="A163" s="4">
        <v>161.0</v>
      </c>
      <c r="B163" s="15" t="s">
        <v>336</v>
      </c>
      <c r="C163" s="16" t="s">
        <v>182</v>
      </c>
      <c r="D163" s="17" t="s">
        <v>341</v>
      </c>
      <c r="E163" s="6">
        <v>240.0</v>
      </c>
      <c r="F163" s="22"/>
      <c r="G163" s="22"/>
      <c r="H163" s="4">
        <v>161.0</v>
      </c>
      <c r="I163" s="36" t="s">
        <v>336</v>
      </c>
      <c r="J163" s="32">
        <v>3.2400589E7</v>
      </c>
      <c r="K163" s="33">
        <v>9.0482752E7</v>
      </c>
      <c r="L163" s="33">
        <v>4.46808511E8</v>
      </c>
    </row>
    <row r="164">
      <c r="A164" s="4">
        <v>162.0</v>
      </c>
      <c r="B164" s="15" t="s">
        <v>338</v>
      </c>
      <c r="C164" s="16" t="s">
        <v>182</v>
      </c>
      <c r="D164" s="17" t="s">
        <v>339</v>
      </c>
      <c r="E164" s="6">
        <v>480.0</v>
      </c>
      <c r="F164" s="22"/>
      <c r="G164" s="22"/>
      <c r="H164" s="4">
        <v>162.0</v>
      </c>
      <c r="I164" s="36" t="s">
        <v>338</v>
      </c>
      <c r="J164" s="32">
        <v>3.2400589E7</v>
      </c>
      <c r="K164" s="33">
        <v>1.9689248E7</v>
      </c>
      <c r="L164" s="33">
        <v>9.57446809E8</v>
      </c>
    </row>
    <row r="165">
      <c r="A165" s="4">
        <v>163.0</v>
      </c>
      <c r="B165" s="15" t="s">
        <v>342</v>
      </c>
      <c r="C165" s="16" t="s">
        <v>182</v>
      </c>
      <c r="D165" s="17" t="s">
        <v>343</v>
      </c>
      <c r="E165" s="6">
        <v>240.0</v>
      </c>
      <c r="F165" s="22"/>
      <c r="G165" s="22"/>
      <c r="H165" s="4">
        <v>163.0</v>
      </c>
      <c r="I165" s="36" t="s">
        <v>342</v>
      </c>
      <c r="J165" s="32">
        <v>3.2400589E7</v>
      </c>
      <c r="K165" s="33">
        <v>1.05606356E8</v>
      </c>
      <c r="L165" s="33">
        <v>4.46808511E8</v>
      </c>
    </row>
    <row r="166">
      <c r="A166" s="4">
        <v>164.0</v>
      </c>
      <c r="B166" s="15" t="s">
        <v>344</v>
      </c>
      <c r="C166" s="16" t="s">
        <v>182</v>
      </c>
      <c r="D166" s="17" t="s">
        <v>345</v>
      </c>
      <c r="E166" s="6">
        <v>480.0</v>
      </c>
      <c r="F166" s="22"/>
      <c r="G166" s="22"/>
      <c r="H166" s="4">
        <v>164.0</v>
      </c>
      <c r="I166" s="36" t="s">
        <v>344</v>
      </c>
      <c r="J166" s="32">
        <v>3.2400589E7</v>
      </c>
      <c r="K166" s="33">
        <v>2.12284508E8</v>
      </c>
      <c r="L166" s="33">
        <v>9.57446809E8</v>
      </c>
    </row>
    <row r="167">
      <c r="A167" s="4">
        <v>165.0</v>
      </c>
      <c r="B167" s="15" t="s">
        <v>346</v>
      </c>
      <c r="C167" s="16" t="s">
        <v>182</v>
      </c>
      <c r="D167" s="17" t="s">
        <v>343</v>
      </c>
      <c r="E167" s="6">
        <v>240.0</v>
      </c>
      <c r="F167" s="22"/>
      <c r="G167" s="22"/>
      <c r="H167" s="4">
        <v>165.0</v>
      </c>
      <c r="I167" s="36" t="s">
        <v>346</v>
      </c>
      <c r="J167" s="32">
        <v>3.2400589E7</v>
      </c>
      <c r="K167" s="33">
        <v>1.05606356E8</v>
      </c>
      <c r="L167" s="33">
        <v>4.46808511E8</v>
      </c>
    </row>
    <row r="168">
      <c r="A168" s="4">
        <v>166.0</v>
      </c>
      <c r="B168" s="15" t="s">
        <v>347</v>
      </c>
      <c r="C168" s="16" t="s">
        <v>182</v>
      </c>
      <c r="D168" s="17" t="s">
        <v>345</v>
      </c>
      <c r="E168" s="6">
        <v>480.0</v>
      </c>
      <c r="F168" s="22"/>
      <c r="G168" s="22"/>
      <c r="H168" s="4">
        <v>166.0</v>
      </c>
      <c r="I168" s="36" t="s">
        <v>347</v>
      </c>
      <c r="J168" s="32">
        <v>3.2400589E7</v>
      </c>
      <c r="K168" s="33">
        <v>2.12284508E8</v>
      </c>
      <c r="L168" s="33">
        <v>9.57446809E8</v>
      </c>
    </row>
    <row r="169">
      <c r="A169" s="4">
        <v>167.0</v>
      </c>
      <c r="B169" s="15" t="s">
        <v>348</v>
      </c>
      <c r="C169" s="16" t="s">
        <v>182</v>
      </c>
      <c r="D169" s="17" t="s">
        <v>349</v>
      </c>
      <c r="E169" s="6">
        <v>240.0</v>
      </c>
      <c r="F169" s="22"/>
      <c r="G169" s="22"/>
      <c r="H169" s="4">
        <v>167.0</v>
      </c>
      <c r="I169" s="36" t="s">
        <v>348</v>
      </c>
      <c r="J169" s="32">
        <v>3.2400589E7</v>
      </c>
      <c r="K169" s="33">
        <v>1.05574327E8</v>
      </c>
      <c r="L169" s="33">
        <v>4.46808511E8</v>
      </c>
    </row>
    <row r="170">
      <c r="A170" s="4">
        <v>168.0</v>
      </c>
      <c r="B170" s="11" t="s">
        <v>350</v>
      </c>
      <c r="C170" s="16" t="s">
        <v>351</v>
      </c>
      <c r="D170" s="17" t="s">
        <v>352</v>
      </c>
      <c r="E170" s="6">
        <v>120.0</v>
      </c>
      <c r="F170" s="22"/>
      <c r="G170" s="22"/>
      <c r="H170" s="4">
        <v>168.0</v>
      </c>
      <c r="I170" s="34" t="s">
        <v>350</v>
      </c>
      <c r="J170" s="32">
        <v>1.9145803E7</v>
      </c>
      <c r="K170" s="33">
        <v>3162778.0</v>
      </c>
      <c r="L170" s="33">
        <v>1.91489362E8</v>
      </c>
    </row>
    <row r="171">
      <c r="A171" s="4">
        <v>169.0</v>
      </c>
      <c r="B171" s="18" t="s">
        <v>353</v>
      </c>
      <c r="C171" s="19">
        <v>66.0</v>
      </c>
      <c r="D171" s="20" t="s">
        <v>354</v>
      </c>
      <c r="E171" s="6">
        <v>90.0</v>
      </c>
      <c r="F171" s="22"/>
      <c r="G171" s="22"/>
      <c r="H171" s="4">
        <v>169.0</v>
      </c>
      <c r="I171" s="37" t="s">
        <v>353</v>
      </c>
      <c r="J171" s="32">
        <v>4.55081001E8</v>
      </c>
      <c r="K171" s="33">
        <v>3894466.0</v>
      </c>
      <c r="L171" s="33">
        <v>1.27659574E8</v>
      </c>
    </row>
    <row r="172">
      <c r="A172" s="4">
        <v>170.0</v>
      </c>
      <c r="B172" s="18" t="s">
        <v>355</v>
      </c>
      <c r="C172" s="19">
        <v>66.0</v>
      </c>
      <c r="D172" s="20" t="s">
        <v>356</v>
      </c>
      <c r="E172" s="6">
        <v>120.0</v>
      </c>
      <c r="F172" s="22"/>
      <c r="G172" s="22"/>
      <c r="H172" s="4">
        <v>170.0</v>
      </c>
      <c r="I172" s="37" t="s">
        <v>355</v>
      </c>
      <c r="J172" s="32">
        <v>4.55081001E8</v>
      </c>
      <c r="K172" s="33">
        <v>4684622.0</v>
      </c>
      <c r="L172" s="33">
        <v>1.91489362E8</v>
      </c>
    </row>
    <row r="173">
      <c r="A173" s="4">
        <v>171.0</v>
      </c>
      <c r="B173" s="18" t="s">
        <v>357</v>
      </c>
      <c r="C173" s="19">
        <v>66.0</v>
      </c>
      <c r="D173" s="20" t="s">
        <v>358</v>
      </c>
      <c r="E173" s="6">
        <v>90.0</v>
      </c>
      <c r="F173" s="22"/>
      <c r="G173" s="22"/>
      <c r="H173" s="4">
        <v>171.0</v>
      </c>
      <c r="I173" s="37" t="s">
        <v>357</v>
      </c>
      <c r="J173" s="32">
        <v>4.55081001E8</v>
      </c>
      <c r="K173" s="33">
        <v>2182168.0</v>
      </c>
      <c r="L173" s="33">
        <v>1.27659574E8</v>
      </c>
    </row>
    <row r="174">
      <c r="A174" s="4">
        <v>172.0</v>
      </c>
      <c r="B174" s="18" t="s">
        <v>359</v>
      </c>
      <c r="C174" s="19">
        <v>66.0</v>
      </c>
      <c r="D174" s="20" t="s">
        <v>360</v>
      </c>
      <c r="E174" s="6">
        <v>100.0</v>
      </c>
      <c r="F174" s="22"/>
      <c r="G174" s="22"/>
      <c r="H174" s="4">
        <v>172.0</v>
      </c>
      <c r="I174" s="37" t="s">
        <v>359</v>
      </c>
      <c r="J174" s="32">
        <v>4.55081001E8</v>
      </c>
      <c r="K174" s="33">
        <v>2.3827867E7</v>
      </c>
      <c r="L174" s="33">
        <v>1.4893617E7</v>
      </c>
    </row>
    <row r="175">
      <c r="A175" s="4">
        <v>173.0</v>
      </c>
      <c r="B175" s="21" t="s">
        <v>361</v>
      </c>
      <c r="C175" s="19">
        <v>66.0</v>
      </c>
      <c r="D175" s="20" t="s">
        <v>362</v>
      </c>
      <c r="E175" s="6">
        <v>120.0</v>
      </c>
      <c r="F175" s="22"/>
      <c r="G175" s="22"/>
      <c r="H175" s="4">
        <v>173.0</v>
      </c>
      <c r="I175" s="38" t="s">
        <v>361</v>
      </c>
      <c r="J175" s="32">
        <v>4.55081001E8</v>
      </c>
      <c r="K175" s="33">
        <v>2.8790539E7</v>
      </c>
      <c r="L175" s="33">
        <v>1.91489362E8</v>
      </c>
    </row>
    <row r="176">
      <c r="A176" s="4">
        <v>174.0</v>
      </c>
      <c r="B176" s="18" t="s">
        <v>363</v>
      </c>
      <c r="C176" s="19">
        <v>66.0</v>
      </c>
      <c r="D176" s="20" t="s">
        <v>364</v>
      </c>
      <c r="E176" s="6">
        <v>90.0</v>
      </c>
      <c r="F176" s="22"/>
      <c r="G176" s="22"/>
      <c r="H176" s="4">
        <v>174.0</v>
      </c>
      <c r="I176" s="37" t="s">
        <v>363</v>
      </c>
      <c r="J176" s="32">
        <v>4.55081001E8</v>
      </c>
      <c r="K176" s="33">
        <v>3.3119679E7</v>
      </c>
      <c r="L176" s="33">
        <v>1.27659574E8</v>
      </c>
    </row>
    <row r="177">
      <c r="A177" s="4">
        <v>175.0</v>
      </c>
      <c r="B177" s="18" t="s">
        <v>365</v>
      </c>
      <c r="C177" s="19">
        <v>66.0</v>
      </c>
      <c r="D177" s="20" t="s">
        <v>366</v>
      </c>
      <c r="E177" s="6">
        <v>120.0</v>
      </c>
      <c r="F177" s="22"/>
      <c r="G177" s="22"/>
      <c r="H177" s="4">
        <v>175.0</v>
      </c>
      <c r="I177" s="37" t="s">
        <v>365</v>
      </c>
      <c r="J177" s="32">
        <v>4.55081001E8</v>
      </c>
      <c r="K177" s="33">
        <v>3.9455006E7</v>
      </c>
      <c r="L177" s="33">
        <v>1.91489362E8</v>
      </c>
    </row>
    <row r="178">
      <c r="A178" s="4">
        <v>176.0</v>
      </c>
      <c r="B178" s="18" t="s">
        <v>367</v>
      </c>
      <c r="C178" s="19">
        <v>66.0</v>
      </c>
      <c r="D178" s="20" t="s">
        <v>368</v>
      </c>
      <c r="E178" s="6">
        <v>90.0</v>
      </c>
      <c r="F178" s="22"/>
      <c r="G178" s="22"/>
      <c r="H178" s="4">
        <v>176.0</v>
      </c>
      <c r="I178" s="37" t="s">
        <v>367</v>
      </c>
      <c r="J178" s="32">
        <v>4.55081001E8</v>
      </c>
      <c r="K178" s="33">
        <v>2.8262595E7</v>
      </c>
      <c r="L178" s="33">
        <v>1.27659574E8</v>
      </c>
    </row>
    <row r="179">
      <c r="A179" s="4">
        <v>177.0</v>
      </c>
      <c r="B179" s="18" t="s">
        <v>369</v>
      </c>
      <c r="C179" s="19">
        <v>66.0</v>
      </c>
      <c r="D179" s="20" t="s">
        <v>370</v>
      </c>
      <c r="E179" s="6">
        <v>120.0</v>
      </c>
      <c r="F179" s="22"/>
      <c r="G179" s="22"/>
      <c r="H179" s="4">
        <v>177.0</v>
      </c>
      <c r="I179" s="37" t="s">
        <v>369</v>
      </c>
      <c r="J179" s="32">
        <v>4.55081001E8</v>
      </c>
      <c r="K179" s="33">
        <v>4.8130883E7</v>
      </c>
      <c r="L179" s="33">
        <v>1.91489362E8</v>
      </c>
    </row>
    <row r="180">
      <c r="A180" s="4">
        <v>178.0</v>
      </c>
      <c r="B180" s="18" t="s">
        <v>371</v>
      </c>
      <c r="C180" s="19">
        <v>66.0</v>
      </c>
      <c r="D180" s="20" t="s">
        <v>372</v>
      </c>
      <c r="E180" s="6">
        <v>100.0</v>
      </c>
      <c r="F180" s="22"/>
      <c r="G180" s="22"/>
      <c r="H180" s="4">
        <v>178.0</v>
      </c>
      <c r="I180" s="37" t="s">
        <v>371</v>
      </c>
      <c r="J180" s="32">
        <v>4.55081001E8</v>
      </c>
      <c r="K180" s="33">
        <v>7.5900731E7</v>
      </c>
      <c r="L180" s="33">
        <v>1.4893617E7</v>
      </c>
    </row>
    <row r="181">
      <c r="A181" s="4">
        <v>179.0</v>
      </c>
      <c r="B181" s="18" t="s">
        <v>373</v>
      </c>
      <c r="C181" s="19">
        <v>66.0</v>
      </c>
      <c r="D181" s="20" t="s">
        <v>374</v>
      </c>
      <c r="E181" s="6">
        <v>120.0</v>
      </c>
      <c r="F181" s="22"/>
      <c r="G181" s="22"/>
      <c r="H181" s="4">
        <v>179.0</v>
      </c>
      <c r="I181" s="37" t="s">
        <v>373</v>
      </c>
      <c r="J181" s="32">
        <v>4.55081001E8</v>
      </c>
      <c r="K181" s="33">
        <v>8.5720487E7</v>
      </c>
      <c r="L181" s="33">
        <v>1.91489362E8</v>
      </c>
    </row>
    <row r="182">
      <c r="A182" s="4">
        <v>180.0</v>
      </c>
      <c r="B182" s="18" t="s">
        <v>375</v>
      </c>
      <c r="C182" s="19">
        <v>66.0</v>
      </c>
      <c r="D182" s="20" t="s">
        <v>376</v>
      </c>
      <c r="E182" s="6">
        <v>60.0</v>
      </c>
      <c r="F182" s="22"/>
      <c r="G182" s="22"/>
      <c r="H182" s="4">
        <v>180.0</v>
      </c>
      <c r="I182" s="37" t="s">
        <v>375</v>
      </c>
      <c r="J182" s="32">
        <v>4.55081001E8</v>
      </c>
      <c r="K182" s="33">
        <v>6.6168966E7</v>
      </c>
      <c r="L182" s="33">
        <v>6.3829787E7</v>
      </c>
    </row>
    <row r="183">
      <c r="A183" s="4">
        <v>181.0</v>
      </c>
      <c r="B183" s="18" t="s">
        <v>377</v>
      </c>
      <c r="C183" s="19">
        <v>66.0</v>
      </c>
      <c r="D183" s="17" t="s">
        <v>378</v>
      </c>
      <c r="E183" s="6">
        <v>80.0</v>
      </c>
      <c r="F183" s="22"/>
      <c r="G183" s="22"/>
      <c r="H183" s="4">
        <v>181.0</v>
      </c>
      <c r="I183" s="37" t="s">
        <v>377</v>
      </c>
      <c r="J183" s="32">
        <v>4.55081001E8</v>
      </c>
      <c r="K183" s="33">
        <v>7.1307619E7</v>
      </c>
      <c r="L183" s="33">
        <v>1.06382979E8</v>
      </c>
    </row>
    <row r="184">
      <c r="A184" s="4">
        <v>182.0</v>
      </c>
      <c r="B184" s="15" t="s">
        <v>379</v>
      </c>
      <c r="C184" s="19">
        <v>66.0</v>
      </c>
      <c r="D184" s="17" t="s">
        <v>380</v>
      </c>
      <c r="E184" s="6">
        <v>60.0</v>
      </c>
      <c r="F184" s="22"/>
      <c r="G184" s="22"/>
      <c r="H184" s="4">
        <v>182.0</v>
      </c>
      <c r="I184" s="36" t="s">
        <v>379</v>
      </c>
      <c r="J184" s="32">
        <v>4.55081001E8</v>
      </c>
      <c r="K184" s="33">
        <v>1.4518457E7</v>
      </c>
      <c r="L184" s="33">
        <v>6.3829787E7</v>
      </c>
    </row>
    <row r="185">
      <c r="A185" s="4">
        <v>183.0</v>
      </c>
      <c r="B185" s="15" t="s">
        <v>381</v>
      </c>
      <c r="C185" s="19">
        <v>66.0</v>
      </c>
      <c r="D185" s="17" t="s">
        <v>382</v>
      </c>
      <c r="E185" s="6">
        <v>40.0</v>
      </c>
      <c r="F185" s="22"/>
      <c r="G185" s="22"/>
      <c r="H185" s="4">
        <v>183.0</v>
      </c>
      <c r="I185" s="36" t="s">
        <v>381</v>
      </c>
      <c r="J185" s="32">
        <v>4.55081001E8</v>
      </c>
      <c r="K185" s="33">
        <v>4681102.0</v>
      </c>
      <c r="L185" s="33">
        <v>2.1276596E7</v>
      </c>
    </row>
    <row r="186">
      <c r="A186" s="4">
        <v>184.0</v>
      </c>
      <c r="B186" s="15" t="s">
        <v>383</v>
      </c>
      <c r="C186" s="19">
        <v>66.0</v>
      </c>
      <c r="D186" s="17" t="s">
        <v>384</v>
      </c>
      <c r="E186" s="6">
        <v>50.0</v>
      </c>
      <c r="F186" s="22"/>
      <c r="G186" s="22"/>
      <c r="H186" s="4">
        <v>184.0</v>
      </c>
      <c r="I186" s="36" t="s">
        <v>383</v>
      </c>
      <c r="J186" s="32">
        <v>4.55081001E8</v>
      </c>
      <c r="K186" s="33">
        <v>545542.0</v>
      </c>
      <c r="L186" s="33">
        <v>4.2553191E7</v>
      </c>
    </row>
    <row r="187">
      <c r="A187" s="4">
        <v>185.0</v>
      </c>
      <c r="B187" s="15" t="s">
        <v>385</v>
      </c>
      <c r="C187" s="19">
        <v>66.0</v>
      </c>
      <c r="D187" s="17" t="s">
        <v>386</v>
      </c>
      <c r="E187" s="6">
        <v>40.0</v>
      </c>
      <c r="F187" s="22"/>
      <c r="G187" s="22"/>
      <c r="H187" s="4">
        <v>185.0</v>
      </c>
      <c r="I187" s="36" t="s">
        <v>385</v>
      </c>
      <c r="J187" s="32">
        <v>4.55081001E8</v>
      </c>
      <c r="K187" s="33">
        <v>1.7985288E7</v>
      </c>
      <c r="L187" s="33">
        <v>2.1276596E7</v>
      </c>
    </row>
    <row r="188">
      <c r="A188" s="4">
        <v>186.0</v>
      </c>
      <c r="B188" s="15" t="s">
        <v>387</v>
      </c>
      <c r="C188" s="19">
        <v>66.0</v>
      </c>
      <c r="D188" s="17" t="s">
        <v>388</v>
      </c>
      <c r="E188" s="6">
        <v>40.0</v>
      </c>
      <c r="F188" s="22"/>
      <c r="G188" s="22"/>
      <c r="H188" s="4">
        <v>186.0</v>
      </c>
      <c r="I188" s="36" t="s">
        <v>387</v>
      </c>
      <c r="J188" s="32">
        <v>4.55081001E8</v>
      </c>
      <c r="K188" s="33">
        <v>5.6014845E7</v>
      </c>
      <c r="L188" s="33">
        <v>2.1276596E7</v>
      </c>
    </row>
    <row r="189">
      <c r="A189" s="4">
        <v>187.0</v>
      </c>
      <c r="B189" s="15" t="s">
        <v>389</v>
      </c>
      <c r="C189" s="19">
        <v>66.0</v>
      </c>
      <c r="D189" s="17" t="s">
        <v>390</v>
      </c>
      <c r="E189" s="6">
        <v>40.0</v>
      </c>
      <c r="F189" s="22"/>
      <c r="G189" s="22"/>
      <c r="H189" s="4">
        <v>187.0</v>
      </c>
      <c r="I189" s="36" t="s">
        <v>389</v>
      </c>
      <c r="J189" s="32">
        <v>4.55081001E8</v>
      </c>
      <c r="K189" s="33">
        <v>6.2420564E7</v>
      </c>
      <c r="L189" s="33">
        <v>2.1276596E7</v>
      </c>
    </row>
    <row r="190">
      <c r="A190" s="4">
        <v>188.0</v>
      </c>
      <c r="B190" s="15" t="s">
        <v>391</v>
      </c>
      <c r="C190" s="19">
        <v>66.0</v>
      </c>
      <c r="D190" s="17" t="s">
        <v>392</v>
      </c>
      <c r="E190" s="6">
        <v>60.0</v>
      </c>
      <c r="F190" s="22"/>
      <c r="G190" s="22"/>
      <c r="H190" s="4">
        <v>188.0</v>
      </c>
      <c r="I190" s="36" t="s">
        <v>391</v>
      </c>
      <c r="J190" s="32">
        <v>4.55081001E8</v>
      </c>
      <c r="K190" s="33">
        <v>6.9213442E7</v>
      </c>
      <c r="L190" s="33">
        <v>6.3829787E7</v>
      </c>
    </row>
    <row r="191">
      <c r="A191" s="4">
        <v>189.0</v>
      </c>
      <c r="B191" s="15" t="s">
        <v>393</v>
      </c>
      <c r="C191" s="19">
        <v>66.0</v>
      </c>
      <c r="D191" s="17" t="s">
        <v>394</v>
      </c>
      <c r="E191" s="6">
        <v>30.0</v>
      </c>
      <c r="F191" s="22"/>
      <c r="G191" s="22"/>
      <c r="H191" s="4">
        <v>189.0</v>
      </c>
      <c r="I191" s="36" t="s">
        <v>393</v>
      </c>
      <c r="J191" s="32">
        <v>4.55081001E8</v>
      </c>
      <c r="K191" s="6">
        <v>0.0</v>
      </c>
      <c r="L191" s="6">
        <v>0.0</v>
      </c>
    </row>
    <row r="192">
      <c r="A192" s="4">
        <v>190.0</v>
      </c>
      <c r="B192" s="15" t="s">
        <v>395</v>
      </c>
      <c r="C192" s="19">
        <v>66.0</v>
      </c>
      <c r="D192" s="17" t="s">
        <v>396</v>
      </c>
      <c r="E192" s="6">
        <v>120.0</v>
      </c>
      <c r="F192" s="22"/>
      <c r="G192" s="22"/>
      <c r="H192" s="4">
        <v>190.0</v>
      </c>
      <c r="I192" s="36" t="s">
        <v>395</v>
      </c>
      <c r="J192" s="32">
        <v>4.55081001E8</v>
      </c>
      <c r="K192" s="33">
        <v>2.0185054E7</v>
      </c>
      <c r="L192" s="33">
        <v>1.91489362E8</v>
      </c>
    </row>
    <row r="193">
      <c r="A193" s="4">
        <v>191.0</v>
      </c>
      <c r="B193" s="15" t="s">
        <v>397</v>
      </c>
      <c r="C193" s="19">
        <v>66.0</v>
      </c>
      <c r="D193" s="17" t="s">
        <v>398</v>
      </c>
      <c r="E193" s="6">
        <v>300.0</v>
      </c>
      <c r="F193" s="22"/>
      <c r="G193" s="22"/>
      <c r="H193" s="4">
        <v>191.0</v>
      </c>
      <c r="I193" s="36" t="s">
        <v>397</v>
      </c>
      <c r="J193" s="32">
        <v>4.55081001E8</v>
      </c>
      <c r="K193" s="33">
        <v>9.1140711E7</v>
      </c>
      <c r="L193" s="33">
        <v>5.74468085E8</v>
      </c>
    </row>
    <row r="194">
      <c r="A194" s="4">
        <v>192.0</v>
      </c>
      <c r="B194" s="15" t="s">
        <v>399</v>
      </c>
      <c r="C194" s="19">
        <v>66.0</v>
      </c>
      <c r="D194" s="17" t="s">
        <v>400</v>
      </c>
      <c r="E194" s="6">
        <v>450.0</v>
      </c>
      <c r="F194" s="22"/>
      <c r="G194" s="22"/>
      <c r="H194" s="4">
        <v>192.0</v>
      </c>
      <c r="I194" s="36" t="s">
        <v>399</v>
      </c>
      <c r="J194" s="32">
        <v>4.55081001E8</v>
      </c>
      <c r="K194" s="33">
        <v>1.3705423E7</v>
      </c>
      <c r="L194" s="33">
        <v>8.93617021E8</v>
      </c>
    </row>
    <row r="195">
      <c r="A195" s="4">
        <v>193.0</v>
      </c>
      <c r="B195" s="15" t="s">
        <v>401</v>
      </c>
      <c r="C195" s="19">
        <v>66.0</v>
      </c>
      <c r="D195" s="17" t="s">
        <v>402</v>
      </c>
      <c r="E195" s="6">
        <v>90.0</v>
      </c>
      <c r="F195" s="22"/>
      <c r="G195" s="22"/>
      <c r="H195" s="4">
        <v>193.0</v>
      </c>
      <c r="I195" s="36" t="s">
        <v>401</v>
      </c>
      <c r="J195" s="32">
        <v>4.55081001E8</v>
      </c>
      <c r="K195" s="33">
        <v>8.8923347E7</v>
      </c>
      <c r="L195" s="33">
        <v>1.27659574E8</v>
      </c>
    </row>
    <row r="196">
      <c r="A196" s="4">
        <v>194.0</v>
      </c>
      <c r="B196" s="15" t="s">
        <v>403</v>
      </c>
      <c r="C196" s="19">
        <v>66.0</v>
      </c>
      <c r="D196" s="17" t="s">
        <v>404</v>
      </c>
      <c r="E196" s="6">
        <v>120.0</v>
      </c>
      <c r="F196" s="22"/>
      <c r="G196" s="22"/>
      <c r="H196" s="4">
        <v>194.0</v>
      </c>
      <c r="I196" s="36" t="s">
        <v>403</v>
      </c>
      <c r="J196" s="32">
        <v>4.55081001E8</v>
      </c>
      <c r="K196" s="33">
        <v>9.6877701E7</v>
      </c>
      <c r="L196" s="33">
        <v>1.91489362E8</v>
      </c>
    </row>
    <row r="197">
      <c r="A197" s="4">
        <v>195.0</v>
      </c>
      <c r="B197" s="15" t="s">
        <v>405</v>
      </c>
      <c r="C197" s="19">
        <v>66.0</v>
      </c>
      <c r="D197" s="17" t="s">
        <v>406</v>
      </c>
      <c r="E197" s="6">
        <v>90.0</v>
      </c>
      <c r="F197" s="22"/>
      <c r="G197" s="22"/>
      <c r="H197" s="4">
        <v>195.0</v>
      </c>
      <c r="I197" s="36" t="s">
        <v>405</v>
      </c>
      <c r="J197" s="32">
        <v>4.55081001E8</v>
      </c>
      <c r="K197" s="33">
        <v>7.1835563E7</v>
      </c>
      <c r="L197" s="33">
        <v>1.27659574E8</v>
      </c>
    </row>
    <row r="198">
      <c r="A198" s="4">
        <v>196.0</v>
      </c>
      <c r="B198" s="15" t="s">
        <v>407</v>
      </c>
      <c r="C198" s="19">
        <v>66.0</v>
      </c>
      <c r="D198" s="17" t="s">
        <v>408</v>
      </c>
      <c r="E198" s="6">
        <v>100.0</v>
      </c>
      <c r="F198" s="22"/>
      <c r="G198" s="22"/>
      <c r="H198" s="4">
        <v>196.0</v>
      </c>
      <c r="I198" s="36" t="s">
        <v>407</v>
      </c>
      <c r="J198" s="32">
        <v>4.55081001E8</v>
      </c>
      <c r="K198" s="33">
        <v>7.3788956E7</v>
      </c>
      <c r="L198" s="33">
        <v>1.4893617E7</v>
      </c>
    </row>
    <row r="199">
      <c r="A199" s="4">
        <v>197.0</v>
      </c>
      <c r="B199" s="15" t="s">
        <v>409</v>
      </c>
      <c r="C199" s="19">
        <v>66.0</v>
      </c>
      <c r="D199" s="17" t="s">
        <v>410</v>
      </c>
      <c r="E199" s="6">
        <v>120.0</v>
      </c>
      <c r="F199" s="22"/>
      <c r="G199" s="22"/>
      <c r="H199" s="4">
        <v>197.0</v>
      </c>
      <c r="I199" s="36" t="s">
        <v>409</v>
      </c>
      <c r="J199" s="32">
        <v>4.55081001E8</v>
      </c>
      <c r="K199" s="33">
        <v>7.8962806E7</v>
      </c>
      <c r="L199" s="33">
        <v>1.91489362E8</v>
      </c>
    </row>
    <row r="200">
      <c r="A200" s="4">
        <v>198.0</v>
      </c>
      <c r="B200" s="15" t="s">
        <v>411</v>
      </c>
      <c r="C200" s="19">
        <v>66.0</v>
      </c>
      <c r="D200" s="17" t="s">
        <v>412</v>
      </c>
      <c r="E200" s="6">
        <v>90.0</v>
      </c>
      <c r="F200" s="22"/>
      <c r="G200" s="22"/>
      <c r="H200" s="4">
        <v>198.0</v>
      </c>
      <c r="I200" s="36" t="s">
        <v>411</v>
      </c>
      <c r="J200" s="32">
        <v>4.55081001E8</v>
      </c>
      <c r="K200" s="33">
        <v>1.11712924E8</v>
      </c>
      <c r="L200" s="33">
        <v>1.27659574E8</v>
      </c>
    </row>
    <row r="201">
      <c r="A201" s="4">
        <v>199.0</v>
      </c>
      <c r="B201" s="15" t="s">
        <v>413</v>
      </c>
      <c r="C201" s="19">
        <v>66.0</v>
      </c>
      <c r="D201" s="17" t="s">
        <v>414</v>
      </c>
      <c r="E201" s="6">
        <v>120.0</v>
      </c>
      <c r="F201" s="22"/>
      <c r="G201" s="22"/>
      <c r="H201" s="4">
        <v>199.0</v>
      </c>
      <c r="I201" s="36" t="s">
        <v>413</v>
      </c>
      <c r="J201" s="32">
        <v>4.55081001E8</v>
      </c>
      <c r="K201" s="33">
        <v>1.17045157E8</v>
      </c>
      <c r="L201" s="33">
        <v>1.91489362E8</v>
      </c>
    </row>
    <row r="202">
      <c r="A202" s="4">
        <v>200.0</v>
      </c>
      <c r="B202" s="15" t="s">
        <v>415</v>
      </c>
      <c r="C202" s="19">
        <v>66.0</v>
      </c>
      <c r="D202" s="17" t="s">
        <v>416</v>
      </c>
      <c r="E202" s="6">
        <v>90.0</v>
      </c>
      <c r="F202" s="22"/>
      <c r="G202" s="22"/>
      <c r="H202" s="4">
        <v>200.0</v>
      </c>
      <c r="I202" s="36" t="s">
        <v>415</v>
      </c>
      <c r="J202" s="32">
        <v>4.55081001E8</v>
      </c>
      <c r="K202" s="33">
        <v>9.0436786E7</v>
      </c>
      <c r="L202" s="33">
        <v>1.27659574E8</v>
      </c>
    </row>
    <row r="203">
      <c r="A203" s="4">
        <v>201.0</v>
      </c>
      <c r="B203" s="15" t="s">
        <v>417</v>
      </c>
      <c r="C203" s="19">
        <v>66.0</v>
      </c>
      <c r="D203" s="17" t="s">
        <v>418</v>
      </c>
      <c r="E203" s="6">
        <v>120.0</v>
      </c>
      <c r="F203" s="22"/>
      <c r="G203" s="22"/>
      <c r="H203" s="4">
        <v>201.0</v>
      </c>
      <c r="I203" s="36" t="s">
        <v>417</v>
      </c>
      <c r="J203" s="32">
        <v>4.55081001E8</v>
      </c>
      <c r="K203" s="33">
        <v>1.09372373E8</v>
      </c>
      <c r="L203" s="33">
        <v>1.91489362E8</v>
      </c>
    </row>
    <row r="204">
      <c r="A204" s="4">
        <v>202.0</v>
      </c>
      <c r="B204" s="15" t="s">
        <v>419</v>
      </c>
      <c r="C204" s="19">
        <v>66.0</v>
      </c>
      <c r="D204" s="17" t="s">
        <v>420</v>
      </c>
      <c r="E204" s="6">
        <v>100.0</v>
      </c>
      <c r="F204" s="22"/>
      <c r="G204" s="22"/>
      <c r="H204" s="4">
        <v>202.0</v>
      </c>
      <c r="I204" s="36" t="s">
        <v>419</v>
      </c>
      <c r="J204" s="32">
        <v>4.55081001E8</v>
      </c>
      <c r="K204" s="33">
        <v>1.36579081E8</v>
      </c>
      <c r="L204" s="33">
        <v>1.4893617E7</v>
      </c>
    </row>
    <row r="205">
      <c r="A205" s="4">
        <v>203.0</v>
      </c>
      <c r="B205" s="15" t="s">
        <v>421</v>
      </c>
      <c r="C205" s="19">
        <v>66.0</v>
      </c>
      <c r="D205" s="17" t="s">
        <v>422</v>
      </c>
      <c r="E205" s="6">
        <v>120.0</v>
      </c>
      <c r="F205" s="22"/>
      <c r="G205" s="22"/>
      <c r="H205" s="4">
        <v>203.0</v>
      </c>
      <c r="I205" s="36" t="s">
        <v>421</v>
      </c>
      <c r="J205" s="32">
        <v>4.55081001E8</v>
      </c>
      <c r="K205" s="33">
        <v>1.46064472E8</v>
      </c>
      <c r="L205" s="33">
        <v>1.91489362E8</v>
      </c>
    </row>
    <row r="206">
      <c r="A206" s="4">
        <v>204.0</v>
      </c>
      <c r="B206" s="15" t="s">
        <v>423</v>
      </c>
      <c r="C206" s="19">
        <v>66.0</v>
      </c>
      <c r="D206" s="17" t="s">
        <v>424</v>
      </c>
      <c r="E206" s="6">
        <v>120.0</v>
      </c>
      <c r="F206" s="22"/>
      <c r="G206" s="22"/>
      <c r="H206" s="4">
        <v>204.0</v>
      </c>
      <c r="I206" s="36" t="s">
        <v>423</v>
      </c>
      <c r="J206" s="32">
        <v>4.55081001E8</v>
      </c>
      <c r="K206" s="33">
        <v>8.8588982E7</v>
      </c>
      <c r="L206" s="33">
        <v>1.91489362E8</v>
      </c>
    </row>
    <row r="207">
      <c r="A207" s="4">
        <v>205.0</v>
      </c>
      <c r="B207" s="15" t="s">
        <v>425</v>
      </c>
      <c r="C207" s="19">
        <v>66.0</v>
      </c>
      <c r="D207" s="17" t="s">
        <v>426</v>
      </c>
      <c r="E207" s="6">
        <v>60.0</v>
      </c>
      <c r="F207" s="22"/>
      <c r="G207" s="22"/>
      <c r="H207" s="4">
        <v>205.0</v>
      </c>
      <c r="I207" s="36" t="s">
        <v>425</v>
      </c>
      <c r="J207" s="32">
        <v>4.55081001E8</v>
      </c>
      <c r="K207" s="33">
        <v>1.28008792E8</v>
      </c>
      <c r="L207" s="33">
        <v>6.3829787E7</v>
      </c>
    </row>
    <row r="208">
      <c r="A208" s="4">
        <v>206.0</v>
      </c>
      <c r="B208" s="15" t="s">
        <v>427</v>
      </c>
      <c r="C208" s="19">
        <v>66.0</v>
      </c>
      <c r="D208" s="17" t="s">
        <v>428</v>
      </c>
      <c r="E208" s="6">
        <v>60.0</v>
      </c>
      <c r="F208" s="22"/>
      <c r="G208" s="22"/>
      <c r="H208" s="4">
        <v>206.0</v>
      </c>
      <c r="I208" s="36" t="s">
        <v>427</v>
      </c>
      <c r="J208" s="32">
        <v>4.55081001E8</v>
      </c>
      <c r="K208" s="33">
        <v>1.27146483E8</v>
      </c>
      <c r="L208" s="33">
        <v>6.3829787E7</v>
      </c>
    </row>
    <row r="209">
      <c r="A209" s="4">
        <v>207.0</v>
      </c>
      <c r="B209" s="15" t="s">
        <v>427</v>
      </c>
      <c r="C209" s="19">
        <v>66.0</v>
      </c>
      <c r="D209" s="17" t="s">
        <v>429</v>
      </c>
      <c r="E209" s="6">
        <v>60.0</v>
      </c>
      <c r="F209" s="22"/>
      <c r="G209" s="22"/>
      <c r="H209" s="4">
        <v>207.0</v>
      </c>
      <c r="I209" s="36" t="s">
        <v>427</v>
      </c>
      <c r="J209" s="32">
        <v>4.55081001E8</v>
      </c>
      <c r="K209" s="33">
        <v>6.4497143E7</v>
      </c>
      <c r="L209" s="33">
        <v>6.3829787E7</v>
      </c>
    </row>
    <row r="210">
      <c r="A210" s="4">
        <v>208.0</v>
      </c>
      <c r="B210" s="15" t="s">
        <v>430</v>
      </c>
      <c r="C210" s="19">
        <v>66.0</v>
      </c>
      <c r="D210" s="17" t="s">
        <v>431</v>
      </c>
      <c r="E210" s="6">
        <v>40.0</v>
      </c>
      <c r="F210" s="22"/>
      <c r="G210" s="22"/>
      <c r="H210" s="4">
        <v>208.0</v>
      </c>
      <c r="I210" s="36" t="s">
        <v>430</v>
      </c>
      <c r="J210" s="32">
        <v>4.55081001E8</v>
      </c>
      <c r="K210" s="33">
        <v>5.5891658E7</v>
      </c>
      <c r="L210" s="33">
        <v>2.1276596E7</v>
      </c>
    </row>
    <row r="211">
      <c r="A211" s="4">
        <v>209.0</v>
      </c>
      <c r="B211" s="15" t="s">
        <v>432</v>
      </c>
      <c r="C211" s="19">
        <v>66.0</v>
      </c>
      <c r="D211" s="17" t="s">
        <v>433</v>
      </c>
      <c r="E211" s="6">
        <v>50.0</v>
      </c>
      <c r="F211" s="22"/>
      <c r="G211" s="22"/>
      <c r="H211" s="4">
        <v>209.0</v>
      </c>
      <c r="I211" s="36" t="s">
        <v>432</v>
      </c>
      <c r="J211" s="32">
        <v>4.55081001E8</v>
      </c>
      <c r="K211" s="33">
        <v>5.7299509E7</v>
      </c>
      <c r="L211" s="33">
        <v>4.2553191E7</v>
      </c>
    </row>
    <row r="212">
      <c r="A212" s="4">
        <v>210.0</v>
      </c>
      <c r="B212" s="15" t="s">
        <v>434</v>
      </c>
      <c r="C212" s="19">
        <v>66.0</v>
      </c>
      <c r="D212" s="17" t="s">
        <v>435</v>
      </c>
      <c r="E212" s="6">
        <v>40.0</v>
      </c>
      <c r="F212" s="22"/>
      <c r="G212" s="22"/>
      <c r="H212" s="4">
        <v>210.0</v>
      </c>
      <c r="I212" s="36" t="s">
        <v>434</v>
      </c>
      <c r="J212" s="32">
        <v>4.55081001E8</v>
      </c>
      <c r="K212" s="33">
        <v>8.0458647E7</v>
      </c>
      <c r="L212" s="33">
        <v>2.1276596E7</v>
      </c>
    </row>
    <row r="213">
      <c r="A213" s="4">
        <v>211.0</v>
      </c>
      <c r="B213" s="15" t="s">
        <v>436</v>
      </c>
      <c r="C213" s="19">
        <v>66.0</v>
      </c>
      <c r="D213" s="17" t="s">
        <v>437</v>
      </c>
      <c r="E213" s="6">
        <v>40.0</v>
      </c>
      <c r="F213" s="22"/>
      <c r="G213" s="22"/>
      <c r="H213" s="4">
        <v>211.0</v>
      </c>
      <c r="I213" s="36" t="s">
        <v>436</v>
      </c>
      <c r="J213" s="32">
        <v>4.55081001E8</v>
      </c>
      <c r="K213" s="33">
        <v>1.17995456E8</v>
      </c>
      <c r="L213" s="33">
        <v>2.1276596E7</v>
      </c>
    </row>
    <row r="214">
      <c r="A214" s="4">
        <v>212.0</v>
      </c>
      <c r="B214" s="15" t="s">
        <v>438</v>
      </c>
      <c r="C214" s="19">
        <v>66.0</v>
      </c>
      <c r="D214" s="17" t="s">
        <v>439</v>
      </c>
      <c r="E214" s="6">
        <v>40.0</v>
      </c>
      <c r="F214" s="22"/>
      <c r="G214" s="22"/>
      <c r="H214" s="4">
        <v>212.0</v>
      </c>
      <c r="I214" s="36" t="s">
        <v>438</v>
      </c>
      <c r="J214" s="32">
        <v>4.55081001E8</v>
      </c>
      <c r="K214" s="33">
        <v>1.20212821E8</v>
      </c>
      <c r="L214" s="33">
        <v>2.1276596E7</v>
      </c>
    </row>
    <row r="215">
      <c r="A215" s="4">
        <v>213.0</v>
      </c>
      <c r="B215" s="15" t="s">
        <v>440</v>
      </c>
      <c r="C215" s="19">
        <v>66.0</v>
      </c>
      <c r="D215" s="17" t="s">
        <v>441</v>
      </c>
      <c r="E215" s="6">
        <v>60.0</v>
      </c>
      <c r="F215" s="22"/>
      <c r="G215" s="22"/>
      <c r="H215" s="4">
        <v>213.0</v>
      </c>
      <c r="I215" s="36" t="s">
        <v>440</v>
      </c>
      <c r="J215" s="32">
        <v>4.55081001E8</v>
      </c>
      <c r="K215" s="33">
        <v>1.30155764E8</v>
      </c>
      <c r="L215" s="33">
        <v>6.3829787E7</v>
      </c>
    </row>
    <row r="216">
      <c r="A216" s="4">
        <v>214.0</v>
      </c>
      <c r="B216" s="15" t="s">
        <v>442</v>
      </c>
      <c r="C216" s="19">
        <v>66.0</v>
      </c>
      <c r="D216" s="17" t="s">
        <v>443</v>
      </c>
      <c r="E216" s="6">
        <v>30.0</v>
      </c>
      <c r="F216" s="22"/>
      <c r="G216" s="22"/>
      <c r="H216" s="4">
        <v>214.0</v>
      </c>
      <c r="I216" s="36" t="s">
        <v>442</v>
      </c>
      <c r="J216" s="32">
        <v>4.55081001E8</v>
      </c>
      <c r="K216" s="33">
        <v>5.0911388E7</v>
      </c>
      <c r="L216" s="6">
        <v>0.0</v>
      </c>
    </row>
    <row r="217">
      <c r="A217" s="4">
        <v>215.0</v>
      </c>
      <c r="B217" s="15" t="s">
        <v>444</v>
      </c>
      <c r="C217" s="19">
        <v>66.0</v>
      </c>
      <c r="D217" s="17" t="s">
        <v>445</v>
      </c>
      <c r="E217" s="6">
        <v>300.0</v>
      </c>
      <c r="F217" s="22"/>
      <c r="G217" s="22"/>
      <c r="H217" s="4">
        <v>215.0</v>
      </c>
      <c r="I217" s="36" t="s">
        <v>444</v>
      </c>
      <c r="J217" s="32">
        <v>4.55081001E8</v>
      </c>
      <c r="K217" s="33">
        <v>1.59122284E8</v>
      </c>
      <c r="L217" s="33">
        <v>5.74468085E8</v>
      </c>
    </row>
    <row r="218">
      <c r="A218" s="4">
        <v>216.0</v>
      </c>
      <c r="B218" s="15" t="s">
        <v>446</v>
      </c>
      <c r="C218" s="19">
        <v>66.0</v>
      </c>
      <c r="D218" s="17" t="s">
        <v>447</v>
      </c>
      <c r="E218" s="6">
        <v>450.0</v>
      </c>
      <c r="F218" s="22"/>
      <c r="G218" s="22"/>
      <c r="H218" s="4">
        <v>216.0</v>
      </c>
      <c r="I218" s="36" t="s">
        <v>446</v>
      </c>
      <c r="J218" s="32">
        <v>4.55081001E8</v>
      </c>
      <c r="K218" s="33">
        <v>2.05229383E8</v>
      </c>
      <c r="L218" s="33">
        <v>8.93617021E8</v>
      </c>
    </row>
    <row r="219">
      <c r="A219" s="22"/>
      <c r="B219" s="39" t="s">
        <v>448</v>
      </c>
      <c r="C219" s="40" t="s">
        <v>6</v>
      </c>
      <c r="D219" s="40" t="s">
        <v>394</v>
      </c>
      <c r="E219" s="40">
        <v>30.0</v>
      </c>
      <c r="F219" s="22"/>
      <c r="G219" s="22"/>
      <c r="H219" s="22"/>
      <c r="I219" s="22"/>
      <c r="J219" s="24"/>
      <c r="K219" s="24"/>
      <c r="L219" s="24"/>
    </row>
    <row r="220">
      <c r="A220" s="22"/>
      <c r="B220" s="39" t="s">
        <v>449</v>
      </c>
      <c r="C220" s="40">
        <v>140.0</v>
      </c>
      <c r="D220" s="40" t="s">
        <v>97</v>
      </c>
      <c r="E220" s="40">
        <v>500.0</v>
      </c>
      <c r="F220" s="22"/>
      <c r="G220" s="22"/>
      <c r="H220" s="22"/>
      <c r="I220" s="22"/>
      <c r="J220" s="24"/>
      <c r="K220" s="24"/>
      <c r="L22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29"/>
    <col customWidth="1" min="3" max="3" width="15.43"/>
    <col customWidth="1" min="4" max="4" width="20.43"/>
    <col customWidth="1" min="5" max="5" width="19.14"/>
    <col customWidth="1" min="6" max="8" width="8.71"/>
    <col customWidth="1" min="9" max="9" width="59.29"/>
    <col customWidth="1" min="10" max="10" width="15.14"/>
    <col customWidth="1" min="11" max="11" width="14.86"/>
    <col customWidth="1" min="12" max="12" width="13.86"/>
    <col customWidth="1" min="13" max="13" width="12.57"/>
    <col customWidth="1" min="14" max="14" width="11.43"/>
    <col customWidth="1" min="15" max="16" width="8.71"/>
    <col customWidth="1" min="17" max="17" width="12.14"/>
    <col customWidth="1" min="18" max="18" width="17.29"/>
    <col customWidth="1" min="19" max="19" width="12.43"/>
    <col customWidth="1" min="20" max="20" width="10.57"/>
    <col customWidth="1" min="21" max="21" width="14.86"/>
    <col customWidth="1" min="22" max="22" width="9.57"/>
    <col customWidth="1" min="23" max="24" width="10.57"/>
    <col customWidth="1" min="25" max="26" width="9.57"/>
  </cols>
  <sheetData>
    <row r="1" ht="14.25" customHeight="1"/>
    <row r="2" ht="14.25" customHeight="1">
      <c r="A2" s="41"/>
      <c r="B2" s="42" t="s">
        <v>450</v>
      </c>
      <c r="C2" s="41"/>
      <c r="D2" s="41"/>
      <c r="E2" s="41"/>
      <c r="H2" s="43"/>
      <c r="I2" s="44" t="s">
        <v>451</v>
      </c>
      <c r="J2" s="44">
        <v>3.0</v>
      </c>
      <c r="K2" s="43"/>
      <c r="L2" s="45"/>
    </row>
    <row r="3" ht="14.25" customHeight="1">
      <c r="A3" s="41"/>
      <c r="B3" s="41"/>
      <c r="C3" s="41"/>
      <c r="D3" s="41"/>
      <c r="E3" s="41"/>
      <c r="H3" s="43"/>
      <c r="I3" s="44" t="s">
        <v>452</v>
      </c>
      <c r="J3" s="43" t="s">
        <v>453</v>
      </c>
      <c r="K3" s="43"/>
      <c r="L3" s="45"/>
    </row>
    <row r="4" ht="14.25" customHeight="1">
      <c r="A4" s="46"/>
      <c r="B4" s="46"/>
      <c r="C4" s="47" t="s">
        <v>454</v>
      </c>
      <c r="D4" s="48"/>
      <c r="E4" s="49"/>
      <c r="H4" s="50" t="s">
        <v>455</v>
      </c>
      <c r="I4" s="51" t="s">
        <v>109</v>
      </c>
      <c r="J4" s="52">
        <v>0.047</v>
      </c>
      <c r="K4" s="52">
        <v>0.098</v>
      </c>
      <c r="L4" s="52">
        <v>0.133</v>
      </c>
    </row>
    <row r="5" ht="14.25" customHeight="1">
      <c r="A5" s="53" t="s">
        <v>0</v>
      </c>
      <c r="B5" s="53" t="s">
        <v>1</v>
      </c>
      <c r="C5" s="54" t="s">
        <v>2</v>
      </c>
      <c r="D5" s="54" t="s">
        <v>3</v>
      </c>
      <c r="E5" s="54" t="s">
        <v>4</v>
      </c>
      <c r="H5" s="51" t="s">
        <v>456</v>
      </c>
      <c r="I5" s="51" t="s">
        <v>391</v>
      </c>
      <c r="J5" s="52">
        <v>0.262</v>
      </c>
      <c r="K5" s="52">
        <v>0.413</v>
      </c>
      <c r="L5" s="52">
        <v>0.73</v>
      </c>
    </row>
    <row r="6" ht="14.25" customHeight="1">
      <c r="A6" s="55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H6" s="51" t="s">
        <v>457</v>
      </c>
      <c r="I6" s="51" t="s">
        <v>111</v>
      </c>
      <c r="J6" s="52">
        <v>0.463</v>
      </c>
      <c r="K6" s="52">
        <v>0.082</v>
      </c>
      <c r="L6" s="52">
        <v>0.111</v>
      </c>
    </row>
    <row r="7" ht="14.25" customHeight="1">
      <c r="A7" s="55">
        <v>1.0</v>
      </c>
      <c r="B7" s="55" t="s">
        <v>5</v>
      </c>
      <c r="C7" s="56">
        <v>0.0</v>
      </c>
      <c r="D7" s="56">
        <v>0.012947541983064898</v>
      </c>
      <c r="E7" s="56">
        <v>0.0</v>
      </c>
    </row>
    <row r="8" ht="14.25" customHeight="1">
      <c r="A8" s="55">
        <v>2.0</v>
      </c>
      <c r="B8" s="55" t="s">
        <v>5</v>
      </c>
      <c r="C8" s="56">
        <v>0.010309278350515459</v>
      </c>
      <c r="D8" s="56">
        <v>0.017843693486907748</v>
      </c>
      <c r="E8" s="56">
        <v>0.0</v>
      </c>
    </row>
    <row r="9" ht="14.25" customHeight="1">
      <c r="A9" s="55">
        <v>3.0</v>
      </c>
      <c r="B9" s="55" t="s">
        <v>10</v>
      </c>
      <c r="C9" s="56">
        <v>0.020618556701030924</v>
      </c>
      <c r="D9" s="56">
        <v>0.018266048587519595</v>
      </c>
      <c r="E9" s="56">
        <v>0.0425531914893617</v>
      </c>
    </row>
    <row r="10" ht="14.25" customHeight="1">
      <c r="A10" s="55">
        <v>4.0</v>
      </c>
      <c r="B10" s="55" t="s">
        <v>12</v>
      </c>
      <c r="C10" s="56">
        <v>0.03092783505154639</v>
      </c>
      <c r="D10" s="56">
        <v>0.018161938055218776</v>
      </c>
      <c r="E10" s="56">
        <v>0.06382978723404255</v>
      </c>
      <c r="H10" s="55"/>
      <c r="I10" s="55" t="s">
        <v>458</v>
      </c>
      <c r="J10" s="55"/>
      <c r="K10" s="55"/>
      <c r="L10" s="55"/>
      <c r="M10" s="55"/>
    </row>
    <row r="11" ht="14.25" customHeight="1">
      <c r="A11" s="55">
        <v>5.0</v>
      </c>
      <c r="B11" s="55" t="s">
        <v>15</v>
      </c>
      <c r="C11" s="56">
        <v>0.04639175257731958</v>
      </c>
      <c r="D11" s="56">
        <v>0.026225717617392105</v>
      </c>
      <c r="E11" s="56">
        <v>0.09574468085106383</v>
      </c>
      <c r="H11" s="57" t="s">
        <v>0</v>
      </c>
      <c r="I11" s="57" t="s">
        <v>452</v>
      </c>
      <c r="J11" s="57" t="s">
        <v>455</v>
      </c>
      <c r="K11" s="57" t="s">
        <v>456</v>
      </c>
      <c r="L11" s="58" t="s">
        <v>457</v>
      </c>
      <c r="M11" s="57"/>
      <c r="R11" s="59" t="s">
        <v>459</v>
      </c>
      <c r="U11" s="59" t="s">
        <v>460</v>
      </c>
      <c r="X11" s="59" t="s">
        <v>461</v>
      </c>
    </row>
    <row r="12" ht="14.25" customHeight="1">
      <c r="A12" s="55">
        <v>6.0</v>
      </c>
      <c r="B12" s="55" t="s">
        <v>18</v>
      </c>
      <c r="C12" s="56">
        <v>0.061855670103092765</v>
      </c>
      <c r="D12" s="56">
        <v>0.03155323446399319</v>
      </c>
      <c r="E12" s="56">
        <v>0.1276595744680851</v>
      </c>
      <c r="H12" s="57"/>
      <c r="I12" s="57"/>
      <c r="J12" s="57" t="s">
        <v>462</v>
      </c>
      <c r="K12" s="57" t="s">
        <v>463</v>
      </c>
      <c r="L12" s="58" t="s">
        <v>464</v>
      </c>
      <c r="M12" s="57" t="s">
        <v>465</v>
      </c>
      <c r="Q12" s="55" t="s">
        <v>466</v>
      </c>
      <c r="R12" s="54" t="s">
        <v>2</v>
      </c>
      <c r="S12" s="54" t="s">
        <v>3</v>
      </c>
      <c r="T12" s="54" t="s">
        <v>4</v>
      </c>
      <c r="U12" s="54" t="s">
        <v>2</v>
      </c>
      <c r="V12" s="54" t="s">
        <v>3</v>
      </c>
      <c r="W12" s="54" t="s">
        <v>4</v>
      </c>
      <c r="X12" s="54" t="s">
        <v>2</v>
      </c>
      <c r="Y12" s="54" t="s">
        <v>3</v>
      </c>
      <c r="Z12" s="54" t="s">
        <v>4</v>
      </c>
    </row>
    <row r="13" ht="14.25" customHeight="1">
      <c r="A13" s="55">
        <v>7.0</v>
      </c>
      <c r="B13" s="55" t="s">
        <v>21</v>
      </c>
      <c r="C13" s="56">
        <v>0.03092783505154639</v>
      </c>
      <c r="D13" s="56">
        <v>0.042622316940828506</v>
      </c>
      <c r="E13" s="56">
        <v>0.14893617021276595</v>
      </c>
      <c r="H13" s="55">
        <v>1.0</v>
      </c>
      <c r="I13" s="55" t="s">
        <v>5</v>
      </c>
      <c r="J13" s="60">
        <f t="shared" ref="J13:J228" si="4">SQRT((C7-$J$4)^2+(D7-$K$4)^2+(E7-$L$4)^2)</f>
        <v>0.1647176998</v>
      </c>
      <c r="K13" s="60">
        <f t="shared" ref="K13:K228" si="5">SQRT((C7-$J$5)^2+(D7-$K$5)^2+(E7-$L$5)^2)</f>
        <v>0.8726889304</v>
      </c>
      <c r="L13" s="60">
        <f t="shared" ref="L13:L228" si="6">SQRT((C7-$J$6)^2+(D7-$K$6)^2+(E7-$L$6)^2)</f>
        <v>0.4811010725</v>
      </c>
      <c r="M13" s="55" t="str">
        <f t="shared" ref="M13:M228" si="7">IF(MIN(J13:L13)=J13,J$11,IF(MIN(J13:L13)=K13,K$11,IF(MIN(J13:L13)=L13,L$11)))</f>
        <v>C1</v>
      </c>
      <c r="Q13" s="55">
        <v>1.0</v>
      </c>
      <c r="R13" s="56">
        <f t="shared" ref="R13:T13" si="1">IF($M13="C1",C7,0)</f>
        <v>0</v>
      </c>
      <c r="S13" s="56">
        <f t="shared" si="1"/>
        <v>0.01294754198</v>
      </c>
      <c r="T13" s="56">
        <f t="shared" si="1"/>
        <v>0</v>
      </c>
      <c r="U13" s="56">
        <f t="shared" ref="U13:W13" si="2">IF($M13="C2",C7,0)</f>
        <v>0</v>
      </c>
      <c r="V13" s="56">
        <f t="shared" si="2"/>
        <v>0</v>
      </c>
      <c r="W13" s="56">
        <f t="shared" si="2"/>
        <v>0</v>
      </c>
      <c r="X13" s="56">
        <f t="shared" ref="X13:Z13" si="3">IF($M13="C3",C7,0)</f>
        <v>0</v>
      </c>
      <c r="Y13" s="56">
        <f t="shared" si="3"/>
        <v>0</v>
      </c>
      <c r="Z13" s="56">
        <f t="shared" si="3"/>
        <v>0</v>
      </c>
    </row>
    <row r="14" ht="14.25" customHeight="1">
      <c r="A14" s="55">
        <v>8.0</v>
      </c>
      <c r="B14" s="55" t="s">
        <v>23</v>
      </c>
      <c r="C14" s="56">
        <v>0.04639175257731958</v>
      </c>
      <c r="D14" s="56">
        <v>0.04442587880921625</v>
      </c>
      <c r="E14" s="56">
        <v>0.19148936170212766</v>
      </c>
      <c r="H14" s="55">
        <v>2.0</v>
      </c>
      <c r="I14" s="55" t="s">
        <v>5</v>
      </c>
      <c r="J14" s="60">
        <f t="shared" si="4"/>
        <v>0.1595626602</v>
      </c>
      <c r="K14" s="60">
        <f t="shared" si="5"/>
        <v>0.8674080504</v>
      </c>
      <c r="L14" s="60">
        <f t="shared" si="6"/>
        <v>0.4704953997</v>
      </c>
      <c r="M14" s="55" t="str">
        <f t="shared" si="7"/>
        <v>C1</v>
      </c>
      <c r="Q14" s="55">
        <v>2.0</v>
      </c>
      <c r="R14" s="56">
        <f t="shared" ref="R14:T14" si="8">IF($M14="C1",C8,0)</f>
        <v>0.01030927835</v>
      </c>
      <c r="S14" s="56">
        <f t="shared" si="8"/>
        <v>0.01784369349</v>
      </c>
      <c r="T14" s="56">
        <f t="shared" si="8"/>
        <v>0</v>
      </c>
      <c r="U14" s="56">
        <f t="shared" ref="U14:W14" si="9">IF($M14="C2",C8,0)</f>
        <v>0</v>
      </c>
      <c r="V14" s="56">
        <f t="shared" si="9"/>
        <v>0</v>
      </c>
      <c r="W14" s="56">
        <f t="shared" si="9"/>
        <v>0</v>
      </c>
      <c r="X14" s="56">
        <f t="shared" ref="X14:Z14" si="10">IF($M14="C3",C8,0)</f>
        <v>0</v>
      </c>
      <c r="Y14" s="56">
        <f t="shared" si="10"/>
        <v>0</v>
      </c>
      <c r="Z14" s="56">
        <f t="shared" si="10"/>
        <v>0</v>
      </c>
    </row>
    <row r="15" ht="14.25" customHeight="1">
      <c r="A15" s="55">
        <v>9.0</v>
      </c>
      <c r="B15" s="55" t="s">
        <v>25</v>
      </c>
      <c r="C15" s="56">
        <v>0.12371134020618556</v>
      </c>
      <c r="D15" s="56">
        <v>0.050227718031933634</v>
      </c>
      <c r="E15" s="56">
        <v>0.2553191489361702</v>
      </c>
      <c r="H15" s="55">
        <v>3.0</v>
      </c>
      <c r="I15" s="55" t="s">
        <v>10</v>
      </c>
      <c r="J15" s="60">
        <f t="shared" si="4"/>
        <v>0.1234265317</v>
      </c>
      <c r="K15" s="60">
        <f t="shared" si="5"/>
        <v>0.8286513188</v>
      </c>
      <c r="L15" s="60">
        <f t="shared" si="6"/>
        <v>0.4521596217</v>
      </c>
      <c r="M15" s="55" t="str">
        <f t="shared" si="7"/>
        <v>C1</v>
      </c>
      <c r="Q15" s="55">
        <v>3.0</v>
      </c>
      <c r="R15" s="56">
        <f t="shared" ref="R15:T15" si="11">IF($M15="C1",C9,0)</f>
        <v>0.0206185567</v>
      </c>
      <c r="S15" s="56">
        <f t="shared" si="11"/>
        <v>0.01826604859</v>
      </c>
      <c r="T15" s="56">
        <f t="shared" si="11"/>
        <v>0.04255319149</v>
      </c>
      <c r="U15" s="56">
        <f t="shared" ref="U15:W15" si="12">IF($M15="C2",C9,0)</f>
        <v>0</v>
      </c>
      <c r="V15" s="56">
        <f t="shared" si="12"/>
        <v>0</v>
      </c>
      <c r="W15" s="56">
        <f t="shared" si="12"/>
        <v>0</v>
      </c>
      <c r="X15" s="56">
        <f t="shared" ref="X15:Z15" si="13">IF($M15="C3",C9,0)</f>
        <v>0</v>
      </c>
      <c r="Y15" s="56">
        <f t="shared" si="13"/>
        <v>0</v>
      </c>
      <c r="Z15" s="56">
        <f t="shared" si="13"/>
        <v>0</v>
      </c>
    </row>
    <row r="16" ht="14.25" customHeight="1">
      <c r="A16" s="55">
        <v>10.0</v>
      </c>
      <c r="B16" s="55" t="s">
        <v>27</v>
      </c>
      <c r="C16" s="56">
        <v>0.010309278350515459</v>
      </c>
      <c r="D16" s="56">
        <v>0.0195970302945811</v>
      </c>
      <c r="E16" s="56">
        <v>0.02127659574468085</v>
      </c>
      <c r="H16" s="55">
        <v>4.0</v>
      </c>
      <c r="I16" s="55" t="s">
        <v>12</v>
      </c>
      <c r="J16" s="60">
        <f t="shared" si="4"/>
        <v>0.1068501238</v>
      </c>
      <c r="K16" s="60">
        <f t="shared" si="5"/>
        <v>0.8081300594</v>
      </c>
      <c r="L16" s="60">
        <f t="shared" si="6"/>
        <v>0.4393024958</v>
      </c>
      <c r="M16" s="55" t="str">
        <f t="shared" si="7"/>
        <v>C1</v>
      </c>
      <c r="Q16" s="55">
        <v>4.0</v>
      </c>
      <c r="R16" s="56">
        <f t="shared" ref="R16:T16" si="14">IF($M16="C1",C10,0)</f>
        <v>0.03092783505</v>
      </c>
      <c r="S16" s="56">
        <f t="shared" si="14"/>
        <v>0.01816193806</v>
      </c>
      <c r="T16" s="56">
        <f t="shared" si="14"/>
        <v>0.06382978723</v>
      </c>
      <c r="U16" s="56">
        <f t="shared" ref="U16:W16" si="15">IF($M16="C2",C10,0)</f>
        <v>0</v>
      </c>
      <c r="V16" s="56">
        <f t="shared" si="15"/>
        <v>0</v>
      </c>
      <c r="W16" s="56">
        <f t="shared" si="15"/>
        <v>0</v>
      </c>
      <c r="X16" s="56">
        <f t="shared" ref="X16:Z16" si="16">IF($M16="C3",C10,0)</f>
        <v>0</v>
      </c>
      <c r="Y16" s="56">
        <f t="shared" si="16"/>
        <v>0</v>
      </c>
      <c r="Z16" s="56">
        <f t="shared" si="16"/>
        <v>0</v>
      </c>
    </row>
    <row r="17" ht="14.25" customHeight="1">
      <c r="A17" s="55">
        <v>11.0</v>
      </c>
      <c r="B17" s="55" t="s">
        <v>29</v>
      </c>
      <c r="C17" s="56">
        <v>0.020618556701030924</v>
      </c>
      <c r="D17" s="56">
        <v>0.01980820784488699</v>
      </c>
      <c r="E17" s="56">
        <v>0.0425531914893617</v>
      </c>
      <c r="H17" s="55">
        <v>5.0</v>
      </c>
      <c r="I17" s="55" t="s">
        <v>15</v>
      </c>
      <c r="J17" s="60">
        <f t="shared" si="4"/>
        <v>0.08086950217</v>
      </c>
      <c r="K17" s="60">
        <f t="shared" si="5"/>
        <v>0.7735380222</v>
      </c>
      <c r="L17" s="60">
        <f t="shared" si="6"/>
        <v>0.420601863</v>
      </c>
      <c r="M17" s="55" t="str">
        <f t="shared" si="7"/>
        <v>C1</v>
      </c>
      <c r="Q17" s="55">
        <v>5.0</v>
      </c>
      <c r="R17" s="56">
        <f t="shared" ref="R17:T17" si="17">IF($M17="C1",C11,0)</f>
        <v>0.04639175258</v>
      </c>
      <c r="S17" s="56">
        <f t="shared" si="17"/>
        <v>0.02622571762</v>
      </c>
      <c r="T17" s="56">
        <f t="shared" si="17"/>
        <v>0.09574468085</v>
      </c>
      <c r="U17" s="56">
        <f t="shared" ref="U17:W17" si="18">IF($M17="C2",C11,0)</f>
        <v>0</v>
      </c>
      <c r="V17" s="56">
        <f t="shared" si="18"/>
        <v>0</v>
      </c>
      <c r="W17" s="56">
        <f t="shared" si="18"/>
        <v>0</v>
      </c>
      <c r="X17" s="56">
        <f t="shared" ref="X17:Z17" si="19">IF($M17="C3",C11,0)</f>
        <v>0</v>
      </c>
      <c r="Y17" s="56">
        <f t="shared" si="19"/>
        <v>0</v>
      </c>
      <c r="Z17" s="56">
        <f t="shared" si="19"/>
        <v>0</v>
      </c>
    </row>
    <row r="18" ht="14.25" customHeight="1">
      <c r="A18" s="55">
        <v>12.0</v>
      </c>
      <c r="B18" s="55" t="s">
        <v>31</v>
      </c>
      <c r="C18" s="56">
        <v>0.04639175257731958</v>
      </c>
      <c r="D18" s="56">
        <v>0.02637245081859634</v>
      </c>
      <c r="E18" s="56">
        <v>0.09574468085106383</v>
      </c>
      <c r="H18" s="55">
        <v>6.0</v>
      </c>
      <c r="I18" s="55" t="s">
        <v>18</v>
      </c>
      <c r="J18" s="60">
        <f t="shared" si="4"/>
        <v>0.06829629367</v>
      </c>
      <c r="K18" s="60">
        <f t="shared" si="5"/>
        <v>0.740522367</v>
      </c>
      <c r="L18" s="60">
        <f t="shared" si="6"/>
        <v>0.4046469955</v>
      </c>
      <c r="M18" s="55" t="str">
        <f t="shared" si="7"/>
        <v>C1</v>
      </c>
      <c r="Q18" s="55">
        <v>6.0</v>
      </c>
      <c r="R18" s="56">
        <f t="shared" ref="R18:T18" si="20">IF($M18="C1",C12,0)</f>
        <v>0.0618556701</v>
      </c>
      <c r="S18" s="56">
        <f t="shared" si="20"/>
        <v>0.03155323446</v>
      </c>
      <c r="T18" s="56">
        <f t="shared" si="20"/>
        <v>0.1276595745</v>
      </c>
      <c r="U18" s="56">
        <f t="shared" ref="U18:W18" si="21">IF($M18="C2",C12,0)</f>
        <v>0</v>
      </c>
      <c r="V18" s="56">
        <f t="shared" si="21"/>
        <v>0</v>
      </c>
      <c r="W18" s="56">
        <f t="shared" si="21"/>
        <v>0</v>
      </c>
      <c r="X18" s="56">
        <f t="shared" ref="X18:Z18" si="22">IF($M18="C3",C12,0)</f>
        <v>0</v>
      </c>
      <c r="Y18" s="56">
        <f t="shared" si="22"/>
        <v>0</v>
      </c>
      <c r="Z18" s="56">
        <f t="shared" si="22"/>
        <v>0</v>
      </c>
    </row>
    <row r="19" ht="14.25" customHeight="1">
      <c r="A19" s="55">
        <v>13.0</v>
      </c>
      <c r="B19" s="55" t="s">
        <v>33</v>
      </c>
      <c r="C19" s="56">
        <v>0.061855670103092765</v>
      </c>
      <c r="D19" s="56">
        <v>0.03330657127166651</v>
      </c>
      <c r="E19" s="56">
        <v>0.1276595744680851</v>
      </c>
      <c r="H19" s="55">
        <v>7.0</v>
      </c>
      <c r="I19" s="55" t="s">
        <v>21</v>
      </c>
      <c r="J19" s="60">
        <f t="shared" si="4"/>
        <v>0.05982444139</v>
      </c>
      <c r="K19" s="60">
        <f t="shared" si="5"/>
        <v>0.7267799858</v>
      </c>
      <c r="L19" s="60">
        <f t="shared" si="6"/>
        <v>0.4355182093</v>
      </c>
      <c r="M19" s="55" t="str">
        <f t="shared" si="7"/>
        <v>C1</v>
      </c>
      <c r="Q19" s="55">
        <v>7.0</v>
      </c>
      <c r="R19" s="56">
        <f t="shared" ref="R19:T19" si="23">IF($M19="C1",C13,0)</f>
        <v>0.03092783505</v>
      </c>
      <c r="S19" s="56">
        <f t="shared" si="23"/>
        <v>0.04262231694</v>
      </c>
      <c r="T19" s="56">
        <f t="shared" si="23"/>
        <v>0.1489361702</v>
      </c>
      <c r="U19" s="56">
        <f t="shared" ref="U19:W19" si="24">IF($M19="C2",C13,0)</f>
        <v>0</v>
      </c>
      <c r="V19" s="56">
        <f t="shared" si="24"/>
        <v>0</v>
      </c>
      <c r="W19" s="56">
        <f t="shared" si="24"/>
        <v>0</v>
      </c>
      <c r="X19" s="56">
        <f t="shared" ref="X19:Z19" si="25">IF($M19="C3",C13,0)</f>
        <v>0</v>
      </c>
      <c r="Y19" s="56">
        <f t="shared" si="25"/>
        <v>0</v>
      </c>
      <c r="Z19" s="56">
        <f t="shared" si="25"/>
        <v>0</v>
      </c>
    </row>
    <row r="20" ht="14.25" customHeight="1">
      <c r="A20" s="55">
        <v>14.0</v>
      </c>
      <c r="B20" s="55" t="s">
        <v>35</v>
      </c>
      <c r="C20" s="56">
        <v>0.07216494845360824</v>
      </c>
      <c r="D20" s="56">
        <v>0.04622637860312456</v>
      </c>
      <c r="E20" s="56">
        <v>0.14893617021276595</v>
      </c>
      <c r="H20" s="55">
        <v>8.0</v>
      </c>
      <c r="I20" s="55" t="s">
        <v>23</v>
      </c>
      <c r="J20" s="60">
        <f t="shared" si="4"/>
        <v>0.07931936623</v>
      </c>
      <c r="K20" s="60">
        <f t="shared" si="5"/>
        <v>0.6872608724</v>
      </c>
      <c r="L20" s="60">
        <f t="shared" si="6"/>
        <v>0.42597275</v>
      </c>
      <c r="M20" s="55" t="str">
        <f t="shared" si="7"/>
        <v>C1</v>
      </c>
      <c r="Q20" s="55">
        <v>8.0</v>
      </c>
      <c r="R20" s="56">
        <f t="shared" ref="R20:T20" si="26">IF($M20="C1",C14,0)</f>
        <v>0.04639175258</v>
      </c>
      <c r="S20" s="56">
        <f t="shared" si="26"/>
        <v>0.04442587881</v>
      </c>
      <c r="T20" s="56">
        <f t="shared" si="26"/>
        <v>0.1914893617</v>
      </c>
      <c r="U20" s="56">
        <f t="shared" ref="U20:W20" si="27">IF($M20="C2",C14,0)</f>
        <v>0</v>
      </c>
      <c r="V20" s="56">
        <f t="shared" si="27"/>
        <v>0</v>
      </c>
      <c r="W20" s="56">
        <f t="shared" si="27"/>
        <v>0</v>
      </c>
      <c r="X20" s="56">
        <f t="shared" ref="X20:Z20" si="28">IF($M20="C3",C14,0)</f>
        <v>0</v>
      </c>
      <c r="Y20" s="56">
        <f t="shared" si="28"/>
        <v>0</v>
      </c>
      <c r="Z20" s="56">
        <f t="shared" si="28"/>
        <v>0</v>
      </c>
    </row>
    <row r="21" ht="14.25" customHeight="1">
      <c r="A21" s="55">
        <v>15.0</v>
      </c>
      <c r="B21" s="55" t="s">
        <v>37</v>
      </c>
      <c r="C21" s="56">
        <v>0.09278350515463918</v>
      </c>
      <c r="D21" s="56">
        <v>0.04802994047151231</v>
      </c>
      <c r="E21" s="56">
        <v>0.19148936170212766</v>
      </c>
      <c r="H21" s="55">
        <v>9.0</v>
      </c>
      <c r="I21" s="55" t="s">
        <v>25</v>
      </c>
      <c r="J21" s="60">
        <f t="shared" si="4"/>
        <v>0.1520815401</v>
      </c>
      <c r="K21" s="60">
        <f t="shared" si="5"/>
        <v>0.6132286624</v>
      </c>
      <c r="L21" s="60">
        <f t="shared" si="6"/>
        <v>0.3700733567</v>
      </c>
      <c r="M21" s="55" t="str">
        <f t="shared" si="7"/>
        <v>C1</v>
      </c>
      <c r="Q21" s="55">
        <v>9.0</v>
      </c>
      <c r="R21" s="56">
        <f t="shared" ref="R21:T21" si="29">IF($M21="C1",C15,0)</f>
        <v>0.1237113402</v>
      </c>
      <c r="S21" s="56">
        <f t="shared" si="29"/>
        <v>0.05022771803</v>
      </c>
      <c r="T21" s="56">
        <f t="shared" si="29"/>
        <v>0.2553191489</v>
      </c>
      <c r="U21" s="56">
        <f t="shared" ref="U21:W21" si="30">IF($M21="C2",C15,0)</f>
        <v>0</v>
      </c>
      <c r="V21" s="56">
        <f t="shared" si="30"/>
        <v>0</v>
      </c>
      <c r="W21" s="56">
        <f t="shared" si="30"/>
        <v>0</v>
      </c>
      <c r="X21" s="56">
        <f t="shared" ref="X21:Z21" si="31">IF($M21="C3",C15,0)</f>
        <v>0</v>
      </c>
      <c r="Y21" s="56">
        <f t="shared" si="31"/>
        <v>0</v>
      </c>
      <c r="Z21" s="56">
        <f t="shared" si="31"/>
        <v>0</v>
      </c>
    </row>
    <row r="22" ht="14.25" customHeight="1">
      <c r="A22" s="55">
        <v>16.0</v>
      </c>
      <c r="B22" s="55" t="s">
        <v>40</v>
      </c>
      <c r="C22" s="56">
        <v>0.12371134020618556</v>
      </c>
      <c r="D22" s="56">
        <v>0.05383177969422969</v>
      </c>
      <c r="E22" s="56">
        <v>0.2553191489361702</v>
      </c>
      <c r="H22" s="55">
        <v>10.0</v>
      </c>
      <c r="I22" s="55" t="s">
        <v>27</v>
      </c>
      <c r="J22" s="60">
        <f t="shared" si="4"/>
        <v>0.1413341918</v>
      </c>
      <c r="K22" s="60">
        <f t="shared" si="5"/>
        <v>0.8487655623</v>
      </c>
      <c r="L22" s="60">
        <f t="shared" si="6"/>
        <v>0.4656965851</v>
      </c>
      <c r="M22" s="55" t="str">
        <f t="shared" si="7"/>
        <v>C1</v>
      </c>
      <c r="Q22" s="55">
        <v>10.0</v>
      </c>
      <c r="R22" s="56">
        <f t="shared" ref="R22:T22" si="32">IF($M22="C1",C16,0)</f>
        <v>0.01030927835</v>
      </c>
      <c r="S22" s="56">
        <f t="shared" si="32"/>
        <v>0.01959703029</v>
      </c>
      <c r="T22" s="56">
        <f t="shared" si="32"/>
        <v>0.02127659574</v>
      </c>
      <c r="U22" s="56">
        <f t="shared" ref="U22:W22" si="33">IF($M22="C2",C16,0)</f>
        <v>0</v>
      </c>
      <c r="V22" s="56">
        <f t="shared" si="33"/>
        <v>0</v>
      </c>
      <c r="W22" s="56">
        <f t="shared" si="33"/>
        <v>0</v>
      </c>
      <c r="X22" s="56">
        <f t="shared" ref="X22:Z22" si="34">IF($M22="C3",C16,0)</f>
        <v>0</v>
      </c>
      <c r="Y22" s="56">
        <f t="shared" si="34"/>
        <v>0</v>
      </c>
      <c r="Z22" s="56">
        <f t="shared" si="34"/>
        <v>0</v>
      </c>
    </row>
    <row r="23" ht="14.25" customHeight="1">
      <c r="A23" s="55">
        <v>17.0</v>
      </c>
      <c r="B23" s="55" t="s">
        <v>42</v>
      </c>
      <c r="C23" s="56">
        <v>0.37555228276877756</v>
      </c>
      <c r="D23" s="56">
        <v>0.06050817554528067</v>
      </c>
      <c r="E23" s="56">
        <v>0.3191489361702128</v>
      </c>
      <c r="H23" s="55">
        <v>11.0</v>
      </c>
      <c r="I23" s="55" t="s">
        <v>29</v>
      </c>
      <c r="J23" s="60">
        <f t="shared" si="4"/>
        <v>0.1224359509</v>
      </c>
      <c r="K23" s="60">
        <f t="shared" si="5"/>
        <v>0.8279178106</v>
      </c>
      <c r="L23" s="60">
        <f t="shared" si="6"/>
        <v>0.4519448263</v>
      </c>
      <c r="M23" s="55" t="str">
        <f t="shared" si="7"/>
        <v>C1</v>
      </c>
      <c r="Q23" s="55">
        <v>11.0</v>
      </c>
      <c r="R23" s="56">
        <f t="shared" ref="R23:T23" si="35">IF($M23="C1",C17,0)</f>
        <v>0.0206185567</v>
      </c>
      <c r="S23" s="56">
        <f t="shared" si="35"/>
        <v>0.01980820784</v>
      </c>
      <c r="T23" s="56">
        <f t="shared" si="35"/>
        <v>0.04255319149</v>
      </c>
      <c r="U23" s="56">
        <f t="shared" ref="U23:W23" si="36">IF($M23="C2",C17,0)</f>
        <v>0</v>
      </c>
      <c r="V23" s="56">
        <f t="shared" si="36"/>
        <v>0</v>
      </c>
      <c r="W23" s="56">
        <f t="shared" si="36"/>
        <v>0</v>
      </c>
      <c r="X23" s="56">
        <f t="shared" ref="X23:Z23" si="37">IF($M23="C3",C17,0)</f>
        <v>0</v>
      </c>
      <c r="Y23" s="56">
        <f t="shared" si="37"/>
        <v>0</v>
      </c>
      <c r="Z23" s="56">
        <f t="shared" si="37"/>
        <v>0</v>
      </c>
    </row>
    <row r="24" ht="14.25" customHeight="1">
      <c r="A24" s="55">
        <v>18.0</v>
      </c>
      <c r="B24" s="55" t="s">
        <v>45</v>
      </c>
      <c r="C24" s="56">
        <v>0.12371134020618556</v>
      </c>
      <c r="D24" s="56">
        <v>0.09273432727332369</v>
      </c>
      <c r="E24" s="56">
        <v>0.2553191489361702</v>
      </c>
      <c r="H24" s="55">
        <v>12.0</v>
      </c>
      <c r="I24" s="55" t="s">
        <v>31</v>
      </c>
      <c r="J24" s="60">
        <f t="shared" si="4"/>
        <v>0.08073930004</v>
      </c>
      <c r="K24" s="60">
        <f t="shared" si="5"/>
        <v>0.773464665</v>
      </c>
      <c r="L24" s="60">
        <f t="shared" si="6"/>
        <v>0.4205824305</v>
      </c>
      <c r="M24" s="55" t="str">
        <f t="shared" si="7"/>
        <v>C1</v>
      </c>
      <c r="Q24" s="55">
        <v>12.0</v>
      </c>
      <c r="R24" s="56">
        <f t="shared" ref="R24:T24" si="38">IF($M24="C1",C18,0)</f>
        <v>0.04639175258</v>
      </c>
      <c r="S24" s="56">
        <f t="shared" si="38"/>
        <v>0.02637245082</v>
      </c>
      <c r="T24" s="56">
        <f t="shared" si="38"/>
        <v>0.09574468085</v>
      </c>
      <c r="U24" s="56">
        <f t="shared" ref="U24:W24" si="39">IF($M24="C2",C18,0)</f>
        <v>0</v>
      </c>
      <c r="V24" s="56">
        <f t="shared" si="39"/>
        <v>0</v>
      </c>
      <c r="W24" s="56">
        <f t="shared" si="39"/>
        <v>0</v>
      </c>
      <c r="X24" s="56">
        <f t="shared" ref="X24:Z24" si="40">IF($M24="C3",C18,0)</f>
        <v>0</v>
      </c>
      <c r="Y24" s="56">
        <f t="shared" si="40"/>
        <v>0</v>
      </c>
      <c r="Z24" s="56">
        <f t="shared" si="40"/>
        <v>0</v>
      </c>
    </row>
    <row r="25" ht="14.25" customHeight="1">
      <c r="A25" s="55">
        <v>19.0</v>
      </c>
      <c r="B25" s="55" t="s">
        <v>47</v>
      </c>
      <c r="C25" s="56">
        <v>0.17525773195876287</v>
      </c>
      <c r="D25" s="56">
        <v>0.11546137842415159</v>
      </c>
      <c r="E25" s="56">
        <v>0.3617021276595745</v>
      </c>
      <c r="H25" s="55">
        <v>13.0</v>
      </c>
      <c r="I25" s="55" t="s">
        <v>33</v>
      </c>
      <c r="J25" s="60">
        <f t="shared" si="4"/>
        <v>0.06659167215</v>
      </c>
      <c r="K25" s="60">
        <f t="shared" si="5"/>
        <v>0.7396207412</v>
      </c>
      <c r="L25" s="60">
        <f t="shared" si="6"/>
        <v>0.4044321511</v>
      </c>
      <c r="M25" s="55" t="str">
        <f t="shared" si="7"/>
        <v>C1</v>
      </c>
      <c r="Q25" s="55">
        <v>13.0</v>
      </c>
      <c r="R25" s="56">
        <f t="shared" ref="R25:T25" si="41">IF($M25="C1",C19,0)</f>
        <v>0.0618556701</v>
      </c>
      <c r="S25" s="56">
        <f t="shared" si="41"/>
        <v>0.03330657127</v>
      </c>
      <c r="T25" s="56">
        <f t="shared" si="41"/>
        <v>0.1276595745</v>
      </c>
      <c r="U25" s="56">
        <f t="shared" ref="U25:W25" si="42">IF($M25="C2",C19,0)</f>
        <v>0</v>
      </c>
      <c r="V25" s="56">
        <f t="shared" si="42"/>
        <v>0</v>
      </c>
      <c r="W25" s="56">
        <f t="shared" si="42"/>
        <v>0</v>
      </c>
      <c r="X25" s="56">
        <f t="shared" ref="X25:Z25" si="43">IF($M25="C3",C19,0)</f>
        <v>0</v>
      </c>
      <c r="Y25" s="56">
        <f t="shared" si="43"/>
        <v>0</v>
      </c>
      <c r="Z25" s="56">
        <f t="shared" si="43"/>
        <v>0</v>
      </c>
    </row>
    <row r="26" ht="14.25" customHeight="1">
      <c r="A26" s="55">
        <v>20.0</v>
      </c>
      <c r="B26" s="55" t="s">
        <v>49</v>
      </c>
      <c r="C26" s="56">
        <v>0.2783505154639175</v>
      </c>
      <c r="D26" s="56">
        <v>0.19312871542702337</v>
      </c>
      <c r="E26" s="56">
        <v>0.574468085106383</v>
      </c>
      <c r="H26" s="55">
        <v>14.0</v>
      </c>
      <c r="I26" s="55" t="s">
        <v>35</v>
      </c>
      <c r="J26" s="60">
        <f t="shared" si="4"/>
        <v>0.05973059538</v>
      </c>
      <c r="K26" s="60">
        <f t="shared" si="5"/>
        <v>0.7128782578</v>
      </c>
      <c r="L26" s="60">
        <f t="shared" si="6"/>
        <v>0.3942980377</v>
      </c>
      <c r="M26" s="55" t="str">
        <f t="shared" si="7"/>
        <v>C1</v>
      </c>
      <c r="Q26" s="55">
        <v>14.0</v>
      </c>
      <c r="R26" s="56">
        <f t="shared" ref="R26:T26" si="44">IF($M26="C1",C20,0)</f>
        <v>0.07216494845</v>
      </c>
      <c r="S26" s="56">
        <f t="shared" si="44"/>
        <v>0.0462263786</v>
      </c>
      <c r="T26" s="56">
        <f t="shared" si="44"/>
        <v>0.1489361702</v>
      </c>
      <c r="U26" s="56">
        <f t="shared" ref="U26:W26" si="45">IF($M26="C2",C20,0)</f>
        <v>0</v>
      </c>
      <c r="V26" s="56">
        <f t="shared" si="45"/>
        <v>0</v>
      </c>
      <c r="W26" s="56">
        <f t="shared" si="45"/>
        <v>0</v>
      </c>
      <c r="X26" s="56">
        <f t="shared" ref="X26:Z26" si="46">IF($M26="C3",C20,0)</f>
        <v>0</v>
      </c>
      <c r="Y26" s="56">
        <f t="shared" si="46"/>
        <v>0</v>
      </c>
      <c r="Z26" s="56">
        <f t="shared" si="46"/>
        <v>0</v>
      </c>
    </row>
    <row r="27" ht="14.25" customHeight="1">
      <c r="A27" s="55">
        <v>21.0</v>
      </c>
      <c r="B27" s="55" t="s">
        <v>51</v>
      </c>
      <c r="C27" s="56">
        <v>0.3814432989690721</v>
      </c>
      <c r="D27" s="56">
        <v>0.2821332600031022</v>
      </c>
      <c r="E27" s="56">
        <v>0.7872340425531915</v>
      </c>
      <c r="H27" s="55">
        <v>15.0</v>
      </c>
      <c r="I27" s="55" t="s">
        <v>37</v>
      </c>
      <c r="J27" s="60">
        <f t="shared" si="4"/>
        <v>0.08952173829</v>
      </c>
      <c r="K27" s="60">
        <f t="shared" si="5"/>
        <v>0.6721838097</v>
      </c>
      <c r="L27" s="60">
        <f t="shared" si="6"/>
        <v>0.3803850094</v>
      </c>
      <c r="M27" s="55" t="str">
        <f t="shared" si="7"/>
        <v>C1</v>
      </c>
      <c r="Q27" s="55">
        <v>15.0</v>
      </c>
      <c r="R27" s="56">
        <f t="shared" ref="R27:T27" si="47">IF($M27="C1",C21,0)</f>
        <v>0.09278350515</v>
      </c>
      <c r="S27" s="56">
        <f t="shared" si="47"/>
        <v>0.04802994047</v>
      </c>
      <c r="T27" s="56">
        <f t="shared" si="47"/>
        <v>0.1914893617</v>
      </c>
      <c r="U27" s="56">
        <f t="shared" ref="U27:W27" si="48">IF($M27="C2",C21,0)</f>
        <v>0</v>
      </c>
      <c r="V27" s="56">
        <f t="shared" si="48"/>
        <v>0</v>
      </c>
      <c r="W27" s="56">
        <f t="shared" si="48"/>
        <v>0</v>
      </c>
      <c r="X27" s="56">
        <f t="shared" ref="X27:Z27" si="49">IF($M27="C3",C21,0)</f>
        <v>0</v>
      </c>
      <c r="Y27" s="56">
        <f t="shared" si="49"/>
        <v>0</v>
      </c>
      <c r="Z27" s="56">
        <f t="shared" si="49"/>
        <v>0</v>
      </c>
    </row>
    <row r="28" ht="14.25" customHeight="1">
      <c r="A28" s="55">
        <v>22.0</v>
      </c>
      <c r="B28" s="55" t="s">
        <v>53</v>
      </c>
      <c r="C28" s="56">
        <v>1.0</v>
      </c>
      <c r="D28" s="56">
        <v>0.5320935674227093</v>
      </c>
      <c r="E28" s="56">
        <v>0.14893617021276595</v>
      </c>
      <c r="H28" s="55">
        <v>16.0</v>
      </c>
      <c r="I28" s="55" t="s">
        <v>40</v>
      </c>
      <c r="J28" s="60">
        <f t="shared" si="4"/>
        <v>0.1509881969</v>
      </c>
      <c r="K28" s="60">
        <f t="shared" si="5"/>
        <v>0.611103489</v>
      </c>
      <c r="L28" s="60">
        <f t="shared" si="6"/>
        <v>0.3697813679</v>
      </c>
      <c r="M28" s="55" t="str">
        <f t="shared" si="7"/>
        <v>C1</v>
      </c>
      <c r="Q28" s="55">
        <v>16.0</v>
      </c>
      <c r="R28" s="56">
        <f t="shared" ref="R28:T28" si="50">IF($M28="C1",C22,0)</f>
        <v>0.1237113402</v>
      </c>
      <c r="S28" s="56">
        <f t="shared" si="50"/>
        <v>0.05383177969</v>
      </c>
      <c r="T28" s="56">
        <f t="shared" si="50"/>
        <v>0.2553191489</v>
      </c>
      <c r="U28" s="56">
        <f t="shared" ref="U28:W28" si="51">IF($M28="C2",C22,0)</f>
        <v>0</v>
      </c>
      <c r="V28" s="56">
        <f t="shared" si="51"/>
        <v>0</v>
      </c>
      <c r="W28" s="56">
        <f t="shared" si="51"/>
        <v>0</v>
      </c>
      <c r="X28" s="56">
        <f t="shared" ref="X28:Z28" si="52">IF($M28="C3",C22,0)</f>
        <v>0</v>
      </c>
      <c r="Y28" s="56">
        <f t="shared" si="52"/>
        <v>0</v>
      </c>
      <c r="Z28" s="56">
        <f t="shared" si="52"/>
        <v>0</v>
      </c>
    </row>
    <row r="29" ht="14.25" customHeight="1">
      <c r="A29" s="55">
        <v>23.0</v>
      </c>
      <c r="B29" s="55" t="s">
        <v>55</v>
      </c>
      <c r="C29" s="56">
        <v>0.010309278350515459</v>
      </c>
      <c r="D29" s="56">
        <v>0.09069994834245157</v>
      </c>
      <c r="E29" s="56">
        <v>0.02127659574468085</v>
      </c>
      <c r="H29" s="55">
        <v>17.0</v>
      </c>
      <c r="I29" s="55" t="s">
        <v>42</v>
      </c>
      <c r="J29" s="60">
        <f t="shared" si="4"/>
        <v>0.3794781494</v>
      </c>
      <c r="K29" s="60">
        <f t="shared" si="5"/>
        <v>0.5531213284</v>
      </c>
      <c r="L29" s="60">
        <f t="shared" si="6"/>
        <v>0.226792816</v>
      </c>
      <c r="M29" s="55" t="str">
        <f t="shared" si="7"/>
        <v>C3</v>
      </c>
      <c r="Q29" s="55">
        <v>17.0</v>
      </c>
      <c r="R29" s="56">
        <f t="shared" ref="R29:T29" si="53">IF($M29="C1",C23,0)</f>
        <v>0</v>
      </c>
      <c r="S29" s="56">
        <f t="shared" si="53"/>
        <v>0</v>
      </c>
      <c r="T29" s="56">
        <f t="shared" si="53"/>
        <v>0</v>
      </c>
      <c r="U29" s="56">
        <f t="shared" ref="U29:W29" si="54">IF($M29="C2",C23,0)</f>
        <v>0</v>
      </c>
      <c r="V29" s="56">
        <f t="shared" si="54"/>
        <v>0</v>
      </c>
      <c r="W29" s="56">
        <f t="shared" si="54"/>
        <v>0</v>
      </c>
      <c r="X29" s="56">
        <f t="shared" ref="X29:Z29" si="55">IF($M29="C3",C23,0)</f>
        <v>0.3755522828</v>
      </c>
      <c r="Y29" s="56">
        <f t="shared" si="55"/>
        <v>0.06050817555</v>
      </c>
      <c r="Z29" s="56">
        <f t="shared" si="55"/>
        <v>0.3191489362</v>
      </c>
    </row>
    <row r="30" ht="14.25" customHeight="1">
      <c r="A30" s="55">
        <v>24.0</v>
      </c>
      <c r="B30" s="55" t="s">
        <v>57</v>
      </c>
      <c r="C30" s="56">
        <v>0.020618556701030924</v>
      </c>
      <c r="D30" s="56">
        <v>0.09091112589275749</v>
      </c>
      <c r="E30" s="56">
        <v>0.0425531914893617</v>
      </c>
      <c r="H30" s="55">
        <v>18.0</v>
      </c>
      <c r="I30" s="55" t="s">
        <v>45</v>
      </c>
      <c r="J30" s="60">
        <f t="shared" si="4"/>
        <v>0.1444795183</v>
      </c>
      <c r="K30" s="60">
        <f t="shared" si="5"/>
        <v>0.5890804401</v>
      </c>
      <c r="L30" s="60">
        <f t="shared" si="6"/>
        <v>0.3688631687</v>
      </c>
      <c r="M30" s="55" t="str">
        <f t="shared" si="7"/>
        <v>C1</v>
      </c>
      <c r="Q30" s="55">
        <v>18.0</v>
      </c>
      <c r="R30" s="56">
        <f t="shared" ref="R30:T30" si="56">IF($M30="C1",C24,0)</f>
        <v>0.1237113402</v>
      </c>
      <c r="S30" s="56">
        <f t="shared" si="56"/>
        <v>0.09273432727</v>
      </c>
      <c r="T30" s="56">
        <f t="shared" si="56"/>
        <v>0.2553191489</v>
      </c>
      <c r="U30" s="56">
        <f t="shared" ref="U30:W30" si="57">IF($M30="C2",C24,0)</f>
        <v>0</v>
      </c>
      <c r="V30" s="56">
        <f t="shared" si="57"/>
        <v>0</v>
      </c>
      <c r="W30" s="56">
        <f t="shared" si="57"/>
        <v>0</v>
      </c>
      <c r="X30" s="56">
        <f t="shared" ref="X30:Z30" si="58">IF($M30="C3",C24,0)</f>
        <v>0</v>
      </c>
      <c r="Y30" s="56">
        <f t="shared" si="58"/>
        <v>0</v>
      </c>
      <c r="Z30" s="56">
        <f t="shared" si="58"/>
        <v>0</v>
      </c>
    </row>
    <row r="31" ht="14.25" customHeight="1">
      <c r="A31" s="55">
        <v>25.0</v>
      </c>
      <c r="B31" s="55" t="s">
        <v>59</v>
      </c>
      <c r="C31" s="56">
        <v>0.03092783505154639</v>
      </c>
      <c r="D31" s="56">
        <v>0.09112230344306342</v>
      </c>
      <c r="E31" s="56">
        <v>0.06382978723404255</v>
      </c>
      <c r="H31" s="55">
        <v>19.0</v>
      </c>
      <c r="I31" s="55" t="s">
        <v>47</v>
      </c>
      <c r="J31" s="60">
        <f t="shared" si="4"/>
        <v>0.2627919495</v>
      </c>
      <c r="K31" s="60">
        <f t="shared" si="5"/>
        <v>0.4813489121</v>
      </c>
      <c r="L31" s="60">
        <f t="shared" si="6"/>
        <v>0.3831015968</v>
      </c>
      <c r="M31" s="55" t="str">
        <f t="shared" si="7"/>
        <v>C1</v>
      </c>
      <c r="Q31" s="55">
        <v>19.0</v>
      </c>
      <c r="R31" s="56">
        <f t="shared" ref="R31:T31" si="59">IF($M31="C1",C25,0)</f>
        <v>0.175257732</v>
      </c>
      <c r="S31" s="56">
        <f t="shared" si="59"/>
        <v>0.1154613784</v>
      </c>
      <c r="T31" s="56">
        <f t="shared" si="59"/>
        <v>0.3617021277</v>
      </c>
      <c r="U31" s="56">
        <f t="shared" ref="U31:W31" si="60">IF($M31="C2",C25,0)</f>
        <v>0</v>
      </c>
      <c r="V31" s="56">
        <f t="shared" si="60"/>
        <v>0</v>
      </c>
      <c r="W31" s="56">
        <f t="shared" si="60"/>
        <v>0</v>
      </c>
      <c r="X31" s="56">
        <f t="shared" ref="X31:Z31" si="61">IF($M31="C3",C25,0)</f>
        <v>0</v>
      </c>
      <c r="Y31" s="56">
        <f t="shared" si="61"/>
        <v>0</v>
      </c>
      <c r="Z31" s="56">
        <f t="shared" si="61"/>
        <v>0</v>
      </c>
    </row>
    <row r="32" ht="14.25" customHeight="1">
      <c r="A32" s="55">
        <v>26.0</v>
      </c>
      <c r="B32" s="55" t="s">
        <v>61</v>
      </c>
      <c r="C32" s="56">
        <v>0.010309278350515459</v>
      </c>
      <c r="D32" s="56">
        <v>0.09069994834245157</v>
      </c>
      <c r="E32" s="56">
        <v>0.02127659574468085</v>
      </c>
      <c r="H32" s="55">
        <v>20.0</v>
      </c>
      <c r="I32" s="55" t="s">
        <v>49</v>
      </c>
      <c r="J32" s="60">
        <f t="shared" si="4"/>
        <v>0.5074116708</v>
      </c>
      <c r="K32" s="60">
        <f t="shared" si="5"/>
        <v>0.2698164148</v>
      </c>
      <c r="L32" s="60">
        <f t="shared" si="6"/>
        <v>0.5111239472</v>
      </c>
      <c r="M32" s="55" t="str">
        <f t="shared" si="7"/>
        <v>C2</v>
      </c>
      <c r="Q32" s="55">
        <v>20.0</v>
      </c>
      <c r="R32" s="56">
        <f t="shared" ref="R32:T32" si="62">IF($M32="C1",C26,0)</f>
        <v>0</v>
      </c>
      <c r="S32" s="56">
        <f t="shared" si="62"/>
        <v>0</v>
      </c>
      <c r="T32" s="56">
        <f t="shared" si="62"/>
        <v>0</v>
      </c>
      <c r="U32" s="56">
        <f t="shared" ref="U32:W32" si="63">IF($M32="C2",C26,0)</f>
        <v>0.2783505155</v>
      </c>
      <c r="V32" s="56">
        <f t="shared" si="63"/>
        <v>0.1931287154</v>
      </c>
      <c r="W32" s="56">
        <f t="shared" si="63"/>
        <v>0.5744680851</v>
      </c>
      <c r="X32" s="56">
        <f t="shared" ref="X32:Z32" si="64">IF($M32="C3",C26,0)</f>
        <v>0</v>
      </c>
      <c r="Y32" s="56">
        <f t="shared" si="64"/>
        <v>0</v>
      </c>
      <c r="Z32" s="56">
        <f t="shared" si="64"/>
        <v>0</v>
      </c>
    </row>
    <row r="33" ht="14.25" customHeight="1">
      <c r="A33" s="55">
        <v>27.0</v>
      </c>
      <c r="B33" s="55" t="s">
        <v>62</v>
      </c>
      <c r="C33" s="56">
        <v>0.020618556701030924</v>
      </c>
      <c r="D33" s="56">
        <v>0.10199794728381852</v>
      </c>
      <c r="E33" s="56">
        <v>0.0425531914893617</v>
      </c>
      <c r="H33" s="55">
        <v>21.0</v>
      </c>
      <c r="I33" s="55" t="s">
        <v>51</v>
      </c>
      <c r="J33" s="60">
        <f t="shared" si="4"/>
        <v>0.7574823827</v>
      </c>
      <c r="K33" s="60">
        <f t="shared" si="5"/>
        <v>0.1861949004</v>
      </c>
      <c r="L33" s="60">
        <f t="shared" si="6"/>
        <v>0.7099276706</v>
      </c>
      <c r="M33" s="55" t="str">
        <f t="shared" si="7"/>
        <v>C2</v>
      </c>
      <c r="Q33" s="55">
        <v>21.0</v>
      </c>
      <c r="R33" s="56">
        <f t="shared" ref="R33:T33" si="65">IF($M33="C1",C27,0)</f>
        <v>0</v>
      </c>
      <c r="S33" s="56">
        <f t="shared" si="65"/>
        <v>0</v>
      </c>
      <c r="T33" s="56">
        <f t="shared" si="65"/>
        <v>0</v>
      </c>
      <c r="U33" s="56">
        <f t="shared" ref="U33:W33" si="66">IF($M33="C2",C27,0)</f>
        <v>0.381443299</v>
      </c>
      <c r="V33" s="56">
        <f t="shared" si="66"/>
        <v>0.28213326</v>
      </c>
      <c r="W33" s="56">
        <f t="shared" si="66"/>
        <v>0.7872340426</v>
      </c>
      <c r="X33" s="56">
        <f t="shared" ref="X33:Z33" si="67">IF($M33="C3",C27,0)</f>
        <v>0</v>
      </c>
      <c r="Y33" s="56">
        <f t="shared" si="67"/>
        <v>0</v>
      </c>
      <c r="Z33" s="56">
        <f t="shared" si="67"/>
        <v>0</v>
      </c>
    </row>
    <row r="34" ht="14.25" customHeight="1">
      <c r="A34" s="55">
        <v>28.0</v>
      </c>
      <c r="B34" s="55" t="s">
        <v>64</v>
      </c>
      <c r="C34" s="56">
        <v>0.020618556701030924</v>
      </c>
      <c r="D34" s="56">
        <v>0.10220912483412443</v>
      </c>
      <c r="E34" s="56">
        <v>0.06382978723404255</v>
      </c>
      <c r="H34" s="55">
        <v>22.0</v>
      </c>
      <c r="I34" s="55" t="s">
        <v>53</v>
      </c>
      <c r="J34" s="60">
        <f t="shared" si="4"/>
        <v>1.047330028</v>
      </c>
      <c r="K34" s="60">
        <f t="shared" si="5"/>
        <v>0.9468170109</v>
      </c>
      <c r="L34" s="60">
        <f t="shared" si="6"/>
        <v>0.7017067567</v>
      </c>
      <c r="M34" s="55" t="str">
        <f t="shared" si="7"/>
        <v>C3</v>
      </c>
      <c r="Q34" s="55">
        <v>22.0</v>
      </c>
      <c r="R34" s="56">
        <f t="shared" ref="R34:T34" si="68">IF($M34="C1",C28,0)</f>
        <v>0</v>
      </c>
      <c r="S34" s="56">
        <f t="shared" si="68"/>
        <v>0</v>
      </c>
      <c r="T34" s="56">
        <f t="shared" si="68"/>
        <v>0</v>
      </c>
      <c r="U34" s="56">
        <f t="shared" ref="U34:W34" si="69">IF($M34="C2",C28,0)</f>
        <v>0</v>
      </c>
      <c r="V34" s="56">
        <f t="shared" si="69"/>
        <v>0</v>
      </c>
      <c r="W34" s="56">
        <f t="shared" si="69"/>
        <v>0</v>
      </c>
      <c r="X34" s="56">
        <f t="shared" ref="X34:Z34" si="70">IF($M34="C3",C28,0)</f>
        <v>1</v>
      </c>
      <c r="Y34" s="56">
        <f t="shared" si="70"/>
        <v>0.5320935674</v>
      </c>
      <c r="Z34" s="56">
        <f t="shared" si="70"/>
        <v>0.1489361702</v>
      </c>
    </row>
    <row r="35" ht="14.25" customHeight="1">
      <c r="A35" s="55">
        <v>29.0</v>
      </c>
      <c r="B35" s="55" t="s">
        <v>66</v>
      </c>
      <c r="C35" s="56">
        <v>0.03092783505154639</v>
      </c>
      <c r="D35" s="56">
        <v>0.1408376167473089</v>
      </c>
      <c r="E35" s="56">
        <v>0.1276595744680851</v>
      </c>
      <c r="H35" s="55">
        <v>23.0</v>
      </c>
      <c r="I35" s="55" t="s">
        <v>55</v>
      </c>
      <c r="J35" s="60">
        <f t="shared" si="4"/>
        <v>0.1178202821</v>
      </c>
      <c r="K35" s="60">
        <f t="shared" si="5"/>
        <v>0.8182385999</v>
      </c>
      <c r="L35" s="60">
        <f t="shared" si="6"/>
        <v>0.4615786692</v>
      </c>
      <c r="M35" s="55" t="str">
        <f t="shared" si="7"/>
        <v>C1</v>
      </c>
      <c r="Q35" s="55">
        <v>23.0</v>
      </c>
      <c r="R35" s="56">
        <f t="shared" ref="R35:T35" si="71">IF($M35="C1",C29,0)</f>
        <v>0.01030927835</v>
      </c>
      <c r="S35" s="56">
        <f t="shared" si="71"/>
        <v>0.09069994834</v>
      </c>
      <c r="T35" s="56">
        <f t="shared" si="71"/>
        <v>0.02127659574</v>
      </c>
      <c r="U35" s="56">
        <f t="shared" ref="U35:W35" si="72">IF($M35="C2",C29,0)</f>
        <v>0</v>
      </c>
      <c r="V35" s="56">
        <f t="shared" si="72"/>
        <v>0</v>
      </c>
      <c r="W35" s="56">
        <f t="shared" si="72"/>
        <v>0</v>
      </c>
      <c r="X35" s="56">
        <f t="shared" ref="X35:Z35" si="73">IF($M35="C3",C29,0)</f>
        <v>0</v>
      </c>
      <c r="Y35" s="56">
        <f t="shared" si="73"/>
        <v>0</v>
      </c>
      <c r="Z35" s="56">
        <f t="shared" si="73"/>
        <v>0</v>
      </c>
    </row>
    <row r="36" ht="14.25" customHeight="1">
      <c r="A36" s="55">
        <v>30.0</v>
      </c>
      <c r="B36" s="55" t="s">
        <v>68</v>
      </c>
      <c r="C36" s="56">
        <v>0.061855670103092765</v>
      </c>
      <c r="D36" s="56">
        <v>0.15190669922414424</v>
      </c>
      <c r="E36" s="56">
        <v>0.14893617021276595</v>
      </c>
      <c r="H36" s="55">
        <v>24.0</v>
      </c>
      <c r="I36" s="55" t="s">
        <v>57</v>
      </c>
      <c r="J36" s="60">
        <f t="shared" si="4"/>
        <v>0.09448205045</v>
      </c>
      <c r="K36" s="60">
        <f t="shared" si="5"/>
        <v>0.7966111715</v>
      </c>
      <c r="L36" s="60">
        <f t="shared" si="6"/>
        <v>0.4477339781</v>
      </c>
      <c r="M36" s="55" t="str">
        <f t="shared" si="7"/>
        <v>C1</v>
      </c>
      <c r="Q36" s="55">
        <v>24.0</v>
      </c>
      <c r="R36" s="56">
        <f t="shared" ref="R36:T36" si="74">IF($M36="C1",C30,0)</f>
        <v>0.0206185567</v>
      </c>
      <c r="S36" s="56">
        <f t="shared" si="74"/>
        <v>0.09091112589</v>
      </c>
      <c r="T36" s="56">
        <f t="shared" si="74"/>
        <v>0.04255319149</v>
      </c>
      <c r="U36" s="56">
        <f t="shared" ref="U36:W36" si="75">IF($M36="C2",C30,0)</f>
        <v>0</v>
      </c>
      <c r="V36" s="56">
        <f t="shared" si="75"/>
        <v>0</v>
      </c>
      <c r="W36" s="56">
        <f t="shared" si="75"/>
        <v>0</v>
      </c>
      <c r="X36" s="56">
        <f t="shared" ref="X36:Z36" si="76">IF($M36="C3",C30,0)</f>
        <v>0</v>
      </c>
      <c r="Y36" s="56">
        <f t="shared" si="76"/>
        <v>0</v>
      </c>
      <c r="Z36" s="56">
        <f t="shared" si="76"/>
        <v>0</v>
      </c>
    </row>
    <row r="37" ht="14.25" customHeight="1">
      <c r="A37" s="55">
        <v>31.0</v>
      </c>
      <c r="B37" s="55" t="s">
        <v>70</v>
      </c>
      <c r="C37" s="56">
        <v>0.07216494845360824</v>
      </c>
      <c r="D37" s="56">
        <v>0.2057569745521549</v>
      </c>
      <c r="E37" s="56">
        <v>0.14893617021276595</v>
      </c>
      <c r="H37" s="55">
        <v>25.0</v>
      </c>
      <c r="I37" s="55" t="s">
        <v>59</v>
      </c>
      <c r="J37" s="60">
        <f t="shared" si="4"/>
        <v>0.07134518575</v>
      </c>
      <c r="K37" s="60">
        <f t="shared" si="5"/>
        <v>0.775101509</v>
      </c>
      <c r="L37" s="60">
        <f t="shared" si="6"/>
        <v>0.434735093</v>
      </c>
      <c r="M37" s="55" t="str">
        <f t="shared" si="7"/>
        <v>C1</v>
      </c>
      <c r="Q37" s="55">
        <v>25.0</v>
      </c>
      <c r="R37" s="56">
        <f t="shared" ref="R37:T37" si="77">IF($M37="C1",C31,0)</f>
        <v>0.03092783505</v>
      </c>
      <c r="S37" s="56">
        <f t="shared" si="77"/>
        <v>0.09112230344</v>
      </c>
      <c r="T37" s="56">
        <f t="shared" si="77"/>
        <v>0.06382978723</v>
      </c>
      <c r="U37" s="56">
        <f t="shared" ref="U37:W37" si="78">IF($M37="C2",C31,0)</f>
        <v>0</v>
      </c>
      <c r="V37" s="56">
        <f t="shared" si="78"/>
        <v>0</v>
      </c>
      <c r="W37" s="56">
        <f t="shared" si="78"/>
        <v>0</v>
      </c>
      <c r="X37" s="56">
        <f t="shared" ref="X37:Z37" si="79">IF($M37="C3",C31,0)</f>
        <v>0</v>
      </c>
      <c r="Y37" s="56">
        <f t="shared" si="79"/>
        <v>0</v>
      </c>
      <c r="Z37" s="56">
        <f t="shared" si="79"/>
        <v>0</v>
      </c>
    </row>
    <row r="38" ht="14.25" customHeight="1">
      <c r="A38" s="55">
        <v>32.0</v>
      </c>
      <c r="B38" s="55" t="s">
        <v>72</v>
      </c>
      <c r="C38" s="56">
        <v>0.07216494845360824</v>
      </c>
      <c r="D38" s="56">
        <v>0.20756053642054265</v>
      </c>
      <c r="E38" s="56">
        <v>0.19148936170212766</v>
      </c>
      <c r="H38" s="55">
        <v>26.0</v>
      </c>
      <c r="I38" s="55" t="s">
        <v>61</v>
      </c>
      <c r="J38" s="60">
        <f t="shared" si="4"/>
        <v>0.1178202821</v>
      </c>
      <c r="K38" s="60">
        <f t="shared" si="5"/>
        <v>0.8182385999</v>
      </c>
      <c r="L38" s="60">
        <f t="shared" si="6"/>
        <v>0.4615786692</v>
      </c>
      <c r="M38" s="55" t="str">
        <f t="shared" si="7"/>
        <v>C1</v>
      </c>
      <c r="Q38" s="55">
        <v>26.0</v>
      </c>
      <c r="R38" s="56">
        <f t="shared" ref="R38:T38" si="80">IF($M38="C1",C32,0)</f>
        <v>0.01030927835</v>
      </c>
      <c r="S38" s="56">
        <f t="shared" si="80"/>
        <v>0.09069994834</v>
      </c>
      <c r="T38" s="56">
        <f t="shared" si="80"/>
        <v>0.02127659574</v>
      </c>
      <c r="U38" s="56">
        <f t="shared" ref="U38:W38" si="81">IF($M38="C2",C32,0)</f>
        <v>0</v>
      </c>
      <c r="V38" s="56">
        <f t="shared" si="81"/>
        <v>0</v>
      </c>
      <c r="W38" s="56">
        <f t="shared" si="81"/>
        <v>0</v>
      </c>
      <c r="X38" s="56">
        <f t="shared" ref="X38:Z38" si="82">IF($M38="C3",C32,0)</f>
        <v>0</v>
      </c>
      <c r="Y38" s="56">
        <f t="shared" si="82"/>
        <v>0</v>
      </c>
      <c r="Z38" s="56">
        <f t="shared" si="82"/>
        <v>0</v>
      </c>
    </row>
    <row r="39" ht="14.25" customHeight="1">
      <c r="A39" s="55">
        <v>33.0</v>
      </c>
      <c r="B39" s="55" t="s">
        <v>74</v>
      </c>
      <c r="C39" s="56">
        <v>0.09278350515463918</v>
      </c>
      <c r="D39" s="56">
        <v>0.21336237564326002</v>
      </c>
      <c r="E39" s="56">
        <v>0.2553191489361702</v>
      </c>
      <c r="H39" s="55">
        <v>27.0</v>
      </c>
      <c r="I39" s="55" t="s">
        <v>62</v>
      </c>
      <c r="J39" s="60">
        <f t="shared" si="4"/>
        <v>0.09430052652</v>
      </c>
      <c r="K39" s="60">
        <f t="shared" si="5"/>
        <v>0.792193406</v>
      </c>
      <c r="L39" s="60">
        <f t="shared" si="6"/>
        <v>0.4480917594</v>
      </c>
      <c r="M39" s="55" t="str">
        <f t="shared" si="7"/>
        <v>C1</v>
      </c>
      <c r="Q39" s="55">
        <v>27.0</v>
      </c>
      <c r="R39" s="56">
        <f t="shared" ref="R39:T39" si="83">IF($M39="C1",C33,0)</f>
        <v>0.0206185567</v>
      </c>
      <c r="S39" s="56">
        <f t="shared" si="83"/>
        <v>0.1019979473</v>
      </c>
      <c r="T39" s="56">
        <f t="shared" si="83"/>
        <v>0.04255319149</v>
      </c>
      <c r="U39" s="56">
        <f t="shared" ref="U39:W39" si="84">IF($M39="C2",C33,0)</f>
        <v>0</v>
      </c>
      <c r="V39" s="56">
        <f t="shared" si="84"/>
        <v>0</v>
      </c>
      <c r="W39" s="56">
        <f t="shared" si="84"/>
        <v>0</v>
      </c>
      <c r="X39" s="56">
        <f t="shared" ref="X39:Z39" si="85">IF($M39="C3",C33,0)</f>
        <v>0</v>
      </c>
      <c r="Y39" s="56">
        <f t="shared" si="85"/>
        <v>0</v>
      </c>
      <c r="Z39" s="56">
        <f t="shared" si="85"/>
        <v>0</v>
      </c>
    </row>
    <row r="40" ht="14.25" customHeight="1">
      <c r="A40" s="55">
        <v>34.0</v>
      </c>
      <c r="B40" s="55" t="s">
        <v>76</v>
      </c>
      <c r="C40" s="56">
        <v>0.12371134020618556</v>
      </c>
      <c r="D40" s="56">
        <v>0.23475860347018918</v>
      </c>
      <c r="E40" s="56">
        <v>0.1276595744680851</v>
      </c>
      <c r="H40" s="55">
        <v>28.0</v>
      </c>
      <c r="I40" s="55" t="s">
        <v>64</v>
      </c>
      <c r="J40" s="60">
        <f t="shared" si="4"/>
        <v>0.07414995358</v>
      </c>
      <c r="K40" s="60">
        <f t="shared" si="5"/>
        <v>0.7737174689</v>
      </c>
      <c r="L40" s="60">
        <f t="shared" si="6"/>
        <v>0.4453479304</v>
      </c>
      <c r="M40" s="55" t="str">
        <f t="shared" si="7"/>
        <v>C1</v>
      </c>
      <c r="Q40" s="55">
        <v>28.0</v>
      </c>
      <c r="R40" s="56">
        <f t="shared" ref="R40:T40" si="86">IF($M40="C1",C34,0)</f>
        <v>0.0206185567</v>
      </c>
      <c r="S40" s="56">
        <f t="shared" si="86"/>
        <v>0.1022091248</v>
      </c>
      <c r="T40" s="56">
        <f t="shared" si="86"/>
        <v>0.06382978723</v>
      </c>
      <c r="U40" s="56">
        <f t="shared" ref="U40:W40" si="87">IF($M40="C2",C34,0)</f>
        <v>0</v>
      </c>
      <c r="V40" s="56">
        <f t="shared" si="87"/>
        <v>0</v>
      </c>
      <c r="W40" s="56">
        <f t="shared" si="87"/>
        <v>0</v>
      </c>
      <c r="X40" s="56">
        <f t="shared" ref="X40:Z40" si="88">IF($M40="C3",C34,0)</f>
        <v>0</v>
      </c>
      <c r="Y40" s="56">
        <f t="shared" si="88"/>
        <v>0</v>
      </c>
      <c r="Z40" s="56">
        <f t="shared" si="88"/>
        <v>0</v>
      </c>
    </row>
    <row r="41" ht="14.25" customHeight="1">
      <c r="A41" s="55">
        <v>35.0</v>
      </c>
      <c r="B41" s="55" t="s">
        <v>78</v>
      </c>
      <c r="C41" s="56">
        <v>0.061855670103092765</v>
      </c>
      <c r="D41" s="56">
        <v>0.25520734802141243</v>
      </c>
      <c r="E41" s="56">
        <v>0.14893617021276595</v>
      </c>
      <c r="H41" s="55">
        <v>29.0</v>
      </c>
      <c r="I41" s="55" t="s">
        <v>66</v>
      </c>
      <c r="J41" s="60">
        <f t="shared" si="4"/>
        <v>0.04606404281</v>
      </c>
      <c r="K41" s="60">
        <f t="shared" si="5"/>
        <v>0.7002004688</v>
      </c>
      <c r="L41" s="60">
        <f t="shared" si="6"/>
        <v>0.4363780039</v>
      </c>
      <c r="M41" s="55" t="str">
        <f t="shared" si="7"/>
        <v>C1</v>
      </c>
      <c r="Q41" s="55">
        <v>29.0</v>
      </c>
      <c r="R41" s="56">
        <f t="shared" ref="R41:T41" si="89">IF($M41="C1",C35,0)</f>
        <v>0.03092783505</v>
      </c>
      <c r="S41" s="56">
        <f t="shared" si="89"/>
        <v>0.1408376167</v>
      </c>
      <c r="T41" s="56">
        <f t="shared" si="89"/>
        <v>0.1276595745</v>
      </c>
      <c r="U41" s="56">
        <f t="shared" ref="U41:W41" si="90">IF($M41="C2",C35,0)</f>
        <v>0</v>
      </c>
      <c r="V41" s="56">
        <f t="shared" si="90"/>
        <v>0</v>
      </c>
      <c r="W41" s="56">
        <f t="shared" si="90"/>
        <v>0</v>
      </c>
      <c r="X41" s="56">
        <f t="shared" ref="X41:Z41" si="91">IF($M41="C3",C35,0)</f>
        <v>0</v>
      </c>
      <c r="Y41" s="56">
        <f t="shared" si="91"/>
        <v>0</v>
      </c>
      <c r="Z41" s="56">
        <f t="shared" si="91"/>
        <v>0</v>
      </c>
    </row>
    <row r="42" ht="14.25" customHeight="1">
      <c r="A42" s="55">
        <v>36.0</v>
      </c>
      <c r="B42" s="55" t="s">
        <v>80</v>
      </c>
      <c r="C42" s="56">
        <v>0.07216494845360824</v>
      </c>
      <c r="D42" s="56">
        <v>0.30905762334942305</v>
      </c>
      <c r="E42" s="56">
        <v>0.14893617021276595</v>
      </c>
      <c r="H42" s="55">
        <v>30.0</v>
      </c>
      <c r="I42" s="55" t="s">
        <v>68</v>
      </c>
      <c r="J42" s="60">
        <f t="shared" si="4"/>
        <v>0.05814279557</v>
      </c>
      <c r="K42" s="60">
        <f t="shared" si="5"/>
        <v>0.6677294653</v>
      </c>
      <c r="L42" s="60">
        <f t="shared" si="6"/>
        <v>0.4089533873</v>
      </c>
      <c r="M42" s="55" t="str">
        <f t="shared" si="7"/>
        <v>C1</v>
      </c>
      <c r="Q42" s="55">
        <v>30.0</v>
      </c>
      <c r="R42" s="56">
        <f t="shared" ref="R42:T42" si="92">IF($M42="C1",C36,0)</f>
        <v>0.0618556701</v>
      </c>
      <c r="S42" s="56">
        <f t="shared" si="92"/>
        <v>0.1519066992</v>
      </c>
      <c r="T42" s="56">
        <f t="shared" si="92"/>
        <v>0.1489361702</v>
      </c>
      <c r="U42" s="56">
        <f t="shared" ref="U42:W42" si="93">IF($M42="C2",C36,0)</f>
        <v>0</v>
      </c>
      <c r="V42" s="56">
        <f t="shared" si="93"/>
        <v>0</v>
      </c>
      <c r="W42" s="56">
        <f t="shared" si="93"/>
        <v>0</v>
      </c>
      <c r="X42" s="56">
        <f t="shared" ref="X42:Z42" si="94">IF($M42="C3",C36,0)</f>
        <v>0</v>
      </c>
      <c r="Y42" s="56">
        <f t="shared" si="94"/>
        <v>0</v>
      </c>
      <c r="Z42" s="56">
        <f t="shared" si="94"/>
        <v>0</v>
      </c>
    </row>
    <row r="43" ht="14.25" customHeight="1">
      <c r="A43" s="55">
        <v>37.0</v>
      </c>
      <c r="B43" s="55" t="s">
        <v>82</v>
      </c>
      <c r="C43" s="56">
        <v>0.07216494845360824</v>
      </c>
      <c r="D43" s="56">
        <v>0.31266474708619857</v>
      </c>
      <c r="E43" s="56">
        <v>0.19148936170212766</v>
      </c>
      <c r="H43" s="55">
        <v>31.0</v>
      </c>
      <c r="I43" s="55" t="s">
        <v>70</v>
      </c>
      <c r="J43" s="60">
        <f t="shared" si="4"/>
        <v>0.1117980399</v>
      </c>
      <c r="K43" s="60">
        <f t="shared" si="5"/>
        <v>0.645462774</v>
      </c>
      <c r="L43" s="60">
        <f t="shared" si="6"/>
        <v>0.411712253</v>
      </c>
      <c r="M43" s="55" t="str">
        <f t="shared" si="7"/>
        <v>C1</v>
      </c>
      <c r="Q43" s="55">
        <v>31.0</v>
      </c>
      <c r="R43" s="56">
        <f t="shared" ref="R43:T43" si="95">IF($M43="C1",C37,0)</f>
        <v>0.07216494845</v>
      </c>
      <c r="S43" s="56">
        <f t="shared" si="95"/>
        <v>0.2057569746</v>
      </c>
      <c r="T43" s="56">
        <f t="shared" si="95"/>
        <v>0.1489361702</v>
      </c>
      <c r="U43" s="56">
        <f t="shared" ref="U43:W43" si="96">IF($M43="C2",C37,0)</f>
        <v>0</v>
      </c>
      <c r="V43" s="56">
        <f t="shared" si="96"/>
        <v>0</v>
      </c>
      <c r="W43" s="56">
        <f t="shared" si="96"/>
        <v>0</v>
      </c>
      <c r="X43" s="56">
        <f t="shared" ref="X43:Z43" si="97">IF($M43="C3",C37,0)</f>
        <v>0</v>
      </c>
      <c r="Y43" s="56">
        <f t="shared" si="97"/>
        <v>0</v>
      </c>
      <c r="Z43" s="56">
        <f t="shared" si="97"/>
        <v>0</v>
      </c>
    </row>
    <row r="44" ht="14.25" customHeight="1">
      <c r="A44" s="55">
        <v>38.0</v>
      </c>
      <c r="B44" s="55" t="s">
        <v>84</v>
      </c>
      <c r="C44" s="56">
        <v>0.12371134020618556</v>
      </c>
      <c r="D44" s="56">
        <v>0.4604779806752128</v>
      </c>
      <c r="E44" s="56">
        <v>0.2553191489361702</v>
      </c>
      <c r="H44" s="55">
        <v>32.0</v>
      </c>
      <c r="I44" s="55" t="s">
        <v>72</v>
      </c>
      <c r="J44" s="60">
        <f t="shared" si="4"/>
        <v>0.1267193403</v>
      </c>
      <c r="K44" s="60">
        <f t="shared" si="5"/>
        <v>0.6068248739</v>
      </c>
      <c r="L44" s="60">
        <f t="shared" si="6"/>
        <v>0.41832526</v>
      </c>
      <c r="M44" s="55" t="str">
        <f t="shared" si="7"/>
        <v>C1</v>
      </c>
      <c r="Q44" s="55">
        <v>32.0</v>
      </c>
      <c r="R44" s="56">
        <f t="shared" ref="R44:T44" si="98">IF($M44="C1",C38,0)</f>
        <v>0.07216494845</v>
      </c>
      <c r="S44" s="56">
        <f t="shared" si="98"/>
        <v>0.2075605364</v>
      </c>
      <c r="T44" s="56">
        <f t="shared" si="98"/>
        <v>0.1914893617</v>
      </c>
      <c r="U44" s="56">
        <f t="shared" ref="U44:W44" si="99">IF($M44="C2",C38,0)</f>
        <v>0</v>
      </c>
      <c r="V44" s="56">
        <f t="shared" si="99"/>
        <v>0</v>
      </c>
      <c r="W44" s="56">
        <f t="shared" si="99"/>
        <v>0</v>
      </c>
      <c r="X44" s="56">
        <f t="shared" ref="X44:Z44" si="100">IF($M44="C3",C38,0)</f>
        <v>0</v>
      </c>
      <c r="Y44" s="56">
        <f t="shared" si="100"/>
        <v>0</v>
      </c>
      <c r="Z44" s="56">
        <f t="shared" si="100"/>
        <v>0</v>
      </c>
    </row>
    <row r="45" ht="14.25" customHeight="1">
      <c r="A45" s="55">
        <v>39.0</v>
      </c>
      <c r="B45" s="55" t="s">
        <v>86</v>
      </c>
      <c r="C45" s="56">
        <v>0.12371134020618556</v>
      </c>
      <c r="D45" s="56">
        <v>0.6353709866894438</v>
      </c>
      <c r="E45" s="56">
        <v>0.2553191489361702</v>
      </c>
      <c r="H45" s="55">
        <v>33.0</v>
      </c>
      <c r="I45" s="55" t="s">
        <v>74</v>
      </c>
      <c r="J45" s="60">
        <f t="shared" si="4"/>
        <v>0.1742600966</v>
      </c>
      <c r="K45" s="60">
        <f t="shared" si="5"/>
        <v>0.5420436454</v>
      </c>
      <c r="L45" s="60">
        <f t="shared" si="6"/>
        <v>0.4185025012</v>
      </c>
      <c r="M45" s="55" t="str">
        <f t="shared" si="7"/>
        <v>C1</v>
      </c>
      <c r="Q45" s="55">
        <v>33.0</v>
      </c>
      <c r="R45" s="56">
        <f t="shared" ref="R45:T45" si="101">IF($M45="C1",C39,0)</f>
        <v>0.09278350515</v>
      </c>
      <c r="S45" s="56">
        <f t="shared" si="101"/>
        <v>0.2133623756</v>
      </c>
      <c r="T45" s="56">
        <f t="shared" si="101"/>
        <v>0.2553191489</v>
      </c>
      <c r="U45" s="56">
        <f t="shared" ref="U45:W45" si="102">IF($M45="C2",C39,0)</f>
        <v>0</v>
      </c>
      <c r="V45" s="56">
        <f t="shared" si="102"/>
        <v>0</v>
      </c>
      <c r="W45" s="56">
        <f t="shared" si="102"/>
        <v>0</v>
      </c>
      <c r="X45" s="56">
        <f t="shared" ref="X45:Z45" si="103">IF($M45="C3",C39,0)</f>
        <v>0</v>
      </c>
      <c r="Y45" s="56">
        <f t="shared" si="103"/>
        <v>0</v>
      </c>
      <c r="Z45" s="56">
        <f t="shared" si="103"/>
        <v>0</v>
      </c>
    </row>
    <row r="46" ht="14.25" customHeight="1">
      <c r="A46" s="55">
        <v>40.0</v>
      </c>
      <c r="B46" s="55" t="s">
        <v>88</v>
      </c>
      <c r="C46" s="56">
        <v>0.17525773195876287</v>
      </c>
      <c r="D46" s="56">
        <v>0.6554328187722482</v>
      </c>
      <c r="E46" s="56">
        <v>0.3617021276595745</v>
      </c>
      <c r="H46" s="55">
        <v>34.0</v>
      </c>
      <c r="I46" s="55" t="s">
        <v>76</v>
      </c>
      <c r="J46" s="60">
        <f t="shared" si="4"/>
        <v>0.1568950779</v>
      </c>
      <c r="K46" s="60">
        <f t="shared" si="5"/>
        <v>0.6432011638</v>
      </c>
      <c r="L46" s="60">
        <f t="shared" si="6"/>
        <v>0.3724641285</v>
      </c>
      <c r="M46" s="55" t="str">
        <f t="shared" si="7"/>
        <v>C1</v>
      </c>
      <c r="Q46" s="55">
        <v>34.0</v>
      </c>
      <c r="R46" s="56">
        <f t="shared" ref="R46:T46" si="104">IF($M46="C1",C40,0)</f>
        <v>0.1237113402</v>
      </c>
      <c r="S46" s="56">
        <f t="shared" si="104"/>
        <v>0.2347586035</v>
      </c>
      <c r="T46" s="56">
        <f t="shared" si="104"/>
        <v>0.1276595745</v>
      </c>
      <c r="U46" s="56">
        <f t="shared" ref="U46:W46" si="105">IF($M46="C2",C40,0)</f>
        <v>0</v>
      </c>
      <c r="V46" s="56">
        <f t="shared" si="105"/>
        <v>0</v>
      </c>
      <c r="W46" s="56">
        <f t="shared" si="105"/>
        <v>0</v>
      </c>
      <c r="X46" s="56">
        <f t="shared" ref="X46:Z46" si="106">IF($M46="C3",C40,0)</f>
        <v>0</v>
      </c>
      <c r="Y46" s="56">
        <f t="shared" si="106"/>
        <v>0</v>
      </c>
      <c r="Z46" s="56">
        <f t="shared" si="106"/>
        <v>0</v>
      </c>
    </row>
    <row r="47" ht="14.25" customHeight="1">
      <c r="A47" s="55">
        <v>41.0</v>
      </c>
      <c r="B47" s="55" t="s">
        <v>90</v>
      </c>
      <c r="C47" s="56">
        <v>0.14580265095729011</v>
      </c>
      <c r="D47" s="56">
        <v>0.7174827312197957</v>
      </c>
      <c r="E47" s="56">
        <v>0.574468085106383</v>
      </c>
      <c r="H47" s="55">
        <v>35.0</v>
      </c>
      <c r="I47" s="55" t="s">
        <v>78</v>
      </c>
      <c r="J47" s="60">
        <f t="shared" si="4"/>
        <v>0.1587098067</v>
      </c>
      <c r="K47" s="60">
        <f t="shared" si="5"/>
        <v>0.6345009441</v>
      </c>
      <c r="L47" s="60">
        <f t="shared" si="6"/>
        <v>0.4385848969</v>
      </c>
      <c r="M47" s="55" t="str">
        <f t="shared" si="7"/>
        <v>C1</v>
      </c>
      <c r="Q47" s="55">
        <v>35.0</v>
      </c>
      <c r="R47" s="56">
        <f t="shared" ref="R47:T47" si="107">IF($M47="C1",C41,0)</f>
        <v>0.0618556701</v>
      </c>
      <c r="S47" s="56">
        <f t="shared" si="107"/>
        <v>0.255207348</v>
      </c>
      <c r="T47" s="56">
        <f t="shared" si="107"/>
        <v>0.1489361702</v>
      </c>
      <c r="U47" s="56">
        <f t="shared" ref="U47:W47" si="108">IF($M47="C2",C41,0)</f>
        <v>0</v>
      </c>
      <c r="V47" s="56">
        <f t="shared" si="108"/>
        <v>0</v>
      </c>
      <c r="W47" s="56">
        <f t="shared" si="108"/>
        <v>0</v>
      </c>
      <c r="X47" s="56">
        <f t="shared" ref="X47:Z47" si="109">IF($M47="C3",C41,0)</f>
        <v>0</v>
      </c>
      <c r="Y47" s="56">
        <f t="shared" si="109"/>
        <v>0</v>
      </c>
      <c r="Z47" s="56">
        <f t="shared" si="109"/>
        <v>0</v>
      </c>
    </row>
    <row r="48" ht="14.25" customHeight="1">
      <c r="A48" s="55">
        <v>42.0</v>
      </c>
      <c r="B48" s="55" t="s">
        <v>92</v>
      </c>
      <c r="C48" s="56">
        <v>0.2783505154639175</v>
      </c>
      <c r="D48" s="56">
        <v>0.8144924183915796</v>
      </c>
      <c r="E48" s="56">
        <v>0.574468085106383</v>
      </c>
      <c r="H48" s="55">
        <v>36.0</v>
      </c>
      <c r="I48" s="55" t="s">
        <v>80</v>
      </c>
      <c r="J48" s="60">
        <f t="shared" si="4"/>
        <v>0.2131491415</v>
      </c>
      <c r="K48" s="60">
        <f t="shared" si="5"/>
        <v>0.6200617217</v>
      </c>
      <c r="L48" s="60">
        <f t="shared" si="6"/>
        <v>0.4535927191</v>
      </c>
      <c r="M48" s="55" t="str">
        <f t="shared" si="7"/>
        <v>C1</v>
      </c>
      <c r="Q48" s="55">
        <v>36.0</v>
      </c>
      <c r="R48" s="56">
        <f t="shared" ref="R48:T48" si="110">IF($M48="C1",C42,0)</f>
        <v>0.07216494845</v>
      </c>
      <c r="S48" s="56">
        <f t="shared" si="110"/>
        <v>0.3090576233</v>
      </c>
      <c r="T48" s="56">
        <f t="shared" si="110"/>
        <v>0.1489361702</v>
      </c>
      <c r="U48" s="56">
        <f t="shared" ref="U48:W48" si="111">IF($M48="C2",C42,0)</f>
        <v>0</v>
      </c>
      <c r="V48" s="56">
        <f t="shared" si="111"/>
        <v>0</v>
      </c>
      <c r="W48" s="56">
        <f t="shared" si="111"/>
        <v>0</v>
      </c>
      <c r="X48" s="56">
        <f t="shared" ref="X48:Z48" si="112">IF($M48="C3",C42,0)</f>
        <v>0</v>
      </c>
      <c r="Y48" s="56">
        <f t="shared" si="112"/>
        <v>0</v>
      </c>
      <c r="Z48" s="56">
        <f t="shared" si="112"/>
        <v>0</v>
      </c>
    </row>
    <row r="49" ht="14.25" customHeight="1">
      <c r="A49" s="55">
        <v>43.0</v>
      </c>
      <c r="B49" s="55" t="s">
        <v>94</v>
      </c>
      <c r="C49" s="56">
        <v>0.3814432989690721</v>
      </c>
      <c r="D49" s="56">
        <v>0.899291186072024</v>
      </c>
      <c r="E49" s="56">
        <v>0.7872340425531915</v>
      </c>
      <c r="H49" s="55">
        <v>37.0</v>
      </c>
      <c r="I49" s="55" t="s">
        <v>82</v>
      </c>
      <c r="J49" s="60">
        <f t="shared" si="4"/>
        <v>0.2239089853</v>
      </c>
      <c r="K49" s="60">
        <f t="shared" si="5"/>
        <v>0.5797397842</v>
      </c>
      <c r="L49" s="60">
        <f t="shared" si="6"/>
        <v>0.4609086682</v>
      </c>
      <c r="M49" s="55" t="str">
        <f t="shared" si="7"/>
        <v>C1</v>
      </c>
      <c r="Q49" s="55">
        <v>37.0</v>
      </c>
      <c r="R49" s="56">
        <f t="shared" ref="R49:T49" si="113">IF($M49="C1",C43,0)</f>
        <v>0.07216494845</v>
      </c>
      <c r="S49" s="56">
        <f t="shared" si="113"/>
        <v>0.3126647471</v>
      </c>
      <c r="T49" s="56">
        <f t="shared" si="113"/>
        <v>0.1914893617</v>
      </c>
      <c r="U49" s="56">
        <f t="shared" ref="U49:W49" si="114">IF($M49="C2",C43,0)</f>
        <v>0</v>
      </c>
      <c r="V49" s="56">
        <f t="shared" si="114"/>
        <v>0</v>
      </c>
      <c r="W49" s="56">
        <f t="shared" si="114"/>
        <v>0</v>
      </c>
      <c r="X49" s="56">
        <f t="shared" ref="X49:Z49" si="115">IF($M49="C3",C43,0)</f>
        <v>0</v>
      </c>
      <c r="Y49" s="56">
        <f t="shared" si="115"/>
        <v>0</v>
      </c>
      <c r="Z49" s="56">
        <f t="shared" si="115"/>
        <v>0</v>
      </c>
    </row>
    <row r="50" ht="14.25" customHeight="1">
      <c r="A50" s="55">
        <v>44.0</v>
      </c>
      <c r="B50" s="55" t="s">
        <v>96</v>
      </c>
      <c r="C50" s="56">
        <v>0.48453608247422675</v>
      </c>
      <c r="D50" s="56">
        <v>1.0</v>
      </c>
      <c r="E50" s="56">
        <v>1.0</v>
      </c>
      <c r="H50" s="55">
        <v>38.0</v>
      </c>
      <c r="I50" s="55" t="s">
        <v>84</v>
      </c>
      <c r="J50" s="60">
        <f t="shared" si="4"/>
        <v>0.390175461</v>
      </c>
      <c r="K50" s="60">
        <f t="shared" si="5"/>
        <v>0.4966888588</v>
      </c>
      <c r="L50" s="60">
        <f t="shared" si="6"/>
        <v>0.528384702</v>
      </c>
      <c r="M50" s="55" t="str">
        <f t="shared" si="7"/>
        <v>C1</v>
      </c>
      <c r="Q50" s="55">
        <v>38.0</v>
      </c>
      <c r="R50" s="56">
        <f t="shared" ref="R50:T50" si="116">IF($M50="C1",C44,0)</f>
        <v>0.1237113402</v>
      </c>
      <c r="S50" s="56">
        <f t="shared" si="116"/>
        <v>0.4604779807</v>
      </c>
      <c r="T50" s="56">
        <f t="shared" si="116"/>
        <v>0.2553191489</v>
      </c>
      <c r="U50" s="56">
        <f t="shared" ref="U50:W50" si="117">IF($M50="C2",C44,0)</f>
        <v>0</v>
      </c>
      <c r="V50" s="56">
        <f t="shared" si="117"/>
        <v>0</v>
      </c>
      <c r="W50" s="56">
        <f t="shared" si="117"/>
        <v>0</v>
      </c>
      <c r="X50" s="56">
        <f t="shared" ref="X50:Z50" si="118">IF($M50="C3",C44,0)</f>
        <v>0</v>
      </c>
      <c r="Y50" s="56">
        <f t="shared" si="118"/>
        <v>0</v>
      </c>
      <c r="Z50" s="56">
        <f t="shared" si="118"/>
        <v>0</v>
      </c>
    </row>
    <row r="51" ht="14.25" customHeight="1">
      <c r="A51" s="55">
        <v>45.0</v>
      </c>
      <c r="B51" s="55" t="s">
        <v>98</v>
      </c>
      <c r="C51" s="56">
        <v>0.20471281296023564</v>
      </c>
      <c r="D51" s="56">
        <v>0.21364086603772595</v>
      </c>
      <c r="E51" s="56">
        <v>0.02127659574468085</v>
      </c>
      <c r="H51" s="55">
        <v>39.0</v>
      </c>
      <c r="I51" s="55" t="s">
        <v>86</v>
      </c>
      <c r="J51" s="60">
        <f t="shared" si="4"/>
        <v>0.5564298529</v>
      </c>
      <c r="K51" s="60">
        <f t="shared" si="5"/>
        <v>0.5421203921</v>
      </c>
      <c r="L51" s="60">
        <f t="shared" si="6"/>
        <v>0.6649543295</v>
      </c>
      <c r="M51" s="55" t="str">
        <f t="shared" si="7"/>
        <v>C2</v>
      </c>
      <c r="Q51" s="55">
        <v>39.0</v>
      </c>
      <c r="R51" s="56">
        <f t="shared" ref="R51:T51" si="119">IF($M51="C1",C45,0)</f>
        <v>0</v>
      </c>
      <c r="S51" s="56">
        <f t="shared" si="119"/>
        <v>0</v>
      </c>
      <c r="T51" s="56">
        <f t="shared" si="119"/>
        <v>0</v>
      </c>
      <c r="U51" s="56">
        <f t="shared" ref="U51:W51" si="120">IF($M51="C2",C45,0)</f>
        <v>0.1237113402</v>
      </c>
      <c r="V51" s="56">
        <f t="shared" si="120"/>
        <v>0.6353709867</v>
      </c>
      <c r="W51" s="56">
        <f t="shared" si="120"/>
        <v>0.2553191489</v>
      </c>
      <c r="X51" s="56">
        <f t="shared" ref="X51:Z51" si="121">IF($M51="C3",C45,0)</f>
        <v>0</v>
      </c>
      <c r="Y51" s="56">
        <f t="shared" si="121"/>
        <v>0</v>
      </c>
      <c r="Z51" s="56">
        <f t="shared" si="121"/>
        <v>0</v>
      </c>
    </row>
    <row r="52" ht="14.25" customHeight="1">
      <c r="A52" s="55">
        <v>46.0</v>
      </c>
      <c r="B52" s="55" t="s">
        <v>100</v>
      </c>
      <c r="C52" s="56">
        <v>0.20471281296023564</v>
      </c>
      <c r="D52" s="56">
        <v>0.2635949155625923</v>
      </c>
      <c r="E52" s="56">
        <v>0.0425531914893617</v>
      </c>
      <c r="H52" s="55">
        <v>40.0</v>
      </c>
      <c r="I52" s="55" t="s">
        <v>88</v>
      </c>
      <c r="J52" s="60">
        <f t="shared" si="4"/>
        <v>0.616024396</v>
      </c>
      <c r="K52" s="60">
        <f t="shared" si="5"/>
        <v>0.4493786994</v>
      </c>
      <c r="L52" s="60">
        <f t="shared" si="6"/>
        <v>0.6888195462</v>
      </c>
      <c r="M52" s="55" t="str">
        <f t="shared" si="7"/>
        <v>C2</v>
      </c>
      <c r="Q52" s="55">
        <v>40.0</v>
      </c>
      <c r="R52" s="56">
        <f t="shared" ref="R52:T52" si="122">IF($M52="C1",C46,0)</f>
        <v>0</v>
      </c>
      <c r="S52" s="56">
        <f t="shared" si="122"/>
        <v>0</v>
      </c>
      <c r="T52" s="56">
        <f t="shared" si="122"/>
        <v>0</v>
      </c>
      <c r="U52" s="56">
        <f t="shared" ref="U52:W52" si="123">IF($M52="C2",C46,0)</f>
        <v>0.175257732</v>
      </c>
      <c r="V52" s="56">
        <f t="shared" si="123"/>
        <v>0.6554328188</v>
      </c>
      <c r="W52" s="56">
        <f t="shared" si="123"/>
        <v>0.3617021277</v>
      </c>
      <c r="X52" s="56">
        <f t="shared" ref="X52:Z52" si="124">IF($M52="C3",C46,0)</f>
        <v>0</v>
      </c>
      <c r="Y52" s="56">
        <f t="shared" si="124"/>
        <v>0</v>
      </c>
      <c r="Z52" s="56">
        <f t="shared" si="124"/>
        <v>0</v>
      </c>
    </row>
    <row r="53" ht="14.25" customHeight="1">
      <c r="A53" s="55">
        <v>47.0</v>
      </c>
      <c r="B53" s="55" t="s">
        <v>98</v>
      </c>
      <c r="C53" s="56">
        <v>0.20471281296023564</v>
      </c>
      <c r="D53" s="56">
        <v>0.25086724460565424</v>
      </c>
      <c r="E53" s="56">
        <v>0.02127659574468085</v>
      </c>
      <c r="H53" s="55">
        <v>41.0</v>
      </c>
      <c r="I53" s="55" t="s">
        <v>90</v>
      </c>
      <c r="J53" s="60">
        <f t="shared" si="4"/>
        <v>0.767082061</v>
      </c>
      <c r="K53" s="60">
        <f t="shared" si="5"/>
        <v>0.3611118028</v>
      </c>
      <c r="L53" s="60">
        <f t="shared" si="6"/>
        <v>0.8480891025</v>
      </c>
      <c r="M53" s="55" t="str">
        <f t="shared" si="7"/>
        <v>C2</v>
      </c>
      <c r="Q53" s="55">
        <v>41.0</v>
      </c>
      <c r="R53" s="56">
        <f t="shared" ref="R53:T53" si="125">IF($M53="C1",C47,0)</f>
        <v>0</v>
      </c>
      <c r="S53" s="56">
        <f t="shared" si="125"/>
        <v>0</v>
      </c>
      <c r="T53" s="56">
        <f t="shared" si="125"/>
        <v>0</v>
      </c>
      <c r="U53" s="56">
        <f t="shared" ref="U53:W53" si="126">IF($M53="C2",C47,0)</f>
        <v>0.145802651</v>
      </c>
      <c r="V53" s="56">
        <f t="shared" si="126"/>
        <v>0.7174827312</v>
      </c>
      <c r="W53" s="56">
        <f t="shared" si="126"/>
        <v>0.5744680851</v>
      </c>
      <c r="X53" s="56">
        <f t="shared" ref="X53:Z53" si="127">IF($M53="C3",C47,0)</f>
        <v>0</v>
      </c>
      <c r="Y53" s="56">
        <f t="shared" si="127"/>
        <v>0</v>
      </c>
      <c r="Z53" s="56">
        <f t="shared" si="127"/>
        <v>0</v>
      </c>
    </row>
    <row r="54" ht="14.25" customHeight="1">
      <c r="A54" s="55">
        <v>48.0</v>
      </c>
      <c r="B54" s="55" t="s">
        <v>103</v>
      </c>
      <c r="C54" s="56">
        <v>0.20471281296023564</v>
      </c>
      <c r="D54" s="56">
        <v>0.2982766046493342</v>
      </c>
      <c r="E54" s="56">
        <v>0.06382978723404255</v>
      </c>
      <c r="H54" s="55">
        <v>42.0</v>
      </c>
      <c r="I54" s="55" t="s">
        <v>92</v>
      </c>
      <c r="J54" s="60">
        <f t="shared" si="4"/>
        <v>0.872799242</v>
      </c>
      <c r="K54" s="60">
        <f t="shared" si="5"/>
        <v>0.4308754785</v>
      </c>
      <c r="L54" s="60">
        <f t="shared" si="6"/>
        <v>0.8862523574</v>
      </c>
      <c r="M54" s="55" t="str">
        <f t="shared" si="7"/>
        <v>C2</v>
      </c>
      <c r="Q54" s="55">
        <v>42.0</v>
      </c>
      <c r="R54" s="56">
        <f t="shared" ref="R54:T54" si="128">IF($M54="C1",C48,0)</f>
        <v>0</v>
      </c>
      <c r="S54" s="56">
        <f t="shared" si="128"/>
        <v>0</v>
      </c>
      <c r="T54" s="56">
        <f t="shared" si="128"/>
        <v>0</v>
      </c>
      <c r="U54" s="56">
        <f t="shared" ref="U54:W54" si="129">IF($M54="C2",C48,0)</f>
        <v>0.2783505155</v>
      </c>
      <c r="V54" s="56">
        <f t="shared" si="129"/>
        <v>0.8144924184</v>
      </c>
      <c r="W54" s="56">
        <f t="shared" si="129"/>
        <v>0.5744680851</v>
      </c>
      <c r="X54" s="56">
        <f t="shared" ref="X54:Z54" si="130">IF($M54="C3",C48,0)</f>
        <v>0</v>
      </c>
      <c r="Y54" s="56">
        <f t="shared" si="130"/>
        <v>0</v>
      </c>
      <c r="Z54" s="56">
        <f t="shared" si="130"/>
        <v>0</v>
      </c>
    </row>
    <row r="55" ht="14.25" customHeight="1">
      <c r="A55" s="55">
        <v>49.0</v>
      </c>
      <c r="B55" s="55" t="s">
        <v>105</v>
      </c>
      <c r="C55" s="56">
        <v>0.20471281296023564</v>
      </c>
      <c r="D55" s="56">
        <v>0.48322123970302666</v>
      </c>
      <c r="E55" s="56">
        <v>0.02127659574468085</v>
      </c>
      <c r="H55" s="55">
        <v>43.0</v>
      </c>
      <c r="I55" s="55" t="s">
        <v>94</v>
      </c>
      <c r="J55" s="60">
        <f t="shared" si="4"/>
        <v>1.087171591</v>
      </c>
      <c r="K55" s="60">
        <f t="shared" si="5"/>
        <v>0.5040055108</v>
      </c>
      <c r="L55" s="60">
        <f t="shared" si="6"/>
        <v>1.063912054</v>
      </c>
      <c r="M55" s="55" t="str">
        <f t="shared" si="7"/>
        <v>C2</v>
      </c>
      <c r="Q55" s="55">
        <v>43.0</v>
      </c>
      <c r="R55" s="56">
        <f t="shared" ref="R55:T55" si="131">IF($M55="C1",C49,0)</f>
        <v>0</v>
      </c>
      <c r="S55" s="56">
        <f t="shared" si="131"/>
        <v>0</v>
      </c>
      <c r="T55" s="56">
        <f t="shared" si="131"/>
        <v>0</v>
      </c>
      <c r="U55" s="56">
        <f t="shared" ref="U55:W55" si="132">IF($M55="C2",C49,0)</f>
        <v>0.381443299</v>
      </c>
      <c r="V55" s="56">
        <f t="shared" si="132"/>
        <v>0.8992911861</v>
      </c>
      <c r="W55" s="56">
        <f t="shared" si="132"/>
        <v>0.7872340426</v>
      </c>
      <c r="X55" s="56">
        <f t="shared" ref="X55:Z55" si="133">IF($M55="C3",C49,0)</f>
        <v>0</v>
      </c>
      <c r="Y55" s="56">
        <f t="shared" si="133"/>
        <v>0</v>
      </c>
      <c r="Z55" s="56">
        <f t="shared" si="133"/>
        <v>0</v>
      </c>
    </row>
    <row r="56" ht="14.25" customHeight="1">
      <c r="A56" s="55">
        <v>50.0</v>
      </c>
      <c r="B56" s="55" t="s">
        <v>107</v>
      </c>
      <c r="C56" s="56">
        <v>0.20471281296023564</v>
      </c>
      <c r="D56" s="56">
        <v>0.5495309904990868</v>
      </c>
      <c r="E56" s="56">
        <v>0.06382978723404255</v>
      </c>
      <c r="H56" s="55">
        <v>44.0</v>
      </c>
      <c r="I56" s="55" t="s">
        <v>96</v>
      </c>
      <c r="J56" s="60">
        <f t="shared" si="4"/>
        <v>1.325417226</v>
      </c>
      <c r="K56" s="60">
        <f t="shared" si="5"/>
        <v>0.6833676229</v>
      </c>
      <c r="L56" s="60">
        <f t="shared" si="6"/>
        <v>1.278087948</v>
      </c>
      <c r="M56" s="55" t="str">
        <f t="shared" si="7"/>
        <v>C2</v>
      </c>
      <c r="Q56" s="55">
        <v>44.0</v>
      </c>
      <c r="R56" s="56">
        <f t="shared" ref="R56:T56" si="134">IF($M56="C1",C50,0)</f>
        <v>0</v>
      </c>
      <c r="S56" s="56">
        <f t="shared" si="134"/>
        <v>0</v>
      </c>
      <c r="T56" s="56">
        <f t="shared" si="134"/>
        <v>0</v>
      </c>
      <c r="U56" s="56">
        <f t="shared" ref="U56:W56" si="135">IF($M56="C2",C50,0)</f>
        <v>0.4845360825</v>
      </c>
      <c r="V56" s="56">
        <f t="shared" si="135"/>
        <v>1</v>
      </c>
      <c r="W56" s="56">
        <f t="shared" si="135"/>
        <v>1</v>
      </c>
      <c r="X56" s="56">
        <f t="shared" ref="X56:Z56" si="136">IF($M56="C3",C50,0)</f>
        <v>0</v>
      </c>
      <c r="Y56" s="56">
        <f t="shared" si="136"/>
        <v>0</v>
      </c>
      <c r="Z56" s="56">
        <f t="shared" si="136"/>
        <v>0</v>
      </c>
    </row>
    <row r="57" ht="14.25" customHeight="1">
      <c r="A57" s="55">
        <v>51.0</v>
      </c>
      <c r="B57" s="55" t="s">
        <v>109</v>
      </c>
      <c r="C57" s="56">
        <v>0.20471281296023564</v>
      </c>
      <c r="D57" s="56">
        <v>0.13603311630029885</v>
      </c>
      <c r="E57" s="56">
        <v>0.02127659574468085</v>
      </c>
      <c r="H57" s="55">
        <v>45.0</v>
      </c>
      <c r="I57" s="55" t="s">
        <v>98</v>
      </c>
      <c r="J57" s="60">
        <f t="shared" si="4"/>
        <v>0.2252293505</v>
      </c>
      <c r="K57" s="60">
        <f t="shared" si="5"/>
        <v>0.7384542977</v>
      </c>
      <c r="L57" s="60">
        <f t="shared" si="6"/>
        <v>0.3034664362</v>
      </c>
      <c r="M57" s="55" t="str">
        <f t="shared" si="7"/>
        <v>C1</v>
      </c>
      <c r="Q57" s="55">
        <v>45.0</v>
      </c>
      <c r="R57" s="56">
        <f t="shared" ref="R57:T57" si="137">IF($M57="C1",C51,0)</f>
        <v>0.204712813</v>
      </c>
      <c r="S57" s="56">
        <f t="shared" si="137"/>
        <v>0.213640866</v>
      </c>
      <c r="T57" s="56">
        <f t="shared" si="137"/>
        <v>0.02127659574</v>
      </c>
      <c r="U57" s="56">
        <f t="shared" ref="U57:W57" si="138">IF($M57="C2",C51,0)</f>
        <v>0</v>
      </c>
      <c r="V57" s="56">
        <f t="shared" si="138"/>
        <v>0</v>
      </c>
      <c r="W57" s="56">
        <f t="shared" si="138"/>
        <v>0</v>
      </c>
      <c r="X57" s="56">
        <f t="shared" ref="X57:Z57" si="139">IF($M57="C3",C51,0)</f>
        <v>0</v>
      </c>
      <c r="Y57" s="56">
        <f t="shared" si="139"/>
        <v>0</v>
      </c>
      <c r="Z57" s="56">
        <f t="shared" si="139"/>
        <v>0</v>
      </c>
    </row>
    <row r="58" ht="14.25" customHeight="1">
      <c r="A58" s="55">
        <v>52.0</v>
      </c>
      <c r="B58" s="55" t="s">
        <v>111</v>
      </c>
      <c r="C58" s="56">
        <v>0.2636229749631811</v>
      </c>
      <c r="D58" s="56">
        <v>0.17173268117951532</v>
      </c>
      <c r="E58" s="56">
        <v>0.06382978723404255</v>
      </c>
      <c r="H58" s="55">
        <v>46.0</v>
      </c>
      <c r="I58" s="55" t="s">
        <v>100</v>
      </c>
      <c r="J58" s="60">
        <f t="shared" si="4"/>
        <v>0.2459179388</v>
      </c>
      <c r="K58" s="60">
        <f t="shared" si="5"/>
        <v>0.7058235017</v>
      </c>
      <c r="L58" s="60">
        <f t="shared" si="6"/>
        <v>0.3230695745</v>
      </c>
      <c r="M58" s="55" t="str">
        <f t="shared" si="7"/>
        <v>C1</v>
      </c>
      <c r="Q58" s="55">
        <v>46.0</v>
      </c>
      <c r="R58" s="56">
        <f t="shared" ref="R58:T58" si="140">IF($M58="C1",C52,0)</f>
        <v>0.204712813</v>
      </c>
      <c r="S58" s="56">
        <f t="shared" si="140"/>
        <v>0.2635949156</v>
      </c>
      <c r="T58" s="56">
        <f t="shared" si="140"/>
        <v>0.04255319149</v>
      </c>
      <c r="U58" s="56">
        <f t="shared" ref="U58:W58" si="141">IF($M58="C2",C52,0)</f>
        <v>0</v>
      </c>
      <c r="V58" s="56">
        <f t="shared" si="141"/>
        <v>0</v>
      </c>
      <c r="W58" s="56">
        <f t="shared" si="141"/>
        <v>0</v>
      </c>
      <c r="X58" s="56">
        <f t="shared" ref="X58:Z58" si="142">IF($M58="C3",C52,0)</f>
        <v>0</v>
      </c>
      <c r="Y58" s="56">
        <f t="shared" si="142"/>
        <v>0</v>
      </c>
      <c r="Z58" s="56">
        <f t="shared" si="142"/>
        <v>0</v>
      </c>
    </row>
    <row r="59" ht="14.25" customHeight="1">
      <c r="A59" s="55">
        <v>53.0</v>
      </c>
      <c r="B59" s="55" t="s">
        <v>109</v>
      </c>
      <c r="C59" s="56">
        <v>0.20471281296023564</v>
      </c>
      <c r="D59" s="56">
        <v>0.17325949486822714</v>
      </c>
      <c r="E59" s="56">
        <v>0.02127659574468085</v>
      </c>
      <c r="H59" s="55">
        <v>47.0</v>
      </c>
      <c r="I59" s="55" t="s">
        <v>98</v>
      </c>
      <c r="J59" s="60">
        <f t="shared" si="4"/>
        <v>0.2464220869</v>
      </c>
      <c r="K59" s="60">
        <f t="shared" si="5"/>
        <v>0.7292857574</v>
      </c>
      <c r="L59" s="60">
        <f t="shared" si="6"/>
        <v>0.3213700461</v>
      </c>
      <c r="M59" s="55" t="str">
        <f t="shared" si="7"/>
        <v>C1</v>
      </c>
      <c r="Q59" s="55">
        <v>47.0</v>
      </c>
      <c r="R59" s="56">
        <f t="shared" ref="R59:T59" si="143">IF($M59="C1",C53,0)</f>
        <v>0.204712813</v>
      </c>
      <c r="S59" s="56">
        <f t="shared" si="143"/>
        <v>0.2508672446</v>
      </c>
      <c r="T59" s="56">
        <f t="shared" si="143"/>
        <v>0.02127659574</v>
      </c>
      <c r="U59" s="56">
        <f t="shared" ref="U59:W59" si="144">IF($M59="C2",C53,0)</f>
        <v>0</v>
      </c>
      <c r="V59" s="56">
        <f t="shared" si="144"/>
        <v>0</v>
      </c>
      <c r="W59" s="56">
        <f t="shared" si="144"/>
        <v>0</v>
      </c>
      <c r="X59" s="56">
        <f t="shared" ref="X59:Z59" si="145">IF($M59="C3",C53,0)</f>
        <v>0</v>
      </c>
      <c r="Y59" s="56">
        <f t="shared" si="145"/>
        <v>0</v>
      </c>
      <c r="Z59" s="56">
        <f t="shared" si="145"/>
        <v>0</v>
      </c>
    </row>
    <row r="60" ht="14.25" customHeight="1">
      <c r="A60" s="55">
        <v>54.0</v>
      </c>
      <c r="B60" s="55" t="s">
        <v>111</v>
      </c>
      <c r="C60" s="56">
        <v>0.5581737849779086</v>
      </c>
      <c r="D60" s="56">
        <v>0.17173268117951532</v>
      </c>
      <c r="E60" s="56">
        <v>0.06382978723404255</v>
      </c>
      <c r="H60" s="55">
        <v>48.0</v>
      </c>
      <c r="I60" s="55" t="s">
        <v>103</v>
      </c>
      <c r="J60" s="60">
        <f t="shared" si="4"/>
        <v>0.2641374038</v>
      </c>
      <c r="K60" s="60">
        <f t="shared" si="5"/>
        <v>0.6783996106</v>
      </c>
      <c r="L60" s="60">
        <f t="shared" si="6"/>
        <v>0.3401659443</v>
      </c>
      <c r="M60" s="55" t="str">
        <f t="shared" si="7"/>
        <v>C1</v>
      </c>
      <c r="Q60" s="55">
        <v>48.0</v>
      </c>
      <c r="R60" s="56">
        <f t="shared" ref="R60:T60" si="146">IF($M60="C1",C54,0)</f>
        <v>0.204712813</v>
      </c>
      <c r="S60" s="56">
        <f t="shared" si="146"/>
        <v>0.2982766046</v>
      </c>
      <c r="T60" s="56">
        <f t="shared" si="146"/>
        <v>0.06382978723</v>
      </c>
      <c r="U60" s="56">
        <f t="shared" ref="U60:W60" si="147">IF($M60="C2",C54,0)</f>
        <v>0</v>
      </c>
      <c r="V60" s="56">
        <f t="shared" si="147"/>
        <v>0</v>
      </c>
      <c r="W60" s="56">
        <f t="shared" si="147"/>
        <v>0</v>
      </c>
      <c r="X60" s="56">
        <f t="shared" ref="X60:Z60" si="148">IF($M60="C3",C54,0)</f>
        <v>0</v>
      </c>
      <c r="Y60" s="56">
        <f t="shared" si="148"/>
        <v>0</v>
      </c>
      <c r="Z60" s="56">
        <f t="shared" si="148"/>
        <v>0</v>
      </c>
    </row>
    <row r="61" ht="14.25" customHeight="1">
      <c r="A61" s="55">
        <v>55.0</v>
      </c>
      <c r="B61" s="55" t="s">
        <v>109</v>
      </c>
      <c r="C61" s="56">
        <v>0.010309278350515459</v>
      </c>
      <c r="D61" s="56">
        <v>0.17325949486822714</v>
      </c>
      <c r="E61" s="56">
        <v>0.02127659574468085</v>
      </c>
      <c r="H61" s="55">
        <v>49.0</v>
      </c>
      <c r="I61" s="55" t="s">
        <v>105</v>
      </c>
      <c r="J61" s="60">
        <f t="shared" si="4"/>
        <v>0.4309882295</v>
      </c>
      <c r="K61" s="60">
        <f t="shared" si="5"/>
        <v>0.7144940224</v>
      </c>
      <c r="L61" s="60">
        <f t="shared" si="6"/>
        <v>0.4855317121</v>
      </c>
      <c r="M61" s="55" t="str">
        <f t="shared" si="7"/>
        <v>C1</v>
      </c>
      <c r="Q61" s="55">
        <v>49.0</v>
      </c>
      <c r="R61" s="56">
        <f t="shared" ref="R61:T61" si="149">IF($M61="C1",C55,0)</f>
        <v>0.204712813</v>
      </c>
      <c r="S61" s="56">
        <f t="shared" si="149"/>
        <v>0.4832212397</v>
      </c>
      <c r="T61" s="56">
        <f t="shared" si="149"/>
        <v>0.02127659574</v>
      </c>
      <c r="U61" s="56">
        <f t="shared" ref="U61:W61" si="150">IF($M61="C2",C55,0)</f>
        <v>0</v>
      </c>
      <c r="V61" s="56">
        <f t="shared" si="150"/>
        <v>0</v>
      </c>
      <c r="W61" s="56">
        <f t="shared" si="150"/>
        <v>0</v>
      </c>
      <c r="X61" s="56">
        <f t="shared" ref="X61:Z61" si="151">IF($M61="C3",C55,0)</f>
        <v>0</v>
      </c>
      <c r="Y61" s="56">
        <f t="shared" si="151"/>
        <v>0</v>
      </c>
      <c r="Z61" s="56">
        <f t="shared" si="151"/>
        <v>0</v>
      </c>
    </row>
    <row r="62" ht="14.25" customHeight="1">
      <c r="A62" s="55">
        <v>56.0</v>
      </c>
      <c r="B62" s="55" t="s">
        <v>111</v>
      </c>
      <c r="C62" s="56">
        <v>0.010309278350515459</v>
      </c>
      <c r="D62" s="56">
        <v>0.20641437026625722</v>
      </c>
      <c r="E62" s="56">
        <v>0.06382978723404255</v>
      </c>
      <c r="H62" s="55">
        <v>50.0</v>
      </c>
      <c r="I62" s="55" t="s">
        <v>107</v>
      </c>
      <c r="J62" s="60">
        <f t="shared" si="4"/>
        <v>0.4832577833</v>
      </c>
      <c r="K62" s="60">
        <f t="shared" si="5"/>
        <v>0.6824260294</v>
      </c>
      <c r="L62" s="60">
        <f t="shared" si="6"/>
        <v>0.5362112709</v>
      </c>
      <c r="M62" s="55" t="str">
        <f t="shared" si="7"/>
        <v>C1</v>
      </c>
      <c r="Q62" s="55">
        <v>50.0</v>
      </c>
      <c r="R62" s="56">
        <f t="shared" ref="R62:T62" si="152">IF($M62="C1",C56,0)</f>
        <v>0.204712813</v>
      </c>
      <c r="S62" s="56">
        <f t="shared" si="152"/>
        <v>0.5495309905</v>
      </c>
      <c r="T62" s="56">
        <f t="shared" si="152"/>
        <v>0.06382978723</v>
      </c>
      <c r="U62" s="56">
        <f t="shared" ref="U62:W62" si="153">IF($M62="C2",C56,0)</f>
        <v>0</v>
      </c>
      <c r="V62" s="56">
        <f t="shared" si="153"/>
        <v>0</v>
      </c>
      <c r="W62" s="56">
        <f t="shared" si="153"/>
        <v>0</v>
      </c>
      <c r="X62" s="56">
        <f t="shared" ref="X62:Z62" si="154">IF($M62="C3",C56,0)</f>
        <v>0</v>
      </c>
      <c r="Y62" s="56">
        <f t="shared" si="154"/>
        <v>0</v>
      </c>
      <c r="Z62" s="56">
        <f t="shared" si="154"/>
        <v>0</v>
      </c>
    </row>
    <row r="63" ht="14.25" customHeight="1">
      <c r="A63" s="55">
        <v>57.0</v>
      </c>
      <c r="B63" s="55" t="s">
        <v>115</v>
      </c>
      <c r="C63" s="56">
        <v>0.010309278350515459</v>
      </c>
      <c r="D63" s="56">
        <v>0.021340688131198698</v>
      </c>
      <c r="E63" s="56">
        <v>0.02127659574468085</v>
      </c>
      <c r="H63" s="55">
        <v>51.0</v>
      </c>
      <c r="I63" s="55" t="s">
        <v>109</v>
      </c>
      <c r="J63" s="60">
        <f t="shared" si="4"/>
        <v>0.1969821524</v>
      </c>
      <c r="K63" s="60">
        <f t="shared" si="5"/>
        <v>0.7630736139</v>
      </c>
      <c r="L63" s="60">
        <f t="shared" si="6"/>
        <v>0.2787151555</v>
      </c>
      <c r="M63" s="55" t="str">
        <f t="shared" si="7"/>
        <v>C1</v>
      </c>
      <c r="Q63" s="55">
        <v>51.0</v>
      </c>
      <c r="R63" s="56">
        <f t="shared" ref="R63:T63" si="155">IF($M63="C1",C57,0)</f>
        <v>0.204712813</v>
      </c>
      <c r="S63" s="56">
        <f t="shared" si="155"/>
        <v>0.1360331163</v>
      </c>
      <c r="T63" s="56">
        <f t="shared" si="155"/>
        <v>0.02127659574</v>
      </c>
      <c r="U63" s="56">
        <f t="shared" ref="U63:W63" si="156">IF($M63="C2",C57,0)</f>
        <v>0</v>
      </c>
      <c r="V63" s="56">
        <f t="shared" si="156"/>
        <v>0</v>
      </c>
      <c r="W63" s="56">
        <f t="shared" si="156"/>
        <v>0</v>
      </c>
      <c r="X63" s="56">
        <f t="shared" ref="X63:Z63" si="157">IF($M63="C3",C57,0)</f>
        <v>0</v>
      </c>
      <c r="Y63" s="56">
        <f t="shared" si="157"/>
        <v>0</v>
      </c>
      <c r="Z63" s="56">
        <f t="shared" si="157"/>
        <v>0</v>
      </c>
    </row>
    <row r="64" ht="14.25" customHeight="1">
      <c r="A64" s="55">
        <v>58.0</v>
      </c>
      <c r="B64" s="55" t="s">
        <v>117</v>
      </c>
      <c r="C64" s="56">
        <v>0.05154639175257731</v>
      </c>
      <c r="D64" s="56">
        <v>0.09102927973215366</v>
      </c>
      <c r="E64" s="56">
        <v>0.02127659574468085</v>
      </c>
      <c r="H64" s="55">
        <v>52.0</v>
      </c>
      <c r="I64" s="55" t="s">
        <v>111</v>
      </c>
      <c r="J64" s="60">
        <f t="shared" si="4"/>
        <v>0.2390534248</v>
      </c>
      <c r="K64" s="60">
        <f t="shared" si="5"/>
        <v>0.7085162705</v>
      </c>
      <c r="L64" s="60">
        <f t="shared" si="6"/>
        <v>0.2236698039</v>
      </c>
      <c r="M64" s="55" t="str">
        <f t="shared" si="7"/>
        <v>C3</v>
      </c>
      <c r="Q64" s="55">
        <v>52.0</v>
      </c>
      <c r="R64" s="56">
        <f t="shared" ref="R64:T64" si="158">IF($M64="C1",C58,0)</f>
        <v>0</v>
      </c>
      <c r="S64" s="56">
        <f t="shared" si="158"/>
        <v>0</v>
      </c>
      <c r="T64" s="56">
        <f t="shared" si="158"/>
        <v>0</v>
      </c>
      <c r="U64" s="56">
        <f t="shared" ref="U64:W64" si="159">IF($M64="C2",C58,0)</f>
        <v>0</v>
      </c>
      <c r="V64" s="56">
        <f t="shared" si="159"/>
        <v>0</v>
      </c>
      <c r="W64" s="56">
        <f t="shared" si="159"/>
        <v>0</v>
      </c>
      <c r="X64" s="56">
        <f t="shared" ref="X64:Z64" si="160">IF($M64="C3",C58,0)</f>
        <v>0.263622975</v>
      </c>
      <c r="Y64" s="56">
        <f t="shared" si="160"/>
        <v>0.1717326812</v>
      </c>
      <c r="Z64" s="56">
        <f t="shared" si="160"/>
        <v>0.06382978723</v>
      </c>
    </row>
    <row r="65" ht="14.25" customHeight="1">
      <c r="A65" s="55">
        <v>59.0</v>
      </c>
      <c r="B65" s="55" t="s">
        <v>120</v>
      </c>
      <c r="C65" s="56">
        <v>0.07216494845360824</v>
      </c>
      <c r="D65" s="56">
        <v>0.2592767922101952</v>
      </c>
      <c r="E65" s="56">
        <v>0.02127659574468085</v>
      </c>
      <c r="H65" s="55">
        <v>53.0</v>
      </c>
      <c r="I65" s="55" t="s">
        <v>109</v>
      </c>
      <c r="J65" s="60">
        <f t="shared" si="4"/>
        <v>0.2074112871</v>
      </c>
      <c r="K65" s="60">
        <f t="shared" si="5"/>
        <v>0.7503640419</v>
      </c>
      <c r="L65" s="60">
        <f t="shared" si="6"/>
        <v>0.288254845</v>
      </c>
      <c r="M65" s="55" t="str">
        <f t="shared" si="7"/>
        <v>C1</v>
      </c>
      <c r="Q65" s="55">
        <v>53.0</v>
      </c>
      <c r="R65" s="56">
        <f t="shared" ref="R65:T65" si="161">IF($M65="C1",C59,0)</f>
        <v>0.204712813</v>
      </c>
      <c r="S65" s="56">
        <f t="shared" si="161"/>
        <v>0.1732594949</v>
      </c>
      <c r="T65" s="56">
        <f t="shared" si="161"/>
        <v>0.02127659574</v>
      </c>
      <c r="U65" s="56">
        <f t="shared" ref="U65:W65" si="162">IF($M65="C2",C59,0)</f>
        <v>0</v>
      </c>
      <c r="V65" s="56">
        <f t="shared" si="162"/>
        <v>0</v>
      </c>
      <c r="W65" s="56">
        <f t="shared" si="162"/>
        <v>0</v>
      </c>
      <c r="X65" s="56">
        <f t="shared" ref="X65:Z65" si="163">IF($M65="C3",C59,0)</f>
        <v>0</v>
      </c>
      <c r="Y65" s="56">
        <f t="shared" si="163"/>
        <v>0</v>
      </c>
      <c r="Z65" s="56">
        <f t="shared" si="163"/>
        <v>0</v>
      </c>
    </row>
    <row r="66" ht="14.25" customHeight="1">
      <c r="A66" s="55">
        <v>60.0</v>
      </c>
      <c r="B66" s="55" t="s">
        <v>122</v>
      </c>
      <c r="C66" s="56">
        <v>0.05154639175257731</v>
      </c>
      <c r="D66" s="56">
        <v>0.06507374619224879</v>
      </c>
      <c r="E66" s="56">
        <v>0.10638297872340426</v>
      </c>
      <c r="H66" s="55">
        <v>54.0</v>
      </c>
      <c r="I66" s="55" t="s">
        <v>111</v>
      </c>
      <c r="J66" s="60">
        <f t="shared" si="4"/>
        <v>0.5210754888</v>
      </c>
      <c r="K66" s="60">
        <f t="shared" si="5"/>
        <v>0.767926808</v>
      </c>
      <c r="L66" s="60">
        <f t="shared" si="6"/>
        <v>0.1390504671</v>
      </c>
      <c r="M66" s="55" t="str">
        <f t="shared" si="7"/>
        <v>C3</v>
      </c>
      <c r="Q66" s="55">
        <v>54.0</v>
      </c>
      <c r="R66" s="56">
        <f t="shared" ref="R66:T66" si="164">IF($M66="C1",C60,0)</f>
        <v>0</v>
      </c>
      <c r="S66" s="56">
        <f t="shared" si="164"/>
        <v>0</v>
      </c>
      <c r="T66" s="56">
        <f t="shared" si="164"/>
        <v>0</v>
      </c>
      <c r="U66" s="56">
        <f t="shared" ref="U66:W66" si="165">IF($M66="C2",C60,0)</f>
        <v>0</v>
      </c>
      <c r="V66" s="56">
        <f t="shared" si="165"/>
        <v>0</v>
      </c>
      <c r="W66" s="56">
        <f t="shared" si="165"/>
        <v>0</v>
      </c>
      <c r="X66" s="56">
        <f t="shared" ref="X66:Z66" si="166">IF($M66="C3",C60,0)</f>
        <v>0.558173785</v>
      </c>
      <c r="Y66" s="56">
        <f t="shared" si="166"/>
        <v>0.1717326812</v>
      </c>
      <c r="Z66" s="56">
        <f t="shared" si="166"/>
        <v>0.06382978723</v>
      </c>
    </row>
    <row r="67" ht="14.25" customHeight="1">
      <c r="A67" s="55">
        <v>61.0</v>
      </c>
      <c r="B67" s="55" t="s">
        <v>124</v>
      </c>
      <c r="C67" s="56">
        <v>0.07216494845360824</v>
      </c>
      <c r="D67" s="56">
        <v>0.06783996092370609</v>
      </c>
      <c r="E67" s="56">
        <v>0.14893617021276595</v>
      </c>
      <c r="H67" s="55">
        <v>55.0</v>
      </c>
      <c r="I67" s="55" t="s">
        <v>109</v>
      </c>
      <c r="J67" s="60">
        <f t="shared" si="4"/>
        <v>0.1396148978</v>
      </c>
      <c r="K67" s="60">
        <f t="shared" si="5"/>
        <v>0.7893748114</v>
      </c>
      <c r="L67" s="60">
        <f t="shared" si="6"/>
        <v>0.4704332834</v>
      </c>
      <c r="M67" s="55" t="str">
        <f t="shared" si="7"/>
        <v>C1</v>
      </c>
      <c r="Q67" s="55">
        <v>55.0</v>
      </c>
      <c r="R67" s="56">
        <f t="shared" ref="R67:T67" si="167">IF($M67="C1",C61,0)</f>
        <v>0.01030927835</v>
      </c>
      <c r="S67" s="56">
        <f t="shared" si="167"/>
        <v>0.1732594949</v>
      </c>
      <c r="T67" s="56">
        <f t="shared" si="167"/>
        <v>0.02127659574</v>
      </c>
      <c r="U67" s="56">
        <f t="shared" ref="U67:W67" si="168">IF($M67="C2",C61,0)</f>
        <v>0</v>
      </c>
      <c r="V67" s="56">
        <f t="shared" si="168"/>
        <v>0</v>
      </c>
      <c r="W67" s="56">
        <f t="shared" si="168"/>
        <v>0</v>
      </c>
      <c r="X67" s="56">
        <f t="shared" ref="X67:Z67" si="169">IF($M67="C3",C61,0)</f>
        <v>0</v>
      </c>
      <c r="Y67" s="56">
        <f t="shared" si="169"/>
        <v>0</v>
      </c>
      <c r="Z67" s="56">
        <f t="shared" si="169"/>
        <v>0</v>
      </c>
    </row>
    <row r="68" ht="14.25" customHeight="1">
      <c r="A68" s="55">
        <v>62.0</v>
      </c>
      <c r="B68" s="55" t="s">
        <v>126</v>
      </c>
      <c r="C68" s="56">
        <v>0.005891016200294549</v>
      </c>
      <c r="D68" s="56">
        <v>0.01904117578591749</v>
      </c>
      <c r="E68" s="56">
        <v>0.02127659574468085</v>
      </c>
      <c r="H68" s="55">
        <v>56.0</v>
      </c>
      <c r="I68" s="55" t="s">
        <v>111</v>
      </c>
      <c r="J68" s="60">
        <f t="shared" si="4"/>
        <v>0.1337325804</v>
      </c>
      <c r="K68" s="60">
        <f t="shared" si="5"/>
        <v>0.7414907917</v>
      </c>
      <c r="L68" s="60">
        <f t="shared" si="6"/>
        <v>0.4718398605</v>
      </c>
      <c r="M68" s="55" t="str">
        <f t="shared" si="7"/>
        <v>C1</v>
      </c>
      <c r="Q68" s="55">
        <v>56.0</v>
      </c>
      <c r="R68" s="56">
        <f t="shared" ref="R68:T68" si="170">IF($M68="C1",C62,0)</f>
        <v>0.01030927835</v>
      </c>
      <c r="S68" s="56">
        <f t="shared" si="170"/>
        <v>0.2064143703</v>
      </c>
      <c r="T68" s="56">
        <f t="shared" si="170"/>
        <v>0.06382978723</v>
      </c>
      <c r="U68" s="56">
        <f t="shared" ref="U68:W68" si="171">IF($M68="C2",C62,0)</f>
        <v>0</v>
      </c>
      <c r="V68" s="56">
        <f t="shared" si="171"/>
        <v>0</v>
      </c>
      <c r="W68" s="56">
        <f t="shared" si="171"/>
        <v>0</v>
      </c>
      <c r="X68" s="56">
        <f t="shared" ref="X68:Z68" si="172">IF($M68="C3",C62,0)</f>
        <v>0</v>
      </c>
      <c r="Y68" s="56">
        <f t="shared" si="172"/>
        <v>0</v>
      </c>
      <c r="Z68" s="56">
        <f t="shared" si="172"/>
        <v>0</v>
      </c>
    </row>
    <row r="69" ht="14.25" customHeight="1">
      <c r="A69" s="55">
        <v>63.0</v>
      </c>
      <c r="B69" s="55" t="s">
        <v>128</v>
      </c>
      <c r="C69" s="56">
        <v>0.005891016200294549</v>
      </c>
      <c r="D69" s="56">
        <v>0.02784024038199766</v>
      </c>
      <c r="E69" s="56">
        <v>0.06382978723404255</v>
      </c>
      <c r="H69" s="55">
        <v>57.0</v>
      </c>
      <c r="I69" s="55" t="s">
        <v>115</v>
      </c>
      <c r="J69" s="60">
        <f t="shared" si="4"/>
        <v>0.1403744215</v>
      </c>
      <c r="K69" s="60">
        <f t="shared" si="5"/>
        <v>0.8479587842</v>
      </c>
      <c r="L69" s="60">
        <f t="shared" si="6"/>
        <v>0.4654661436</v>
      </c>
      <c r="M69" s="55" t="str">
        <f t="shared" si="7"/>
        <v>C1</v>
      </c>
      <c r="Q69" s="55">
        <v>57.0</v>
      </c>
      <c r="R69" s="56">
        <f t="shared" ref="R69:T69" si="173">IF($M69="C1",C63,0)</f>
        <v>0.01030927835</v>
      </c>
      <c r="S69" s="56">
        <f t="shared" si="173"/>
        <v>0.02134068813</v>
      </c>
      <c r="T69" s="56">
        <f t="shared" si="173"/>
        <v>0.02127659574</v>
      </c>
      <c r="U69" s="56">
        <f t="shared" ref="U69:W69" si="174">IF($M69="C2",C63,0)</f>
        <v>0</v>
      </c>
      <c r="V69" s="56">
        <f t="shared" si="174"/>
        <v>0</v>
      </c>
      <c r="W69" s="56">
        <f t="shared" si="174"/>
        <v>0</v>
      </c>
      <c r="X69" s="56">
        <f t="shared" ref="X69:Z69" si="175">IF($M69="C3",C63,0)</f>
        <v>0</v>
      </c>
      <c r="Y69" s="56">
        <f t="shared" si="175"/>
        <v>0</v>
      </c>
      <c r="Z69" s="56">
        <f t="shared" si="175"/>
        <v>0</v>
      </c>
    </row>
    <row r="70" ht="14.25" customHeight="1">
      <c r="A70" s="55">
        <v>64.0</v>
      </c>
      <c r="B70" s="55" t="s">
        <v>130</v>
      </c>
      <c r="C70" s="56">
        <v>0.005891016200294549</v>
      </c>
      <c r="D70" s="56">
        <v>0.03663930497807783</v>
      </c>
      <c r="E70" s="56">
        <v>0.1276595744680851</v>
      </c>
      <c r="H70" s="55">
        <v>58.0</v>
      </c>
      <c r="I70" s="55" t="s">
        <v>117</v>
      </c>
      <c r="J70" s="60">
        <f t="shared" si="4"/>
        <v>0.1120329401</v>
      </c>
      <c r="K70" s="60">
        <f t="shared" si="5"/>
        <v>0.8063775354</v>
      </c>
      <c r="L70" s="60">
        <f t="shared" si="6"/>
        <v>0.4212195258</v>
      </c>
      <c r="M70" s="55" t="str">
        <f t="shared" si="7"/>
        <v>C1</v>
      </c>
      <c r="Q70" s="55">
        <v>58.0</v>
      </c>
      <c r="R70" s="56">
        <f t="shared" ref="R70:T70" si="176">IF($M70="C1",C64,0)</f>
        <v>0.05154639175</v>
      </c>
      <c r="S70" s="56">
        <f t="shared" si="176"/>
        <v>0.09102927973</v>
      </c>
      <c r="T70" s="56">
        <f t="shared" si="176"/>
        <v>0.02127659574</v>
      </c>
      <c r="U70" s="56">
        <f t="shared" ref="U70:W70" si="177">IF($M70="C2",C64,0)</f>
        <v>0</v>
      </c>
      <c r="V70" s="56">
        <f t="shared" si="177"/>
        <v>0</v>
      </c>
      <c r="W70" s="56">
        <f t="shared" si="177"/>
        <v>0</v>
      </c>
      <c r="X70" s="56">
        <f t="shared" ref="X70:Z70" si="178">IF($M70="C3",C64,0)</f>
        <v>0</v>
      </c>
      <c r="Y70" s="56">
        <f t="shared" si="178"/>
        <v>0</v>
      </c>
      <c r="Z70" s="56">
        <f t="shared" si="178"/>
        <v>0</v>
      </c>
    </row>
    <row r="71" ht="14.25" customHeight="1">
      <c r="A71" s="55">
        <v>65.0</v>
      </c>
      <c r="B71" s="55" t="s">
        <v>132</v>
      </c>
      <c r="C71" s="56">
        <v>0.005891016200294549</v>
      </c>
      <c r="D71" s="56">
        <v>0.045438369574158005</v>
      </c>
      <c r="E71" s="56">
        <v>0.19148936170212766</v>
      </c>
      <c r="H71" s="55">
        <v>59.0</v>
      </c>
      <c r="I71" s="55" t="s">
        <v>120</v>
      </c>
      <c r="J71" s="60">
        <f t="shared" si="4"/>
        <v>0.1978019145</v>
      </c>
      <c r="K71" s="60">
        <f t="shared" si="5"/>
        <v>0.749637936</v>
      </c>
      <c r="L71" s="60">
        <f t="shared" si="6"/>
        <v>0.4384397197</v>
      </c>
      <c r="M71" s="55" t="str">
        <f t="shared" si="7"/>
        <v>C1</v>
      </c>
      <c r="Q71" s="55">
        <v>59.0</v>
      </c>
      <c r="R71" s="56">
        <f t="shared" ref="R71:T71" si="179">IF($M71="C1",C65,0)</f>
        <v>0.07216494845</v>
      </c>
      <c r="S71" s="56">
        <f t="shared" si="179"/>
        <v>0.2592767922</v>
      </c>
      <c r="T71" s="56">
        <f t="shared" si="179"/>
        <v>0.02127659574</v>
      </c>
      <c r="U71" s="56">
        <f t="shared" ref="U71:W71" si="180">IF($M71="C2",C65,0)</f>
        <v>0</v>
      </c>
      <c r="V71" s="56">
        <f t="shared" si="180"/>
        <v>0</v>
      </c>
      <c r="W71" s="56">
        <f t="shared" si="180"/>
        <v>0</v>
      </c>
      <c r="X71" s="56">
        <f t="shared" ref="X71:Z71" si="181">IF($M71="C3",C65,0)</f>
        <v>0</v>
      </c>
      <c r="Y71" s="56">
        <f t="shared" si="181"/>
        <v>0</v>
      </c>
      <c r="Z71" s="56">
        <f t="shared" si="181"/>
        <v>0</v>
      </c>
    </row>
    <row r="72" ht="14.25" customHeight="1">
      <c r="A72" s="55">
        <v>66.0</v>
      </c>
      <c r="B72" s="55" t="s">
        <v>134</v>
      </c>
      <c r="C72" s="56">
        <v>0.005891016200294549</v>
      </c>
      <c r="D72" s="56">
        <v>0.08415425379691076</v>
      </c>
      <c r="E72" s="56">
        <v>0.02127659574468085</v>
      </c>
      <c r="H72" s="55">
        <v>60.0</v>
      </c>
      <c r="I72" s="55" t="s">
        <v>122</v>
      </c>
      <c r="J72" s="60">
        <f t="shared" si="4"/>
        <v>0.04258255147</v>
      </c>
      <c r="K72" s="60">
        <f t="shared" si="5"/>
        <v>0.7444740348</v>
      </c>
      <c r="L72" s="60">
        <f t="shared" si="6"/>
        <v>0.4118274963</v>
      </c>
      <c r="M72" s="55" t="str">
        <f t="shared" si="7"/>
        <v>C1</v>
      </c>
      <c r="Q72" s="55">
        <v>60.0</v>
      </c>
      <c r="R72" s="56">
        <f t="shared" ref="R72:T72" si="182">IF($M72="C1",C66,0)</f>
        <v>0.05154639175</v>
      </c>
      <c r="S72" s="56">
        <f t="shared" si="182"/>
        <v>0.06507374619</v>
      </c>
      <c r="T72" s="56">
        <f t="shared" si="182"/>
        <v>0.1063829787</v>
      </c>
      <c r="U72" s="56">
        <f t="shared" ref="U72:W72" si="183">IF($M72="C2",C66,0)</f>
        <v>0</v>
      </c>
      <c r="V72" s="56">
        <f t="shared" si="183"/>
        <v>0</v>
      </c>
      <c r="W72" s="56">
        <f t="shared" si="183"/>
        <v>0</v>
      </c>
      <c r="X72" s="56">
        <f t="shared" ref="X72:Z72" si="184">IF($M72="C3",C66,0)</f>
        <v>0</v>
      </c>
      <c r="Y72" s="56">
        <f t="shared" si="184"/>
        <v>0</v>
      </c>
      <c r="Z72" s="56">
        <f t="shared" si="184"/>
        <v>0</v>
      </c>
    </row>
    <row r="73" ht="14.25" customHeight="1">
      <c r="A73" s="55">
        <v>67.0</v>
      </c>
      <c r="B73" s="55" t="s">
        <v>136</v>
      </c>
      <c r="C73" s="56">
        <v>0.005891016200294549</v>
      </c>
      <c r="D73" s="56">
        <v>0.09295331839299094</v>
      </c>
      <c r="E73" s="56">
        <v>0.06382978723404255</v>
      </c>
      <c r="H73" s="55">
        <v>61.0</v>
      </c>
      <c r="I73" s="55" t="s">
        <v>124</v>
      </c>
      <c r="J73" s="60">
        <f t="shared" si="4"/>
        <v>0.04238943393</v>
      </c>
      <c r="K73" s="60">
        <f t="shared" si="5"/>
        <v>0.7020028302</v>
      </c>
      <c r="L73" s="60">
        <f t="shared" si="6"/>
        <v>0.392927089</v>
      </c>
      <c r="M73" s="55" t="str">
        <f t="shared" si="7"/>
        <v>C1</v>
      </c>
      <c r="Q73" s="55">
        <v>61.0</v>
      </c>
      <c r="R73" s="56">
        <f t="shared" ref="R73:T73" si="185">IF($M73="C1",C67,0)</f>
        <v>0.07216494845</v>
      </c>
      <c r="S73" s="56">
        <f t="shared" si="185"/>
        <v>0.06783996092</v>
      </c>
      <c r="T73" s="56">
        <f t="shared" si="185"/>
        <v>0.1489361702</v>
      </c>
      <c r="U73" s="56">
        <f t="shared" ref="U73:W73" si="186">IF($M73="C2",C67,0)</f>
        <v>0</v>
      </c>
      <c r="V73" s="56">
        <f t="shared" si="186"/>
        <v>0</v>
      </c>
      <c r="W73" s="56">
        <f t="shared" si="186"/>
        <v>0</v>
      </c>
      <c r="X73" s="56">
        <f t="shared" ref="X73:Z73" si="187">IF($M73="C3",C67,0)</f>
        <v>0</v>
      </c>
      <c r="Y73" s="56">
        <f t="shared" si="187"/>
        <v>0</v>
      </c>
      <c r="Z73" s="56">
        <f t="shared" si="187"/>
        <v>0</v>
      </c>
    </row>
    <row r="74" ht="14.25" customHeight="1">
      <c r="A74" s="55">
        <v>68.0</v>
      </c>
      <c r="B74" s="55" t="s">
        <v>138</v>
      </c>
      <c r="C74" s="56">
        <v>0.005891016200294549</v>
      </c>
      <c r="D74" s="56">
        <v>0.1017523829890711</v>
      </c>
      <c r="E74" s="56">
        <v>0.1276595744680851</v>
      </c>
      <c r="H74" s="55">
        <v>62.0</v>
      </c>
      <c r="I74" s="55" t="s">
        <v>126</v>
      </c>
      <c r="J74" s="60">
        <f t="shared" si="4"/>
        <v>0.1428515437</v>
      </c>
      <c r="K74" s="60">
        <f t="shared" si="5"/>
        <v>0.8503435956</v>
      </c>
      <c r="L74" s="60">
        <f t="shared" si="6"/>
        <v>0.4700667249</v>
      </c>
      <c r="M74" s="55" t="str">
        <f t="shared" si="7"/>
        <v>C1</v>
      </c>
      <c r="Q74" s="55">
        <v>62.0</v>
      </c>
      <c r="R74" s="56">
        <f t="shared" ref="R74:T74" si="188">IF($M74="C1",C68,0)</f>
        <v>0.0058910162</v>
      </c>
      <c r="S74" s="56">
        <f t="shared" si="188"/>
        <v>0.01904117579</v>
      </c>
      <c r="T74" s="56">
        <f t="shared" si="188"/>
        <v>0.02127659574</v>
      </c>
      <c r="U74" s="56">
        <f t="shared" ref="U74:W74" si="189">IF($M74="C2",C68,0)</f>
        <v>0</v>
      </c>
      <c r="V74" s="56">
        <f t="shared" si="189"/>
        <v>0</v>
      </c>
      <c r="W74" s="56">
        <f t="shared" si="189"/>
        <v>0</v>
      </c>
      <c r="X74" s="56">
        <f t="shared" ref="X74:Z74" si="190">IF($M74="C3",C68,0)</f>
        <v>0</v>
      </c>
      <c r="Y74" s="56">
        <f t="shared" si="190"/>
        <v>0</v>
      </c>
      <c r="Z74" s="56">
        <f t="shared" si="190"/>
        <v>0</v>
      </c>
    </row>
    <row r="75" ht="14.25" customHeight="1">
      <c r="A75" s="55">
        <v>69.0</v>
      </c>
      <c r="B75" s="55" t="s">
        <v>140</v>
      </c>
      <c r="C75" s="56">
        <v>0.005891016200294549</v>
      </c>
      <c r="D75" s="56">
        <v>0.11055144758515127</v>
      </c>
      <c r="E75" s="56">
        <v>0.19148936170212766</v>
      </c>
      <c r="H75" s="55">
        <v>63.0</v>
      </c>
      <c r="I75" s="55" t="s">
        <v>128</v>
      </c>
      <c r="J75" s="60">
        <f t="shared" si="4"/>
        <v>0.1067560713</v>
      </c>
      <c r="K75" s="60">
        <f t="shared" si="5"/>
        <v>0.8110009891</v>
      </c>
      <c r="L75" s="60">
        <f t="shared" si="6"/>
        <v>0.4627169022</v>
      </c>
      <c r="M75" s="55" t="str">
        <f t="shared" si="7"/>
        <v>C1</v>
      </c>
      <c r="Q75" s="55">
        <v>63.0</v>
      </c>
      <c r="R75" s="56">
        <f t="shared" ref="R75:T75" si="191">IF($M75="C1",C69,0)</f>
        <v>0.0058910162</v>
      </c>
      <c r="S75" s="56">
        <f t="shared" si="191"/>
        <v>0.02784024038</v>
      </c>
      <c r="T75" s="56">
        <f t="shared" si="191"/>
        <v>0.06382978723</v>
      </c>
      <c r="U75" s="56">
        <f t="shared" ref="U75:W75" si="192">IF($M75="C2",C69,0)</f>
        <v>0</v>
      </c>
      <c r="V75" s="56">
        <f t="shared" si="192"/>
        <v>0</v>
      </c>
      <c r="W75" s="56">
        <f t="shared" si="192"/>
        <v>0</v>
      </c>
      <c r="X75" s="56">
        <f t="shared" ref="X75:Z75" si="193">IF($M75="C3",C69,0)</f>
        <v>0</v>
      </c>
      <c r="Y75" s="56">
        <f t="shared" si="193"/>
        <v>0</v>
      </c>
      <c r="Z75" s="56">
        <f t="shared" si="193"/>
        <v>0</v>
      </c>
    </row>
    <row r="76" ht="14.25" customHeight="1">
      <c r="A76" s="55">
        <v>70.0</v>
      </c>
      <c r="B76" s="55" t="s">
        <v>142</v>
      </c>
      <c r="C76" s="56">
        <v>0.016200294550810016</v>
      </c>
      <c r="D76" s="56">
        <v>0.021664036156975455</v>
      </c>
      <c r="E76" s="56">
        <v>0.02127659574468085</v>
      </c>
      <c r="H76" s="55">
        <v>64.0</v>
      </c>
      <c r="I76" s="55" t="s">
        <v>130</v>
      </c>
      <c r="J76" s="60">
        <f t="shared" si="4"/>
        <v>0.07405135777</v>
      </c>
      <c r="K76" s="60">
        <f t="shared" si="5"/>
        <v>0.7550186571</v>
      </c>
      <c r="L76" s="60">
        <f t="shared" si="6"/>
        <v>0.4596561292</v>
      </c>
      <c r="M76" s="55" t="str">
        <f t="shared" si="7"/>
        <v>C1</v>
      </c>
      <c r="Q76" s="55">
        <v>64.0</v>
      </c>
      <c r="R76" s="56">
        <f t="shared" ref="R76:T76" si="194">IF($M76="C1",C70,0)</f>
        <v>0.0058910162</v>
      </c>
      <c r="S76" s="56">
        <f t="shared" si="194"/>
        <v>0.03663930498</v>
      </c>
      <c r="T76" s="56">
        <f t="shared" si="194"/>
        <v>0.1276595745</v>
      </c>
      <c r="U76" s="56">
        <f t="shared" ref="U76:W76" si="195">IF($M76="C2",C70,0)</f>
        <v>0</v>
      </c>
      <c r="V76" s="56">
        <f t="shared" si="195"/>
        <v>0</v>
      </c>
      <c r="W76" s="56">
        <f t="shared" si="195"/>
        <v>0</v>
      </c>
      <c r="X76" s="56">
        <f t="shared" ref="X76:Z76" si="196">IF($M76="C3",C70,0)</f>
        <v>0</v>
      </c>
      <c r="Y76" s="56">
        <f t="shared" si="196"/>
        <v>0</v>
      </c>
      <c r="Z76" s="56">
        <f t="shared" si="196"/>
        <v>0</v>
      </c>
    </row>
    <row r="77" ht="14.25" customHeight="1">
      <c r="A77" s="55">
        <v>71.0</v>
      </c>
      <c r="B77" s="55" t="s">
        <v>145</v>
      </c>
      <c r="C77" s="56">
        <v>0.023564064801178203</v>
      </c>
      <c r="D77" s="56">
        <v>0.028326406299060285</v>
      </c>
      <c r="E77" s="56">
        <v>0.1276595744680851</v>
      </c>
      <c r="H77" s="55">
        <v>65.0</v>
      </c>
      <c r="I77" s="55" t="s">
        <v>132</v>
      </c>
      <c r="J77" s="60">
        <f t="shared" si="4"/>
        <v>0.0887337533</v>
      </c>
      <c r="K77" s="60">
        <f t="shared" si="5"/>
        <v>0.7004905933</v>
      </c>
      <c r="L77" s="60">
        <f t="shared" si="6"/>
        <v>0.465579116</v>
      </c>
      <c r="M77" s="55" t="str">
        <f t="shared" si="7"/>
        <v>C1</v>
      </c>
      <c r="Q77" s="55">
        <v>65.0</v>
      </c>
      <c r="R77" s="56">
        <f t="shared" ref="R77:T77" si="197">IF($M77="C1",C71,0)</f>
        <v>0.0058910162</v>
      </c>
      <c r="S77" s="56">
        <f t="shared" si="197"/>
        <v>0.04543836957</v>
      </c>
      <c r="T77" s="56">
        <f t="shared" si="197"/>
        <v>0.1914893617</v>
      </c>
      <c r="U77" s="56">
        <f t="shared" ref="U77:W77" si="198">IF($M77="C2",C71,0)</f>
        <v>0</v>
      </c>
      <c r="V77" s="56">
        <f t="shared" si="198"/>
        <v>0</v>
      </c>
      <c r="W77" s="56">
        <f t="shared" si="198"/>
        <v>0</v>
      </c>
      <c r="X77" s="56">
        <f t="shared" ref="X77:Z77" si="199">IF($M77="C3",C71,0)</f>
        <v>0</v>
      </c>
      <c r="Y77" s="56">
        <f t="shared" si="199"/>
        <v>0</v>
      </c>
      <c r="Z77" s="56">
        <f t="shared" si="199"/>
        <v>0</v>
      </c>
    </row>
    <row r="78" ht="14.25" customHeight="1">
      <c r="A78" s="55">
        <v>72.0</v>
      </c>
      <c r="B78" s="55" t="s">
        <v>148</v>
      </c>
      <c r="C78" s="56">
        <v>0.03166421207658321</v>
      </c>
      <c r="D78" s="56">
        <v>0.041860335544937156</v>
      </c>
      <c r="E78" s="56">
        <v>0.19148936170212766</v>
      </c>
      <c r="H78" s="55">
        <v>66.0</v>
      </c>
      <c r="I78" s="55" t="s">
        <v>134</v>
      </c>
      <c r="J78" s="60">
        <f t="shared" si="4"/>
        <v>0.1198489562</v>
      </c>
      <c r="K78" s="60">
        <f t="shared" si="5"/>
        <v>0.8222044759</v>
      </c>
      <c r="L78" s="60">
        <f t="shared" si="6"/>
        <v>0.4658364017</v>
      </c>
      <c r="M78" s="55" t="str">
        <f t="shared" si="7"/>
        <v>C1</v>
      </c>
      <c r="Q78" s="55">
        <v>66.0</v>
      </c>
      <c r="R78" s="56">
        <f t="shared" ref="R78:T78" si="200">IF($M78="C1",C72,0)</f>
        <v>0.0058910162</v>
      </c>
      <c r="S78" s="56">
        <f t="shared" si="200"/>
        <v>0.0841542538</v>
      </c>
      <c r="T78" s="56">
        <f t="shared" si="200"/>
        <v>0.02127659574</v>
      </c>
      <c r="U78" s="56">
        <f t="shared" ref="U78:W78" si="201">IF($M78="C2",C72,0)</f>
        <v>0</v>
      </c>
      <c r="V78" s="56">
        <f t="shared" si="201"/>
        <v>0</v>
      </c>
      <c r="W78" s="56">
        <f t="shared" si="201"/>
        <v>0</v>
      </c>
      <c r="X78" s="56">
        <f t="shared" ref="X78:Z78" si="202">IF($M78="C3",C72,0)</f>
        <v>0</v>
      </c>
      <c r="Y78" s="56">
        <f t="shared" si="202"/>
        <v>0</v>
      </c>
      <c r="Z78" s="56">
        <f t="shared" si="202"/>
        <v>0</v>
      </c>
    </row>
    <row r="79" ht="14.25" customHeight="1">
      <c r="A79" s="55">
        <v>73.0</v>
      </c>
      <c r="B79" s="55" t="s">
        <v>151</v>
      </c>
      <c r="C79" s="56">
        <v>0.048600883652430045</v>
      </c>
      <c r="D79" s="56">
        <v>0.07235530650995979</v>
      </c>
      <c r="E79" s="56">
        <v>0.3617021276595745</v>
      </c>
      <c r="H79" s="55">
        <v>67.0</v>
      </c>
      <c r="I79" s="55" t="s">
        <v>136</v>
      </c>
      <c r="J79" s="60">
        <f t="shared" si="4"/>
        <v>0.08062217982</v>
      </c>
      <c r="K79" s="60">
        <f t="shared" si="5"/>
        <v>0.7821792904</v>
      </c>
      <c r="L79" s="60">
        <f t="shared" si="6"/>
        <v>0.4596668655</v>
      </c>
      <c r="M79" s="55" t="str">
        <f t="shared" si="7"/>
        <v>C1</v>
      </c>
      <c r="Q79" s="55">
        <v>67.0</v>
      </c>
      <c r="R79" s="56">
        <f t="shared" ref="R79:T79" si="203">IF($M79="C1",C73,0)</f>
        <v>0.0058910162</v>
      </c>
      <c r="S79" s="56">
        <f t="shared" si="203"/>
        <v>0.09295331839</v>
      </c>
      <c r="T79" s="56">
        <f t="shared" si="203"/>
        <v>0.06382978723</v>
      </c>
      <c r="U79" s="56">
        <f t="shared" ref="U79:W79" si="204">IF($M79="C2",C73,0)</f>
        <v>0</v>
      </c>
      <c r="V79" s="56">
        <f t="shared" si="204"/>
        <v>0</v>
      </c>
      <c r="W79" s="56">
        <f t="shared" si="204"/>
        <v>0</v>
      </c>
      <c r="X79" s="56">
        <f t="shared" ref="X79:Z79" si="205">IF($M79="C3",C73,0)</f>
        <v>0</v>
      </c>
      <c r="Y79" s="56">
        <f t="shared" si="205"/>
        <v>0</v>
      </c>
      <c r="Z79" s="56">
        <f t="shared" si="205"/>
        <v>0</v>
      </c>
    </row>
    <row r="80" ht="14.25" customHeight="1">
      <c r="A80" s="55">
        <v>74.0</v>
      </c>
      <c r="B80" s="55" t="s">
        <v>142</v>
      </c>
      <c r="C80" s="56">
        <v>0.020618556701030924</v>
      </c>
      <c r="D80" s="56">
        <v>0.06912249498110154</v>
      </c>
      <c r="E80" s="56">
        <v>0.02127659574468085</v>
      </c>
      <c r="H80" s="55">
        <v>68.0</v>
      </c>
      <c r="I80" s="55" t="s">
        <v>138</v>
      </c>
      <c r="J80" s="60">
        <f t="shared" si="4"/>
        <v>0.04162390025</v>
      </c>
      <c r="K80" s="60">
        <f t="shared" si="5"/>
        <v>0.7247626363</v>
      </c>
      <c r="L80" s="60">
        <f t="shared" si="6"/>
        <v>0.4578387501</v>
      </c>
      <c r="M80" s="55" t="str">
        <f t="shared" si="7"/>
        <v>C1</v>
      </c>
      <c r="Q80" s="55">
        <v>68.0</v>
      </c>
      <c r="R80" s="56">
        <f t="shared" ref="R80:T80" si="206">IF($M80="C1",C74,0)</f>
        <v>0.0058910162</v>
      </c>
      <c r="S80" s="56">
        <f t="shared" si="206"/>
        <v>0.101752383</v>
      </c>
      <c r="T80" s="56">
        <f t="shared" si="206"/>
        <v>0.1276595745</v>
      </c>
      <c r="U80" s="56">
        <f t="shared" ref="U80:W80" si="207">IF($M80="C2",C74,0)</f>
        <v>0</v>
      </c>
      <c r="V80" s="56">
        <f t="shared" si="207"/>
        <v>0</v>
      </c>
      <c r="W80" s="56">
        <f t="shared" si="207"/>
        <v>0</v>
      </c>
      <c r="X80" s="56">
        <f t="shared" ref="X80:Z80" si="208">IF($M80="C3",C74,0)</f>
        <v>0</v>
      </c>
      <c r="Y80" s="56">
        <f t="shared" si="208"/>
        <v>0</v>
      </c>
      <c r="Z80" s="56">
        <f t="shared" si="208"/>
        <v>0</v>
      </c>
    </row>
    <row r="81" ht="14.25" customHeight="1">
      <c r="A81" s="55">
        <v>75.0</v>
      </c>
      <c r="B81" s="55" t="s">
        <v>145</v>
      </c>
      <c r="C81" s="56">
        <v>0.027982326951399114</v>
      </c>
      <c r="D81" s="56">
        <v>0.07593258381962537</v>
      </c>
      <c r="E81" s="56">
        <v>0.1276595744680851</v>
      </c>
      <c r="H81" s="55">
        <v>69.0</v>
      </c>
      <c r="I81" s="55" t="s">
        <v>140</v>
      </c>
      <c r="J81" s="60">
        <f t="shared" si="4"/>
        <v>0.07258438412</v>
      </c>
      <c r="K81" s="60">
        <f t="shared" si="5"/>
        <v>0.6686259388</v>
      </c>
      <c r="L81" s="60">
        <f t="shared" si="6"/>
        <v>0.4650186508</v>
      </c>
      <c r="M81" s="55" t="str">
        <f t="shared" si="7"/>
        <v>C1</v>
      </c>
      <c r="Q81" s="55">
        <v>69.0</v>
      </c>
      <c r="R81" s="56">
        <f t="shared" ref="R81:T81" si="209">IF($M81="C1",C75,0)</f>
        <v>0.0058910162</v>
      </c>
      <c r="S81" s="56">
        <f t="shared" si="209"/>
        <v>0.1105514476</v>
      </c>
      <c r="T81" s="56">
        <f t="shared" si="209"/>
        <v>0.1914893617</v>
      </c>
      <c r="U81" s="56">
        <f t="shared" ref="U81:W81" si="210">IF($M81="C2",C75,0)</f>
        <v>0</v>
      </c>
      <c r="V81" s="56">
        <f t="shared" si="210"/>
        <v>0</v>
      </c>
      <c r="W81" s="56">
        <f t="shared" si="210"/>
        <v>0</v>
      </c>
      <c r="X81" s="56">
        <f t="shared" ref="X81:Z81" si="211">IF($M81="C3",C75,0)</f>
        <v>0</v>
      </c>
      <c r="Y81" s="56">
        <f t="shared" si="211"/>
        <v>0</v>
      </c>
      <c r="Z81" s="56">
        <f t="shared" si="211"/>
        <v>0</v>
      </c>
    </row>
    <row r="82" ht="14.25" customHeight="1">
      <c r="A82" s="55">
        <v>76.0</v>
      </c>
      <c r="B82" s="55" t="s">
        <v>148</v>
      </c>
      <c r="C82" s="56">
        <v>0.036082474226804113</v>
      </c>
      <c r="D82" s="56">
        <v>0.07674468468745599</v>
      </c>
      <c r="E82" s="56">
        <v>0.19148936170212766</v>
      </c>
      <c r="H82" s="55">
        <v>70.0</v>
      </c>
      <c r="I82" s="55" t="s">
        <v>142</v>
      </c>
      <c r="J82" s="60">
        <f t="shared" si="4"/>
        <v>0.1387729091</v>
      </c>
      <c r="K82" s="60">
        <f t="shared" si="5"/>
        <v>0.8460793081</v>
      </c>
      <c r="L82" s="60">
        <f t="shared" si="6"/>
        <v>0.4596963069</v>
      </c>
      <c r="M82" s="55" t="str">
        <f t="shared" si="7"/>
        <v>C1</v>
      </c>
      <c r="Q82" s="55">
        <v>70.0</v>
      </c>
      <c r="R82" s="56">
        <f t="shared" ref="R82:T82" si="212">IF($M82="C1",C76,0)</f>
        <v>0.01620029455</v>
      </c>
      <c r="S82" s="56">
        <f t="shared" si="212"/>
        <v>0.02166403616</v>
      </c>
      <c r="T82" s="56">
        <f t="shared" si="212"/>
        <v>0.02127659574</v>
      </c>
      <c r="U82" s="56">
        <f t="shared" ref="U82:W82" si="213">IF($M82="C2",C76,0)</f>
        <v>0</v>
      </c>
      <c r="V82" s="56">
        <f t="shared" si="213"/>
        <v>0</v>
      </c>
      <c r="W82" s="56">
        <f t="shared" si="213"/>
        <v>0</v>
      </c>
      <c r="X82" s="56">
        <f t="shared" ref="X82:Z82" si="214">IF($M82="C3",C76,0)</f>
        <v>0</v>
      </c>
      <c r="Y82" s="56">
        <f t="shared" si="214"/>
        <v>0</v>
      </c>
      <c r="Z82" s="56">
        <f t="shared" si="214"/>
        <v>0</v>
      </c>
    </row>
    <row r="83" ht="14.25" customHeight="1">
      <c r="A83" s="55">
        <v>77.0</v>
      </c>
      <c r="B83" s="55" t="s">
        <v>151</v>
      </c>
      <c r="C83" s="56">
        <v>0.053019145802650956</v>
      </c>
      <c r="D83" s="56">
        <v>0.11175792252817822</v>
      </c>
      <c r="E83" s="56">
        <v>0.3617021276595745</v>
      </c>
      <c r="H83" s="55">
        <v>71.0</v>
      </c>
      <c r="I83" s="55" t="s">
        <v>145</v>
      </c>
      <c r="J83" s="60">
        <f t="shared" si="4"/>
        <v>0.07370327579</v>
      </c>
      <c r="K83" s="60">
        <f t="shared" si="5"/>
        <v>0.7534185139</v>
      </c>
      <c r="L83" s="60">
        <f t="shared" si="6"/>
        <v>0.443015053</v>
      </c>
      <c r="M83" s="55" t="str">
        <f t="shared" si="7"/>
        <v>C1</v>
      </c>
      <c r="Q83" s="55">
        <v>71.0</v>
      </c>
      <c r="R83" s="56">
        <f t="shared" ref="R83:T83" si="215">IF($M83="C1",C77,0)</f>
        <v>0.0235640648</v>
      </c>
      <c r="S83" s="56">
        <f t="shared" si="215"/>
        <v>0.0283264063</v>
      </c>
      <c r="T83" s="56">
        <f t="shared" si="215"/>
        <v>0.1276595745</v>
      </c>
      <c r="U83" s="56">
        <f t="shared" ref="U83:W83" si="216">IF($M83="C2",C77,0)</f>
        <v>0</v>
      </c>
      <c r="V83" s="56">
        <f t="shared" si="216"/>
        <v>0</v>
      </c>
      <c r="W83" s="56">
        <f t="shared" si="216"/>
        <v>0</v>
      </c>
      <c r="X83" s="56">
        <f t="shared" ref="X83:Z83" si="217">IF($M83="C3",C77,0)</f>
        <v>0</v>
      </c>
      <c r="Y83" s="56">
        <f t="shared" si="217"/>
        <v>0</v>
      </c>
      <c r="Z83" s="56">
        <f t="shared" si="217"/>
        <v>0</v>
      </c>
    </row>
    <row r="84" ht="14.25" customHeight="1">
      <c r="A84" s="55">
        <v>78.0</v>
      </c>
      <c r="B84" s="55" t="s">
        <v>160</v>
      </c>
      <c r="C84" s="56">
        <v>0.020618556701030924</v>
      </c>
      <c r="D84" s="56">
        <v>0.06951150162689425</v>
      </c>
      <c r="E84" s="56">
        <v>0.02127659574468085</v>
      </c>
      <c r="H84" s="55">
        <v>72.0</v>
      </c>
      <c r="I84" s="55" t="s">
        <v>148</v>
      </c>
      <c r="J84" s="60">
        <f t="shared" si="4"/>
        <v>0.08250971912</v>
      </c>
      <c r="K84" s="60">
        <f t="shared" si="5"/>
        <v>0.6933923372</v>
      </c>
      <c r="L84" s="60">
        <f t="shared" si="6"/>
        <v>0.4406135404</v>
      </c>
      <c r="M84" s="55" t="str">
        <f t="shared" si="7"/>
        <v>C1</v>
      </c>
      <c r="Q84" s="55">
        <v>72.0</v>
      </c>
      <c r="R84" s="56">
        <f t="shared" ref="R84:T84" si="218">IF($M84="C1",C78,0)</f>
        <v>0.03166421208</v>
      </c>
      <c r="S84" s="56">
        <f t="shared" si="218"/>
        <v>0.04186033554</v>
      </c>
      <c r="T84" s="56">
        <f t="shared" si="218"/>
        <v>0.1914893617</v>
      </c>
      <c r="U84" s="56">
        <f t="shared" ref="U84:W84" si="219">IF($M84="C2",C78,0)</f>
        <v>0</v>
      </c>
      <c r="V84" s="56">
        <f t="shared" si="219"/>
        <v>0</v>
      </c>
      <c r="W84" s="56">
        <f t="shared" si="219"/>
        <v>0</v>
      </c>
      <c r="X84" s="56">
        <f t="shared" ref="X84:Z84" si="220">IF($M84="C3",C78,0)</f>
        <v>0</v>
      </c>
      <c r="Y84" s="56">
        <f t="shared" si="220"/>
        <v>0</v>
      </c>
      <c r="Z84" s="56">
        <f t="shared" si="220"/>
        <v>0</v>
      </c>
    </row>
    <row r="85" ht="14.25" customHeight="1">
      <c r="A85" s="55">
        <v>79.0</v>
      </c>
      <c r="B85" s="55" t="s">
        <v>162</v>
      </c>
      <c r="C85" s="56">
        <v>0.02871870397643593</v>
      </c>
      <c r="D85" s="56">
        <v>0.07580805945746165</v>
      </c>
      <c r="E85" s="56">
        <v>0.1276595744680851</v>
      </c>
      <c r="H85" s="55">
        <v>73.0</v>
      </c>
      <c r="I85" s="55" t="s">
        <v>151</v>
      </c>
      <c r="J85" s="60">
        <f t="shared" si="4"/>
        <v>0.2301409923</v>
      </c>
      <c r="K85" s="60">
        <f t="shared" si="5"/>
        <v>0.5451800738</v>
      </c>
      <c r="L85" s="60">
        <f t="shared" si="6"/>
        <v>0.4844287404</v>
      </c>
      <c r="M85" s="55" t="str">
        <f t="shared" si="7"/>
        <v>C1</v>
      </c>
      <c r="Q85" s="55">
        <v>73.0</v>
      </c>
      <c r="R85" s="56">
        <f t="shared" ref="R85:T85" si="221">IF($M85="C1",C79,0)</f>
        <v>0.04860088365</v>
      </c>
      <c r="S85" s="56">
        <f t="shared" si="221"/>
        <v>0.07235530651</v>
      </c>
      <c r="T85" s="56">
        <f t="shared" si="221"/>
        <v>0.3617021277</v>
      </c>
      <c r="U85" s="56">
        <f t="shared" ref="U85:W85" si="222">IF($M85="C2",C79,0)</f>
        <v>0</v>
      </c>
      <c r="V85" s="56">
        <f t="shared" si="222"/>
        <v>0</v>
      </c>
      <c r="W85" s="56">
        <f t="shared" si="222"/>
        <v>0</v>
      </c>
      <c r="X85" s="56">
        <f t="shared" ref="X85:Z85" si="223">IF($M85="C3",C79,0)</f>
        <v>0</v>
      </c>
      <c r="Y85" s="56">
        <f t="shared" si="223"/>
        <v>0</v>
      </c>
      <c r="Z85" s="56">
        <f t="shared" si="223"/>
        <v>0</v>
      </c>
    </row>
    <row r="86" ht="14.25" customHeight="1">
      <c r="A86" s="55">
        <v>80.0</v>
      </c>
      <c r="B86" s="55" t="s">
        <v>165</v>
      </c>
      <c r="C86" s="56">
        <v>0.03681885125184093</v>
      </c>
      <c r="D86" s="56">
        <v>0.07583614607165233</v>
      </c>
      <c r="E86" s="56">
        <v>0.19148936170212766</v>
      </c>
      <c r="H86" s="55">
        <v>74.0</v>
      </c>
      <c r="I86" s="55" t="s">
        <v>142</v>
      </c>
      <c r="J86" s="60">
        <f t="shared" si="4"/>
        <v>0.1183723359</v>
      </c>
      <c r="K86" s="60">
        <f t="shared" si="5"/>
        <v>0.8238965975</v>
      </c>
      <c r="L86" s="60">
        <f t="shared" si="6"/>
        <v>0.4515722099</v>
      </c>
      <c r="M86" s="55" t="str">
        <f t="shared" si="7"/>
        <v>C1</v>
      </c>
      <c r="Q86" s="55">
        <v>74.0</v>
      </c>
      <c r="R86" s="56">
        <f t="shared" ref="R86:T86" si="224">IF($M86="C1",C80,0)</f>
        <v>0.0206185567</v>
      </c>
      <c r="S86" s="56">
        <f t="shared" si="224"/>
        <v>0.06912249498</v>
      </c>
      <c r="T86" s="56">
        <f t="shared" si="224"/>
        <v>0.02127659574</v>
      </c>
      <c r="U86" s="56">
        <f t="shared" ref="U86:W86" si="225">IF($M86="C2",C80,0)</f>
        <v>0</v>
      </c>
      <c r="V86" s="56">
        <f t="shared" si="225"/>
        <v>0</v>
      </c>
      <c r="W86" s="56">
        <f t="shared" si="225"/>
        <v>0</v>
      </c>
      <c r="X86" s="56">
        <f t="shared" ref="X86:Z86" si="226">IF($M86="C3",C80,0)</f>
        <v>0</v>
      </c>
      <c r="Y86" s="56">
        <f t="shared" si="226"/>
        <v>0</v>
      </c>
      <c r="Z86" s="56">
        <f t="shared" si="226"/>
        <v>0</v>
      </c>
    </row>
    <row r="87" ht="14.25" customHeight="1">
      <c r="A87" s="55">
        <v>81.0</v>
      </c>
      <c r="B87" s="55" t="s">
        <v>168</v>
      </c>
      <c r="C87" s="56">
        <v>0.053019145802650956</v>
      </c>
      <c r="D87" s="56">
        <v>0.11569715815906816</v>
      </c>
      <c r="E87" s="56">
        <v>0.3617021276595745</v>
      </c>
      <c r="H87" s="55">
        <v>75.0</v>
      </c>
      <c r="I87" s="55" t="s">
        <v>145</v>
      </c>
      <c r="J87" s="60">
        <f t="shared" si="4"/>
        <v>0.02961693586</v>
      </c>
      <c r="K87" s="60">
        <f t="shared" si="5"/>
        <v>0.7288296801</v>
      </c>
      <c r="L87" s="60">
        <f t="shared" si="6"/>
        <v>0.435378836</v>
      </c>
      <c r="M87" s="55" t="str">
        <f t="shared" si="7"/>
        <v>C1</v>
      </c>
      <c r="Q87" s="55">
        <v>75.0</v>
      </c>
      <c r="R87" s="56">
        <f t="shared" ref="R87:T87" si="227">IF($M87="C1",C81,0)</f>
        <v>0.02798232695</v>
      </c>
      <c r="S87" s="56">
        <f t="shared" si="227"/>
        <v>0.07593258382</v>
      </c>
      <c r="T87" s="56">
        <f t="shared" si="227"/>
        <v>0.1276595745</v>
      </c>
      <c r="U87" s="56">
        <f t="shared" ref="U87:W87" si="228">IF($M87="C2",C81,0)</f>
        <v>0</v>
      </c>
      <c r="V87" s="56">
        <f t="shared" si="228"/>
        <v>0</v>
      </c>
      <c r="W87" s="56">
        <f t="shared" si="228"/>
        <v>0</v>
      </c>
      <c r="X87" s="56">
        <f t="shared" ref="X87:Z87" si="229">IF($M87="C3",C81,0)</f>
        <v>0</v>
      </c>
      <c r="Y87" s="56">
        <f t="shared" si="229"/>
        <v>0</v>
      </c>
      <c r="Z87" s="56">
        <f t="shared" si="229"/>
        <v>0</v>
      </c>
    </row>
    <row r="88" ht="14.25" customHeight="1">
      <c r="A88" s="55">
        <v>82.0</v>
      </c>
      <c r="B88" s="55" t="s">
        <v>170</v>
      </c>
      <c r="C88" s="56">
        <v>0.0353460972017673</v>
      </c>
      <c r="D88" s="56">
        <v>0.07730284455104375</v>
      </c>
      <c r="E88" s="56">
        <v>0.19148936170212766</v>
      </c>
      <c r="H88" s="55">
        <v>76.0</v>
      </c>
      <c r="I88" s="55" t="s">
        <v>148</v>
      </c>
      <c r="J88" s="60">
        <f t="shared" si="4"/>
        <v>0.06318216703</v>
      </c>
      <c r="K88" s="60">
        <f t="shared" si="5"/>
        <v>0.6738694778</v>
      </c>
      <c r="L88" s="60">
        <f t="shared" si="6"/>
        <v>0.4344706313</v>
      </c>
      <c r="M88" s="55" t="str">
        <f t="shared" si="7"/>
        <v>C1</v>
      </c>
      <c r="Q88" s="55">
        <v>76.0</v>
      </c>
      <c r="R88" s="56">
        <f t="shared" ref="R88:T88" si="230">IF($M88="C1",C82,0)</f>
        <v>0.03608247423</v>
      </c>
      <c r="S88" s="56">
        <f t="shared" si="230"/>
        <v>0.07674468469</v>
      </c>
      <c r="T88" s="56">
        <f t="shared" si="230"/>
        <v>0.1914893617</v>
      </c>
      <c r="U88" s="56">
        <f t="shared" ref="U88:W88" si="231">IF($M88="C2",C82,0)</f>
        <v>0</v>
      </c>
      <c r="V88" s="56">
        <f t="shared" si="231"/>
        <v>0</v>
      </c>
      <c r="W88" s="56">
        <f t="shared" si="231"/>
        <v>0</v>
      </c>
      <c r="X88" s="56">
        <f t="shared" ref="X88:Z88" si="232">IF($M88="C3",C82,0)</f>
        <v>0</v>
      </c>
      <c r="Y88" s="56">
        <f t="shared" si="232"/>
        <v>0</v>
      </c>
      <c r="Z88" s="56">
        <f t="shared" si="232"/>
        <v>0</v>
      </c>
    </row>
    <row r="89" ht="14.25" customHeight="1">
      <c r="A89" s="55">
        <v>83.0</v>
      </c>
      <c r="B89" s="55" t="s">
        <v>172</v>
      </c>
      <c r="C89" s="56">
        <v>0.050810014727540494</v>
      </c>
      <c r="D89" s="56">
        <v>0.11981816486638391</v>
      </c>
      <c r="E89" s="56">
        <v>0.3617021276595745</v>
      </c>
      <c r="H89" s="55">
        <v>77.0</v>
      </c>
      <c r="I89" s="55" t="s">
        <v>151</v>
      </c>
      <c r="J89" s="60">
        <f t="shared" si="4"/>
        <v>0.2291946198</v>
      </c>
      <c r="K89" s="60">
        <f t="shared" si="5"/>
        <v>0.5196759658</v>
      </c>
      <c r="L89" s="60">
        <f t="shared" si="6"/>
        <v>0.4814783397</v>
      </c>
      <c r="M89" s="55" t="str">
        <f t="shared" si="7"/>
        <v>C1</v>
      </c>
      <c r="Q89" s="55">
        <v>77.0</v>
      </c>
      <c r="R89" s="56">
        <f t="shared" ref="R89:T89" si="233">IF($M89="C1",C83,0)</f>
        <v>0.0530191458</v>
      </c>
      <c r="S89" s="56">
        <f t="shared" si="233"/>
        <v>0.1117579225</v>
      </c>
      <c r="T89" s="56">
        <f t="shared" si="233"/>
        <v>0.3617021277</v>
      </c>
      <c r="U89" s="56">
        <f t="shared" ref="U89:W89" si="234">IF($M89="C2",C83,0)</f>
        <v>0</v>
      </c>
      <c r="V89" s="56">
        <f t="shared" si="234"/>
        <v>0</v>
      </c>
      <c r="W89" s="56">
        <f t="shared" si="234"/>
        <v>0</v>
      </c>
      <c r="X89" s="56">
        <f t="shared" ref="X89:Z89" si="235">IF($M89="C3",C83,0)</f>
        <v>0</v>
      </c>
      <c r="Y89" s="56">
        <f t="shared" si="235"/>
        <v>0</v>
      </c>
      <c r="Z89" s="56">
        <f t="shared" si="235"/>
        <v>0</v>
      </c>
    </row>
    <row r="90" ht="14.25" customHeight="1">
      <c r="A90" s="55">
        <v>84.0</v>
      </c>
      <c r="B90" s="55" t="s">
        <v>175</v>
      </c>
      <c r="C90" s="56">
        <v>0.01767304860088365</v>
      </c>
      <c r="D90" s="56">
        <v>0.023488434210326717</v>
      </c>
      <c r="E90" s="56">
        <v>0.02127659574468085</v>
      </c>
      <c r="H90" s="55">
        <v>78.0</v>
      </c>
      <c r="I90" s="55" t="s">
        <v>160</v>
      </c>
      <c r="J90" s="60">
        <f t="shared" si="4"/>
        <v>0.1182780375</v>
      </c>
      <c r="K90" s="60">
        <f t="shared" si="5"/>
        <v>0.82373431</v>
      </c>
      <c r="L90" s="60">
        <f t="shared" si="6"/>
        <v>0.451561284</v>
      </c>
      <c r="M90" s="55" t="str">
        <f t="shared" si="7"/>
        <v>C1</v>
      </c>
      <c r="Q90" s="55">
        <v>78.0</v>
      </c>
      <c r="R90" s="56">
        <f t="shared" ref="R90:T90" si="236">IF($M90="C1",C84,0)</f>
        <v>0.0206185567</v>
      </c>
      <c r="S90" s="56">
        <f t="shared" si="236"/>
        <v>0.06951150163</v>
      </c>
      <c r="T90" s="56">
        <f t="shared" si="236"/>
        <v>0.02127659574</v>
      </c>
      <c r="U90" s="56">
        <f t="shared" ref="U90:W90" si="237">IF($M90="C2",C84,0)</f>
        <v>0</v>
      </c>
      <c r="V90" s="56">
        <f t="shared" si="237"/>
        <v>0</v>
      </c>
      <c r="W90" s="56">
        <f t="shared" si="237"/>
        <v>0</v>
      </c>
      <c r="X90" s="56">
        <f t="shared" ref="X90:Z90" si="238">IF($M90="C3",C84,0)</f>
        <v>0</v>
      </c>
      <c r="Y90" s="56">
        <f t="shared" si="238"/>
        <v>0</v>
      </c>
      <c r="Z90" s="56">
        <f t="shared" si="238"/>
        <v>0</v>
      </c>
    </row>
    <row r="91" ht="14.25" customHeight="1">
      <c r="A91" s="55">
        <v>85.0</v>
      </c>
      <c r="B91" s="55" t="s">
        <v>178</v>
      </c>
      <c r="C91" s="56">
        <v>0.025036818851251835</v>
      </c>
      <c r="D91" s="56">
        <v>0.02920729825390306</v>
      </c>
      <c r="E91" s="56">
        <v>0.1276595744680851</v>
      </c>
      <c r="H91" s="55">
        <v>79.0</v>
      </c>
      <c r="I91" s="55" t="s">
        <v>162</v>
      </c>
      <c r="J91" s="60">
        <f t="shared" si="4"/>
        <v>0.02924394218</v>
      </c>
      <c r="K91" s="60">
        <f t="shared" si="5"/>
        <v>0.7286511896</v>
      </c>
      <c r="L91" s="60">
        <f t="shared" si="6"/>
        <v>0.434644827</v>
      </c>
      <c r="M91" s="55" t="str">
        <f t="shared" si="7"/>
        <v>C1</v>
      </c>
      <c r="Q91" s="55">
        <v>79.0</v>
      </c>
      <c r="R91" s="56">
        <f t="shared" ref="R91:T91" si="239">IF($M91="C1",C85,0)</f>
        <v>0.02871870398</v>
      </c>
      <c r="S91" s="56">
        <f t="shared" si="239"/>
        <v>0.07580805946</v>
      </c>
      <c r="T91" s="56">
        <f t="shared" si="239"/>
        <v>0.1276595745</v>
      </c>
      <c r="U91" s="56">
        <f t="shared" ref="U91:W91" si="240">IF($M91="C2",C85,0)</f>
        <v>0</v>
      </c>
      <c r="V91" s="56">
        <f t="shared" si="240"/>
        <v>0</v>
      </c>
      <c r="W91" s="56">
        <f t="shared" si="240"/>
        <v>0</v>
      </c>
      <c r="X91" s="56">
        <f t="shared" ref="X91:Z91" si="241">IF($M91="C3",C85,0)</f>
        <v>0</v>
      </c>
      <c r="Y91" s="56">
        <f t="shared" si="241"/>
        <v>0</v>
      </c>
      <c r="Z91" s="56">
        <f t="shared" si="241"/>
        <v>0</v>
      </c>
    </row>
    <row r="92" ht="14.25" customHeight="1">
      <c r="A92" s="55">
        <v>86.0</v>
      </c>
      <c r="B92" s="55" t="s">
        <v>181</v>
      </c>
      <c r="C92" s="56">
        <v>0.032400589101620025</v>
      </c>
      <c r="D92" s="56">
        <v>0.045097704989256165</v>
      </c>
      <c r="E92" s="56">
        <v>0.19148936170212766</v>
      </c>
      <c r="H92" s="55">
        <v>80.0</v>
      </c>
      <c r="I92" s="55" t="s">
        <v>165</v>
      </c>
      <c r="J92" s="60">
        <f t="shared" si="4"/>
        <v>0.06337111048</v>
      </c>
      <c r="K92" s="60">
        <f t="shared" si="5"/>
        <v>0.6740769405</v>
      </c>
      <c r="L92" s="60">
        <f t="shared" si="6"/>
        <v>0.4337590368</v>
      </c>
      <c r="M92" s="55" t="str">
        <f t="shared" si="7"/>
        <v>C1</v>
      </c>
      <c r="Q92" s="55">
        <v>80.0</v>
      </c>
      <c r="R92" s="56">
        <f t="shared" ref="R92:T92" si="242">IF($M92="C1",C86,0)</f>
        <v>0.03681885125</v>
      </c>
      <c r="S92" s="56">
        <f t="shared" si="242"/>
        <v>0.07583614607</v>
      </c>
      <c r="T92" s="56">
        <f t="shared" si="242"/>
        <v>0.1914893617</v>
      </c>
      <c r="U92" s="56">
        <f t="shared" ref="U92:W92" si="243">IF($M92="C2",C86,0)</f>
        <v>0</v>
      </c>
      <c r="V92" s="56">
        <f t="shared" si="243"/>
        <v>0</v>
      </c>
      <c r="W92" s="56">
        <f t="shared" si="243"/>
        <v>0</v>
      </c>
      <c r="X92" s="56">
        <f t="shared" ref="X92:Z92" si="244">IF($M92="C3",C86,0)</f>
        <v>0</v>
      </c>
      <c r="Y92" s="56">
        <f t="shared" si="244"/>
        <v>0</v>
      </c>
      <c r="Z92" s="56">
        <f t="shared" si="244"/>
        <v>0</v>
      </c>
    </row>
    <row r="93" ht="14.25" customHeight="1">
      <c r="A93" s="55">
        <v>87.0</v>
      </c>
      <c r="B93" s="55" t="s">
        <v>184</v>
      </c>
      <c r="C93" s="56">
        <v>0.04933726067746686</v>
      </c>
      <c r="D93" s="56">
        <v>0.07467129070416485</v>
      </c>
      <c r="E93" s="56">
        <v>0.3617021276595745</v>
      </c>
      <c r="H93" s="55">
        <v>81.0</v>
      </c>
      <c r="I93" s="55" t="s">
        <v>168</v>
      </c>
      <c r="J93" s="60">
        <f t="shared" si="4"/>
        <v>0.2294647745</v>
      </c>
      <c r="K93" s="60">
        <f t="shared" si="5"/>
        <v>0.5174024545</v>
      </c>
      <c r="L93" s="60">
        <f t="shared" si="6"/>
        <v>0.48173785</v>
      </c>
      <c r="M93" s="55" t="str">
        <f t="shared" si="7"/>
        <v>C1</v>
      </c>
      <c r="Q93" s="55">
        <v>81.0</v>
      </c>
      <c r="R93" s="56">
        <f t="shared" ref="R93:T93" si="245">IF($M93="C1",C87,0)</f>
        <v>0.0530191458</v>
      </c>
      <c r="S93" s="56">
        <f t="shared" si="245"/>
        <v>0.1156971582</v>
      </c>
      <c r="T93" s="56">
        <f t="shared" si="245"/>
        <v>0.3617021277</v>
      </c>
      <c r="U93" s="56">
        <f t="shared" ref="U93:W93" si="246">IF($M93="C2",C87,0)</f>
        <v>0</v>
      </c>
      <c r="V93" s="56">
        <f t="shared" si="246"/>
        <v>0</v>
      </c>
      <c r="W93" s="56">
        <f t="shared" si="246"/>
        <v>0</v>
      </c>
      <c r="X93" s="56">
        <f t="shared" ref="X93:Z93" si="247">IF($M93="C3",C87,0)</f>
        <v>0</v>
      </c>
      <c r="Y93" s="56">
        <f t="shared" si="247"/>
        <v>0</v>
      </c>
      <c r="Z93" s="56">
        <f t="shared" si="247"/>
        <v>0</v>
      </c>
    </row>
    <row r="94" ht="14.25" customHeight="1">
      <c r="A94" s="55">
        <v>88.0</v>
      </c>
      <c r="B94" s="55" t="s">
        <v>187</v>
      </c>
      <c r="C94" s="56">
        <v>0.016936671575846832</v>
      </c>
      <c r="D94" s="56">
        <v>0.020663652904917906</v>
      </c>
      <c r="E94" s="56">
        <v>0.02127659574468085</v>
      </c>
      <c r="H94" s="55">
        <v>82.0</v>
      </c>
      <c r="I94" s="55" t="s">
        <v>170</v>
      </c>
      <c r="J94" s="60">
        <f t="shared" si="4"/>
        <v>0.06312837022</v>
      </c>
      <c r="K94" s="60">
        <f t="shared" si="5"/>
        <v>0.6738384668</v>
      </c>
      <c r="L94" s="60">
        <f t="shared" si="6"/>
        <v>0.4351878459</v>
      </c>
      <c r="M94" s="55" t="str">
        <f t="shared" si="7"/>
        <v>C1</v>
      </c>
      <c r="Q94" s="55">
        <v>82.0</v>
      </c>
      <c r="R94" s="56">
        <f t="shared" ref="R94:T94" si="248">IF($M94="C1",C88,0)</f>
        <v>0.0353460972</v>
      </c>
      <c r="S94" s="56">
        <f t="shared" si="248"/>
        <v>0.07730284455</v>
      </c>
      <c r="T94" s="56">
        <f t="shared" si="248"/>
        <v>0.1914893617</v>
      </c>
      <c r="U94" s="56">
        <f t="shared" ref="U94:W94" si="249">IF($M94="C2",C88,0)</f>
        <v>0</v>
      </c>
      <c r="V94" s="56">
        <f t="shared" si="249"/>
        <v>0</v>
      </c>
      <c r="W94" s="56">
        <f t="shared" si="249"/>
        <v>0</v>
      </c>
      <c r="X94" s="56">
        <f t="shared" ref="X94:Z94" si="250">IF($M94="C3",C88,0)</f>
        <v>0</v>
      </c>
      <c r="Y94" s="56">
        <f t="shared" si="250"/>
        <v>0</v>
      </c>
      <c r="Z94" s="56">
        <f t="shared" si="250"/>
        <v>0</v>
      </c>
    </row>
    <row r="95" ht="14.25" customHeight="1">
      <c r="A95" s="55">
        <v>89.0</v>
      </c>
      <c r="B95" s="55" t="s">
        <v>190</v>
      </c>
      <c r="C95" s="56">
        <v>0.02577319587628866</v>
      </c>
      <c r="D95" s="56">
        <v>0.026369670314183975</v>
      </c>
      <c r="E95" s="56">
        <v>0.1276595744680851</v>
      </c>
      <c r="H95" s="55">
        <v>83.0</v>
      </c>
      <c r="I95" s="55" t="s">
        <v>172</v>
      </c>
      <c r="J95" s="60">
        <f t="shared" si="4"/>
        <v>0.2297720865</v>
      </c>
      <c r="K95" s="60">
        <f t="shared" si="5"/>
        <v>0.5159458509</v>
      </c>
      <c r="L95" s="60">
        <f t="shared" si="6"/>
        <v>0.4839239138</v>
      </c>
      <c r="M95" s="55" t="str">
        <f t="shared" si="7"/>
        <v>C1</v>
      </c>
      <c r="Q95" s="55">
        <v>83.0</v>
      </c>
      <c r="R95" s="56">
        <f t="shared" ref="R95:T95" si="251">IF($M95="C1",C89,0)</f>
        <v>0.05081001473</v>
      </c>
      <c r="S95" s="56">
        <f t="shared" si="251"/>
        <v>0.1198181649</v>
      </c>
      <c r="T95" s="56">
        <f t="shared" si="251"/>
        <v>0.3617021277</v>
      </c>
      <c r="U95" s="56">
        <f t="shared" ref="U95:W95" si="252">IF($M95="C2",C89,0)</f>
        <v>0</v>
      </c>
      <c r="V95" s="56">
        <f t="shared" si="252"/>
        <v>0</v>
      </c>
      <c r="W95" s="56">
        <f t="shared" si="252"/>
        <v>0</v>
      </c>
      <c r="X95" s="56">
        <f t="shared" ref="X95:Z95" si="253">IF($M95="C3",C89,0)</f>
        <v>0</v>
      </c>
      <c r="Y95" s="56">
        <f t="shared" si="253"/>
        <v>0</v>
      </c>
      <c r="Z95" s="56">
        <f t="shared" si="253"/>
        <v>0</v>
      </c>
    </row>
    <row r="96" ht="14.25" customHeight="1">
      <c r="A96" s="55">
        <v>90.0</v>
      </c>
      <c r="B96" s="55" t="s">
        <v>193</v>
      </c>
      <c r="C96" s="56">
        <v>0.03497790868924889</v>
      </c>
      <c r="D96" s="56">
        <v>0.03751921143768585</v>
      </c>
      <c r="E96" s="56">
        <v>0.19148936170212766</v>
      </c>
      <c r="H96" s="55">
        <v>84.0</v>
      </c>
      <c r="I96" s="55" t="s">
        <v>175</v>
      </c>
      <c r="J96" s="60">
        <f t="shared" si="4"/>
        <v>0.1374560387</v>
      </c>
      <c r="K96" s="60">
        <f t="shared" si="5"/>
        <v>0.8448099093</v>
      </c>
      <c r="L96" s="60">
        <f t="shared" si="6"/>
        <v>0.4580283684</v>
      </c>
      <c r="M96" s="55" t="str">
        <f t="shared" si="7"/>
        <v>C1</v>
      </c>
      <c r="Q96" s="55">
        <v>84.0</v>
      </c>
      <c r="R96" s="56">
        <f t="shared" ref="R96:T96" si="254">IF($M96="C1",C90,0)</f>
        <v>0.0176730486</v>
      </c>
      <c r="S96" s="56">
        <f t="shared" si="254"/>
        <v>0.02348843421</v>
      </c>
      <c r="T96" s="56">
        <f t="shared" si="254"/>
        <v>0.02127659574</v>
      </c>
      <c r="U96" s="56">
        <f t="shared" ref="U96:W96" si="255">IF($M96="C2",C90,0)</f>
        <v>0</v>
      </c>
      <c r="V96" s="56">
        <f t="shared" si="255"/>
        <v>0</v>
      </c>
      <c r="W96" s="56">
        <f t="shared" si="255"/>
        <v>0</v>
      </c>
      <c r="X96" s="56">
        <f t="shared" ref="X96:Z96" si="256">IF($M96="C3",C90,0)</f>
        <v>0</v>
      </c>
      <c r="Y96" s="56">
        <f t="shared" si="256"/>
        <v>0</v>
      </c>
      <c r="Z96" s="56">
        <f t="shared" si="256"/>
        <v>0</v>
      </c>
    </row>
    <row r="97" ht="14.25" customHeight="1">
      <c r="A97" s="55">
        <v>91.0</v>
      </c>
      <c r="B97" s="55" t="s">
        <v>196</v>
      </c>
      <c r="C97" s="56">
        <v>0.05154639175257731</v>
      </c>
      <c r="D97" s="56">
        <v>0.0713482887631968</v>
      </c>
      <c r="E97" s="56">
        <v>0.3617021276595745</v>
      </c>
      <c r="H97" s="55">
        <v>85.0</v>
      </c>
      <c r="I97" s="55" t="s">
        <v>178</v>
      </c>
      <c r="J97" s="60">
        <f t="shared" si="4"/>
        <v>0.07241089203</v>
      </c>
      <c r="K97" s="60">
        <f t="shared" si="5"/>
        <v>0.75250407</v>
      </c>
      <c r="L97" s="60">
        <f t="shared" si="6"/>
        <v>0.4414480251</v>
      </c>
      <c r="M97" s="55" t="str">
        <f t="shared" si="7"/>
        <v>C1</v>
      </c>
      <c r="Q97" s="55">
        <v>85.0</v>
      </c>
      <c r="R97" s="56">
        <f t="shared" ref="R97:T97" si="257">IF($M97="C1",C91,0)</f>
        <v>0.02503681885</v>
      </c>
      <c r="S97" s="56">
        <f t="shared" si="257"/>
        <v>0.02920729825</v>
      </c>
      <c r="T97" s="56">
        <f t="shared" si="257"/>
        <v>0.1276595745</v>
      </c>
      <c r="U97" s="56">
        <f t="shared" ref="U97:W97" si="258">IF($M97="C2",C91,0)</f>
        <v>0</v>
      </c>
      <c r="V97" s="56">
        <f t="shared" si="258"/>
        <v>0</v>
      </c>
      <c r="W97" s="56">
        <f t="shared" si="258"/>
        <v>0</v>
      </c>
      <c r="X97" s="56">
        <f t="shared" ref="X97:Z97" si="259">IF($M97="C3",C91,0)</f>
        <v>0</v>
      </c>
      <c r="Y97" s="56">
        <f t="shared" si="259"/>
        <v>0</v>
      </c>
      <c r="Z97" s="56">
        <f t="shared" si="259"/>
        <v>0</v>
      </c>
    </row>
    <row r="98" ht="14.25" customHeight="1">
      <c r="A98" s="55">
        <v>92.0</v>
      </c>
      <c r="B98" s="55" t="s">
        <v>198</v>
      </c>
      <c r="C98" s="56">
        <v>0.02282768777614138</v>
      </c>
      <c r="D98" s="56">
        <v>0.06832846739195127</v>
      </c>
      <c r="E98" s="56">
        <v>0.02127659574468085</v>
      </c>
      <c r="H98" s="55">
        <v>86.0</v>
      </c>
      <c r="I98" s="55" t="s">
        <v>181</v>
      </c>
      <c r="J98" s="60">
        <f t="shared" si="4"/>
        <v>0.08020474455</v>
      </c>
      <c r="K98" s="60">
        <f t="shared" si="5"/>
        <v>0.6914200574</v>
      </c>
      <c r="L98" s="60">
        <f t="shared" si="6"/>
        <v>0.4396091098</v>
      </c>
      <c r="M98" s="55" t="str">
        <f t="shared" si="7"/>
        <v>C1</v>
      </c>
      <c r="Q98" s="55">
        <v>86.0</v>
      </c>
      <c r="R98" s="56">
        <f t="shared" ref="R98:T98" si="260">IF($M98="C1",C92,0)</f>
        <v>0.0324005891</v>
      </c>
      <c r="S98" s="56">
        <f t="shared" si="260"/>
        <v>0.04509770499</v>
      </c>
      <c r="T98" s="56">
        <f t="shared" si="260"/>
        <v>0.1914893617</v>
      </c>
      <c r="U98" s="56">
        <f t="shared" ref="U98:W98" si="261">IF($M98="C2",C92,0)</f>
        <v>0</v>
      </c>
      <c r="V98" s="56">
        <f t="shared" si="261"/>
        <v>0</v>
      </c>
      <c r="W98" s="56">
        <f t="shared" si="261"/>
        <v>0</v>
      </c>
      <c r="X98" s="56">
        <f t="shared" ref="X98:Z98" si="262">IF($M98="C3",C92,0)</f>
        <v>0</v>
      </c>
      <c r="Y98" s="56">
        <f t="shared" si="262"/>
        <v>0</v>
      </c>
      <c r="Z98" s="56">
        <f t="shared" si="262"/>
        <v>0</v>
      </c>
    </row>
    <row r="99" ht="14.25" customHeight="1">
      <c r="A99" s="55">
        <v>93.0</v>
      </c>
      <c r="B99" s="55" t="s">
        <v>201</v>
      </c>
      <c r="C99" s="56">
        <v>0.03166421207658321</v>
      </c>
      <c r="D99" s="56">
        <v>0.07247180612521188</v>
      </c>
      <c r="E99" s="56">
        <v>0.1276595744680851</v>
      </c>
      <c r="H99" s="55">
        <v>87.0</v>
      </c>
      <c r="I99" s="55" t="s">
        <v>184</v>
      </c>
      <c r="J99" s="60">
        <f t="shared" si="4"/>
        <v>0.2299007496</v>
      </c>
      <c r="K99" s="60">
        <f t="shared" si="5"/>
        <v>0.5434474022</v>
      </c>
      <c r="L99" s="60">
        <f t="shared" si="6"/>
        <v>0.4837583371</v>
      </c>
      <c r="M99" s="55" t="str">
        <f t="shared" si="7"/>
        <v>C1</v>
      </c>
      <c r="Q99" s="55">
        <v>87.0</v>
      </c>
      <c r="R99" s="56">
        <f t="shared" ref="R99:T99" si="263">IF($M99="C1",C93,0)</f>
        <v>0.04933726068</v>
      </c>
      <c r="S99" s="56">
        <f t="shared" si="263"/>
        <v>0.0746712907</v>
      </c>
      <c r="T99" s="56">
        <f t="shared" si="263"/>
        <v>0.3617021277</v>
      </c>
      <c r="U99" s="56">
        <f t="shared" ref="U99:W99" si="264">IF($M99="C2",C93,0)</f>
        <v>0</v>
      </c>
      <c r="V99" s="56">
        <f t="shared" si="264"/>
        <v>0</v>
      </c>
      <c r="W99" s="56">
        <f t="shared" si="264"/>
        <v>0</v>
      </c>
      <c r="X99" s="56">
        <f t="shared" ref="X99:Z99" si="265">IF($M99="C3",C93,0)</f>
        <v>0</v>
      </c>
      <c r="Y99" s="56">
        <f t="shared" si="265"/>
        <v>0</v>
      </c>
      <c r="Z99" s="56">
        <f t="shared" si="265"/>
        <v>0</v>
      </c>
    </row>
    <row r="100" ht="14.25" customHeight="1">
      <c r="A100" s="55">
        <v>94.0</v>
      </c>
      <c r="B100" s="55" t="s">
        <v>203</v>
      </c>
      <c r="C100" s="56">
        <v>0.03976435935198821</v>
      </c>
      <c r="D100" s="56">
        <v>0.07484640968775604</v>
      </c>
      <c r="E100" s="56">
        <v>0.19148936170212766</v>
      </c>
      <c r="H100" s="55">
        <v>88.0</v>
      </c>
      <c r="I100" s="55" t="s">
        <v>187</v>
      </c>
      <c r="J100" s="60">
        <f t="shared" si="4"/>
        <v>0.1391647705</v>
      </c>
      <c r="K100" s="60">
        <f t="shared" si="5"/>
        <v>0.8463289596</v>
      </c>
      <c r="L100" s="60">
        <f t="shared" si="6"/>
        <v>0.4591131992</v>
      </c>
      <c r="M100" s="55" t="str">
        <f t="shared" si="7"/>
        <v>C1</v>
      </c>
      <c r="Q100" s="55">
        <v>88.0</v>
      </c>
      <c r="R100" s="56">
        <f t="shared" ref="R100:T100" si="266">IF($M100="C1",C94,0)</f>
        <v>0.01693667158</v>
      </c>
      <c r="S100" s="56">
        <f t="shared" si="266"/>
        <v>0.0206636529</v>
      </c>
      <c r="T100" s="56">
        <f t="shared" si="266"/>
        <v>0.02127659574</v>
      </c>
      <c r="U100" s="56">
        <f t="shared" ref="U100:W100" si="267">IF($M100="C2",C94,0)</f>
        <v>0</v>
      </c>
      <c r="V100" s="56">
        <f t="shared" si="267"/>
        <v>0</v>
      </c>
      <c r="W100" s="56">
        <f t="shared" si="267"/>
        <v>0</v>
      </c>
      <c r="X100" s="56">
        <f t="shared" ref="X100:Z100" si="268">IF($M100="C3",C94,0)</f>
        <v>0</v>
      </c>
      <c r="Y100" s="56">
        <f t="shared" si="268"/>
        <v>0</v>
      </c>
      <c r="Z100" s="56">
        <f t="shared" si="268"/>
        <v>0</v>
      </c>
    </row>
    <row r="101" ht="14.25" customHeight="1">
      <c r="A101" s="55">
        <v>95.0</v>
      </c>
      <c r="B101" s="55" t="s">
        <v>206</v>
      </c>
      <c r="C101" s="56">
        <v>0.05154639175257731</v>
      </c>
      <c r="D101" s="56">
        <v>0.1117031747482614</v>
      </c>
      <c r="E101" s="56">
        <v>0.3617021276595745</v>
      </c>
      <c r="H101" s="55">
        <v>89.0</v>
      </c>
      <c r="I101" s="55" t="s">
        <v>190</v>
      </c>
      <c r="J101" s="60">
        <f t="shared" si="4"/>
        <v>0.07489994318</v>
      </c>
      <c r="K101" s="60">
        <f t="shared" si="5"/>
        <v>0.7537241558</v>
      </c>
      <c r="L101" s="60">
        <f t="shared" si="6"/>
        <v>0.4410663819</v>
      </c>
      <c r="M101" s="55" t="str">
        <f t="shared" si="7"/>
        <v>C1</v>
      </c>
      <c r="Q101" s="55">
        <v>89.0</v>
      </c>
      <c r="R101" s="56">
        <f t="shared" ref="R101:T101" si="269">IF($M101="C1",C95,0)</f>
        <v>0.02577319588</v>
      </c>
      <c r="S101" s="56">
        <f t="shared" si="269"/>
        <v>0.02636967031</v>
      </c>
      <c r="T101" s="56">
        <f t="shared" si="269"/>
        <v>0.1276595745</v>
      </c>
      <c r="U101" s="56">
        <f t="shared" ref="U101:W101" si="270">IF($M101="C2",C95,0)</f>
        <v>0</v>
      </c>
      <c r="V101" s="56">
        <f t="shared" si="270"/>
        <v>0</v>
      </c>
      <c r="W101" s="56">
        <f t="shared" si="270"/>
        <v>0</v>
      </c>
      <c r="X101" s="56">
        <f t="shared" ref="X101:Z101" si="271">IF($M101="C3",C95,0)</f>
        <v>0</v>
      </c>
      <c r="Y101" s="56">
        <f t="shared" si="271"/>
        <v>0</v>
      </c>
      <c r="Z101" s="56">
        <f t="shared" si="271"/>
        <v>0</v>
      </c>
    </row>
    <row r="102" ht="14.25" customHeight="1">
      <c r="A102" s="55">
        <v>96.0</v>
      </c>
      <c r="B102" s="55" t="s">
        <v>208</v>
      </c>
      <c r="C102" s="56">
        <v>0.02282768777614138</v>
      </c>
      <c r="D102" s="56">
        <v>0.06797655760249564</v>
      </c>
      <c r="E102" s="56">
        <v>0.02127659574468085</v>
      </c>
      <c r="H102" s="55">
        <v>90.0</v>
      </c>
      <c r="I102" s="55" t="s">
        <v>193</v>
      </c>
      <c r="J102" s="60">
        <f t="shared" si="4"/>
        <v>0.08499095185</v>
      </c>
      <c r="K102" s="60">
        <f t="shared" si="5"/>
        <v>0.6946355592</v>
      </c>
      <c r="L102" s="60">
        <f t="shared" si="6"/>
        <v>0.4377898909</v>
      </c>
      <c r="M102" s="55" t="str">
        <f t="shared" si="7"/>
        <v>C1</v>
      </c>
      <c r="Q102" s="55">
        <v>90.0</v>
      </c>
      <c r="R102" s="56">
        <f t="shared" ref="R102:T102" si="272">IF($M102="C1",C96,0)</f>
        <v>0.03497790869</v>
      </c>
      <c r="S102" s="56">
        <f t="shared" si="272"/>
        <v>0.03751921144</v>
      </c>
      <c r="T102" s="56">
        <f t="shared" si="272"/>
        <v>0.1914893617</v>
      </c>
      <c r="U102" s="56">
        <f t="shared" ref="U102:W102" si="273">IF($M102="C2",C96,0)</f>
        <v>0</v>
      </c>
      <c r="V102" s="56">
        <f t="shared" si="273"/>
        <v>0</v>
      </c>
      <c r="W102" s="56">
        <f t="shared" si="273"/>
        <v>0</v>
      </c>
      <c r="X102" s="56">
        <f t="shared" ref="X102:Z102" si="274">IF($M102="C3",C96,0)</f>
        <v>0</v>
      </c>
      <c r="Y102" s="56">
        <f t="shared" si="274"/>
        <v>0</v>
      </c>
      <c r="Z102" s="56">
        <f t="shared" si="274"/>
        <v>0</v>
      </c>
    </row>
    <row r="103" ht="14.25" customHeight="1">
      <c r="A103" s="55">
        <v>97.0</v>
      </c>
      <c r="B103" s="55" t="s">
        <v>210</v>
      </c>
      <c r="C103" s="56">
        <v>0.03166421207658321</v>
      </c>
      <c r="D103" s="56">
        <v>0.07020564223474982</v>
      </c>
      <c r="E103" s="56">
        <v>0.1276595744680851</v>
      </c>
      <c r="H103" s="55">
        <v>91.0</v>
      </c>
      <c r="I103" s="55" t="s">
        <v>196</v>
      </c>
      <c r="J103" s="60">
        <f t="shared" si="4"/>
        <v>0.2302946951</v>
      </c>
      <c r="K103" s="60">
        <f t="shared" si="5"/>
        <v>0.5446649757</v>
      </c>
      <c r="L103" s="60">
        <f t="shared" si="6"/>
        <v>0.4819326587</v>
      </c>
      <c r="M103" s="55" t="str">
        <f t="shared" si="7"/>
        <v>C1</v>
      </c>
      <c r="Q103" s="55">
        <v>91.0</v>
      </c>
      <c r="R103" s="56">
        <f t="shared" ref="R103:T103" si="275">IF($M103="C1",C97,0)</f>
        <v>0.05154639175</v>
      </c>
      <c r="S103" s="56">
        <f t="shared" si="275"/>
        <v>0.07134828876</v>
      </c>
      <c r="T103" s="56">
        <f t="shared" si="275"/>
        <v>0.3617021277</v>
      </c>
      <c r="U103" s="56">
        <f t="shared" ref="U103:W103" si="276">IF($M103="C2",C97,0)</f>
        <v>0</v>
      </c>
      <c r="V103" s="56">
        <f t="shared" si="276"/>
        <v>0</v>
      </c>
      <c r="W103" s="56">
        <f t="shared" si="276"/>
        <v>0</v>
      </c>
      <c r="X103" s="56">
        <f t="shared" ref="X103:Z103" si="277">IF($M103="C3",C97,0)</f>
        <v>0</v>
      </c>
      <c r="Y103" s="56">
        <f t="shared" si="277"/>
        <v>0</v>
      </c>
      <c r="Z103" s="56">
        <f t="shared" si="277"/>
        <v>0</v>
      </c>
    </row>
    <row r="104" ht="14.25" customHeight="1">
      <c r="A104" s="55">
        <v>98.0</v>
      </c>
      <c r="B104" s="55" t="s">
        <v>212</v>
      </c>
      <c r="C104" s="56">
        <v>0.03976435935198821</v>
      </c>
      <c r="D104" s="56">
        <v>0.07182614836328072</v>
      </c>
      <c r="E104" s="56">
        <v>0.19148936170212766</v>
      </c>
      <c r="H104" s="55">
        <v>92.0</v>
      </c>
      <c r="I104" s="55" t="s">
        <v>198</v>
      </c>
      <c r="J104" s="60">
        <f t="shared" si="4"/>
        <v>0.1180966536</v>
      </c>
      <c r="K104" s="60">
        <f t="shared" si="5"/>
        <v>0.8235840723</v>
      </c>
      <c r="L104" s="60">
        <f t="shared" si="6"/>
        <v>0.4494317129</v>
      </c>
      <c r="M104" s="55" t="str">
        <f t="shared" si="7"/>
        <v>C1</v>
      </c>
      <c r="Q104" s="55">
        <v>92.0</v>
      </c>
      <c r="R104" s="56">
        <f t="shared" ref="R104:T104" si="278">IF($M104="C1",C98,0)</f>
        <v>0.02282768778</v>
      </c>
      <c r="S104" s="56">
        <f t="shared" si="278"/>
        <v>0.06832846739</v>
      </c>
      <c r="T104" s="56">
        <f t="shared" si="278"/>
        <v>0.02127659574</v>
      </c>
      <c r="U104" s="56">
        <f t="shared" ref="U104:W104" si="279">IF($M104="C2",C98,0)</f>
        <v>0</v>
      </c>
      <c r="V104" s="56">
        <f t="shared" si="279"/>
        <v>0</v>
      </c>
      <c r="W104" s="56">
        <f t="shared" si="279"/>
        <v>0</v>
      </c>
      <c r="X104" s="56">
        <f t="shared" ref="X104:Z104" si="280">IF($M104="C3",C98,0)</f>
        <v>0</v>
      </c>
      <c r="Y104" s="56">
        <f t="shared" si="280"/>
        <v>0</v>
      </c>
      <c r="Z104" s="56">
        <f t="shared" si="280"/>
        <v>0</v>
      </c>
    </row>
    <row r="105" ht="14.25" customHeight="1">
      <c r="A105" s="55">
        <v>99.0</v>
      </c>
      <c r="B105" s="55" t="s">
        <v>214</v>
      </c>
      <c r="C105" s="56">
        <v>0.05743740795287187</v>
      </c>
      <c r="D105" s="56">
        <v>0.10823622011050146</v>
      </c>
      <c r="E105" s="56">
        <v>0.3617021276595745</v>
      </c>
      <c r="H105" s="55">
        <v>93.0</v>
      </c>
      <c r="I105" s="55" t="s">
        <v>201</v>
      </c>
      <c r="J105" s="60">
        <f t="shared" si="4"/>
        <v>0.03025549898</v>
      </c>
      <c r="K105" s="60">
        <f t="shared" si="5"/>
        <v>0.7292653936</v>
      </c>
      <c r="L105" s="60">
        <f t="shared" si="6"/>
        <v>0.4317625387</v>
      </c>
      <c r="M105" s="55" t="str">
        <f t="shared" si="7"/>
        <v>C1</v>
      </c>
      <c r="Q105" s="55">
        <v>93.0</v>
      </c>
      <c r="R105" s="56">
        <f t="shared" ref="R105:T105" si="281">IF($M105="C1",C99,0)</f>
        <v>0.03166421208</v>
      </c>
      <c r="S105" s="56">
        <f t="shared" si="281"/>
        <v>0.07247180613</v>
      </c>
      <c r="T105" s="56">
        <f t="shared" si="281"/>
        <v>0.1276595745</v>
      </c>
      <c r="U105" s="56">
        <f t="shared" ref="U105:W105" si="282">IF($M105="C2",C99,0)</f>
        <v>0</v>
      </c>
      <c r="V105" s="56">
        <f t="shared" si="282"/>
        <v>0</v>
      </c>
      <c r="W105" s="56">
        <f t="shared" si="282"/>
        <v>0</v>
      </c>
      <c r="X105" s="56">
        <f t="shared" ref="X105:Z105" si="283">IF($M105="C3",C99,0)</f>
        <v>0</v>
      </c>
      <c r="Y105" s="56">
        <f t="shared" si="283"/>
        <v>0</v>
      </c>
      <c r="Z105" s="56">
        <f t="shared" si="283"/>
        <v>0</v>
      </c>
    </row>
    <row r="106" ht="14.25" customHeight="1">
      <c r="A106" s="55">
        <v>100.0</v>
      </c>
      <c r="B106" s="55" t="s">
        <v>216</v>
      </c>
      <c r="C106" s="56">
        <v>0.01840942562592047</v>
      </c>
      <c r="D106" s="56">
        <v>0.020547346869086918</v>
      </c>
      <c r="E106" s="56">
        <v>0.02127659574468085</v>
      </c>
      <c r="H106" s="55">
        <v>94.0</v>
      </c>
      <c r="I106" s="55" t="s">
        <v>203</v>
      </c>
      <c r="J106" s="60">
        <f t="shared" si="4"/>
        <v>0.06332020746</v>
      </c>
      <c r="K106" s="60">
        <f t="shared" si="5"/>
        <v>0.6735950105</v>
      </c>
      <c r="L106" s="60">
        <f t="shared" si="6"/>
        <v>0.4308806316</v>
      </c>
      <c r="M106" s="55" t="str">
        <f t="shared" si="7"/>
        <v>C1</v>
      </c>
      <c r="Q106" s="55">
        <v>94.0</v>
      </c>
      <c r="R106" s="56">
        <f t="shared" ref="R106:T106" si="284">IF($M106="C1",C100,0)</f>
        <v>0.03976435935</v>
      </c>
      <c r="S106" s="56">
        <f t="shared" si="284"/>
        <v>0.07484640969</v>
      </c>
      <c r="T106" s="56">
        <f t="shared" si="284"/>
        <v>0.1914893617</v>
      </c>
      <c r="U106" s="56">
        <f t="shared" ref="U106:W106" si="285">IF($M106="C2",C100,0)</f>
        <v>0</v>
      </c>
      <c r="V106" s="56">
        <f t="shared" si="285"/>
        <v>0</v>
      </c>
      <c r="W106" s="56">
        <f t="shared" si="285"/>
        <v>0</v>
      </c>
      <c r="X106" s="56">
        <f t="shared" ref="X106:Z106" si="286">IF($M106="C3",C100,0)</f>
        <v>0</v>
      </c>
      <c r="Y106" s="56">
        <f t="shared" si="286"/>
        <v>0</v>
      </c>
      <c r="Z106" s="56">
        <f t="shared" si="286"/>
        <v>0</v>
      </c>
    </row>
    <row r="107" ht="14.25" customHeight="1">
      <c r="A107" s="55">
        <v>101.0</v>
      </c>
      <c r="B107" s="55" t="s">
        <v>219</v>
      </c>
      <c r="C107" s="56">
        <v>0.02577319587628866</v>
      </c>
      <c r="D107" s="56">
        <v>0.02791191756219733</v>
      </c>
      <c r="E107" s="56">
        <v>0.1276595744680851</v>
      </c>
      <c r="H107" s="55">
        <v>95.0</v>
      </c>
      <c r="I107" s="55" t="s">
        <v>206</v>
      </c>
      <c r="J107" s="60">
        <f t="shared" si="4"/>
        <v>0.229157391</v>
      </c>
      <c r="K107" s="60">
        <f t="shared" si="5"/>
        <v>0.5203016634</v>
      </c>
      <c r="L107" s="60">
        <f t="shared" si="6"/>
        <v>0.4827296419</v>
      </c>
      <c r="M107" s="55" t="str">
        <f t="shared" si="7"/>
        <v>C1</v>
      </c>
      <c r="Q107" s="55">
        <v>95.0</v>
      </c>
      <c r="R107" s="56">
        <f t="shared" ref="R107:T107" si="287">IF($M107="C1",C101,0)</f>
        <v>0.05154639175</v>
      </c>
      <c r="S107" s="56">
        <f t="shared" si="287"/>
        <v>0.1117031747</v>
      </c>
      <c r="T107" s="56">
        <f t="shared" si="287"/>
        <v>0.3617021277</v>
      </c>
      <c r="U107" s="56">
        <f t="shared" ref="U107:W107" si="288">IF($M107="C2",C101,0)</f>
        <v>0</v>
      </c>
      <c r="V107" s="56">
        <f t="shared" si="288"/>
        <v>0</v>
      </c>
      <c r="W107" s="56">
        <f t="shared" si="288"/>
        <v>0</v>
      </c>
      <c r="X107" s="56">
        <f t="shared" ref="X107:Z107" si="289">IF($M107="C3",C101,0)</f>
        <v>0</v>
      </c>
      <c r="Y107" s="56">
        <f t="shared" si="289"/>
        <v>0</v>
      </c>
      <c r="Z107" s="56">
        <f t="shared" si="289"/>
        <v>0</v>
      </c>
    </row>
    <row r="108" ht="14.25" customHeight="1">
      <c r="A108" s="55">
        <v>102.0</v>
      </c>
      <c r="B108" s="55" t="s">
        <v>221</v>
      </c>
      <c r="C108" s="56">
        <v>0.03497790868924889</v>
      </c>
      <c r="D108" s="56">
        <v>0.04032180150218335</v>
      </c>
      <c r="E108" s="56">
        <v>0.19148936170212766</v>
      </c>
      <c r="H108" s="55">
        <v>96.0</v>
      </c>
      <c r="I108" s="55" t="s">
        <v>208</v>
      </c>
      <c r="J108" s="60">
        <f t="shared" si="4"/>
        <v>0.118185561</v>
      </c>
      <c r="K108" s="60">
        <f t="shared" si="5"/>
        <v>0.8237314092</v>
      </c>
      <c r="L108" s="60">
        <f t="shared" si="6"/>
        <v>0.4494425555</v>
      </c>
      <c r="M108" s="55" t="str">
        <f t="shared" si="7"/>
        <v>C1</v>
      </c>
      <c r="Q108" s="55">
        <v>96.0</v>
      </c>
      <c r="R108" s="56">
        <f t="shared" ref="R108:T108" si="290">IF($M108="C1",C102,0)</f>
        <v>0.02282768778</v>
      </c>
      <c r="S108" s="56">
        <f t="shared" si="290"/>
        <v>0.0679765576</v>
      </c>
      <c r="T108" s="56">
        <f t="shared" si="290"/>
        <v>0.02127659574</v>
      </c>
      <c r="U108" s="56">
        <f t="shared" ref="U108:W108" si="291">IF($M108="C2",C102,0)</f>
        <v>0</v>
      </c>
      <c r="V108" s="56">
        <f t="shared" si="291"/>
        <v>0</v>
      </c>
      <c r="W108" s="56">
        <f t="shared" si="291"/>
        <v>0</v>
      </c>
      <c r="X108" s="56">
        <f t="shared" ref="X108:Z108" si="292">IF($M108="C3",C102,0)</f>
        <v>0</v>
      </c>
      <c r="Y108" s="56">
        <f t="shared" si="292"/>
        <v>0</v>
      </c>
      <c r="Z108" s="56">
        <f t="shared" si="292"/>
        <v>0</v>
      </c>
    </row>
    <row r="109" ht="14.25" customHeight="1">
      <c r="A109" s="55">
        <v>103.0</v>
      </c>
      <c r="B109" s="55" t="s">
        <v>223</v>
      </c>
      <c r="C109" s="56">
        <v>0.05154639175257731</v>
      </c>
      <c r="D109" s="56">
        <v>0.07229997799177963</v>
      </c>
      <c r="E109" s="56">
        <v>0.3617021276595745</v>
      </c>
      <c r="H109" s="55">
        <v>97.0</v>
      </c>
      <c r="I109" s="55" t="s">
        <v>210</v>
      </c>
      <c r="J109" s="60">
        <f t="shared" si="4"/>
        <v>0.03219057097</v>
      </c>
      <c r="K109" s="60">
        <f t="shared" si="5"/>
        <v>0.730326321</v>
      </c>
      <c r="L109" s="60">
        <f t="shared" si="6"/>
        <v>0.4318184922</v>
      </c>
      <c r="M109" s="55" t="str">
        <f t="shared" si="7"/>
        <v>C1</v>
      </c>
      <c r="Q109" s="55">
        <v>97.0</v>
      </c>
      <c r="R109" s="56">
        <f t="shared" ref="R109:T109" si="293">IF($M109="C1",C103,0)</f>
        <v>0.03166421208</v>
      </c>
      <c r="S109" s="56">
        <f t="shared" si="293"/>
        <v>0.07020564223</v>
      </c>
      <c r="T109" s="56">
        <f t="shared" si="293"/>
        <v>0.1276595745</v>
      </c>
      <c r="U109" s="56">
        <f t="shared" ref="U109:W109" si="294">IF($M109="C2",C103,0)</f>
        <v>0</v>
      </c>
      <c r="V109" s="56">
        <f t="shared" si="294"/>
        <v>0</v>
      </c>
      <c r="W109" s="56">
        <f t="shared" si="294"/>
        <v>0</v>
      </c>
      <c r="X109" s="56">
        <f t="shared" ref="X109:Z109" si="295">IF($M109="C3",C103,0)</f>
        <v>0</v>
      </c>
      <c r="Y109" s="56">
        <f t="shared" si="295"/>
        <v>0</v>
      </c>
      <c r="Z109" s="56">
        <f t="shared" si="295"/>
        <v>0</v>
      </c>
    </row>
    <row r="110" ht="14.25" customHeight="1">
      <c r="A110" s="55">
        <v>104.0</v>
      </c>
      <c r="B110" s="55" t="s">
        <v>225</v>
      </c>
      <c r="C110" s="56">
        <v>-7.363770250368227E-4</v>
      </c>
      <c r="D110" s="56">
        <v>0.010950629469242888</v>
      </c>
      <c r="E110" s="56">
        <v>0.02127659574468085</v>
      </c>
      <c r="H110" s="55">
        <v>98.0</v>
      </c>
      <c r="I110" s="55" t="s">
        <v>212</v>
      </c>
      <c r="J110" s="60">
        <f t="shared" si="4"/>
        <v>0.06448589332</v>
      </c>
      <c r="K110" s="60">
        <f t="shared" si="5"/>
        <v>0.6751162749</v>
      </c>
      <c r="L110" s="60">
        <f t="shared" si="6"/>
        <v>0.4309413558</v>
      </c>
      <c r="M110" s="55" t="str">
        <f t="shared" si="7"/>
        <v>C1</v>
      </c>
      <c r="Q110" s="55">
        <v>98.0</v>
      </c>
      <c r="R110" s="56">
        <f t="shared" ref="R110:T110" si="296">IF($M110="C1",C104,0)</f>
        <v>0.03976435935</v>
      </c>
      <c r="S110" s="56">
        <f t="shared" si="296"/>
        <v>0.07182614836</v>
      </c>
      <c r="T110" s="56">
        <f t="shared" si="296"/>
        <v>0.1914893617</v>
      </c>
      <c r="U110" s="56">
        <f t="shared" ref="U110:W110" si="297">IF($M110="C2",C104,0)</f>
        <v>0</v>
      </c>
      <c r="V110" s="56">
        <f t="shared" si="297"/>
        <v>0</v>
      </c>
      <c r="W110" s="56">
        <f t="shared" si="297"/>
        <v>0</v>
      </c>
      <c r="X110" s="56">
        <f t="shared" ref="X110:Z110" si="298">IF($M110="C3",C104,0)</f>
        <v>0</v>
      </c>
      <c r="Y110" s="56">
        <f t="shared" si="298"/>
        <v>0</v>
      </c>
      <c r="Z110" s="56">
        <f t="shared" si="298"/>
        <v>0</v>
      </c>
    </row>
    <row r="111" ht="14.25" customHeight="1">
      <c r="A111" s="55">
        <v>105.0</v>
      </c>
      <c r="B111" s="55" t="s">
        <v>228</v>
      </c>
      <c r="C111" s="56">
        <v>0.008836524300441826</v>
      </c>
      <c r="D111" s="56">
        <v>0.016675089717902342</v>
      </c>
      <c r="E111" s="56">
        <v>0.1276595744680851</v>
      </c>
      <c r="H111" s="55">
        <v>99.0</v>
      </c>
      <c r="I111" s="55" t="s">
        <v>214</v>
      </c>
      <c r="J111" s="60">
        <f t="shared" si="4"/>
        <v>0.229168896</v>
      </c>
      <c r="K111" s="60">
        <f t="shared" si="5"/>
        <v>0.5199712861</v>
      </c>
      <c r="L111" s="60">
        <f t="shared" si="6"/>
        <v>0.4775153528</v>
      </c>
      <c r="M111" s="55" t="str">
        <f t="shared" si="7"/>
        <v>C1</v>
      </c>
      <c r="Q111" s="55">
        <v>99.0</v>
      </c>
      <c r="R111" s="56">
        <f t="shared" ref="R111:T111" si="299">IF($M111="C1",C105,0)</f>
        <v>0.05743740795</v>
      </c>
      <c r="S111" s="56">
        <f t="shared" si="299"/>
        <v>0.1082362201</v>
      </c>
      <c r="T111" s="56">
        <f t="shared" si="299"/>
        <v>0.3617021277</v>
      </c>
      <c r="U111" s="56">
        <f t="shared" ref="U111:W111" si="300">IF($M111="C2",C105,0)</f>
        <v>0</v>
      </c>
      <c r="V111" s="56">
        <f t="shared" si="300"/>
        <v>0</v>
      </c>
      <c r="W111" s="56">
        <f t="shared" si="300"/>
        <v>0</v>
      </c>
      <c r="X111" s="56">
        <f t="shared" ref="X111:Z111" si="301">IF($M111="C3",C105,0)</f>
        <v>0</v>
      </c>
      <c r="Y111" s="56">
        <f t="shared" si="301"/>
        <v>0</v>
      </c>
      <c r="Z111" s="56">
        <f t="shared" si="301"/>
        <v>0</v>
      </c>
    </row>
    <row r="112" ht="14.25" customHeight="1">
      <c r="A112" s="55">
        <v>106.0</v>
      </c>
      <c r="B112" s="55" t="s">
        <v>231</v>
      </c>
      <c r="C112" s="56">
        <v>0.008836524300441826</v>
      </c>
      <c r="D112" s="56">
        <v>0.0232965442096154</v>
      </c>
      <c r="E112" s="56">
        <v>0.19148936170212766</v>
      </c>
      <c r="H112" s="55">
        <v>100.0</v>
      </c>
      <c r="I112" s="55" t="s">
        <v>216</v>
      </c>
      <c r="J112" s="60">
        <f t="shared" si="4"/>
        <v>0.1389188737</v>
      </c>
      <c r="K112" s="60">
        <f t="shared" si="5"/>
        <v>0.8459576329</v>
      </c>
      <c r="L112" s="60">
        <f t="shared" si="6"/>
        <v>0.4576980409</v>
      </c>
      <c r="M112" s="55" t="str">
        <f t="shared" si="7"/>
        <v>C1</v>
      </c>
      <c r="Q112" s="55">
        <v>100.0</v>
      </c>
      <c r="R112" s="56">
        <f t="shared" ref="R112:T112" si="302">IF($M112="C1",C106,0)</f>
        <v>0.01840942563</v>
      </c>
      <c r="S112" s="56">
        <f t="shared" si="302"/>
        <v>0.02054734687</v>
      </c>
      <c r="T112" s="56">
        <f t="shared" si="302"/>
        <v>0.02127659574</v>
      </c>
      <c r="U112" s="56">
        <f t="shared" ref="U112:W112" si="303">IF($M112="C2",C106,0)</f>
        <v>0</v>
      </c>
      <c r="V112" s="56">
        <f t="shared" si="303"/>
        <v>0</v>
      </c>
      <c r="W112" s="56">
        <f t="shared" si="303"/>
        <v>0</v>
      </c>
      <c r="X112" s="56">
        <f t="shared" ref="X112:Z112" si="304">IF($M112="C3",C106,0)</f>
        <v>0</v>
      </c>
      <c r="Y112" s="56">
        <f t="shared" si="304"/>
        <v>0</v>
      </c>
      <c r="Z112" s="56">
        <f t="shared" si="304"/>
        <v>0</v>
      </c>
    </row>
    <row r="113" ht="14.25" customHeight="1">
      <c r="A113" s="55">
        <v>107.0</v>
      </c>
      <c r="B113" s="55" t="s">
        <v>233</v>
      </c>
      <c r="C113" s="56">
        <v>0.025036818851251835</v>
      </c>
      <c r="D113" s="56">
        <v>0.03873247925858096</v>
      </c>
      <c r="E113" s="56">
        <v>0.3617021276595745</v>
      </c>
      <c r="H113" s="55">
        <v>101.0</v>
      </c>
      <c r="I113" s="55" t="s">
        <v>219</v>
      </c>
      <c r="J113" s="60">
        <f t="shared" si="4"/>
        <v>0.073426403</v>
      </c>
      <c r="K113" s="60">
        <f t="shared" si="5"/>
        <v>0.7529342086</v>
      </c>
      <c r="L113" s="60">
        <f t="shared" si="6"/>
        <v>0.4408745177</v>
      </c>
      <c r="M113" s="55" t="str">
        <f t="shared" si="7"/>
        <v>C1</v>
      </c>
      <c r="Q113" s="55">
        <v>101.0</v>
      </c>
      <c r="R113" s="56">
        <f t="shared" ref="R113:T113" si="305">IF($M113="C1",C107,0)</f>
        <v>0.02577319588</v>
      </c>
      <c r="S113" s="56">
        <f t="shared" si="305"/>
        <v>0.02791191756</v>
      </c>
      <c r="T113" s="56">
        <f t="shared" si="305"/>
        <v>0.1276595745</v>
      </c>
      <c r="U113" s="56">
        <f t="shared" ref="U113:W113" si="306">IF($M113="C2",C107,0)</f>
        <v>0</v>
      </c>
      <c r="V113" s="56">
        <f t="shared" si="306"/>
        <v>0</v>
      </c>
      <c r="W113" s="56">
        <f t="shared" si="306"/>
        <v>0</v>
      </c>
      <c r="X113" s="56">
        <f t="shared" ref="X113:Z113" si="307">IF($M113="C3",C107,0)</f>
        <v>0</v>
      </c>
      <c r="Y113" s="56">
        <f t="shared" si="307"/>
        <v>0</v>
      </c>
      <c r="Z113" s="56">
        <f t="shared" si="307"/>
        <v>0</v>
      </c>
    </row>
    <row r="114" ht="14.25" customHeight="1">
      <c r="A114" s="55">
        <v>108.0</v>
      </c>
      <c r="B114" s="55" t="s">
        <v>235</v>
      </c>
      <c r="C114" s="56">
        <v>0.025036818851251835</v>
      </c>
      <c r="D114" s="56">
        <v>0.03960883089609216</v>
      </c>
      <c r="E114" s="56">
        <v>0.3617021276595745</v>
      </c>
      <c r="H114" s="55">
        <v>102.0</v>
      </c>
      <c r="I114" s="55" t="s">
        <v>221</v>
      </c>
      <c r="J114" s="60">
        <f t="shared" si="4"/>
        <v>0.08301994154</v>
      </c>
      <c r="K114" s="60">
        <f t="shared" si="5"/>
        <v>0.6931246476</v>
      </c>
      <c r="L114" s="60">
        <f t="shared" si="6"/>
        <v>0.4375140229</v>
      </c>
      <c r="M114" s="55" t="str">
        <f t="shared" si="7"/>
        <v>C1</v>
      </c>
      <c r="Q114" s="55">
        <v>102.0</v>
      </c>
      <c r="R114" s="56">
        <f t="shared" ref="R114:T114" si="308">IF($M114="C1",C108,0)</f>
        <v>0.03497790869</v>
      </c>
      <c r="S114" s="56">
        <f t="shared" si="308"/>
        <v>0.0403218015</v>
      </c>
      <c r="T114" s="56">
        <f t="shared" si="308"/>
        <v>0.1914893617</v>
      </c>
      <c r="U114" s="56">
        <f t="shared" ref="U114:W114" si="309">IF($M114="C2",C108,0)</f>
        <v>0</v>
      </c>
      <c r="V114" s="56">
        <f t="shared" si="309"/>
        <v>0</v>
      </c>
      <c r="W114" s="56">
        <f t="shared" si="309"/>
        <v>0</v>
      </c>
      <c r="X114" s="56">
        <f t="shared" ref="X114:Z114" si="310">IF($M114="C3",C108,0)</f>
        <v>0</v>
      </c>
      <c r="Y114" s="56">
        <f t="shared" si="310"/>
        <v>0</v>
      </c>
      <c r="Z114" s="56">
        <f t="shared" si="310"/>
        <v>0</v>
      </c>
    </row>
    <row r="115" ht="14.25" customHeight="1">
      <c r="A115" s="55">
        <v>109.0</v>
      </c>
      <c r="B115" s="55" t="s">
        <v>237</v>
      </c>
      <c r="C115" s="56">
        <v>0.01141384388807069</v>
      </c>
      <c r="D115" s="56">
        <v>0.0617824736782142</v>
      </c>
      <c r="E115" s="56">
        <v>0.02127659574468085</v>
      </c>
      <c r="H115" s="55">
        <v>103.0</v>
      </c>
      <c r="I115" s="55" t="s">
        <v>223</v>
      </c>
      <c r="J115" s="60">
        <f t="shared" si="4"/>
        <v>0.2301864983</v>
      </c>
      <c r="K115" s="60">
        <f t="shared" si="5"/>
        <v>0.544068515</v>
      </c>
      <c r="L115" s="60">
        <f t="shared" si="6"/>
        <v>0.4819125636</v>
      </c>
      <c r="M115" s="55" t="str">
        <f t="shared" si="7"/>
        <v>C1</v>
      </c>
      <c r="Q115" s="55">
        <v>103.0</v>
      </c>
      <c r="R115" s="56">
        <f t="shared" ref="R115:T115" si="311">IF($M115="C1",C109,0)</f>
        <v>0.05154639175</v>
      </c>
      <c r="S115" s="56">
        <f t="shared" si="311"/>
        <v>0.07229997799</v>
      </c>
      <c r="T115" s="56">
        <f t="shared" si="311"/>
        <v>0.3617021277</v>
      </c>
      <c r="U115" s="56">
        <f t="shared" ref="U115:W115" si="312">IF($M115="C2",C109,0)</f>
        <v>0</v>
      </c>
      <c r="V115" s="56">
        <f t="shared" si="312"/>
        <v>0</v>
      </c>
      <c r="W115" s="56">
        <f t="shared" si="312"/>
        <v>0</v>
      </c>
      <c r="X115" s="56">
        <f t="shared" ref="X115:Z115" si="313">IF($M115="C3",C109,0)</f>
        <v>0</v>
      </c>
      <c r="Y115" s="56">
        <f t="shared" si="313"/>
        <v>0</v>
      </c>
      <c r="Z115" s="56">
        <f t="shared" si="313"/>
        <v>0</v>
      </c>
    </row>
    <row r="116" ht="14.25" customHeight="1">
      <c r="A116" s="55">
        <v>110.0</v>
      </c>
      <c r="B116" s="55" t="s">
        <v>240</v>
      </c>
      <c r="C116" s="56">
        <v>0.01141384388807069</v>
      </c>
      <c r="D116" s="56">
        <v>0.06499728232090886</v>
      </c>
      <c r="E116" s="56">
        <v>0.1276595744680851</v>
      </c>
      <c r="H116" s="55">
        <v>104.0</v>
      </c>
      <c r="I116" s="55" t="s">
        <v>225</v>
      </c>
      <c r="J116" s="60">
        <f t="shared" si="4"/>
        <v>0.1494606091</v>
      </c>
      <c r="K116" s="60">
        <f t="shared" si="5"/>
        <v>0.8561325621</v>
      </c>
      <c r="L116" s="60">
        <f t="shared" si="6"/>
        <v>0.4776502169</v>
      </c>
      <c r="M116" s="55" t="str">
        <f t="shared" si="7"/>
        <v>C1</v>
      </c>
      <c r="Q116" s="55">
        <v>104.0</v>
      </c>
      <c r="R116" s="56">
        <f t="shared" ref="R116:T116" si="314">IF($M116="C1",C110,0)</f>
        <v>-0.000736377025</v>
      </c>
      <c r="S116" s="56">
        <f t="shared" si="314"/>
        <v>0.01095062947</v>
      </c>
      <c r="T116" s="56">
        <f t="shared" si="314"/>
        <v>0.02127659574</v>
      </c>
      <c r="U116" s="56">
        <f t="shared" ref="U116:W116" si="315">IF($M116="C2",C110,0)</f>
        <v>0</v>
      </c>
      <c r="V116" s="56">
        <f t="shared" si="315"/>
        <v>0</v>
      </c>
      <c r="W116" s="56">
        <f t="shared" si="315"/>
        <v>0</v>
      </c>
      <c r="X116" s="56">
        <f t="shared" ref="X116:Z116" si="316">IF($M116="C3",C110,0)</f>
        <v>0</v>
      </c>
      <c r="Y116" s="56">
        <f t="shared" si="316"/>
        <v>0</v>
      </c>
      <c r="Z116" s="56">
        <f t="shared" si="316"/>
        <v>0</v>
      </c>
    </row>
    <row r="117" ht="14.25" customHeight="1">
      <c r="A117" s="55">
        <v>111.0</v>
      </c>
      <c r="B117" s="55" t="s">
        <v>242</v>
      </c>
      <c r="C117" s="56">
        <v>0.027614138438880706</v>
      </c>
      <c r="D117" s="56">
        <v>0.07502717767081792</v>
      </c>
      <c r="E117" s="56">
        <v>0.19148936170212766</v>
      </c>
      <c r="H117" s="55">
        <v>105.0</v>
      </c>
      <c r="I117" s="55" t="s">
        <v>228</v>
      </c>
      <c r="J117" s="60">
        <f t="shared" si="4"/>
        <v>0.08999284446</v>
      </c>
      <c r="K117" s="60">
        <f t="shared" si="5"/>
        <v>0.764185297</v>
      </c>
      <c r="L117" s="60">
        <f t="shared" si="6"/>
        <v>0.4591397913</v>
      </c>
      <c r="M117" s="55" t="str">
        <f t="shared" si="7"/>
        <v>C1</v>
      </c>
      <c r="Q117" s="55">
        <v>105.0</v>
      </c>
      <c r="R117" s="56">
        <f t="shared" ref="R117:T117" si="317">IF($M117="C1",C111,0)</f>
        <v>0.0088365243</v>
      </c>
      <c r="S117" s="56">
        <f t="shared" si="317"/>
        <v>0.01667508972</v>
      </c>
      <c r="T117" s="56">
        <f t="shared" si="317"/>
        <v>0.1276595745</v>
      </c>
      <c r="U117" s="56">
        <f t="shared" ref="U117:W117" si="318">IF($M117="C2",C111,0)</f>
        <v>0</v>
      </c>
      <c r="V117" s="56">
        <f t="shared" si="318"/>
        <v>0</v>
      </c>
      <c r="W117" s="56">
        <f t="shared" si="318"/>
        <v>0</v>
      </c>
      <c r="X117" s="56">
        <f t="shared" ref="X117:Z117" si="319">IF($M117="C3",C111,0)</f>
        <v>0</v>
      </c>
      <c r="Y117" s="56">
        <f t="shared" si="319"/>
        <v>0</v>
      </c>
      <c r="Z117" s="56">
        <f t="shared" si="319"/>
        <v>0</v>
      </c>
    </row>
    <row r="118" ht="14.25" customHeight="1">
      <c r="A118" s="55">
        <v>112.0</v>
      </c>
      <c r="B118" s="55" t="s">
        <v>245</v>
      </c>
      <c r="C118" s="56">
        <v>0.027614138438880706</v>
      </c>
      <c r="D118" s="56">
        <v>0.08153971734096069</v>
      </c>
      <c r="E118" s="56">
        <v>0.3617021276595745</v>
      </c>
      <c r="H118" s="55">
        <v>106.0</v>
      </c>
      <c r="I118" s="55" t="s">
        <v>231</v>
      </c>
      <c r="J118" s="60">
        <f t="shared" si="4"/>
        <v>0.1022646694</v>
      </c>
      <c r="K118" s="60">
        <f t="shared" si="5"/>
        <v>0.7113046017</v>
      </c>
      <c r="L118" s="60">
        <f t="shared" si="6"/>
        <v>0.4649613917</v>
      </c>
      <c r="M118" s="55" t="str">
        <f t="shared" si="7"/>
        <v>C1</v>
      </c>
      <c r="Q118" s="55">
        <v>106.0</v>
      </c>
      <c r="R118" s="56">
        <f t="shared" ref="R118:T118" si="320">IF($M118="C1",C112,0)</f>
        <v>0.0088365243</v>
      </c>
      <c r="S118" s="56">
        <f t="shared" si="320"/>
        <v>0.02329654421</v>
      </c>
      <c r="T118" s="56">
        <f t="shared" si="320"/>
        <v>0.1914893617</v>
      </c>
      <c r="U118" s="56">
        <f t="shared" ref="U118:W118" si="321">IF($M118="C2",C112,0)</f>
        <v>0</v>
      </c>
      <c r="V118" s="56">
        <f t="shared" si="321"/>
        <v>0</v>
      </c>
      <c r="W118" s="56">
        <f t="shared" si="321"/>
        <v>0</v>
      </c>
      <c r="X118" s="56">
        <f t="shared" ref="X118:Z118" si="322">IF($M118="C3",C112,0)</f>
        <v>0</v>
      </c>
      <c r="Y118" s="56">
        <f t="shared" si="322"/>
        <v>0</v>
      </c>
      <c r="Z118" s="56">
        <f t="shared" si="322"/>
        <v>0</v>
      </c>
    </row>
    <row r="119" ht="14.25" customHeight="1">
      <c r="A119" s="55">
        <v>113.0</v>
      </c>
      <c r="B119" s="55" t="s">
        <v>247</v>
      </c>
      <c r="C119" s="56">
        <v>0.0250368188512518</v>
      </c>
      <c r="D119" s="56">
        <v>0.07654128551025301</v>
      </c>
      <c r="E119" s="56">
        <v>0.02127659574468085</v>
      </c>
      <c r="H119" s="55">
        <v>107.0</v>
      </c>
      <c r="I119" s="55" t="s">
        <v>233</v>
      </c>
      <c r="J119" s="60">
        <f t="shared" si="4"/>
        <v>0.2372755435</v>
      </c>
      <c r="K119" s="60">
        <f t="shared" si="5"/>
        <v>0.576082502</v>
      </c>
      <c r="L119" s="60">
        <f t="shared" si="6"/>
        <v>0.5064932213</v>
      </c>
      <c r="M119" s="55" t="str">
        <f t="shared" si="7"/>
        <v>C1</v>
      </c>
      <c r="Q119" s="55">
        <v>107.0</v>
      </c>
      <c r="R119" s="56">
        <f t="shared" ref="R119:T119" si="323">IF($M119="C1",C113,0)</f>
        <v>0.02503681885</v>
      </c>
      <c r="S119" s="56">
        <f t="shared" si="323"/>
        <v>0.03873247926</v>
      </c>
      <c r="T119" s="56">
        <f t="shared" si="323"/>
        <v>0.3617021277</v>
      </c>
      <c r="U119" s="56">
        <f t="shared" ref="U119:W119" si="324">IF($M119="C2",C113,0)</f>
        <v>0</v>
      </c>
      <c r="V119" s="56">
        <f t="shared" si="324"/>
        <v>0</v>
      </c>
      <c r="W119" s="56">
        <f t="shared" si="324"/>
        <v>0</v>
      </c>
      <c r="X119" s="56">
        <f t="shared" ref="X119:Z119" si="325">IF($M119="C3",C113,0)</f>
        <v>0</v>
      </c>
      <c r="Y119" s="56">
        <f t="shared" si="325"/>
        <v>0</v>
      </c>
      <c r="Z119" s="56">
        <f t="shared" si="325"/>
        <v>0</v>
      </c>
    </row>
    <row r="120" ht="14.25" customHeight="1">
      <c r="A120" s="55">
        <v>114.0</v>
      </c>
      <c r="B120" s="55" t="s">
        <v>249</v>
      </c>
      <c r="C120" s="56">
        <v>0.025036818851251835</v>
      </c>
      <c r="D120" s="56">
        <v>0.08242833487451882</v>
      </c>
      <c r="E120" s="56">
        <v>0.1276595744680851</v>
      </c>
      <c r="H120" s="55">
        <v>108.0</v>
      </c>
      <c r="I120" s="55" t="s">
        <v>235</v>
      </c>
      <c r="J120" s="60">
        <f t="shared" si="4"/>
        <v>0.2370581641</v>
      </c>
      <c r="K120" s="60">
        <f t="shared" si="5"/>
        <v>0.5755135421</v>
      </c>
      <c r="L120" s="60">
        <f t="shared" si="6"/>
        <v>0.5064191111</v>
      </c>
      <c r="M120" s="55" t="str">
        <f t="shared" si="7"/>
        <v>C1</v>
      </c>
      <c r="Q120" s="55">
        <v>108.0</v>
      </c>
      <c r="R120" s="56">
        <f t="shared" ref="R120:T120" si="326">IF($M120="C1",C114,0)</f>
        <v>0.02503681885</v>
      </c>
      <c r="S120" s="56">
        <f t="shared" si="326"/>
        <v>0.0396088309</v>
      </c>
      <c r="T120" s="56">
        <f t="shared" si="326"/>
        <v>0.3617021277</v>
      </c>
      <c r="U120" s="56">
        <f t="shared" ref="U120:W120" si="327">IF($M120="C2",C114,0)</f>
        <v>0</v>
      </c>
      <c r="V120" s="56">
        <f t="shared" si="327"/>
        <v>0</v>
      </c>
      <c r="W120" s="56">
        <f t="shared" si="327"/>
        <v>0</v>
      </c>
      <c r="X120" s="56">
        <f t="shared" ref="X120:Z120" si="328">IF($M120="C3",C114,0)</f>
        <v>0</v>
      </c>
      <c r="Y120" s="56">
        <f t="shared" si="328"/>
        <v>0</v>
      </c>
      <c r="Z120" s="56">
        <f t="shared" si="328"/>
        <v>0</v>
      </c>
    </row>
    <row r="121" ht="14.25" customHeight="1">
      <c r="A121" s="55">
        <v>115.0</v>
      </c>
      <c r="B121" s="55" t="s">
        <v>251</v>
      </c>
      <c r="C121" s="56">
        <v>0.009572901325478642</v>
      </c>
      <c r="D121" s="56">
        <v>0.023889794742812318</v>
      </c>
      <c r="E121" s="56">
        <v>0.1276595744680851</v>
      </c>
      <c r="H121" s="55">
        <v>109.0</v>
      </c>
      <c r="I121" s="55" t="s">
        <v>237</v>
      </c>
      <c r="J121" s="60">
        <f t="shared" si="4"/>
        <v>0.1227200178</v>
      </c>
      <c r="K121" s="60">
        <f t="shared" si="5"/>
        <v>0.8297204566</v>
      </c>
      <c r="L121" s="60">
        <f t="shared" si="6"/>
        <v>0.4608569128</v>
      </c>
      <c r="M121" s="55" t="str">
        <f t="shared" si="7"/>
        <v>C1</v>
      </c>
      <c r="Q121" s="55">
        <v>109.0</v>
      </c>
      <c r="R121" s="56">
        <f t="shared" ref="R121:T121" si="329">IF($M121="C1",C115,0)</f>
        <v>0.01141384389</v>
      </c>
      <c r="S121" s="56">
        <f t="shared" si="329"/>
        <v>0.06178247368</v>
      </c>
      <c r="T121" s="56">
        <f t="shared" si="329"/>
        <v>0.02127659574</v>
      </c>
      <c r="U121" s="56">
        <f t="shared" ref="U121:W121" si="330">IF($M121="C2",C115,0)</f>
        <v>0</v>
      </c>
      <c r="V121" s="56">
        <f t="shared" si="330"/>
        <v>0</v>
      </c>
      <c r="W121" s="56">
        <f t="shared" si="330"/>
        <v>0</v>
      </c>
      <c r="X121" s="56">
        <f t="shared" ref="X121:Z121" si="331">IF($M121="C3",C115,0)</f>
        <v>0</v>
      </c>
      <c r="Y121" s="56">
        <f t="shared" si="331"/>
        <v>0</v>
      </c>
      <c r="Z121" s="56">
        <f t="shared" si="331"/>
        <v>0</v>
      </c>
    </row>
    <row r="122" ht="14.25" customHeight="1">
      <c r="A122" s="55">
        <v>116.0</v>
      </c>
      <c r="B122" s="55" t="s">
        <v>254</v>
      </c>
      <c r="C122" s="56">
        <v>0.02577319587628866</v>
      </c>
      <c r="D122" s="56">
        <v>0.6937847384870487</v>
      </c>
      <c r="E122" s="56">
        <v>0.19148936170212766</v>
      </c>
      <c r="H122" s="55">
        <v>110.0</v>
      </c>
      <c r="I122" s="55" t="s">
        <v>240</v>
      </c>
      <c r="J122" s="60">
        <f t="shared" si="4"/>
        <v>0.04882698051</v>
      </c>
      <c r="K122" s="60">
        <f t="shared" si="5"/>
        <v>0.7394006366</v>
      </c>
      <c r="L122" s="60">
        <f t="shared" si="6"/>
        <v>0.4522131027</v>
      </c>
      <c r="M122" s="55" t="str">
        <f t="shared" si="7"/>
        <v>C1</v>
      </c>
      <c r="Q122" s="55">
        <v>110.0</v>
      </c>
      <c r="R122" s="56">
        <f t="shared" ref="R122:T122" si="332">IF($M122="C1",C116,0)</f>
        <v>0.01141384389</v>
      </c>
      <c r="S122" s="56">
        <f t="shared" si="332"/>
        <v>0.06499728232</v>
      </c>
      <c r="T122" s="56">
        <f t="shared" si="332"/>
        <v>0.1276595745</v>
      </c>
      <c r="U122" s="56">
        <f t="shared" ref="U122:W122" si="333">IF($M122="C2",C116,0)</f>
        <v>0</v>
      </c>
      <c r="V122" s="56">
        <f t="shared" si="333"/>
        <v>0</v>
      </c>
      <c r="W122" s="56">
        <f t="shared" si="333"/>
        <v>0</v>
      </c>
      <c r="X122" s="56">
        <f t="shared" ref="X122:Z122" si="334">IF($M122="C3",C116,0)</f>
        <v>0</v>
      </c>
      <c r="Y122" s="56">
        <f t="shared" si="334"/>
        <v>0</v>
      </c>
      <c r="Z122" s="56">
        <f t="shared" si="334"/>
        <v>0</v>
      </c>
    </row>
    <row r="123" ht="14.25" customHeight="1">
      <c r="A123" s="55">
        <v>117.0</v>
      </c>
      <c r="B123" s="55" t="s">
        <v>256</v>
      </c>
      <c r="C123" s="56">
        <v>0.02577319587628866</v>
      </c>
      <c r="D123" s="56">
        <v>0.04128156827206539</v>
      </c>
      <c r="E123" s="56">
        <v>0.3617021276595745</v>
      </c>
      <c r="H123" s="55">
        <v>111.0</v>
      </c>
      <c r="I123" s="55" t="s">
        <v>242</v>
      </c>
      <c r="J123" s="60">
        <f t="shared" si="4"/>
        <v>0.06576144483</v>
      </c>
      <c r="K123" s="60">
        <f t="shared" si="5"/>
        <v>0.677610558</v>
      </c>
      <c r="L123" s="60">
        <f t="shared" si="6"/>
        <v>0.442818254</v>
      </c>
      <c r="M123" s="55" t="str">
        <f t="shared" si="7"/>
        <v>C1</v>
      </c>
      <c r="Q123" s="55">
        <v>111.0</v>
      </c>
      <c r="R123" s="56">
        <f t="shared" ref="R123:T123" si="335">IF($M123="C1",C117,0)</f>
        <v>0.02761413844</v>
      </c>
      <c r="S123" s="56">
        <f t="shared" si="335"/>
        <v>0.07502717767</v>
      </c>
      <c r="T123" s="56">
        <f t="shared" si="335"/>
        <v>0.1914893617</v>
      </c>
      <c r="U123" s="56">
        <f t="shared" ref="U123:W123" si="336">IF($M123="C2",C117,0)</f>
        <v>0</v>
      </c>
      <c r="V123" s="56">
        <f t="shared" si="336"/>
        <v>0</v>
      </c>
      <c r="W123" s="56">
        <f t="shared" si="336"/>
        <v>0</v>
      </c>
      <c r="X123" s="56">
        <f t="shared" ref="X123:Z123" si="337">IF($M123="C3",C117,0)</f>
        <v>0</v>
      </c>
      <c r="Y123" s="56">
        <f t="shared" si="337"/>
        <v>0</v>
      </c>
      <c r="Z123" s="56">
        <f t="shared" si="337"/>
        <v>0</v>
      </c>
    </row>
    <row r="124" ht="14.25" customHeight="1">
      <c r="A124" s="55">
        <v>118.0</v>
      </c>
      <c r="B124" s="55" t="s">
        <v>258</v>
      </c>
      <c r="C124" s="56">
        <v>0.05449189985272459</v>
      </c>
      <c r="D124" s="56">
        <v>0.04813068976113743</v>
      </c>
      <c r="E124" s="56">
        <v>0.02127659574468085</v>
      </c>
      <c r="H124" s="55">
        <v>112.0</v>
      </c>
      <c r="I124" s="55" t="s">
        <v>245</v>
      </c>
      <c r="J124" s="60">
        <f t="shared" si="4"/>
        <v>0.2301117462</v>
      </c>
      <c r="K124" s="60">
        <f t="shared" si="5"/>
        <v>0.5481295229</v>
      </c>
      <c r="L124" s="60">
        <f t="shared" si="6"/>
        <v>0.5024068243</v>
      </c>
      <c r="M124" s="55" t="str">
        <f t="shared" si="7"/>
        <v>C1</v>
      </c>
      <c r="Q124" s="55">
        <v>112.0</v>
      </c>
      <c r="R124" s="56">
        <f t="shared" ref="R124:T124" si="338">IF($M124="C1",C118,0)</f>
        <v>0.02761413844</v>
      </c>
      <c r="S124" s="56">
        <f t="shared" si="338"/>
        <v>0.08153971734</v>
      </c>
      <c r="T124" s="56">
        <f t="shared" si="338"/>
        <v>0.3617021277</v>
      </c>
      <c r="U124" s="56">
        <f t="shared" ref="U124:W124" si="339">IF($M124="C2",C118,0)</f>
        <v>0</v>
      </c>
      <c r="V124" s="56">
        <f t="shared" si="339"/>
        <v>0</v>
      </c>
      <c r="W124" s="56">
        <f t="shared" si="339"/>
        <v>0</v>
      </c>
      <c r="X124" s="56">
        <f t="shared" ref="X124:Z124" si="340">IF($M124="C3",C118,0)</f>
        <v>0</v>
      </c>
      <c r="Y124" s="56">
        <f t="shared" si="340"/>
        <v>0</v>
      </c>
      <c r="Z124" s="56">
        <f t="shared" si="340"/>
        <v>0</v>
      </c>
    </row>
    <row r="125" ht="14.25" customHeight="1">
      <c r="A125" s="55">
        <v>119.0</v>
      </c>
      <c r="B125" s="55" t="s">
        <v>261</v>
      </c>
      <c r="C125" s="56">
        <v>0.05449189985272459</v>
      </c>
      <c r="D125" s="56">
        <v>0.05228875812853188</v>
      </c>
      <c r="E125" s="56">
        <v>0.06382978723404255</v>
      </c>
      <c r="H125" s="55">
        <v>113.0</v>
      </c>
      <c r="I125" s="55" t="s">
        <v>247</v>
      </c>
      <c r="J125" s="60">
        <f t="shared" si="4"/>
        <v>0.1158662022</v>
      </c>
      <c r="K125" s="60">
        <f t="shared" si="5"/>
        <v>0.8195394313</v>
      </c>
      <c r="L125" s="60">
        <f t="shared" si="6"/>
        <v>0.4470926469</v>
      </c>
      <c r="M125" s="55" t="str">
        <f t="shared" si="7"/>
        <v>C1</v>
      </c>
      <c r="Q125" s="55">
        <v>113.0</v>
      </c>
      <c r="R125" s="56">
        <f t="shared" ref="R125:T125" si="341">IF($M125="C1",C119,0)</f>
        <v>0.02503681885</v>
      </c>
      <c r="S125" s="56">
        <f t="shared" si="341"/>
        <v>0.07654128551</v>
      </c>
      <c r="T125" s="56">
        <f t="shared" si="341"/>
        <v>0.02127659574</v>
      </c>
      <c r="U125" s="56">
        <f t="shared" ref="U125:W125" si="342">IF($M125="C2",C119,0)</f>
        <v>0</v>
      </c>
      <c r="V125" s="56">
        <f t="shared" si="342"/>
        <v>0</v>
      </c>
      <c r="W125" s="56">
        <f t="shared" si="342"/>
        <v>0</v>
      </c>
      <c r="X125" s="56">
        <f t="shared" ref="X125:Z125" si="343">IF($M125="C3",C119,0)</f>
        <v>0</v>
      </c>
      <c r="Y125" s="56">
        <f t="shared" si="343"/>
        <v>0</v>
      </c>
      <c r="Z125" s="56">
        <f t="shared" si="343"/>
        <v>0</v>
      </c>
    </row>
    <row r="126" ht="14.25" customHeight="1">
      <c r="A126" s="55">
        <v>120.0</v>
      </c>
      <c r="B126" s="55" t="s">
        <v>263</v>
      </c>
      <c r="C126" s="56">
        <v>0.05449189985272459</v>
      </c>
      <c r="D126" s="56">
        <v>0.05440255741644822</v>
      </c>
      <c r="E126" s="56">
        <v>0.10638297872340426</v>
      </c>
      <c r="H126" s="55">
        <v>114.0</v>
      </c>
      <c r="I126" s="55" t="s">
        <v>249</v>
      </c>
      <c r="J126" s="60">
        <f t="shared" si="4"/>
        <v>0.02744773626</v>
      </c>
      <c r="K126" s="60">
        <f t="shared" si="5"/>
        <v>0.7268033869</v>
      </c>
      <c r="L126" s="60">
        <f t="shared" si="6"/>
        <v>0.4382801307</v>
      </c>
      <c r="M126" s="55" t="str">
        <f t="shared" si="7"/>
        <v>C1</v>
      </c>
      <c r="Q126" s="55">
        <v>114.0</v>
      </c>
      <c r="R126" s="56">
        <f t="shared" ref="R126:T126" si="344">IF($M126="C1",C120,0)</f>
        <v>0.02503681885</v>
      </c>
      <c r="S126" s="56">
        <f t="shared" si="344"/>
        <v>0.08242833487</v>
      </c>
      <c r="T126" s="56">
        <f t="shared" si="344"/>
        <v>0.1276595745</v>
      </c>
      <c r="U126" s="56">
        <f t="shared" ref="U126:W126" si="345">IF($M126="C2",C120,0)</f>
        <v>0</v>
      </c>
      <c r="V126" s="56">
        <f t="shared" si="345"/>
        <v>0</v>
      </c>
      <c r="W126" s="56">
        <f t="shared" si="345"/>
        <v>0</v>
      </c>
      <c r="X126" s="56">
        <f t="shared" ref="X126:Z126" si="346">IF($M126="C3",C120,0)</f>
        <v>0</v>
      </c>
      <c r="Y126" s="56">
        <f t="shared" si="346"/>
        <v>0</v>
      </c>
      <c r="Z126" s="56">
        <f t="shared" si="346"/>
        <v>0</v>
      </c>
    </row>
    <row r="127" ht="14.25" customHeight="1">
      <c r="A127" s="55">
        <v>121.0</v>
      </c>
      <c r="B127" s="55" t="s">
        <v>265</v>
      </c>
      <c r="C127" s="56">
        <v>0.05449189985272459</v>
      </c>
      <c r="D127" s="56">
        <v>0.0881336659567464</v>
      </c>
      <c r="E127" s="56">
        <v>0.02127659574468085</v>
      </c>
      <c r="H127" s="55">
        <v>115.0</v>
      </c>
      <c r="I127" s="55" t="s">
        <v>251</v>
      </c>
      <c r="J127" s="60">
        <f t="shared" si="4"/>
        <v>0.08319633636</v>
      </c>
      <c r="K127" s="60">
        <f t="shared" si="5"/>
        <v>0.7602237698</v>
      </c>
      <c r="L127" s="60">
        <f t="shared" si="6"/>
        <v>0.4574390355</v>
      </c>
      <c r="M127" s="55" t="str">
        <f t="shared" si="7"/>
        <v>C1</v>
      </c>
      <c r="Q127" s="55">
        <v>115.0</v>
      </c>
      <c r="R127" s="56">
        <f t="shared" ref="R127:T127" si="347">IF($M127="C1",C121,0)</f>
        <v>0.009572901325</v>
      </c>
      <c r="S127" s="56">
        <f t="shared" si="347"/>
        <v>0.02388979474</v>
      </c>
      <c r="T127" s="56">
        <f t="shared" si="347"/>
        <v>0.1276595745</v>
      </c>
      <c r="U127" s="56">
        <f t="shared" ref="U127:W127" si="348">IF($M127="C2",C121,0)</f>
        <v>0</v>
      </c>
      <c r="V127" s="56">
        <f t="shared" si="348"/>
        <v>0</v>
      </c>
      <c r="W127" s="56">
        <f t="shared" si="348"/>
        <v>0</v>
      </c>
      <c r="X127" s="56">
        <f t="shared" ref="X127:Z127" si="349">IF($M127="C3",C121,0)</f>
        <v>0</v>
      </c>
      <c r="Y127" s="56">
        <f t="shared" si="349"/>
        <v>0</v>
      </c>
      <c r="Z127" s="56">
        <f t="shared" si="349"/>
        <v>0</v>
      </c>
    </row>
    <row r="128" ht="14.25" customHeight="1">
      <c r="A128" s="55">
        <v>122.0</v>
      </c>
      <c r="B128" s="55" t="s">
        <v>267</v>
      </c>
      <c r="C128" s="56">
        <v>0.05449189985272459</v>
      </c>
      <c r="D128" s="56">
        <v>0.09254808627208305</v>
      </c>
      <c r="E128" s="56">
        <v>0.06382978723404255</v>
      </c>
      <c r="H128" s="55">
        <v>116.0</v>
      </c>
      <c r="I128" s="55" t="s">
        <v>254</v>
      </c>
      <c r="J128" s="60">
        <f t="shared" si="4"/>
        <v>0.5990250723</v>
      </c>
      <c r="K128" s="60">
        <f t="shared" si="5"/>
        <v>0.6516416806</v>
      </c>
      <c r="L128" s="60">
        <f t="shared" si="6"/>
        <v>0.756258145</v>
      </c>
      <c r="M128" s="55" t="str">
        <f t="shared" si="7"/>
        <v>C1</v>
      </c>
      <c r="Q128" s="55">
        <v>116.0</v>
      </c>
      <c r="R128" s="56">
        <f t="shared" ref="R128:T128" si="350">IF($M128="C1",C122,0)</f>
        <v>0.02577319588</v>
      </c>
      <c r="S128" s="56">
        <f t="shared" si="350"/>
        <v>0.6937847385</v>
      </c>
      <c r="T128" s="56">
        <f t="shared" si="350"/>
        <v>0.1914893617</v>
      </c>
      <c r="U128" s="56">
        <f t="shared" ref="U128:W128" si="351">IF($M128="C2",C122,0)</f>
        <v>0</v>
      </c>
      <c r="V128" s="56">
        <f t="shared" si="351"/>
        <v>0</v>
      </c>
      <c r="W128" s="56">
        <f t="shared" si="351"/>
        <v>0</v>
      </c>
      <c r="X128" s="56">
        <f t="shared" ref="X128:Z128" si="352">IF($M128="C3",C122,0)</f>
        <v>0</v>
      </c>
      <c r="Y128" s="56">
        <f t="shared" si="352"/>
        <v>0</v>
      </c>
      <c r="Z128" s="56">
        <f t="shared" si="352"/>
        <v>0</v>
      </c>
    </row>
    <row r="129" ht="14.25" customHeight="1">
      <c r="A129" s="55">
        <v>123.0</v>
      </c>
      <c r="B129" s="55" t="s">
        <v>269</v>
      </c>
      <c r="C129" s="56">
        <v>0.05449189985272459</v>
      </c>
      <c r="D129" s="56">
        <v>0.0972678165307745</v>
      </c>
      <c r="E129" s="56">
        <v>0.10638297872340426</v>
      </c>
      <c r="H129" s="55">
        <v>117.0</v>
      </c>
      <c r="I129" s="55" t="s">
        <v>256</v>
      </c>
      <c r="J129" s="60">
        <f t="shared" si="4"/>
        <v>0.23658449</v>
      </c>
      <c r="K129" s="60">
        <f t="shared" si="5"/>
        <v>0.5741263086</v>
      </c>
      <c r="L129" s="60">
        <f t="shared" si="6"/>
        <v>0.5056449602</v>
      </c>
      <c r="M129" s="55" t="str">
        <f t="shared" si="7"/>
        <v>C1</v>
      </c>
      <c r="Q129" s="55">
        <v>117.0</v>
      </c>
      <c r="R129" s="56">
        <f t="shared" ref="R129:T129" si="353">IF($M129="C1",C123,0)</f>
        <v>0.02577319588</v>
      </c>
      <c r="S129" s="56">
        <f t="shared" si="353"/>
        <v>0.04128156827</v>
      </c>
      <c r="T129" s="56">
        <f t="shared" si="353"/>
        <v>0.3617021277</v>
      </c>
      <c r="U129" s="56">
        <f t="shared" ref="U129:W129" si="354">IF($M129="C2",C123,0)</f>
        <v>0</v>
      </c>
      <c r="V129" s="56">
        <f t="shared" si="354"/>
        <v>0</v>
      </c>
      <c r="W129" s="56">
        <f t="shared" si="354"/>
        <v>0</v>
      </c>
      <c r="X129" s="56">
        <f t="shared" ref="X129:Z129" si="355">IF($M129="C3",C123,0)</f>
        <v>0</v>
      </c>
      <c r="Y129" s="56">
        <f t="shared" si="355"/>
        <v>0</v>
      </c>
      <c r="Z129" s="56">
        <f t="shared" si="355"/>
        <v>0</v>
      </c>
    </row>
    <row r="130" ht="14.25" customHeight="1">
      <c r="A130" s="55">
        <v>124.0</v>
      </c>
      <c r="B130" s="55" t="s">
        <v>271</v>
      </c>
      <c r="C130" s="56">
        <v>0.0471281296023564</v>
      </c>
      <c r="D130" s="56">
        <v>0.08556280805745127</v>
      </c>
      <c r="E130" s="56">
        <v>0.031914893617021274</v>
      </c>
      <c r="H130" s="55">
        <v>118.0</v>
      </c>
      <c r="I130" s="55" t="s">
        <v>258</v>
      </c>
      <c r="J130" s="60">
        <f t="shared" si="4"/>
        <v>0.1225773051</v>
      </c>
      <c r="K130" s="60">
        <f t="shared" si="5"/>
        <v>0.8236978141</v>
      </c>
      <c r="L130" s="60">
        <f t="shared" si="6"/>
        <v>0.4196144508</v>
      </c>
      <c r="M130" s="55" t="str">
        <f t="shared" si="7"/>
        <v>C1</v>
      </c>
      <c r="Q130" s="55">
        <v>118.0</v>
      </c>
      <c r="R130" s="56">
        <f t="shared" ref="R130:T130" si="356">IF($M130="C1",C124,0)</f>
        <v>0.05449189985</v>
      </c>
      <c r="S130" s="56">
        <f t="shared" si="356"/>
        <v>0.04813068976</v>
      </c>
      <c r="T130" s="56">
        <f t="shared" si="356"/>
        <v>0.02127659574</v>
      </c>
      <c r="U130" s="56">
        <f t="shared" ref="U130:W130" si="357">IF($M130="C2",C124,0)</f>
        <v>0</v>
      </c>
      <c r="V130" s="56">
        <f t="shared" si="357"/>
        <v>0</v>
      </c>
      <c r="W130" s="56">
        <f t="shared" si="357"/>
        <v>0</v>
      </c>
      <c r="X130" s="56">
        <f t="shared" ref="X130:Z130" si="358">IF($M130="C3",C124,0)</f>
        <v>0</v>
      </c>
      <c r="Y130" s="56">
        <f t="shared" si="358"/>
        <v>0</v>
      </c>
      <c r="Z130" s="56">
        <f t="shared" si="358"/>
        <v>0</v>
      </c>
    </row>
    <row r="131" ht="14.25" customHeight="1">
      <c r="A131" s="55">
        <v>125.0</v>
      </c>
      <c r="B131" s="55" t="s">
        <v>274</v>
      </c>
      <c r="C131" s="56">
        <v>0.0471281296023564</v>
      </c>
      <c r="D131" s="56">
        <v>0.09848159469741619</v>
      </c>
      <c r="E131" s="56">
        <v>0.11702127659574468</v>
      </c>
      <c r="H131" s="55">
        <v>119.0</v>
      </c>
      <c r="I131" s="55" t="s">
        <v>261</v>
      </c>
      <c r="J131" s="60">
        <f t="shared" si="4"/>
        <v>0.08324760976</v>
      </c>
      <c r="K131" s="60">
        <f t="shared" si="5"/>
        <v>0.7854648076</v>
      </c>
      <c r="L131" s="60">
        <f t="shared" si="6"/>
        <v>0.4122943788</v>
      </c>
      <c r="M131" s="55" t="str">
        <f t="shared" si="7"/>
        <v>C1</v>
      </c>
      <c r="Q131" s="55">
        <v>119.0</v>
      </c>
      <c r="R131" s="56">
        <f t="shared" ref="R131:T131" si="359">IF($M131="C1",C125,0)</f>
        <v>0.05449189985</v>
      </c>
      <c r="S131" s="56">
        <f t="shared" si="359"/>
        <v>0.05228875813</v>
      </c>
      <c r="T131" s="56">
        <f t="shared" si="359"/>
        <v>0.06382978723</v>
      </c>
      <c r="U131" s="56">
        <f t="shared" ref="U131:W131" si="360">IF($M131="C2",C125,0)</f>
        <v>0</v>
      </c>
      <c r="V131" s="56">
        <f t="shared" si="360"/>
        <v>0</v>
      </c>
      <c r="W131" s="56">
        <f t="shared" si="360"/>
        <v>0</v>
      </c>
      <c r="X131" s="56">
        <f t="shared" ref="X131:Z131" si="361">IF($M131="C3",C125,0)</f>
        <v>0</v>
      </c>
      <c r="Y131" s="56">
        <f t="shared" si="361"/>
        <v>0</v>
      </c>
      <c r="Z131" s="56">
        <f t="shared" si="361"/>
        <v>0</v>
      </c>
    </row>
    <row r="132" ht="14.25" customHeight="1">
      <c r="A132" s="55">
        <v>126.0</v>
      </c>
      <c r="B132" s="55" t="s">
        <v>271</v>
      </c>
      <c r="C132" s="56">
        <v>0.0471281296023564</v>
      </c>
      <c r="D132" s="56">
        <v>0.08556280805745127</v>
      </c>
      <c r="E132" s="56">
        <v>0.031914893617021274</v>
      </c>
      <c r="H132" s="55">
        <v>120.0</v>
      </c>
      <c r="I132" s="55" t="s">
        <v>263</v>
      </c>
      <c r="J132" s="60">
        <f t="shared" si="4"/>
        <v>0.05162684752</v>
      </c>
      <c r="K132" s="60">
        <f t="shared" si="5"/>
        <v>0.7486988224</v>
      </c>
      <c r="L132" s="60">
        <f t="shared" si="6"/>
        <v>0.4094652654</v>
      </c>
      <c r="M132" s="55" t="str">
        <f t="shared" si="7"/>
        <v>C1</v>
      </c>
      <c r="Q132" s="55">
        <v>120.0</v>
      </c>
      <c r="R132" s="56">
        <f t="shared" ref="R132:T132" si="362">IF($M132="C1",C126,0)</f>
        <v>0.05449189985</v>
      </c>
      <c r="S132" s="56">
        <f t="shared" si="362"/>
        <v>0.05440255742</v>
      </c>
      <c r="T132" s="56">
        <f t="shared" si="362"/>
        <v>0.1063829787</v>
      </c>
      <c r="U132" s="56">
        <f t="shared" ref="U132:W132" si="363">IF($M132="C2",C126,0)</f>
        <v>0</v>
      </c>
      <c r="V132" s="56">
        <f t="shared" si="363"/>
        <v>0</v>
      </c>
      <c r="W132" s="56">
        <f t="shared" si="363"/>
        <v>0</v>
      </c>
      <c r="X132" s="56">
        <f t="shared" ref="X132:Z132" si="364">IF($M132="C3",C126,0)</f>
        <v>0</v>
      </c>
      <c r="Y132" s="56">
        <f t="shared" si="364"/>
        <v>0</v>
      </c>
      <c r="Z132" s="56">
        <f t="shared" si="364"/>
        <v>0</v>
      </c>
    </row>
    <row r="133" ht="14.25" customHeight="1">
      <c r="A133" s="55">
        <v>127.0</v>
      </c>
      <c r="B133" s="55" t="s">
        <v>274</v>
      </c>
      <c r="C133" s="56">
        <v>0.0471281296023564</v>
      </c>
      <c r="D133" s="56">
        <v>0.09848159469741619</v>
      </c>
      <c r="E133" s="56">
        <v>0.11702127659574468</v>
      </c>
      <c r="H133" s="55">
        <v>121.0</v>
      </c>
      <c r="I133" s="55" t="s">
        <v>265</v>
      </c>
      <c r="J133" s="60">
        <f t="shared" si="4"/>
        <v>0.1124081499</v>
      </c>
      <c r="K133" s="60">
        <f t="shared" si="5"/>
        <v>0.8067754399</v>
      </c>
      <c r="L133" s="60">
        <f t="shared" si="6"/>
        <v>0.4182903047</v>
      </c>
      <c r="M133" s="55" t="str">
        <f t="shared" si="7"/>
        <v>C1</v>
      </c>
      <c r="Q133" s="55">
        <v>121.0</v>
      </c>
      <c r="R133" s="56">
        <f t="shared" ref="R133:T133" si="365">IF($M133="C1",C127,0)</f>
        <v>0.05449189985</v>
      </c>
      <c r="S133" s="56">
        <f t="shared" si="365"/>
        <v>0.08813366596</v>
      </c>
      <c r="T133" s="56">
        <f t="shared" si="365"/>
        <v>0.02127659574</v>
      </c>
      <c r="U133" s="56">
        <f t="shared" ref="U133:W133" si="366">IF($M133="C2",C127,0)</f>
        <v>0</v>
      </c>
      <c r="V133" s="56">
        <f t="shared" si="366"/>
        <v>0</v>
      </c>
      <c r="W133" s="56">
        <f t="shared" si="366"/>
        <v>0</v>
      </c>
      <c r="X133" s="56">
        <f t="shared" ref="X133:Z133" si="367">IF($M133="C3",C127,0)</f>
        <v>0</v>
      </c>
      <c r="Y133" s="56">
        <f t="shared" si="367"/>
        <v>0</v>
      </c>
      <c r="Z133" s="56">
        <f t="shared" si="367"/>
        <v>0</v>
      </c>
    </row>
    <row r="134" ht="14.25" customHeight="1">
      <c r="A134" s="55">
        <v>128.0</v>
      </c>
      <c r="B134" s="55" t="s">
        <v>276</v>
      </c>
      <c r="C134" s="56">
        <v>0.05449189985272459</v>
      </c>
      <c r="D134" s="56">
        <v>0.04813068976113743</v>
      </c>
      <c r="E134" s="56">
        <v>0.02127659574468085</v>
      </c>
      <c r="H134" s="55">
        <v>122.0</v>
      </c>
      <c r="I134" s="55" t="s">
        <v>267</v>
      </c>
      <c r="J134" s="60">
        <f t="shared" si="4"/>
        <v>0.06978803809</v>
      </c>
      <c r="K134" s="60">
        <f t="shared" si="5"/>
        <v>0.7678097375</v>
      </c>
      <c r="L134" s="60">
        <f t="shared" si="6"/>
        <v>0.411357702</v>
      </c>
      <c r="M134" s="55" t="str">
        <f t="shared" si="7"/>
        <v>C1</v>
      </c>
      <c r="Q134" s="55">
        <v>122.0</v>
      </c>
      <c r="R134" s="56">
        <f t="shared" ref="R134:T134" si="368">IF($M134="C1",C128,0)</f>
        <v>0.05449189985</v>
      </c>
      <c r="S134" s="56">
        <f t="shared" si="368"/>
        <v>0.09254808627</v>
      </c>
      <c r="T134" s="56">
        <f t="shared" si="368"/>
        <v>0.06382978723</v>
      </c>
      <c r="U134" s="56">
        <f t="shared" ref="U134:W134" si="369">IF($M134="C2",C128,0)</f>
        <v>0</v>
      </c>
      <c r="V134" s="56">
        <f t="shared" si="369"/>
        <v>0</v>
      </c>
      <c r="W134" s="56">
        <f t="shared" si="369"/>
        <v>0</v>
      </c>
      <c r="X134" s="56">
        <f t="shared" ref="X134:Z134" si="370">IF($M134="C3",C128,0)</f>
        <v>0</v>
      </c>
      <c r="Y134" s="56">
        <f t="shared" si="370"/>
        <v>0</v>
      </c>
      <c r="Z134" s="56">
        <f t="shared" si="370"/>
        <v>0</v>
      </c>
    </row>
    <row r="135" ht="14.25" customHeight="1">
      <c r="A135" s="55">
        <v>129.0</v>
      </c>
      <c r="B135" s="55" t="s">
        <v>277</v>
      </c>
      <c r="C135" s="56">
        <v>0.05449189985272459</v>
      </c>
      <c r="D135" s="56">
        <v>0.05228875812853188</v>
      </c>
      <c r="E135" s="56">
        <v>0.06382978723404255</v>
      </c>
      <c r="H135" s="55">
        <v>123.0</v>
      </c>
      <c r="I135" s="55" t="s">
        <v>269</v>
      </c>
      <c r="J135" s="60">
        <f t="shared" si="4"/>
        <v>0.02766099199</v>
      </c>
      <c r="K135" s="60">
        <f t="shared" si="5"/>
        <v>0.7291396386</v>
      </c>
      <c r="L135" s="60">
        <f t="shared" si="6"/>
        <v>0.4088193868</v>
      </c>
      <c r="M135" s="55" t="str">
        <f t="shared" si="7"/>
        <v>C1</v>
      </c>
      <c r="Q135" s="55">
        <v>123.0</v>
      </c>
      <c r="R135" s="56">
        <f t="shared" ref="R135:T135" si="371">IF($M135="C1",C129,0)</f>
        <v>0.05449189985</v>
      </c>
      <c r="S135" s="56">
        <f t="shared" si="371"/>
        <v>0.09726781653</v>
      </c>
      <c r="T135" s="56">
        <f t="shared" si="371"/>
        <v>0.1063829787</v>
      </c>
      <c r="U135" s="56">
        <f t="shared" ref="U135:W135" si="372">IF($M135="C2",C129,0)</f>
        <v>0</v>
      </c>
      <c r="V135" s="56">
        <f t="shared" si="372"/>
        <v>0</v>
      </c>
      <c r="W135" s="56">
        <f t="shared" si="372"/>
        <v>0</v>
      </c>
      <c r="X135" s="56">
        <f t="shared" ref="X135:Z135" si="373">IF($M135="C3",C129,0)</f>
        <v>0</v>
      </c>
      <c r="Y135" s="56">
        <f t="shared" si="373"/>
        <v>0</v>
      </c>
      <c r="Z135" s="56">
        <f t="shared" si="373"/>
        <v>0</v>
      </c>
    </row>
    <row r="136" ht="14.25" customHeight="1">
      <c r="A136" s="55">
        <v>130.0</v>
      </c>
      <c r="B136" s="55" t="s">
        <v>278</v>
      </c>
      <c r="C136" s="56">
        <v>0.05449189985272459</v>
      </c>
      <c r="D136" s="56">
        <v>0.05440255741644822</v>
      </c>
      <c r="E136" s="56">
        <v>0.10638297872340426</v>
      </c>
      <c r="H136" s="55">
        <v>124.0</v>
      </c>
      <c r="I136" s="55" t="s">
        <v>271</v>
      </c>
      <c r="J136" s="60">
        <f t="shared" si="4"/>
        <v>0.1018474295</v>
      </c>
      <c r="K136" s="60">
        <f t="shared" si="5"/>
        <v>0.8004422847</v>
      </c>
      <c r="L136" s="60">
        <f t="shared" si="6"/>
        <v>0.4233397693</v>
      </c>
      <c r="M136" s="55" t="str">
        <f t="shared" si="7"/>
        <v>C1</v>
      </c>
      <c r="Q136" s="55">
        <v>124.0</v>
      </c>
      <c r="R136" s="56">
        <f t="shared" ref="R136:T136" si="374">IF($M136="C1",C130,0)</f>
        <v>0.0471281296</v>
      </c>
      <c r="S136" s="56">
        <f t="shared" si="374"/>
        <v>0.08556280806</v>
      </c>
      <c r="T136" s="56">
        <f t="shared" si="374"/>
        <v>0.03191489362</v>
      </c>
      <c r="U136" s="56">
        <f t="shared" ref="U136:W136" si="375">IF($M136="C2",C130,0)</f>
        <v>0</v>
      </c>
      <c r="V136" s="56">
        <f t="shared" si="375"/>
        <v>0</v>
      </c>
      <c r="W136" s="56">
        <f t="shared" si="375"/>
        <v>0</v>
      </c>
      <c r="X136" s="56">
        <f t="shared" ref="X136:Z136" si="376">IF($M136="C3",C130,0)</f>
        <v>0</v>
      </c>
      <c r="Y136" s="56">
        <f t="shared" si="376"/>
        <v>0</v>
      </c>
      <c r="Z136" s="56">
        <f t="shared" si="376"/>
        <v>0</v>
      </c>
    </row>
    <row r="137" ht="14.25" customHeight="1">
      <c r="A137" s="55">
        <v>131.0</v>
      </c>
      <c r="B137" s="55" t="s">
        <v>279</v>
      </c>
      <c r="C137" s="56">
        <v>0.038291605301914576</v>
      </c>
      <c r="D137" s="56">
        <v>0.09607466337154603</v>
      </c>
      <c r="E137" s="56">
        <v>0.02127659574468085</v>
      </c>
      <c r="H137" s="55">
        <v>125.0</v>
      </c>
      <c r="I137" s="55" t="s">
        <v>274</v>
      </c>
      <c r="J137" s="60">
        <f t="shared" si="4"/>
        <v>0.01598649281</v>
      </c>
      <c r="K137" s="60">
        <f t="shared" si="5"/>
        <v>0.7216887579</v>
      </c>
      <c r="L137" s="60">
        <f t="shared" si="6"/>
        <v>0.4162418904</v>
      </c>
      <c r="M137" s="55" t="str">
        <f t="shared" si="7"/>
        <v>C1</v>
      </c>
      <c r="Q137" s="55">
        <v>125.0</v>
      </c>
      <c r="R137" s="56">
        <f t="shared" ref="R137:T137" si="377">IF($M137="C1",C131,0)</f>
        <v>0.0471281296</v>
      </c>
      <c r="S137" s="56">
        <f t="shared" si="377"/>
        <v>0.0984815947</v>
      </c>
      <c r="T137" s="56">
        <f t="shared" si="377"/>
        <v>0.1170212766</v>
      </c>
      <c r="U137" s="56">
        <f t="shared" ref="U137:W137" si="378">IF($M137="C2",C131,0)</f>
        <v>0</v>
      </c>
      <c r="V137" s="56">
        <f t="shared" si="378"/>
        <v>0</v>
      </c>
      <c r="W137" s="56">
        <f t="shared" si="378"/>
        <v>0</v>
      </c>
      <c r="X137" s="56">
        <f t="shared" ref="X137:Z137" si="379">IF($M137="C3",C131,0)</f>
        <v>0</v>
      </c>
      <c r="Y137" s="56">
        <f t="shared" si="379"/>
        <v>0</v>
      </c>
      <c r="Z137" s="56">
        <f t="shared" si="379"/>
        <v>0</v>
      </c>
    </row>
    <row r="138" ht="14.25" customHeight="1">
      <c r="A138" s="55">
        <v>132.0</v>
      </c>
      <c r="B138" s="55" t="s">
        <v>282</v>
      </c>
      <c r="C138" s="56">
        <v>0.038291605301914576</v>
      </c>
      <c r="D138" s="56">
        <v>0.0956495629627802</v>
      </c>
      <c r="E138" s="56">
        <v>0.06382978723404255</v>
      </c>
      <c r="H138" s="55">
        <v>126.0</v>
      </c>
      <c r="I138" s="55" t="s">
        <v>271</v>
      </c>
      <c r="J138" s="60">
        <f t="shared" si="4"/>
        <v>0.1018474295</v>
      </c>
      <c r="K138" s="60">
        <f t="shared" si="5"/>
        <v>0.8004422847</v>
      </c>
      <c r="L138" s="60">
        <f t="shared" si="6"/>
        <v>0.4233397693</v>
      </c>
      <c r="M138" s="55" t="str">
        <f t="shared" si="7"/>
        <v>C1</v>
      </c>
      <c r="Q138" s="55">
        <v>126.0</v>
      </c>
      <c r="R138" s="56">
        <f t="shared" ref="R138:T138" si="380">IF($M138="C1",C132,0)</f>
        <v>0.0471281296</v>
      </c>
      <c r="S138" s="56">
        <f t="shared" si="380"/>
        <v>0.08556280806</v>
      </c>
      <c r="T138" s="56">
        <f t="shared" si="380"/>
        <v>0.03191489362</v>
      </c>
      <c r="U138" s="56">
        <f t="shared" ref="U138:W138" si="381">IF($M138="C2",C132,0)</f>
        <v>0</v>
      </c>
      <c r="V138" s="56">
        <f t="shared" si="381"/>
        <v>0</v>
      </c>
      <c r="W138" s="56">
        <f t="shared" si="381"/>
        <v>0</v>
      </c>
      <c r="X138" s="56">
        <f t="shared" ref="X138:Z138" si="382">IF($M138="C3",C132,0)</f>
        <v>0</v>
      </c>
      <c r="Y138" s="56">
        <f t="shared" si="382"/>
        <v>0</v>
      </c>
      <c r="Z138" s="56">
        <f t="shared" si="382"/>
        <v>0</v>
      </c>
    </row>
    <row r="139" ht="14.25" customHeight="1">
      <c r="A139" s="55">
        <v>133.0</v>
      </c>
      <c r="B139" s="55" t="s">
        <v>284</v>
      </c>
      <c r="C139" s="56">
        <v>0.038291605301914576</v>
      </c>
      <c r="D139" s="56">
        <v>0.10033622633671958</v>
      </c>
      <c r="E139" s="56">
        <v>0.10638297872340426</v>
      </c>
      <c r="H139" s="55">
        <v>127.0</v>
      </c>
      <c r="I139" s="55" t="s">
        <v>274</v>
      </c>
      <c r="J139" s="60">
        <f t="shared" si="4"/>
        <v>0.01598649281</v>
      </c>
      <c r="K139" s="60">
        <f t="shared" si="5"/>
        <v>0.7216887579</v>
      </c>
      <c r="L139" s="60">
        <f t="shared" si="6"/>
        <v>0.4162418904</v>
      </c>
      <c r="M139" s="55" t="str">
        <f t="shared" si="7"/>
        <v>C1</v>
      </c>
      <c r="Q139" s="55">
        <v>127.0</v>
      </c>
      <c r="R139" s="56">
        <f t="shared" ref="R139:T139" si="383">IF($M139="C1",C133,0)</f>
        <v>0.0471281296</v>
      </c>
      <c r="S139" s="56">
        <f t="shared" si="383"/>
        <v>0.0984815947</v>
      </c>
      <c r="T139" s="56">
        <f t="shared" si="383"/>
        <v>0.1170212766</v>
      </c>
      <c r="U139" s="56">
        <f t="shared" ref="U139:W139" si="384">IF($M139="C2",C133,0)</f>
        <v>0</v>
      </c>
      <c r="V139" s="56">
        <f t="shared" si="384"/>
        <v>0</v>
      </c>
      <c r="W139" s="56">
        <f t="shared" si="384"/>
        <v>0</v>
      </c>
      <c r="X139" s="56">
        <f t="shared" ref="X139:Z139" si="385">IF($M139="C3",C133,0)</f>
        <v>0</v>
      </c>
      <c r="Y139" s="56">
        <f t="shared" si="385"/>
        <v>0</v>
      </c>
      <c r="Z139" s="56">
        <f t="shared" si="385"/>
        <v>0</v>
      </c>
    </row>
    <row r="140" ht="14.25" customHeight="1">
      <c r="A140" s="55">
        <v>134.0</v>
      </c>
      <c r="B140" s="55" t="s">
        <v>286</v>
      </c>
      <c r="C140" s="56">
        <v>0.041237113402061855</v>
      </c>
      <c r="D140" s="56">
        <v>0.046494644484529855</v>
      </c>
      <c r="E140" s="56">
        <v>0.02127659574468085</v>
      </c>
      <c r="H140" s="55">
        <v>128.0</v>
      </c>
      <c r="I140" s="55" t="s">
        <v>276</v>
      </c>
      <c r="J140" s="60">
        <f t="shared" si="4"/>
        <v>0.1225773051</v>
      </c>
      <c r="K140" s="60">
        <f t="shared" si="5"/>
        <v>0.8236978141</v>
      </c>
      <c r="L140" s="60">
        <f t="shared" si="6"/>
        <v>0.4196144508</v>
      </c>
      <c r="M140" s="55" t="str">
        <f t="shared" si="7"/>
        <v>C1</v>
      </c>
      <c r="Q140" s="55">
        <v>128.0</v>
      </c>
      <c r="R140" s="56">
        <f t="shared" ref="R140:T140" si="386">IF($M140="C1",C134,0)</f>
        <v>0.05449189985</v>
      </c>
      <c r="S140" s="56">
        <f t="shared" si="386"/>
        <v>0.04813068976</v>
      </c>
      <c r="T140" s="56">
        <f t="shared" si="386"/>
        <v>0.02127659574</v>
      </c>
      <c r="U140" s="56">
        <f t="shared" ref="U140:W140" si="387">IF($M140="C2",C134,0)</f>
        <v>0</v>
      </c>
      <c r="V140" s="56">
        <f t="shared" si="387"/>
        <v>0</v>
      </c>
      <c r="W140" s="56">
        <f t="shared" si="387"/>
        <v>0</v>
      </c>
      <c r="X140" s="56">
        <f t="shared" ref="X140:Z140" si="388">IF($M140="C3",C134,0)</f>
        <v>0</v>
      </c>
      <c r="Y140" s="56">
        <f t="shared" si="388"/>
        <v>0</v>
      </c>
      <c r="Z140" s="56">
        <f t="shared" si="388"/>
        <v>0</v>
      </c>
    </row>
    <row r="141" ht="14.25" customHeight="1">
      <c r="A141" s="55">
        <v>135.0</v>
      </c>
      <c r="B141" s="55" t="s">
        <v>289</v>
      </c>
      <c r="C141" s="56">
        <v>0.041237113402061855</v>
      </c>
      <c r="D141" s="56">
        <v>0.04813718347080933</v>
      </c>
      <c r="E141" s="56">
        <v>0.06382978723404255</v>
      </c>
      <c r="H141" s="55">
        <v>129.0</v>
      </c>
      <c r="I141" s="55" t="s">
        <v>277</v>
      </c>
      <c r="J141" s="60">
        <f t="shared" si="4"/>
        <v>0.08324760976</v>
      </c>
      <c r="K141" s="60">
        <f t="shared" si="5"/>
        <v>0.7854648076</v>
      </c>
      <c r="L141" s="60">
        <f t="shared" si="6"/>
        <v>0.4122943788</v>
      </c>
      <c r="M141" s="55" t="str">
        <f t="shared" si="7"/>
        <v>C1</v>
      </c>
      <c r="Q141" s="55">
        <v>129.0</v>
      </c>
      <c r="R141" s="56">
        <f t="shared" ref="R141:T141" si="389">IF($M141="C1",C135,0)</f>
        <v>0.05449189985</v>
      </c>
      <c r="S141" s="56">
        <f t="shared" si="389"/>
        <v>0.05228875813</v>
      </c>
      <c r="T141" s="56">
        <f t="shared" si="389"/>
        <v>0.06382978723</v>
      </c>
      <c r="U141" s="56">
        <f t="shared" ref="U141:W141" si="390">IF($M141="C2",C135,0)</f>
        <v>0</v>
      </c>
      <c r="V141" s="56">
        <f t="shared" si="390"/>
        <v>0</v>
      </c>
      <c r="W141" s="56">
        <f t="shared" si="390"/>
        <v>0</v>
      </c>
      <c r="X141" s="56">
        <f t="shared" ref="X141:Z141" si="391">IF($M141="C3",C135,0)</f>
        <v>0</v>
      </c>
      <c r="Y141" s="56">
        <f t="shared" si="391"/>
        <v>0</v>
      </c>
      <c r="Z141" s="56">
        <f t="shared" si="391"/>
        <v>0</v>
      </c>
    </row>
    <row r="142" ht="14.25" customHeight="1">
      <c r="A142" s="55">
        <v>136.0</v>
      </c>
      <c r="B142" s="55" t="s">
        <v>291</v>
      </c>
      <c r="C142" s="56">
        <v>0.041237113402061855</v>
      </c>
      <c r="D142" s="56">
        <v>0.04903386094753748</v>
      </c>
      <c r="E142" s="56">
        <v>0.10638297872340426</v>
      </c>
      <c r="H142" s="55">
        <v>130.0</v>
      </c>
      <c r="I142" s="55" t="s">
        <v>278</v>
      </c>
      <c r="J142" s="60">
        <f t="shared" si="4"/>
        <v>0.05162684752</v>
      </c>
      <c r="K142" s="60">
        <f t="shared" si="5"/>
        <v>0.7486988224</v>
      </c>
      <c r="L142" s="60">
        <f t="shared" si="6"/>
        <v>0.4094652654</v>
      </c>
      <c r="M142" s="55" t="str">
        <f t="shared" si="7"/>
        <v>C1</v>
      </c>
      <c r="Q142" s="55">
        <v>130.0</v>
      </c>
      <c r="R142" s="56">
        <f t="shared" ref="R142:T142" si="392">IF($M142="C1",C136,0)</f>
        <v>0.05449189985</v>
      </c>
      <c r="S142" s="56">
        <f t="shared" si="392"/>
        <v>0.05440255742</v>
      </c>
      <c r="T142" s="56">
        <f t="shared" si="392"/>
        <v>0.1063829787</v>
      </c>
      <c r="U142" s="56">
        <f t="shared" ref="U142:W142" si="393">IF($M142="C2",C136,0)</f>
        <v>0</v>
      </c>
      <c r="V142" s="56">
        <f t="shared" si="393"/>
        <v>0</v>
      </c>
      <c r="W142" s="56">
        <f t="shared" si="393"/>
        <v>0</v>
      </c>
      <c r="X142" s="56">
        <f t="shared" ref="X142:Z142" si="394">IF($M142="C3",C136,0)</f>
        <v>0</v>
      </c>
      <c r="Y142" s="56">
        <f t="shared" si="394"/>
        <v>0</v>
      </c>
      <c r="Z142" s="56">
        <f t="shared" si="394"/>
        <v>0</v>
      </c>
    </row>
    <row r="143" ht="14.25" customHeight="1">
      <c r="A143" s="55">
        <v>137.0</v>
      </c>
      <c r="B143" s="55" t="s">
        <v>293</v>
      </c>
      <c r="C143" s="56">
        <v>0.041237113402061855</v>
      </c>
      <c r="D143" s="56">
        <v>0.09626824279265979</v>
      </c>
      <c r="E143" s="56">
        <v>0.02127659574468085</v>
      </c>
      <c r="H143" s="55">
        <v>131.0</v>
      </c>
      <c r="I143" s="55" t="s">
        <v>279</v>
      </c>
      <c r="J143" s="60">
        <f t="shared" si="4"/>
        <v>0.112078821</v>
      </c>
      <c r="K143" s="60">
        <f t="shared" si="5"/>
        <v>0.8079455295</v>
      </c>
      <c r="L143" s="60">
        <f t="shared" si="6"/>
        <v>0.4343104949</v>
      </c>
      <c r="M143" s="55" t="str">
        <f t="shared" si="7"/>
        <v>C1</v>
      </c>
      <c r="Q143" s="55">
        <v>131.0</v>
      </c>
      <c r="R143" s="56">
        <f t="shared" ref="R143:T143" si="395">IF($M143="C1",C137,0)</f>
        <v>0.0382916053</v>
      </c>
      <c r="S143" s="56">
        <f t="shared" si="395"/>
        <v>0.09607466337</v>
      </c>
      <c r="T143" s="56">
        <f t="shared" si="395"/>
        <v>0.02127659574</v>
      </c>
      <c r="U143" s="56">
        <f t="shared" ref="U143:W143" si="396">IF($M143="C2",C137,0)</f>
        <v>0</v>
      </c>
      <c r="V143" s="56">
        <f t="shared" si="396"/>
        <v>0</v>
      </c>
      <c r="W143" s="56">
        <f t="shared" si="396"/>
        <v>0</v>
      </c>
      <c r="X143" s="56">
        <f t="shared" ref="X143:Z143" si="397">IF($M143="C3",C137,0)</f>
        <v>0</v>
      </c>
      <c r="Y143" s="56">
        <f t="shared" si="397"/>
        <v>0</v>
      </c>
      <c r="Z143" s="56">
        <f t="shared" si="397"/>
        <v>0</v>
      </c>
    </row>
    <row r="144" ht="14.25" customHeight="1">
      <c r="A144" s="55">
        <v>138.0</v>
      </c>
      <c r="B144" s="55" t="s">
        <v>295</v>
      </c>
      <c r="C144" s="56">
        <v>0.041237113402061855</v>
      </c>
      <c r="D144" s="56">
        <v>0.09658786001504781</v>
      </c>
      <c r="E144" s="56">
        <v>0.06382978723404255</v>
      </c>
      <c r="H144" s="55">
        <v>132.0</v>
      </c>
      <c r="I144" s="55" t="s">
        <v>282</v>
      </c>
      <c r="J144" s="60">
        <f t="shared" si="4"/>
        <v>0.06975585299</v>
      </c>
      <c r="K144" s="60">
        <f t="shared" si="5"/>
        <v>0.7710638742</v>
      </c>
      <c r="L144" s="60">
        <f t="shared" si="6"/>
        <v>0.4275377879</v>
      </c>
      <c r="M144" s="55" t="str">
        <f t="shared" si="7"/>
        <v>C1</v>
      </c>
      <c r="Q144" s="55">
        <v>132.0</v>
      </c>
      <c r="R144" s="56">
        <f t="shared" ref="R144:T144" si="398">IF($M144="C1",C138,0)</f>
        <v>0.0382916053</v>
      </c>
      <c r="S144" s="56">
        <f t="shared" si="398"/>
        <v>0.09564956296</v>
      </c>
      <c r="T144" s="56">
        <f t="shared" si="398"/>
        <v>0.06382978723</v>
      </c>
      <c r="U144" s="56">
        <f t="shared" ref="U144:W144" si="399">IF($M144="C2",C138,0)</f>
        <v>0</v>
      </c>
      <c r="V144" s="56">
        <f t="shared" si="399"/>
        <v>0</v>
      </c>
      <c r="W144" s="56">
        <f t="shared" si="399"/>
        <v>0</v>
      </c>
      <c r="X144" s="56">
        <f t="shared" ref="X144:Z144" si="400">IF($M144="C3",C138,0)</f>
        <v>0</v>
      </c>
      <c r="Y144" s="56">
        <f t="shared" si="400"/>
        <v>0</v>
      </c>
      <c r="Z144" s="56">
        <f t="shared" si="400"/>
        <v>0</v>
      </c>
    </row>
    <row r="145" ht="14.25" customHeight="1">
      <c r="A145" s="55">
        <v>139.0</v>
      </c>
      <c r="B145" s="55" t="s">
        <v>297</v>
      </c>
      <c r="C145" s="56">
        <v>0.041237113402061855</v>
      </c>
      <c r="D145" s="56">
        <v>0.098789561958279</v>
      </c>
      <c r="E145" s="56">
        <v>0.10638297872340426</v>
      </c>
      <c r="H145" s="55">
        <v>133.0</v>
      </c>
      <c r="I145" s="55" t="s">
        <v>284</v>
      </c>
      <c r="J145" s="60">
        <f t="shared" si="4"/>
        <v>0.02810266737</v>
      </c>
      <c r="K145" s="60">
        <f t="shared" si="5"/>
        <v>0.7325996659</v>
      </c>
      <c r="L145" s="60">
        <f t="shared" si="6"/>
        <v>0.4251291035</v>
      </c>
      <c r="M145" s="55" t="str">
        <f t="shared" si="7"/>
        <v>C1</v>
      </c>
      <c r="Q145" s="55">
        <v>133.0</v>
      </c>
      <c r="R145" s="56">
        <f t="shared" ref="R145:T145" si="401">IF($M145="C1",C139,0)</f>
        <v>0.0382916053</v>
      </c>
      <c r="S145" s="56">
        <f t="shared" si="401"/>
        <v>0.1003362263</v>
      </c>
      <c r="T145" s="56">
        <f t="shared" si="401"/>
        <v>0.1063829787</v>
      </c>
      <c r="U145" s="56">
        <f t="shared" ref="U145:W145" si="402">IF($M145="C2",C139,0)</f>
        <v>0</v>
      </c>
      <c r="V145" s="56">
        <f t="shared" si="402"/>
        <v>0</v>
      </c>
      <c r="W145" s="56">
        <f t="shared" si="402"/>
        <v>0</v>
      </c>
      <c r="X145" s="56">
        <f t="shared" ref="X145:Z145" si="403">IF($M145="C3",C139,0)</f>
        <v>0</v>
      </c>
      <c r="Y145" s="56">
        <f t="shared" si="403"/>
        <v>0</v>
      </c>
      <c r="Z145" s="56">
        <f t="shared" si="403"/>
        <v>0</v>
      </c>
    </row>
    <row r="146" ht="14.25" customHeight="1">
      <c r="A146" s="55">
        <v>140.0</v>
      </c>
      <c r="B146" s="55" t="s">
        <v>299</v>
      </c>
      <c r="C146" s="56">
        <v>0.05228276877761414</v>
      </c>
      <c r="D146" s="56">
        <v>0.055673388717930886</v>
      </c>
      <c r="E146" s="56">
        <v>0.02127659574468085</v>
      </c>
      <c r="H146" s="55">
        <v>134.0</v>
      </c>
      <c r="I146" s="55" t="s">
        <v>286</v>
      </c>
      <c r="J146" s="60">
        <f t="shared" si="4"/>
        <v>0.1231589687</v>
      </c>
      <c r="K146" s="60">
        <f t="shared" si="5"/>
        <v>0.8278594636</v>
      </c>
      <c r="L146" s="60">
        <f t="shared" si="6"/>
        <v>0.4326602039</v>
      </c>
      <c r="M146" s="55" t="str">
        <f t="shared" si="7"/>
        <v>C1</v>
      </c>
      <c r="Q146" s="55">
        <v>134.0</v>
      </c>
      <c r="R146" s="56">
        <f t="shared" ref="R146:T146" si="404">IF($M146="C1",C140,0)</f>
        <v>0.0412371134</v>
      </c>
      <c r="S146" s="56">
        <f t="shared" si="404"/>
        <v>0.04649464448</v>
      </c>
      <c r="T146" s="56">
        <f t="shared" si="404"/>
        <v>0.02127659574</v>
      </c>
      <c r="U146" s="56">
        <f t="shared" ref="U146:W146" si="405">IF($M146="C2",C140,0)</f>
        <v>0</v>
      </c>
      <c r="V146" s="56">
        <f t="shared" si="405"/>
        <v>0</v>
      </c>
      <c r="W146" s="56">
        <f t="shared" si="405"/>
        <v>0</v>
      </c>
      <c r="X146" s="56">
        <f t="shared" ref="X146:Z146" si="406">IF($M146="C3",C140,0)</f>
        <v>0</v>
      </c>
      <c r="Y146" s="56">
        <f t="shared" si="406"/>
        <v>0</v>
      </c>
      <c r="Z146" s="56">
        <f t="shared" si="406"/>
        <v>0</v>
      </c>
    </row>
    <row r="147" ht="14.25" customHeight="1">
      <c r="A147" s="55">
        <v>141.0</v>
      </c>
      <c r="B147" s="55" t="s">
        <v>302</v>
      </c>
      <c r="C147" s="56">
        <v>0.05228276877761414</v>
      </c>
      <c r="D147" s="56">
        <v>0.06687134229484039</v>
      </c>
      <c r="E147" s="56">
        <v>0.06382978723404255</v>
      </c>
      <c r="H147" s="55">
        <v>135.0</v>
      </c>
      <c r="I147" s="55" t="s">
        <v>289</v>
      </c>
      <c r="J147" s="60">
        <f t="shared" si="4"/>
        <v>0.08546361605</v>
      </c>
      <c r="K147" s="60">
        <f t="shared" si="5"/>
        <v>0.7909765353</v>
      </c>
      <c r="L147" s="60">
        <f t="shared" si="6"/>
        <v>0.4257412968</v>
      </c>
      <c r="M147" s="55" t="str">
        <f t="shared" si="7"/>
        <v>C1</v>
      </c>
      <c r="Q147" s="55">
        <v>135.0</v>
      </c>
      <c r="R147" s="56">
        <f t="shared" ref="R147:T147" si="407">IF($M147="C1",C141,0)</f>
        <v>0.0412371134</v>
      </c>
      <c r="S147" s="56">
        <f t="shared" si="407"/>
        <v>0.04813718347</v>
      </c>
      <c r="T147" s="56">
        <f t="shared" si="407"/>
        <v>0.06382978723</v>
      </c>
      <c r="U147" s="56">
        <f t="shared" ref="U147:W147" si="408">IF($M147="C2",C141,0)</f>
        <v>0</v>
      </c>
      <c r="V147" s="56">
        <f t="shared" si="408"/>
        <v>0</v>
      </c>
      <c r="W147" s="56">
        <f t="shared" si="408"/>
        <v>0</v>
      </c>
      <c r="X147" s="56">
        <f t="shared" ref="X147:Z147" si="409">IF($M147="C3",C141,0)</f>
        <v>0</v>
      </c>
      <c r="Y147" s="56">
        <f t="shared" si="409"/>
        <v>0</v>
      </c>
      <c r="Z147" s="56">
        <f t="shared" si="409"/>
        <v>0</v>
      </c>
    </row>
    <row r="148" ht="14.25" customHeight="1">
      <c r="A148" s="55">
        <v>142.0</v>
      </c>
      <c r="B148" s="55" t="s">
        <v>304</v>
      </c>
      <c r="C148" s="56">
        <v>0.05228276877761414</v>
      </c>
      <c r="D148" s="56">
        <v>0.06652485272917595</v>
      </c>
      <c r="E148" s="56">
        <v>0.10638297872340426</v>
      </c>
      <c r="H148" s="55">
        <v>136.0</v>
      </c>
      <c r="I148" s="55" t="s">
        <v>291</v>
      </c>
      <c r="J148" s="60">
        <f t="shared" si="4"/>
        <v>0.05602998713</v>
      </c>
      <c r="K148" s="60">
        <f t="shared" si="5"/>
        <v>0.7550535025</v>
      </c>
      <c r="L148" s="60">
        <f t="shared" si="6"/>
        <v>0.4230744801</v>
      </c>
      <c r="M148" s="55" t="str">
        <f t="shared" si="7"/>
        <v>C1</v>
      </c>
      <c r="Q148" s="55">
        <v>136.0</v>
      </c>
      <c r="R148" s="56">
        <f t="shared" ref="R148:T148" si="410">IF($M148="C1",C142,0)</f>
        <v>0.0412371134</v>
      </c>
      <c r="S148" s="56">
        <f t="shared" si="410"/>
        <v>0.04903386095</v>
      </c>
      <c r="T148" s="56">
        <f t="shared" si="410"/>
        <v>0.1063829787</v>
      </c>
      <c r="U148" s="56">
        <f t="shared" ref="U148:W148" si="411">IF($M148="C2",C142,0)</f>
        <v>0</v>
      </c>
      <c r="V148" s="56">
        <f t="shared" si="411"/>
        <v>0</v>
      </c>
      <c r="W148" s="56">
        <f t="shared" si="411"/>
        <v>0</v>
      </c>
      <c r="X148" s="56">
        <f t="shared" ref="X148:Z148" si="412">IF($M148="C3",C142,0)</f>
        <v>0</v>
      </c>
      <c r="Y148" s="56">
        <f t="shared" si="412"/>
        <v>0</v>
      </c>
      <c r="Z148" s="56">
        <f t="shared" si="412"/>
        <v>0</v>
      </c>
    </row>
    <row r="149" ht="14.25" customHeight="1">
      <c r="A149" s="55">
        <v>143.0</v>
      </c>
      <c r="B149" s="55" t="s">
        <v>306</v>
      </c>
      <c r="C149" s="56">
        <v>0.05228276877761414</v>
      </c>
      <c r="D149" s="56">
        <v>0.10409738649831404</v>
      </c>
      <c r="E149" s="56">
        <v>0.02127659574468085</v>
      </c>
      <c r="H149" s="55">
        <v>137.0</v>
      </c>
      <c r="I149" s="55" t="s">
        <v>293</v>
      </c>
      <c r="J149" s="60">
        <f t="shared" si="4"/>
        <v>0.1118853382</v>
      </c>
      <c r="K149" s="60">
        <f t="shared" si="5"/>
        <v>0.8070589333</v>
      </c>
      <c r="L149" s="60">
        <f t="shared" si="6"/>
        <v>0.4314369068</v>
      </c>
      <c r="M149" s="55" t="str">
        <f t="shared" si="7"/>
        <v>C1</v>
      </c>
      <c r="Q149" s="55">
        <v>137.0</v>
      </c>
      <c r="R149" s="56">
        <f t="shared" ref="R149:T149" si="413">IF($M149="C1",C143,0)</f>
        <v>0.0412371134</v>
      </c>
      <c r="S149" s="56">
        <f t="shared" si="413"/>
        <v>0.09626824279</v>
      </c>
      <c r="T149" s="56">
        <f t="shared" si="413"/>
        <v>0.02127659574</v>
      </c>
      <c r="U149" s="56">
        <f t="shared" ref="U149:W149" si="414">IF($M149="C2",C143,0)</f>
        <v>0</v>
      </c>
      <c r="V149" s="56">
        <f t="shared" si="414"/>
        <v>0</v>
      </c>
      <c r="W149" s="56">
        <f t="shared" si="414"/>
        <v>0</v>
      </c>
      <c r="X149" s="56">
        <f t="shared" ref="X149:Z149" si="415">IF($M149="C3",C143,0)</f>
        <v>0</v>
      </c>
      <c r="Y149" s="56">
        <f t="shared" si="415"/>
        <v>0</v>
      </c>
      <c r="Z149" s="56">
        <f t="shared" si="415"/>
        <v>0</v>
      </c>
    </row>
    <row r="150" ht="14.25" customHeight="1">
      <c r="A150" s="55">
        <v>144.0</v>
      </c>
      <c r="B150" s="55" t="s">
        <v>308</v>
      </c>
      <c r="C150" s="56">
        <v>0.05228276877761414</v>
      </c>
      <c r="D150" s="56">
        <v>0.10913152493315263</v>
      </c>
      <c r="E150" s="56">
        <v>0.06382978723404255</v>
      </c>
      <c r="H150" s="55">
        <v>138.0</v>
      </c>
      <c r="I150" s="55" t="s">
        <v>295</v>
      </c>
      <c r="J150" s="60">
        <f t="shared" si="4"/>
        <v>0.06942422729</v>
      </c>
      <c r="K150" s="60">
        <f t="shared" si="5"/>
        <v>0.7698283229</v>
      </c>
      <c r="L150" s="60">
        <f t="shared" si="6"/>
        <v>0.4246431056</v>
      </c>
      <c r="M150" s="55" t="str">
        <f t="shared" si="7"/>
        <v>C1</v>
      </c>
      <c r="Q150" s="55">
        <v>138.0</v>
      </c>
      <c r="R150" s="56">
        <f t="shared" ref="R150:T150" si="416">IF($M150="C1",C144,0)</f>
        <v>0.0412371134</v>
      </c>
      <c r="S150" s="56">
        <f t="shared" si="416"/>
        <v>0.09658786002</v>
      </c>
      <c r="T150" s="56">
        <f t="shared" si="416"/>
        <v>0.06382978723</v>
      </c>
      <c r="U150" s="56">
        <f t="shared" ref="U150:W150" si="417">IF($M150="C2",C144,0)</f>
        <v>0</v>
      </c>
      <c r="V150" s="56">
        <f t="shared" si="417"/>
        <v>0</v>
      </c>
      <c r="W150" s="56">
        <f t="shared" si="417"/>
        <v>0</v>
      </c>
      <c r="X150" s="56">
        <f t="shared" ref="X150:Z150" si="418">IF($M150="C3",C144,0)</f>
        <v>0</v>
      </c>
      <c r="Y150" s="56">
        <f t="shared" si="418"/>
        <v>0</v>
      </c>
      <c r="Z150" s="56">
        <f t="shared" si="418"/>
        <v>0</v>
      </c>
    </row>
    <row r="151" ht="14.25" customHeight="1">
      <c r="A151" s="55">
        <v>145.0</v>
      </c>
      <c r="B151" s="55" t="s">
        <v>310</v>
      </c>
      <c r="C151" s="56">
        <v>0.05228276877761414</v>
      </c>
      <c r="D151" s="56">
        <v>0.11543828967865147</v>
      </c>
      <c r="E151" s="56">
        <v>0.10638297872340426</v>
      </c>
      <c r="H151" s="55">
        <v>139.0</v>
      </c>
      <c r="I151" s="55" t="s">
        <v>297</v>
      </c>
      <c r="J151" s="60">
        <f t="shared" si="4"/>
        <v>0.02724518474</v>
      </c>
      <c r="K151" s="60">
        <f t="shared" si="5"/>
        <v>0.7323678316</v>
      </c>
      <c r="L151" s="60">
        <f t="shared" si="6"/>
        <v>0.4221221847</v>
      </c>
      <c r="M151" s="55" t="str">
        <f t="shared" si="7"/>
        <v>C1</v>
      </c>
      <c r="Q151" s="55">
        <v>139.0</v>
      </c>
      <c r="R151" s="56">
        <f t="shared" ref="R151:T151" si="419">IF($M151="C1",C145,0)</f>
        <v>0.0412371134</v>
      </c>
      <c r="S151" s="56">
        <f t="shared" si="419"/>
        <v>0.09878956196</v>
      </c>
      <c r="T151" s="56">
        <f t="shared" si="419"/>
        <v>0.1063829787</v>
      </c>
      <c r="U151" s="56">
        <f t="shared" ref="U151:W151" si="420">IF($M151="C2",C145,0)</f>
        <v>0</v>
      </c>
      <c r="V151" s="56">
        <f t="shared" si="420"/>
        <v>0</v>
      </c>
      <c r="W151" s="56">
        <f t="shared" si="420"/>
        <v>0</v>
      </c>
      <c r="X151" s="56">
        <f t="shared" ref="X151:Z151" si="421">IF($M151="C3",C145,0)</f>
        <v>0</v>
      </c>
      <c r="Y151" s="56">
        <f t="shared" si="421"/>
        <v>0</v>
      </c>
      <c r="Z151" s="56">
        <f t="shared" si="421"/>
        <v>0</v>
      </c>
    </row>
    <row r="152" ht="14.25" customHeight="1">
      <c r="A152" s="55">
        <v>146.0</v>
      </c>
      <c r="B152" s="55" t="s">
        <v>312</v>
      </c>
      <c r="C152" s="56">
        <v>0.03166421207658321</v>
      </c>
      <c r="D152" s="56">
        <v>0.03791590846593553</v>
      </c>
      <c r="E152" s="56">
        <v>0.02127659574468085</v>
      </c>
      <c r="H152" s="55">
        <v>140.0</v>
      </c>
      <c r="I152" s="55" t="s">
        <v>299</v>
      </c>
      <c r="J152" s="60">
        <f t="shared" si="4"/>
        <v>0.1195891664</v>
      </c>
      <c r="K152" s="60">
        <f t="shared" si="5"/>
        <v>0.8209460932</v>
      </c>
      <c r="L152" s="60">
        <f t="shared" si="6"/>
        <v>0.421226808</v>
      </c>
      <c r="M152" s="55" t="str">
        <f t="shared" si="7"/>
        <v>C1</v>
      </c>
      <c r="Q152" s="55">
        <v>140.0</v>
      </c>
      <c r="R152" s="56">
        <f t="shared" ref="R152:T152" si="422">IF($M152="C1",C146,0)</f>
        <v>0.05228276878</v>
      </c>
      <c r="S152" s="56">
        <f t="shared" si="422"/>
        <v>0.05567338872</v>
      </c>
      <c r="T152" s="56">
        <f t="shared" si="422"/>
        <v>0.02127659574</v>
      </c>
      <c r="U152" s="56">
        <f t="shared" ref="U152:W152" si="423">IF($M152="C2",C146,0)</f>
        <v>0</v>
      </c>
      <c r="V152" s="56">
        <f t="shared" si="423"/>
        <v>0</v>
      </c>
      <c r="W152" s="56">
        <f t="shared" si="423"/>
        <v>0</v>
      </c>
      <c r="X152" s="56">
        <f t="shared" ref="X152:Z152" si="424">IF($M152="C3",C146,0)</f>
        <v>0</v>
      </c>
      <c r="Y152" s="56">
        <f t="shared" si="424"/>
        <v>0</v>
      </c>
      <c r="Z152" s="56">
        <f t="shared" si="424"/>
        <v>0</v>
      </c>
    </row>
    <row r="153" ht="14.25" customHeight="1">
      <c r="A153" s="55">
        <v>147.0</v>
      </c>
      <c r="B153" s="55" t="s">
        <v>314</v>
      </c>
      <c r="C153" s="56">
        <v>0.03166421207658321</v>
      </c>
      <c r="D153" s="56">
        <v>0.04742936911657145</v>
      </c>
      <c r="E153" s="56">
        <v>0.06382978723404255</v>
      </c>
      <c r="H153" s="55">
        <v>141.0</v>
      </c>
      <c r="I153" s="55" t="s">
        <v>302</v>
      </c>
      <c r="J153" s="60">
        <f t="shared" si="4"/>
        <v>0.076035645</v>
      </c>
      <c r="K153" s="60">
        <f t="shared" si="5"/>
        <v>0.7794672008</v>
      </c>
      <c r="L153" s="60">
        <f t="shared" si="6"/>
        <v>0.4136937869</v>
      </c>
      <c r="M153" s="55" t="str">
        <f t="shared" si="7"/>
        <v>C1</v>
      </c>
      <c r="Q153" s="55">
        <v>141.0</v>
      </c>
      <c r="R153" s="56">
        <f t="shared" ref="R153:T153" si="425">IF($M153="C1",C147,0)</f>
        <v>0.05228276878</v>
      </c>
      <c r="S153" s="56">
        <f t="shared" si="425"/>
        <v>0.06687134229</v>
      </c>
      <c r="T153" s="56">
        <f t="shared" si="425"/>
        <v>0.06382978723</v>
      </c>
      <c r="U153" s="56">
        <f t="shared" ref="U153:W153" si="426">IF($M153="C2",C147,0)</f>
        <v>0</v>
      </c>
      <c r="V153" s="56">
        <f t="shared" si="426"/>
        <v>0</v>
      </c>
      <c r="W153" s="56">
        <f t="shared" si="426"/>
        <v>0</v>
      </c>
      <c r="X153" s="56">
        <f t="shared" ref="X153:Z153" si="427">IF($M153="C3",C147,0)</f>
        <v>0</v>
      </c>
      <c r="Y153" s="56">
        <f t="shared" si="427"/>
        <v>0</v>
      </c>
      <c r="Z153" s="56">
        <f t="shared" si="427"/>
        <v>0</v>
      </c>
    </row>
    <row r="154" ht="14.25" customHeight="1">
      <c r="A154" s="55">
        <v>148.0</v>
      </c>
      <c r="B154" s="55" t="s">
        <v>316</v>
      </c>
      <c r="C154" s="56">
        <v>0.03166421207658321</v>
      </c>
      <c r="D154" s="56">
        <v>0.04570109204486777</v>
      </c>
      <c r="E154" s="56">
        <v>0.10638297872340426</v>
      </c>
      <c r="H154" s="55">
        <v>142.0</v>
      </c>
      <c r="I154" s="55" t="s">
        <v>304</v>
      </c>
      <c r="J154" s="60">
        <f t="shared" si="4"/>
        <v>0.04155789171</v>
      </c>
      <c r="K154" s="60">
        <f t="shared" si="5"/>
        <v>0.743588955</v>
      </c>
      <c r="L154" s="60">
        <f t="shared" si="6"/>
        <v>0.4110345984</v>
      </c>
      <c r="M154" s="55" t="str">
        <f t="shared" si="7"/>
        <v>C1</v>
      </c>
      <c r="Q154" s="55">
        <v>142.0</v>
      </c>
      <c r="R154" s="56">
        <f t="shared" ref="R154:T154" si="428">IF($M154="C1",C148,0)</f>
        <v>0.05228276878</v>
      </c>
      <c r="S154" s="56">
        <f t="shared" si="428"/>
        <v>0.06652485273</v>
      </c>
      <c r="T154" s="56">
        <f t="shared" si="428"/>
        <v>0.1063829787</v>
      </c>
      <c r="U154" s="56">
        <f t="shared" ref="U154:W154" si="429">IF($M154="C2",C148,0)</f>
        <v>0</v>
      </c>
      <c r="V154" s="56">
        <f t="shared" si="429"/>
        <v>0</v>
      </c>
      <c r="W154" s="56">
        <f t="shared" si="429"/>
        <v>0</v>
      </c>
      <c r="X154" s="56">
        <f t="shared" ref="X154:Z154" si="430">IF($M154="C3",C148,0)</f>
        <v>0</v>
      </c>
      <c r="Y154" s="56">
        <f t="shared" si="430"/>
        <v>0</v>
      </c>
      <c r="Z154" s="56">
        <f t="shared" si="430"/>
        <v>0</v>
      </c>
    </row>
    <row r="155" ht="14.25" customHeight="1">
      <c r="A155" s="55">
        <v>149.0</v>
      </c>
      <c r="B155" s="55" t="s">
        <v>318</v>
      </c>
      <c r="C155" s="56">
        <v>0.03166421207658321</v>
      </c>
      <c r="D155" s="56">
        <v>0.08592342892085703</v>
      </c>
      <c r="E155" s="56">
        <v>0.02127659574468085</v>
      </c>
      <c r="H155" s="55">
        <v>143.0</v>
      </c>
      <c r="I155" s="55" t="s">
        <v>306</v>
      </c>
      <c r="J155" s="60">
        <f t="shared" si="4"/>
        <v>0.1120143063</v>
      </c>
      <c r="K155" s="60">
        <f t="shared" si="5"/>
        <v>0.8010561812</v>
      </c>
      <c r="L155" s="60">
        <f t="shared" si="6"/>
        <v>0.4209836431</v>
      </c>
      <c r="M155" s="55" t="str">
        <f t="shared" si="7"/>
        <v>C1</v>
      </c>
      <c r="Q155" s="55">
        <v>143.0</v>
      </c>
      <c r="R155" s="56">
        <f t="shared" ref="R155:T155" si="431">IF($M155="C1",C149,0)</f>
        <v>0.05228276878</v>
      </c>
      <c r="S155" s="56">
        <f t="shared" si="431"/>
        <v>0.1040973865</v>
      </c>
      <c r="T155" s="56">
        <f t="shared" si="431"/>
        <v>0.02127659574</v>
      </c>
      <c r="U155" s="56">
        <f t="shared" ref="U155:W155" si="432">IF($M155="C2",C149,0)</f>
        <v>0</v>
      </c>
      <c r="V155" s="56">
        <f t="shared" si="432"/>
        <v>0</v>
      </c>
      <c r="W155" s="56">
        <f t="shared" si="432"/>
        <v>0</v>
      </c>
      <c r="X155" s="56">
        <f t="shared" ref="X155:Z155" si="433">IF($M155="C3",C149,0)</f>
        <v>0</v>
      </c>
      <c r="Y155" s="56">
        <f t="shared" si="433"/>
        <v>0</v>
      </c>
      <c r="Z155" s="56">
        <f t="shared" si="433"/>
        <v>0</v>
      </c>
    </row>
    <row r="156" ht="14.25" customHeight="1">
      <c r="A156" s="55">
        <v>150.0</v>
      </c>
      <c r="B156" s="55" t="s">
        <v>320</v>
      </c>
      <c r="C156" s="56">
        <v>0.03166421207658321</v>
      </c>
      <c r="D156" s="56">
        <v>0.09151683590142246</v>
      </c>
      <c r="E156" s="56">
        <v>0.06382978723404255</v>
      </c>
      <c r="H156" s="55">
        <v>144.0</v>
      </c>
      <c r="I156" s="55" t="s">
        <v>308</v>
      </c>
      <c r="J156" s="60">
        <f t="shared" si="4"/>
        <v>0.07025906936</v>
      </c>
      <c r="K156" s="60">
        <f t="shared" si="5"/>
        <v>0.7616430395</v>
      </c>
      <c r="L156" s="60">
        <f t="shared" si="6"/>
        <v>0.4143063995</v>
      </c>
      <c r="M156" s="55" t="str">
        <f t="shared" si="7"/>
        <v>C1</v>
      </c>
      <c r="Q156" s="55">
        <v>144.0</v>
      </c>
      <c r="R156" s="56">
        <f t="shared" ref="R156:T156" si="434">IF($M156="C1",C150,0)</f>
        <v>0.05228276878</v>
      </c>
      <c r="S156" s="56">
        <f t="shared" si="434"/>
        <v>0.1091315249</v>
      </c>
      <c r="T156" s="56">
        <f t="shared" si="434"/>
        <v>0.06382978723</v>
      </c>
      <c r="U156" s="56">
        <f t="shared" ref="U156:W156" si="435">IF($M156="C2",C150,0)</f>
        <v>0</v>
      </c>
      <c r="V156" s="56">
        <f t="shared" si="435"/>
        <v>0</v>
      </c>
      <c r="W156" s="56">
        <f t="shared" si="435"/>
        <v>0</v>
      </c>
      <c r="X156" s="56">
        <f t="shared" ref="X156:Z156" si="436">IF($M156="C3",C150,0)</f>
        <v>0</v>
      </c>
      <c r="Y156" s="56">
        <f t="shared" si="436"/>
        <v>0</v>
      </c>
      <c r="Z156" s="56">
        <f t="shared" si="436"/>
        <v>0</v>
      </c>
    </row>
    <row r="157" ht="14.25" customHeight="1">
      <c r="A157" s="55">
        <v>151.0</v>
      </c>
      <c r="B157" s="55" t="s">
        <v>322</v>
      </c>
      <c r="C157" s="56">
        <v>0.03166421207658321</v>
      </c>
      <c r="D157" s="56">
        <v>0.09916051292352053</v>
      </c>
      <c r="E157" s="56">
        <v>0.10638297872340426</v>
      </c>
      <c r="H157" s="55">
        <v>145.0</v>
      </c>
      <c r="I157" s="55" t="s">
        <v>310</v>
      </c>
      <c r="J157" s="60">
        <f t="shared" si="4"/>
        <v>0.03225627713</v>
      </c>
      <c r="K157" s="60">
        <f t="shared" si="5"/>
        <v>0.7220958923</v>
      </c>
      <c r="L157" s="60">
        <f t="shared" si="6"/>
        <v>0.4121020264</v>
      </c>
      <c r="M157" s="55" t="str">
        <f t="shared" si="7"/>
        <v>C1</v>
      </c>
      <c r="Q157" s="55">
        <v>145.0</v>
      </c>
      <c r="R157" s="56">
        <f t="shared" ref="R157:T157" si="437">IF($M157="C1",C151,0)</f>
        <v>0.05228276878</v>
      </c>
      <c r="S157" s="56">
        <f t="shared" si="437"/>
        <v>0.1154382897</v>
      </c>
      <c r="T157" s="56">
        <f t="shared" si="437"/>
        <v>0.1063829787</v>
      </c>
      <c r="U157" s="56">
        <f t="shared" ref="U157:W157" si="438">IF($M157="C2",C151,0)</f>
        <v>0</v>
      </c>
      <c r="V157" s="56">
        <f t="shared" si="438"/>
        <v>0</v>
      </c>
      <c r="W157" s="56">
        <f t="shared" si="438"/>
        <v>0</v>
      </c>
      <c r="X157" s="56">
        <f t="shared" ref="X157:Z157" si="439">IF($M157="C3",C151,0)</f>
        <v>0</v>
      </c>
      <c r="Y157" s="56">
        <f t="shared" si="439"/>
        <v>0</v>
      </c>
      <c r="Z157" s="56">
        <f t="shared" si="439"/>
        <v>0</v>
      </c>
    </row>
    <row r="158" ht="14.25" customHeight="1">
      <c r="A158" s="55">
        <v>152.0</v>
      </c>
      <c r="B158" s="55" t="s">
        <v>324</v>
      </c>
      <c r="C158" s="56">
        <v>0.0</v>
      </c>
      <c r="D158" s="56">
        <v>0.07027858648025133</v>
      </c>
      <c r="E158" s="56">
        <v>0.02127659574468085</v>
      </c>
      <c r="H158" s="55">
        <v>146.0</v>
      </c>
      <c r="I158" s="55" t="s">
        <v>312</v>
      </c>
      <c r="J158" s="60">
        <f t="shared" si="4"/>
        <v>0.1277787287</v>
      </c>
      <c r="K158" s="60">
        <f t="shared" si="5"/>
        <v>0.834285032</v>
      </c>
      <c r="L158" s="60">
        <f t="shared" si="6"/>
        <v>0.4427688543</v>
      </c>
      <c r="M158" s="55" t="str">
        <f t="shared" si="7"/>
        <v>C1</v>
      </c>
      <c r="Q158" s="55">
        <v>146.0</v>
      </c>
      <c r="R158" s="56">
        <f t="shared" ref="R158:T158" si="440">IF($M158="C1",C152,0)</f>
        <v>0.03166421208</v>
      </c>
      <c r="S158" s="56">
        <f t="shared" si="440"/>
        <v>0.03791590847</v>
      </c>
      <c r="T158" s="56">
        <f t="shared" si="440"/>
        <v>0.02127659574</v>
      </c>
      <c r="U158" s="56">
        <f t="shared" ref="U158:W158" si="441">IF($M158="C2",C152,0)</f>
        <v>0</v>
      </c>
      <c r="V158" s="56">
        <f t="shared" si="441"/>
        <v>0</v>
      </c>
      <c r="W158" s="56">
        <f t="shared" si="441"/>
        <v>0</v>
      </c>
      <c r="X158" s="56">
        <f t="shared" ref="X158:Z158" si="442">IF($M158="C3",C152,0)</f>
        <v>0</v>
      </c>
      <c r="Y158" s="56">
        <f t="shared" si="442"/>
        <v>0</v>
      </c>
      <c r="Z158" s="56">
        <f t="shared" si="442"/>
        <v>0</v>
      </c>
    </row>
    <row r="159" ht="14.25" customHeight="1">
      <c r="A159" s="55">
        <v>153.0</v>
      </c>
      <c r="B159" s="55" t="s">
        <v>326</v>
      </c>
      <c r="C159" s="56">
        <v>0.0</v>
      </c>
      <c r="D159" s="56">
        <v>0.07475709918210582</v>
      </c>
      <c r="E159" s="56">
        <v>0.06382978723404255</v>
      </c>
      <c r="H159" s="55">
        <v>147.0</v>
      </c>
      <c r="I159" s="55" t="s">
        <v>314</v>
      </c>
      <c r="J159" s="60">
        <f t="shared" si="4"/>
        <v>0.08704650156</v>
      </c>
      <c r="K159" s="60">
        <f t="shared" si="5"/>
        <v>0.7940272122</v>
      </c>
      <c r="L159" s="60">
        <f t="shared" si="6"/>
        <v>0.4352823445</v>
      </c>
      <c r="M159" s="55" t="str">
        <f t="shared" si="7"/>
        <v>C1</v>
      </c>
      <c r="Q159" s="55">
        <v>147.0</v>
      </c>
      <c r="R159" s="56">
        <f t="shared" ref="R159:T159" si="443">IF($M159="C1",C153,0)</f>
        <v>0.03166421208</v>
      </c>
      <c r="S159" s="56">
        <f t="shared" si="443"/>
        <v>0.04742936912</v>
      </c>
      <c r="T159" s="56">
        <f t="shared" si="443"/>
        <v>0.06382978723</v>
      </c>
      <c r="U159" s="56">
        <f t="shared" ref="U159:W159" si="444">IF($M159="C2",C153,0)</f>
        <v>0</v>
      </c>
      <c r="V159" s="56">
        <f t="shared" si="444"/>
        <v>0</v>
      </c>
      <c r="W159" s="56">
        <f t="shared" si="444"/>
        <v>0</v>
      </c>
      <c r="X159" s="56">
        <f t="shared" ref="X159:Z159" si="445">IF($M159="C3",C153,0)</f>
        <v>0</v>
      </c>
      <c r="Y159" s="56">
        <f t="shared" si="445"/>
        <v>0</v>
      </c>
      <c r="Z159" s="56">
        <f t="shared" si="445"/>
        <v>0</v>
      </c>
    </row>
    <row r="160" ht="14.25" customHeight="1">
      <c r="A160" s="55">
        <v>154.0</v>
      </c>
      <c r="B160" s="55" t="s">
        <v>328</v>
      </c>
      <c r="C160" s="56">
        <v>0.0</v>
      </c>
      <c r="D160" s="56">
        <v>0.08430723433397821</v>
      </c>
      <c r="E160" s="56">
        <v>0.10638297872340426</v>
      </c>
      <c r="H160" s="55">
        <v>148.0</v>
      </c>
      <c r="I160" s="55" t="s">
        <v>316</v>
      </c>
      <c r="J160" s="60">
        <f t="shared" si="4"/>
        <v>0.06065334275</v>
      </c>
      <c r="K160" s="60">
        <f t="shared" si="5"/>
        <v>0.7595138262</v>
      </c>
      <c r="L160" s="60">
        <f t="shared" si="6"/>
        <v>0.4328850766</v>
      </c>
      <c r="M160" s="55" t="str">
        <f t="shared" si="7"/>
        <v>C1</v>
      </c>
      <c r="Q160" s="55">
        <v>148.0</v>
      </c>
      <c r="R160" s="56">
        <f t="shared" ref="R160:T160" si="446">IF($M160="C1",C154,0)</f>
        <v>0.03166421208</v>
      </c>
      <c r="S160" s="56">
        <f t="shared" si="446"/>
        <v>0.04570109204</v>
      </c>
      <c r="T160" s="56">
        <f t="shared" si="446"/>
        <v>0.1063829787</v>
      </c>
      <c r="U160" s="56">
        <f t="shared" ref="U160:W160" si="447">IF($M160="C2",C154,0)</f>
        <v>0</v>
      </c>
      <c r="V160" s="56">
        <f t="shared" si="447"/>
        <v>0</v>
      </c>
      <c r="W160" s="56">
        <f t="shared" si="447"/>
        <v>0</v>
      </c>
      <c r="X160" s="56">
        <f t="shared" ref="X160:Z160" si="448">IF($M160="C3",C154,0)</f>
        <v>0</v>
      </c>
      <c r="Y160" s="56">
        <f t="shared" si="448"/>
        <v>0</v>
      </c>
      <c r="Z160" s="56">
        <f t="shared" si="448"/>
        <v>0</v>
      </c>
    </row>
    <row r="161" ht="14.25" customHeight="1">
      <c r="A161" s="55">
        <v>155.0</v>
      </c>
      <c r="B161" s="55" t="s">
        <v>330</v>
      </c>
      <c r="C161" s="56">
        <v>0.0</v>
      </c>
      <c r="D161" s="56">
        <v>0.1205428030321295</v>
      </c>
      <c r="E161" s="56">
        <v>0.02127659574468085</v>
      </c>
      <c r="H161" s="55">
        <v>149.0</v>
      </c>
      <c r="I161" s="55" t="s">
        <v>318</v>
      </c>
      <c r="J161" s="60">
        <f t="shared" si="4"/>
        <v>0.1134158235</v>
      </c>
      <c r="K161" s="60">
        <f t="shared" si="5"/>
        <v>0.8138319988</v>
      </c>
      <c r="L161" s="60">
        <f t="shared" si="6"/>
        <v>0.4405862509</v>
      </c>
      <c r="M161" s="55" t="str">
        <f t="shared" si="7"/>
        <v>C1</v>
      </c>
      <c r="Q161" s="55">
        <v>149.0</v>
      </c>
      <c r="R161" s="56">
        <f t="shared" ref="R161:T161" si="449">IF($M161="C1",C155,0)</f>
        <v>0.03166421208</v>
      </c>
      <c r="S161" s="56">
        <f t="shared" si="449"/>
        <v>0.08592342892</v>
      </c>
      <c r="T161" s="56">
        <f t="shared" si="449"/>
        <v>0.02127659574</v>
      </c>
      <c r="U161" s="56">
        <f t="shared" ref="U161:W161" si="450">IF($M161="C2",C155,0)</f>
        <v>0</v>
      </c>
      <c r="V161" s="56">
        <f t="shared" si="450"/>
        <v>0</v>
      </c>
      <c r="W161" s="56">
        <f t="shared" si="450"/>
        <v>0</v>
      </c>
      <c r="X161" s="56">
        <f t="shared" ref="X161:Z161" si="451">IF($M161="C3",C155,0)</f>
        <v>0</v>
      </c>
      <c r="Y161" s="56">
        <f t="shared" si="451"/>
        <v>0</v>
      </c>
      <c r="Z161" s="56">
        <f t="shared" si="451"/>
        <v>0</v>
      </c>
    </row>
    <row r="162" ht="14.25" customHeight="1">
      <c r="A162" s="55">
        <v>156.0</v>
      </c>
      <c r="B162" s="55" t="s">
        <v>332</v>
      </c>
      <c r="C162" s="56">
        <v>0.0</v>
      </c>
      <c r="D162" s="56">
        <v>0.12736596728064312</v>
      </c>
      <c r="E162" s="56">
        <v>0.06382978723404255</v>
      </c>
      <c r="H162" s="55">
        <v>150.0</v>
      </c>
      <c r="I162" s="55" t="s">
        <v>320</v>
      </c>
      <c r="J162" s="60">
        <f t="shared" si="4"/>
        <v>0.0711458793</v>
      </c>
      <c r="K162" s="60">
        <f t="shared" si="5"/>
        <v>0.7747184988</v>
      </c>
      <c r="L162" s="60">
        <f t="shared" si="6"/>
        <v>0.4340117062</v>
      </c>
      <c r="M162" s="55" t="str">
        <f t="shared" si="7"/>
        <v>C1</v>
      </c>
      <c r="Q162" s="55">
        <v>150.0</v>
      </c>
      <c r="R162" s="56">
        <f t="shared" ref="R162:T162" si="452">IF($M162="C1",C156,0)</f>
        <v>0.03166421208</v>
      </c>
      <c r="S162" s="56">
        <f t="shared" si="452"/>
        <v>0.0915168359</v>
      </c>
      <c r="T162" s="56">
        <f t="shared" si="452"/>
        <v>0.06382978723</v>
      </c>
      <c r="U162" s="56">
        <f t="shared" ref="U162:W162" si="453">IF($M162="C2",C156,0)</f>
        <v>0</v>
      </c>
      <c r="V162" s="56">
        <f t="shared" si="453"/>
        <v>0</v>
      </c>
      <c r="W162" s="56">
        <f t="shared" si="453"/>
        <v>0</v>
      </c>
      <c r="X162" s="56">
        <f t="shared" ref="X162:Z162" si="454">IF($M162="C3",C156,0)</f>
        <v>0</v>
      </c>
      <c r="Y162" s="56">
        <f t="shared" si="454"/>
        <v>0</v>
      </c>
      <c r="Z162" s="56">
        <f t="shared" si="454"/>
        <v>0</v>
      </c>
    </row>
    <row r="163" ht="14.25" customHeight="1">
      <c r="A163" s="55">
        <v>157.0</v>
      </c>
      <c r="B163" s="55" t="s">
        <v>334</v>
      </c>
      <c r="C163" s="56">
        <v>0.0</v>
      </c>
      <c r="D163" s="56">
        <v>0.12913762374080545</v>
      </c>
      <c r="E163" s="56">
        <v>0.10638297872340426</v>
      </c>
      <c r="H163" s="55">
        <v>151.0</v>
      </c>
      <c r="I163" s="55" t="s">
        <v>322</v>
      </c>
      <c r="J163" s="60">
        <f t="shared" si="4"/>
        <v>0.03074083608</v>
      </c>
      <c r="K163" s="60">
        <f t="shared" si="5"/>
        <v>0.7351516769</v>
      </c>
      <c r="L163" s="60">
        <f t="shared" si="6"/>
        <v>0.4317017049</v>
      </c>
      <c r="M163" s="55" t="str">
        <f t="shared" si="7"/>
        <v>C1</v>
      </c>
      <c r="Q163" s="55">
        <v>151.0</v>
      </c>
      <c r="R163" s="56">
        <f t="shared" ref="R163:T163" si="455">IF($M163="C1",C157,0)</f>
        <v>0.03166421208</v>
      </c>
      <c r="S163" s="56">
        <f t="shared" si="455"/>
        <v>0.09916051292</v>
      </c>
      <c r="T163" s="56">
        <f t="shared" si="455"/>
        <v>0.1063829787</v>
      </c>
      <c r="U163" s="56">
        <f t="shared" ref="U163:W163" si="456">IF($M163="C2",C157,0)</f>
        <v>0</v>
      </c>
      <c r="V163" s="56">
        <f t="shared" si="456"/>
        <v>0</v>
      </c>
      <c r="W163" s="56">
        <f t="shared" si="456"/>
        <v>0</v>
      </c>
      <c r="X163" s="56">
        <f t="shared" ref="X163:Z163" si="457">IF($M163="C3",C157,0)</f>
        <v>0</v>
      </c>
      <c r="Y163" s="56">
        <f t="shared" si="457"/>
        <v>0</v>
      </c>
      <c r="Z163" s="56">
        <f t="shared" si="457"/>
        <v>0</v>
      </c>
    </row>
    <row r="164" ht="14.25" customHeight="1">
      <c r="A164" s="55">
        <v>158.0</v>
      </c>
      <c r="B164" s="55" t="s">
        <v>336</v>
      </c>
      <c r="C164" s="56">
        <v>0.032400589101620025</v>
      </c>
      <c r="D164" s="56">
        <v>0.09514432067367327</v>
      </c>
      <c r="E164" s="56">
        <v>0.44680851063829785</v>
      </c>
      <c r="H164" s="55">
        <v>152.0</v>
      </c>
      <c r="I164" s="55" t="s">
        <v>324</v>
      </c>
      <c r="J164" s="60">
        <f t="shared" si="4"/>
        <v>0.124336623</v>
      </c>
      <c r="K164" s="60">
        <f t="shared" si="5"/>
        <v>0.829693215</v>
      </c>
      <c r="L164" s="60">
        <f t="shared" si="6"/>
        <v>0.4717591343</v>
      </c>
      <c r="M164" s="55" t="str">
        <f t="shared" si="7"/>
        <v>C1</v>
      </c>
      <c r="Q164" s="55">
        <v>152.0</v>
      </c>
      <c r="R164" s="56">
        <f t="shared" ref="R164:T164" si="458">IF($M164="C1",C158,0)</f>
        <v>0</v>
      </c>
      <c r="S164" s="56">
        <f t="shared" si="458"/>
        <v>0.07027858648</v>
      </c>
      <c r="T164" s="56">
        <f t="shared" si="458"/>
        <v>0.02127659574</v>
      </c>
      <c r="U164" s="56">
        <f t="shared" ref="U164:W164" si="459">IF($M164="C2",C158,0)</f>
        <v>0</v>
      </c>
      <c r="V164" s="56">
        <f t="shared" si="459"/>
        <v>0</v>
      </c>
      <c r="W164" s="56">
        <f t="shared" si="459"/>
        <v>0</v>
      </c>
      <c r="X164" s="56">
        <f t="shared" ref="X164:Z164" si="460">IF($M164="C3",C158,0)</f>
        <v>0</v>
      </c>
      <c r="Y164" s="56">
        <f t="shared" si="460"/>
        <v>0</v>
      </c>
      <c r="Z164" s="56">
        <f t="shared" si="460"/>
        <v>0</v>
      </c>
    </row>
    <row r="165" ht="14.25" customHeight="1">
      <c r="A165" s="55">
        <v>159.0</v>
      </c>
      <c r="B165" s="55" t="s">
        <v>338</v>
      </c>
      <c r="C165" s="56">
        <v>0.032400589101620025</v>
      </c>
      <c r="D165" s="56">
        <v>0.19689248011173827</v>
      </c>
      <c r="E165" s="56">
        <v>0.9574468085106383</v>
      </c>
      <c r="H165" s="55">
        <v>153.0</v>
      </c>
      <c r="I165" s="55" t="s">
        <v>326</v>
      </c>
      <c r="J165" s="60">
        <f t="shared" si="4"/>
        <v>0.08679718182</v>
      </c>
      <c r="K165" s="60">
        <f t="shared" si="5"/>
        <v>0.7917291281</v>
      </c>
      <c r="L165" s="60">
        <f t="shared" si="6"/>
        <v>0.4654529929</v>
      </c>
      <c r="M165" s="55" t="str">
        <f t="shared" si="7"/>
        <v>C1</v>
      </c>
      <c r="Q165" s="55">
        <v>153.0</v>
      </c>
      <c r="R165" s="56">
        <f t="shared" ref="R165:T165" si="461">IF($M165="C1",C159,0)</f>
        <v>0</v>
      </c>
      <c r="S165" s="56">
        <f t="shared" si="461"/>
        <v>0.07475709918</v>
      </c>
      <c r="T165" s="56">
        <f t="shared" si="461"/>
        <v>0.06382978723</v>
      </c>
      <c r="U165" s="56">
        <f t="shared" ref="U165:W165" si="462">IF($M165="C2",C159,0)</f>
        <v>0</v>
      </c>
      <c r="V165" s="56">
        <f t="shared" si="462"/>
        <v>0</v>
      </c>
      <c r="W165" s="56">
        <f t="shared" si="462"/>
        <v>0</v>
      </c>
      <c r="X165" s="56">
        <f t="shared" ref="X165:Z165" si="463">IF($M165="C3",C159,0)</f>
        <v>0</v>
      </c>
      <c r="Y165" s="56">
        <f t="shared" si="463"/>
        <v>0</v>
      </c>
      <c r="Z165" s="56">
        <f t="shared" si="463"/>
        <v>0</v>
      </c>
    </row>
    <row r="166" ht="14.25" customHeight="1">
      <c r="A166" s="55">
        <v>160.0</v>
      </c>
      <c r="B166" s="55" t="s">
        <v>340</v>
      </c>
      <c r="C166" s="56">
        <v>0.032400589101620025</v>
      </c>
      <c r="D166" s="56">
        <v>0.09048275223196192</v>
      </c>
      <c r="E166" s="56">
        <v>0.44680851063829785</v>
      </c>
      <c r="H166" s="55">
        <v>154.0</v>
      </c>
      <c r="I166" s="55" t="s">
        <v>328</v>
      </c>
      <c r="J166" s="60">
        <f t="shared" si="4"/>
        <v>0.05572214688</v>
      </c>
      <c r="K166" s="60">
        <f t="shared" si="5"/>
        <v>0.7520512771</v>
      </c>
      <c r="L166" s="60">
        <f t="shared" si="6"/>
        <v>0.4630287682</v>
      </c>
      <c r="M166" s="55" t="str">
        <f t="shared" si="7"/>
        <v>C1</v>
      </c>
      <c r="Q166" s="55">
        <v>154.0</v>
      </c>
      <c r="R166" s="56">
        <f t="shared" ref="R166:T166" si="464">IF($M166="C1",C160,0)</f>
        <v>0</v>
      </c>
      <c r="S166" s="56">
        <f t="shared" si="464"/>
        <v>0.08430723433</v>
      </c>
      <c r="T166" s="56">
        <f t="shared" si="464"/>
        <v>0.1063829787</v>
      </c>
      <c r="U166" s="56">
        <f t="shared" ref="U166:W166" si="465">IF($M166="C2",C160,0)</f>
        <v>0</v>
      </c>
      <c r="V166" s="56">
        <f t="shared" si="465"/>
        <v>0</v>
      </c>
      <c r="W166" s="56">
        <f t="shared" si="465"/>
        <v>0</v>
      </c>
      <c r="X166" s="56">
        <f t="shared" ref="X166:Z166" si="466">IF($M166="C3",C160,0)</f>
        <v>0</v>
      </c>
      <c r="Y166" s="56">
        <f t="shared" si="466"/>
        <v>0</v>
      </c>
      <c r="Z166" s="56">
        <f t="shared" si="466"/>
        <v>0</v>
      </c>
    </row>
    <row r="167" ht="14.25" customHeight="1">
      <c r="A167" s="55">
        <v>161.0</v>
      </c>
      <c r="B167" s="55" t="s">
        <v>336</v>
      </c>
      <c r="C167" s="56">
        <v>0.032400589101620025</v>
      </c>
      <c r="D167" s="56">
        <v>0.09048275223196192</v>
      </c>
      <c r="E167" s="56">
        <v>0.44680851063829785</v>
      </c>
      <c r="H167" s="55">
        <v>155.0</v>
      </c>
      <c r="I167" s="55" t="s">
        <v>330</v>
      </c>
      <c r="J167" s="60">
        <f t="shared" si="4"/>
        <v>0.1232854291</v>
      </c>
      <c r="K167" s="60">
        <f t="shared" si="5"/>
        <v>0.810224707</v>
      </c>
      <c r="L167" s="60">
        <f t="shared" si="6"/>
        <v>0.4731858376</v>
      </c>
      <c r="M167" s="55" t="str">
        <f t="shared" si="7"/>
        <v>C1</v>
      </c>
      <c r="Q167" s="55">
        <v>155.0</v>
      </c>
      <c r="R167" s="56">
        <f t="shared" ref="R167:T167" si="467">IF($M167="C1",C161,0)</f>
        <v>0</v>
      </c>
      <c r="S167" s="56">
        <f t="shared" si="467"/>
        <v>0.120542803</v>
      </c>
      <c r="T167" s="56">
        <f t="shared" si="467"/>
        <v>0.02127659574</v>
      </c>
      <c r="U167" s="56">
        <f t="shared" ref="U167:W167" si="468">IF($M167="C2",C161,0)</f>
        <v>0</v>
      </c>
      <c r="V167" s="56">
        <f t="shared" si="468"/>
        <v>0</v>
      </c>
      <c r="W167" s="56">
        <f t="shared" si="468"/>
        <v>0</v>
      </c>
      <c r="X167" s="56">
        <f t="shared" ref="X167:Z167" si="469">IF($M167="C3",C161,0)</f>
        <v>0</v>
      </c>
      <c r="Y167" s="56">
        <f t="shared" si="469"/>
        <v>0</v>
      </c>
      <c r="Z167" s="56">
        <f t="shared" si="469"/>
        <v>0</v>
      </c>
    </row>
    <row r="168" ht="14.25" customHeight="1">
      <c r="A168" s="55">
        <v>162.0</v>
      </c>
      <c r="B168" s="55" t="s">
        <v>338</v>
      </c>
      <c r="C168" s="56">
        <v>0.032400589101620025</v>
      </c>
      <c r="D168" s="56">
        <v>0.19689248011173827</v>
      </c>
      <c r="E168" s="56">
        <v>0.9574468085106383</v>
      </c>
      <c r="H168" s="55">
        <v>156.0</v>
      </c>
      <c r="I168" s="55" t="s">
        <v>332</v>
      </c>
      <c r="J168" s="60">
        <f t="shared" si="4"/>
        <v>0.08863339308</v>
      </c>
      <c r="K168" s="60">
        <f t="shared" si="5"/>
        <v>0.7707227472</v>
      </c>
      <c r="L168" s="60">
        <f t="shared" si="6"/>
        <v>0.4676025021</v>
      </c>
      <c r="M168" s="55" t="str">
        <f t="shared" si="7"/>
        <v>C1</v>
      </c>
      <c r="Q168" s="55">
        <v>156.0</v>
      </c>
      <c r="R168" s="56">
        <f t="shared" ref="R168:T168" si="470">IF($M168="C1",C162,0)</f>
        <v>0</v>
      </c>
      <c r="S168" s="56">
        <f t="shared" si="470"/>
        <v>0.1273659673</v>
      </c>
      <c r="T168" s="56">
        <f t="shared" si="470"/>
        <v>0.06382978723</v>
      </c>
      <c r="U168" s="56">
        <f t="shared" ref="U168:W168" si="471">IF($M168="C2",C162,0)</f>
        <v>0</v>
      </c>
      <c r="V168" s="56">
        <f t="shared" si="471"/>
        <v>0</v>
      </c>
      <c r="W168" s="56">
        <f t="shared" si="471"/>
        <v>0</v>
      </c>
      <c r="X168" s="56">
        <f t="shared" ref="X168:Z168" si="472">IF($M168="C3",C162,0)</f>
        <v>0</v>
      </c>
      <c r="Y168" s="56">
        <f t="shared" si="472"/>
        <v>0</v>
      </c>
      <c r="Z168" s="56">
        <f t="shared" si="472"/>
        <v>0</v>
      </c>
    </row>
    <row r="169" ht="14.25" customHeight="1">
      <c r="A169" s="55">
        <v>163.0</v>
      </c>
      <c r="B169" s="55" t="s">
        <v>342</v>
      </c>
      <c r="C169" s="56">
        <v>0.032400589101620025</v>
      </c>
      <c r="D169" s="56">
        <v>0.10560635568402503</v>
      </c>
      <c r="E169" s="56">
        <v>0.44680851063829785</v>
      </c>
      <c r="H169" s="55">
        <v>157.0</v>
      </c>
      <c r="I169" s="55" t="s">
        <v>334</v>
      </c>
      <c r="J169" s="60">
        <f t="shared" si="4"/>
        <v>0.06234594962</v>
      </c>
      <c r="K169" s="60">
        <f t="shared" si="5"/>
        <v>0.7335666554</v>
      </c>
      <c r="L169" s="60">
        <f t="shared" si="6"/>
        <v>0.4654162357</v>
      </c>
      <c r="M169" s="55" t="str">
        <f t="shared" si="7"/>
        <v>C1</v>
      </c>
      <c r="Q169" s="55">
        <v>157.0</v>
      </c>
      <c r="R169" s="56">
        <f t="shared" ref="R169:T169" si="473">IF($M169="C1",C163,0)</f>
        <v>0</v>
      </c>
      <c r="S169" s="56">
        <f t="shared" si="473"/>
        <v>0.1291376237</v>
      </c>
      <c r="T169" s="56">
        <f t="shared" si="473"/>
        <v>0.1063829787</v>
      </c>
      <c r="U169" s="56">
        <f t="shared" ref="U169:W169" si="474">IF($M169="C2",C163,0)</f>
        <v>0</v>
      </c>
      <c r="V169" s="56">
        <f t="shared" si="474"/>
        <v>0</v>
      </c>
      <c r="W169" s="56">
        <f t="shared" si="474"/>
        <v>0</v>
      </c>
      <c r="X169" s="56">
        <f t="shared" ref="X169:Z169" si="475">IF($M169="C3",C163,0)</f>
        <v>0</v>
      </c>
      <c r="Y169" s="56">
        <f t="shared" si="475"/>
        <v>0</v>
      </c>
      <c r="Z169" s="56">
        <f t="shared" si="475"/>
        <v>0</v>
      </c>
    </row>
    <row r="170" ht="14.25" customHeight="1">
      <c r="A170" s="55">
        <v>164.0</v>
      </c>
      <c r="B170" s="55" t="s">
        <v>344</v>
      </c>
      <c r="C170" s="56">
        <v>0.032400589101620025</v>
      </c>
      <c r="D170" s="56">
        <v>0.21228450782836938</v>
      </c>
      <c r="E170" s="56">
        <v>0.9574468085106383</v>
      </c>
      <c r="H170" s="55">
        <v>158.0</v>
      </c>
      <c r="I170" s="55" t="s">
        <v>336</v>
      </c>
      <c r="J170" s="60">
        <f t="shared" si="4"/>
        <v>0.3141609127</v>
      </c>
      <c r="K170" s="60">
        <f t="shared" si="5"/>
        <v>0.4836791726</v>
      </c>
      <c r="L170" s="60">
        <f t="shared" si="6"/>
        <v>0.5462197192</v>
      </c>
      <c r="M170" s="55" t="str">
        <f t="shared" si="7"/>
        <v>C1</v>
      </c>
      <c r="Q170" s="55">
        <v>158.0</v>
      </c>
      <c r="R170" s="56">
        <f t="shared" ref="R170:T170" si="476">IF($M170="C1",C164,0)</f>
        <v>0.0324005891</v>
      </c>
      <c r="S170" s="56">
        <f t="shared" si="476"/>
        <v>0.09514432067</v>
      </c>
      <c r="T170" s="56">
        <f t="shared" si="476"/>
        <v>0.4468085106</v>
      </c>
      <c r="U170" s="56">
        <f t="shared" ref="U170:W170" si="477">IF($M170="C2",C164,0)</f>
        <v>0</v>
      </c>
      <c r="V170" s="56">
        <f t="shared" si="477"/>
        <v>0</v>
      </c>
      <c r="W170" s="56">
        <f t="shared" si="477"/>
        <v>0</v>
      </c>
      <c r="X170" s="56">
        <f t="shared" ref="X170:Z170" si="478">IF($M170="C3",C164,0)</f>
        <v>0</v>
      </c>
      <c r="Y170" s="56">
        <f t="shared" si="478"/>
        <v>0</v>
      </c>
      <c r="Z170" s="56">
        <f t="shared" si="478"/>
        <v>0</v>
      </c>
    </row>
    <row r="171" ht="14.25" customHeight="1">
      <c r="A171" s="55">
        <v>165.0</v>
      </c>
      <c r="B171" s="55" t="s">
        <v>346</v>
      </c>
      <c r="C171" s="56">
        <v>0.032400589101620025</v>
      </c>
      <c r="D171" s="56">
        <v>0.10560635568402503</v>
      </c>
      <c r="E171" s="56">
        <v>0.44680851063829785</v>
      </c>
      <c r="H171" s="55">
        <v>159.0</v>
      </c>
      <c r="I171" s="55" t="s">
        <v>338</v>
      </c>
      <c r="J171" s="60">
        <f t="shared" si="4"/>
        <v>0.8304850423</v>
      </c>
      <c r="K171" s="60">
        <f t="shared" si="5"/>
        <v>0.3887806584</v>
      </c>
      <c r="L171" s="60">
        <f t="shared" si="6"/>
        <v>0.9566024954</v>
      </c>
      <c r="M171" s="55" t="str">
        <f t="shared" si="7"/>
        <v>C2</v>
      </c>
      <c r="Q171" s="55">
        <v>159.0</v>
      </c>
      <c r="R171" s="56">
        <f t="shared" ref="R171:T171" si="479">IF($M171="C1",C165,0)</f>
        <v>0</v>
      </c>
      <c r="S171" s="56">
        <f t="shared" si="479"/>
        <v>0</v>
      </c>
      <c r="T171" s="56">
        <f t="shared" si="479"/>
        <v>0</v>
      </c>
      <c r="U171" s="56">
        <f t="shared" ref="U171:W171" si="480">IF($M171="C2",C165,0)</f>
        <v>0.0324005891</v>
      </c>
      <c r="V171" s="56">
        <f t="shared" si="480"/>
        <v>0.1968924801</v>
      </c>
      <c r="W171" s="56">
        <f t="shared" si="480"/>
        <v>0.9574468085</v>
      </c>
      <c r="X171" s="56">
        <f t="shared" ref="X171:Z171" si="481">IF($M171="C3",C165,0)</f>
        <v>0</v>
      </c>
      <c r="Y171" s="56">
        <f t="shared" si="481"/>
        <v>0</v>
      </c>
      <c r="Z171" s="56">
        <f t="shared" si="481"/>
        <v>0</v>
      </c>
    </row>
    <row r="172" ht="14.25" customHeight="1">
      <c r="A172" s="55">
        <v>166.0</v>
      </c>
      <c r="B172" s="55" t="s">
        <v>347</v>
      </c>
      <c r="C172" s="56">
        <v>0.032400589101620025</v>
      </c>
      <c r="D172" s="56">
        <v>0.21228450782836938</v>
      </c>
      <c r="E172" s="56">
        <v>0.9574468085106383</v>
      </c>
      <c r="H172" s="55">
        <v>160.0</v>
      </c>
      <c r="I172" s="55" t="s">
        <v>340</v>
      </c>
      <c r="J172" s="60">
        <f t="shared" si="4"/>
        <v>0.3142378608</v>
      </c>
      <c r="K172" s="60">
        <f t="shared" si="5"/>
        <v>0.4867552611</v>
      </c>
      <c r="L172" s="60">
        <f t="shared" si="6"/>
        <v>0.5461274261</v>
      </c>
      <c r="M172" s="55" t="str">
        <f t="shared" si="7"/>
        <v>C1</v>
      </c>
      <c r="Q172" s="55">
        <v>160.0</v>
      </c>
      <c r="R172" s="56">
        <f t="shared" ref="R172:T172" si="482">IF($M172="C1",C166,0)</f>
        <v>0.0324005891</v>
      </c>
      <c r="S172" s="56">
        <f t="shared" si="482"/>
        <v>0.09048275223</v>
      </c>
      <c r="T172" s="56">
        <f t="shared" si="482"/>
        <v>0.4468085106</v>
      </c>
      <c r="U172" s="56">
        <f t="shared" ref="U172:W172" si="483">IF($M172="C2",C166,0)</f>
        <v>0</v>
      </c>
      <c r="V172" s="56">
        <f t="shared" si="483"/>
        <v>0</v>
      </c>
      <c r="W172" s="56">
        <f t="shared" si="483"/>
        <v>0</v>
      </c>
      <c r="X172" s="56">
        <f t="shared" ref="X172:Z172" si="484">IF($M172="C3",C166,0)</f>
        <v>0</v>
      </c>
      <c r="Y172" s="56">
        <f t="shared" si="484"/>
        <v>0</v>
      </c>
      <c r="Z172" s="56">
        <f t="shared" si="484"/>
        <v>0</v>
      </c>
    </row>
    <row r="173" ht="14.25" customHeight="1">
      <c r="A173" s="55">
        <v>167.0</v>
      </c>
      <c r="B173" s="55" t="s">
        <v>348</v>
      </c>
      <c r="C173" s="56">
        <v>0.032400589101620025</v>
      </c>
      <c r="D173" s="56">
        <v>0.10557432708889529</v>
      </c>
      <c r="E173" s="56">
        <v>0.44680851063829785</v>
      </c>
      <c r="H173" s="55">
        <v>161.0</v>
      </c>
      <c r="I173" s="55" t="s">
        <v>336</v>
      </c>
      <c r="J173" s="60">
        <f t="shared" si="4"/>
        <v>0.3142378608</v>
      </c>
      <c r="K173" s="60">
        <f t="shared" si="5"/>
        <v>0.4867552611</v>
      </c>
      <c r="L173" s="60">
        <f t="shared" si="6"/>
        <v>0.5461274261</v>
      </c>
      <c r="M173" s="55" t="str">
        <f t="shared" si="7"/>
        <v>C1</v>
      </c>
      <c r="Q173" s="55">
        <v>161.0</v>
      </c>
      <c r="R173" s="56">
        <f t="shared" ref="R173:T173" si="485">IF($M173="C1",C167,0)</f>
        <v>0.0324005891</v>
      </c>
      <c r="S173" s="56">
        <f t="shared" si="485"/>
        <v>0.09048275223</v>
      </c>
      <c r="T173" s="56">
        <f t="shared" si="485"/>
        <v>0.4468085106</v>
      </c>
      <c r="U173" s="56">
        <f t="shared" ref="U173:W173" si="486">IF($M173="C2",C167,0)</f>
        <v>0</v>
      </c>
      <c r="V173" s="56">
        <f t="shared" si="486"/>
        <v>0</v>
      </c>
      <c r="W173" s="56">
        <f t="shared" si="486"/>
        <v>0</v>
      </c>
      <c r="X173" s="56">
        <f t="shared" ref="X173:Z173" si="487">IF($M173="C3",C167,0)</f>
        <v>0</v>
      </c>
      <c r="Y173" s="56">
        <f t="shared" si="487"/>
        <v>0</v>
      </c>
      <c r="Z173" s="56">
        <f t="shared" si="487"/>
        <v>0</v>
      </c>
    </row>
    <row r="174" ht="14.25" customHeight="1">
      <c r="A174" s="55">
        <v>168.0</v>
      </c>
      <c r="B174" s="55" t="s">
        <v>350</v>
      </c>
      <c r="C174" s="56">
        <v>0.019145802650957285</v>
      </c>
      <c r="D174" s="56">
        <v>0.03162778013925118</v>
      </c>
      <c r="E174" s="56">
        <v>0.19148936170212766</v>
      </c>
      <c r="H174" s="55">
        <v>162.0</v>
      </c>
      <c r="I174" s="55" t="s">
        <v>338</v>
      </c>
      <c r="J174" s="60">
        <f t="shared" si="4"/>
        <v>0.8304850423</v>
      </c>
      <c r="K174" s="60">
        <f t="shared" si="5"/>
        <v>0.3887806584</v>
      </c>
      <c r="L174" s="60">
        <f t="shared" si="6"/>
        <v>0.9566024954</v>
      </c>
      <c r="M174" s="55" t="str">
        <f t="shared" si="7"/>
        <v>C2</v>
      </c>
      <c r="Q174" s="55">
        <v>162.0</v>
      </c>
      <c r="R174" s="56">
        <f t="shared" ref="R174:T174" si="488">IF($M174="C1",C168,0)</f>
        <v>0</v>
      </c>
      <c r="S174" s="56">
        <f t="shared" si="488"/>
        <v>0</v>
      </c>
      <c r="T174" s="56">
        <f t="shared" si="488"/>
        <v>0</v>
      </c>
      <c r="U174" s="56">
        <f t="shared" ref="U174:W174" si="489">IF($M174="C2",C168,0)</f>
        <v>0.0324005891</v>
      </c>
      <c r="V174" s="56">
        <f t="shared" si="489"/>
        <v>0.1968924801</v>
      </c>
      <c r="W174" s="56">
        <f t="shared" si="489"/>
        <v>0.9574468085</v>
      </c>
      <c r="X174" s="56">
        <f t="shared" ref="X174:Z174" si="490">IF($M174="C3",C168,0)</f>
        <v>0</v>
      </c>
      <c r="Y174" s="56">
        <f t="shared" si="490"/>
        <v>0</v>
      </c>
      <c r="Z174" s="56">
        <f t="shared" si="490"/>
        <v>0</v>
      </c>
    </row>
    <row r="175" ht="14.25" customHeight="1">
      <c r="A175" s="55">
        <v>169.0</v>
      </c>
      <c r="B175" s="55" t="s">
        <v>353</v>
      </c>
      <c r="C175" s="56">
        <v>0.455081001472754</v>
      </c>
      <c r="D175" s="56">
        <v>0.038944659902250836</v>
      </c>
      <c r="E175" s="56">
        <v>0.1276595744680851</v>
      </c>
      <c r="H175" s="55">
        <v>163.0</v>
      </c>
      <c r="I175" s="55" t="s">
        <v>342</v>
      </c>
      <c r="J175" s="60">
        <f t="shared" si="4"/>
        <v>0.3142400051</v>
      </c>
      <c r="K175" s="60">
        <f t="shared" si="5"/>
        <v>0.4768691243</v>
      </c>
      <c r="L175" s="60">
        <f t="shared" si="6"/>
        <v>0.5465715585</v>
      </c>
      <c r="M175" s="55" t="str">
        <f t="shared" si="7"/>
        <v>C1</v>
      </c>
      <c r="Q175" s="55">
        <v>163.0</v>
      </c>
      <c r="R175" s="56">
        <f t="shared" ref="R175:T175" si="491">IF($M175="C1",C169,0)</f>
        <v>0.0324005891</v>
      </c>
      <c r="S175" s="56">
        <f t="shared" si="491"/>
        <v>0.1056063557</v>
      </c>
      <c r="T175" s="56">
        <f t="shared" si="491"/>
        <v>0.4468085106</v>
      </c>
      <c r="U175" s="56">
        <f t="shared" ref="U175:W175" si="492">IF($M175="C2",C169,0)</f>
        <v>0</v>
      </c>
      <c r="V175" s="56">
        <f t="shared" si="492"/>
        <v>0</v>
      </c>
      <c r="W175" s="56">
        <f t="shared" si="492"/>
        <v>0</v>
      </c>
      <c r="X175" s="56">
        <f t="shared" ref="X175:Z175" si="493">IF($M175="C3",C169,0)</f>
        <v>0</v>
      </c>
      <c r="Y175" s="56">
        <f t="shared" si="493"/>
        <v>0</v>
      </c>
      <c r="Z175" s="56">
        <f t="shared" si="493"/>
        <v>0</v>
      </c>
    </row>
    <row r="176" ht="14.25" customHeight="1">
      <c r="A176" s="55">
        <v>170.0</v>
      </c>
      <c r="B176" s="55" t="s">
        <v>355</v>
      </c>
      <c r="C176" s="56">
        <v>0.455081001472754</v>
      </c>
      <c r="D176" s="56">
        <v>0.046846219909530834</v>
      </c>
      <c r="E176" s="56">
        <v>0.19148936170212766</v>
      </c>
      <c r="H176" s="55">
        <v>164.0</v>
      </c>
      <c r="I176" s="55" t="s">
        <v>344</v>
      </c>
      <c r="J176" s="60">
        <f t="shared" si="4"/>
        <v>0.8324581861</v>
      </c>
      <c r="K176" s="60">
        <f t="shared" si="5"/>
        <v>0.3804400728</v>
      </c>
      <c r="L176" s="60">
        <f t="shared" si="6"/>
        <v>0.9585729525</v>
      </c>
      <c r="M176" s="55" t="str">
        <f t="shared" si="7"/>
        <v>C2</v>
      </c>
      <c r="Q176" s="55">
        <v>164.0</v>
      </c>
      <c r="R176" s="56">
        <f t="shared" ref="R176:T176" si="494">IF($M176="C1",C170,0)</f>
        <v>0</v>
      </c>
      <c r="S176" s="56">
        <f t="shared" si="494"/>
        <v>0</v>
      </c>
      <c r="T176" s="56">
        <f t="shared" si="494"/>
        <v>0</v>
      </c>
      <c r="U176" s="56">
        <f t="shared" ref="U176:W176" si="495">IF($M176="C2",C170,0)</f>
        <v>0.0324005891</v>
      </c>
      <c r="V176" s="56">
        <f t="shared" si="495"/>
        <v>0.2122845078</v>
      </c>
      <c r="W176" s="56">
        <f t="shared" si="495"/>
        <v>0.9574468085</v>
      </c>
      <c r="X176" s="56">
        <f t="shared" ref="X176:Z176" si="496">IF($M176="C3",C170,0)</f>
        <v>0</v>
      </c>
      <c r="Y176" s="56">
        <f t="shared" si="496"/>
        <v>0</v>
      </c>
      <c r="Z176" s="56">
        <f t="shared" si="496"/>
        <v>0</v>
      </c>
    </row>
    <row r="177" ht="14.25" customHeight="1">
      <c r="A177" s="55">
        <v>171.0</v>
      </c>
      <c r="B177" s="55" t="s">
        <v>357</v>
      </c>
      <c r="C177" s="56">
        <v>0.455081001472754</v>
      </c>
      <c r="D177" s="56">
        <v>0.021821680198278827</v>
      </c>
      <c r="E177" s="56">
        <v>0.1276595744680851</v>
      </c>
      <c r="H177" s="55">
        <v>165.0</v>
      </c>
      <c r="I177" s="55" t="s">
        <v>346</v>
      </c>
      <c r="J177" s="60">
        <f t="shared" si="4"/>
        <v>0.3142400051</v>
      </c>
      <c r="K177" s="60">
        <f t="shared" si="5"/>
        <v>0.4768691243</v>
      </c>
      <c r="L177" s="60">
        <f t="shared" si="6"/>
        <v>0.5465715585</v>
      </c>
      <c r="M177" s="55" t="str">
        <f t="shared" si="7"/>
        <v>C1</v>
      </c>
      <c r="Q177" s="55">
        <v>165.0</v>
      </c>
      <c r="R177" s="56">
        <f t="shared" ref="R177:T177" si="497">IF($M177="C1",C171,0)</f>
        <v>0.0324005891</v>
      </c>
      <c r="S177" s="56">
        <f t="shared" si="497"/>
        <v>0.1056063557</v>
      </c>
      <c r="T177" s="56">
        <f t="shared" si="497"/>
        <v>0.4468085106</v>
      </c>
      <c r="U177" s="56">
        <f t="shared" ref="U177:W177" si="498">IF($M177="C2",C171,0)</f>
        <v>0</v>
      </c>
      <c r="V177" s="56">
        <f t="shared" si="498"/>
        <v>0</v>
      </c>
      <c r="W177" s="56">
        <f t="shared" si="498"/>
        <v>0</v>
      </c>
      <c r="X177" s="56">
        <f t="shared" ref="X177:Z177" si="499">IF($M177="C3",C171,0)</f>
        <v>0</v>
      </c>
      <c r="Y177" s="56">
        <f t="shared" si="499"/>
        <v>0</v>
      </c>
      <c r="Z177" s="56">
        <f t="shared" si="499"/>
        <v>0</v>
      </c>
    </row>
    <row r="178" ht="14.25" customHeight="1">
      <c r="A178" s="55">
        <v>172.0</v>
      </c>
      <c r="B178" s="55" t="s">
        <v>359</v>
      </c>
      <c r="C178" s="56">
        <v>0.455081001472754</v>
      </c>
      <c r="D178" s="56">
        <v>0.023827866926185104</v>
      </c>
      <c r="E178" s="56">
        <v>0.14893617021276595</v>
      </c>
      <c r="H178" s="55">
        <v>166.0</v>
      </c>
      <c r="I178" s="55" t="s">
        <v>347</v>
      </c>
      <c r="J178" s="60">
        <f t="shared" si="4"/>
        <v>0.8324581861</v>
      </c>
      <c r="K178" s="60">
        <f t="shared" si="5"/>
        <v>0.3804400728</v>
      </c>
      <c r="L178" s="60">
        <f t="shared" si="6"/>
        <v>0.9585729525</v>
      </c>
      <c r="M178" s="55" t="str">
        <f t="shared" si="7"/>
        <v>C2</v>
      </c>
      <c r="Q178" s="55">
        <v>166.0</v>
      </c>
      <c r="R178" s="56">
        <f t="shared" ref="R178:T178" si="500">IF($M178="C1",C172,0)</f>
        <v>0</v>
      </c>
      <c r="S178" s="56">
        <f t="shared" si="500"/>
        <v>0</v>
      </c>
      <c r="T178" s="56">
        <f t="shared" si="500"/>
        <v>0</v>
      </c>
      <c r="U178" s="56">
        <f t="shared" ref="U178:W178" si="501">IF($M178="C2",C172,0)</f>
        <v>0.0324005891</v>
      </c>
      <c r="V178" s="56">
        <f t="shared" si="501"/>
        <v>0.2122845078</v>
      </c>
      <c r="W178" s="56">
        <f t="shared" si="501"/>
        <v>0.9574468085</v>
      </c>
      <c r="X178" s="56">
        <f t="shared" ref="X178:Z178" si="502">IF($M178="C3",C172,0)</f>
        <v>0</v>
      </c>
      <c r="Y178" s="56">
        <f t="shared" si="502"/>
        <v>0</v>
      </c>
      <c r="Z178" s="56">
        <f t="shared" si="502"/>
        <v>0</v>
      </c>
    </row>
    <row r="179" ht="14.25" customHeight="1">
      <c r="A179" s="55">
        <v>173.0</v>
      </c>
      <c r="B179" s="55" t="s">
        <v>361</v>
      </c>
      <c r="C179" s="56">
        <v>0.455081001472754</v>
      </c>
      <c r="D179" s="56">
        <v>0.02879053935837432</v>
      </c>
      <c r="E179" s="56">
        <v>0.19148936170212766</v>
      </c>
      <c r="H179" s="55">
        <v>167.0</v>
      </c>
      <c r="I179" s="55" t="s">
        <v>348</v>
      </c>
      <c r="J179" s="60">
        <f t="shared" si="4"/>
        <v>0.3142392314</v>
      </c>
      <c r="K179" s="60">
        <f t="shared" si="5"/>
        <v>0.4768897708</v>
      </c>
      <c r="L179" s="60">
        <f t="shared" si="6"/>
        <v>0.5465701761</v>
      </c>
      <c r="M179" s="55" t="str">
        <f t="shared" si="7"/>
        <v>C1</v>
      </c>
      <c r="Q179" s="55">
        <v>167.0</v>
      </c>
      <c r="R179" s="56">
        <f t="shared" ref="R179:T179" si="503">IF($M179="C1",C173,0)</f>
        <v>0.0324005891</v>
      </c>
      <c r="S179" s="56">
        <f t="shared" si="503"/>
        <v>0.1055743271</v>
      </c>
      <c r="T179" s="56">
        <f t="shared" si="503"/>
        <v>0.4468085106</v>
      </c>
      <c r="U179" s="56">
        <f t="shared" ref="U179:W179" si="504">IF($M179="C2",C173,0)</f>
        <v>0</v>
      </c>
      <c r="V179" s="56">
        <f t="shared" si="504"/>
        <v>0</v>
      </c>
      <c r="W179" s="56">
        <f t="shared" si="504"/>
        <v>0</v>
      </c>
      <c r="X179" s="56">
        <f t="shared" ref="X179:Z179" si="505">IF($M179="C3",C173,0)</f>
        <v>0</v>
      </c>
      <c r="Y179" s="56">
        <f t="shared" si="505"/>
        <v>0</v>
      </c>
      <c r="Z179" s="56">
        <f t="shared" si="505"/>
        <v>0</v>
      </c>
    </row>
    <row r="180" ht="14.25" customHeight="1">
      <c r="A180" s="55">
        <v>174.0</v>
      </c>
      <c r="B180" s="55" t="s">
        <v>363</v>
      </c>
      <c r="C180" s="56">
        <v>0.455081001472754</v>
      </c>
      <c r="D180" s="56">
        <v>0.033119679139645766</v>
      </c>
      <c r="E180" s="56">
        <v>0.1276595744680851</v>
      </c>
      <c r="H180" s="55">
        <v>168.0</v>
      </c>
      <c r="I180" s="55" t="s">
        <v>350</v>
      </c>
      <c r="J180" s="60">
        <f t="shared" si="4"/>
        <v>0.09274768629</v>
      </c>
      <c r="K180" s="60">
        <f t="shared" si="5"/>
        <v>0.703147665</v>
      </c>
      <c r="L180" s="60">
        <f t="shared" si="6"/>
        <v>0.4538969557</v>
      </c>
      <c r="M180" s="55" t="str">
        <f t="shared" si="7"/>
        <v>C1</v>
      </c>
      <c r="Q180" s="55">
        <v>168.0</v>
      </c>
      <c r="R180" s="56">
        <f t="shared" ref="R180:T180" si="506">IF($M180="C1",C174,0)</f>
        <v>0.01914580265</v>
      </c>
      <c r="S180" s="56">
        <f t="shared" si="506"/>
        <v>0.03162778014</v>
      </c>
      <c r="T180" s="56">
        <f t="shared" si="506"/>
        <v>0.1914893617</v>
      </c>
      <c r="U180" s="56">
        <f t="shared" ref="U180:W180" si="507">IF($M180="C2",C174,0)</f>
        <v>0</v>
      </c>
      <c r="V180" s="56">
        <f t="shared" si="507"/>
        <v>0</v>
      </c>
      <c r="W180" s="56">
        <f t="shared" si="507"/>
        <v>0</v>
      </c>
      <c r="X180" s="56">
        <f t="shared" ref="X180:Z180" si="508">IF($M180="C3",C174,0)</f>
        <v>0</v>
      </c>
      <c r="Y180" s="56">
        <f t="shared" si="508"/>
        <v>0</v>
      </c>
      <c r="Z180" s="56">
        <f t="shared" si="508"/>
        <v>0</v>
      </c>
    </row>
    <row r="181" ht="14.25" customHeight="1">
      <c r="A181" s="55">
        <v>175.0</v>
      </c>
      <c r="B181" s="55" t="s">
        <v>365</v>
      </c>
      <c r="C181" s="56">
        <v>0.455081001472754</v>
      </c>
      <c r="D181" s="56">
        <v>0.03945500564882349</v>
      </c>
      <c r="E181" s="56">
        <v>0.19148936170212766</v>
      </c>
      <c r="H181" s="55">
        <v>169.0</v>
      </c>
      <c r="I181" s="55" t="s">
        <v>353</v>
      </c>
      <c r="J181" s="60">
        <f t="shared" si="4"/>
        <v>0.4123665325</v>
      </c>
      <c r="K181" s="60">
        <f t="shared" si="5"/>
        <v>0.7348548556</v>
      </c>
      <c r="L181" s="60">
        <f t="shared" si="6"/>
        <v>0.04684030604</v>
      </c>
      <c r="M181" s="55" t="str">
        <f t="shared" si="7"/>
        <v>C3</v>
      </c>
      <c r="Q181" s="55">
        <v>169.0</v>
      </c>
      <c r="R181" s="56">
        <f t="shared" ref="R181:T181" si="509">IF($M181="C1",C175,0)</f>
        <v>0</v>
      </c>
      <c r="S181" s="56">
        <f t="shared" si="509"/>
        <v>0</v>
      </c>
      <c r="T181" s="56">
        <f t="shared" si="509"/>
        <v>0</v>
      </c>
      <c r="U181" s="56">
        <f t="shared" ref="U181:W181" si="510">IF($M181="C2",C175,0)</f>
        <v>0</v>
      </c>
      <c r="V181" s="56">
        <f t="shared" si="510"/>
        <v>0</v>
      </c>
      <c r="W181" s="56">
        <f t="shared" si="510"/>
        <v>0</v>
      </c>
      <c r="X181" s="56">
        <f t="shared" ref="X181:Z181" si="511">IF($M181="C3",C175,0)</f>
        <v>0.4550810015</v>
      </c>
      <c r="Y181" s="56">
        <f t="shared" si="511"/>
        <v>0.0389446599</v>
      </c>
      <c r="Z181" s="56">
        <f t="shared" si="511"/>
        <v>0.1276595745</v>
      </c>
    </row>
    <row r="182" ht="14.25" customHeight="1">
      <c r="A182" s="55">
        <v>176.0</v>
      </c>
      <c r="B182" s="55" t="s">
        <v>367</v>
      </c>
      <c r="C182" s="56">
        <v>0.455081001472754</v>
      </c>
      <c r="D182" s="56">
        <v>0.028262595482609513</v>
      </c>
      <c r="E182" s="56">
        <v>0.1276595744680851</v>
      </c>
      <c r="H182" s="55">
        <v>170.0</v>
      </c>
      <c r="I182" s="55" t="s">
        <v>355</v>
      </c>
      <c r="J182" s="60">
        <f t="shared" si="4"/>
        <v>0.4154128289</v>
      </c>
      <c r="K182" s="60">
        <f t="shared" si="5"/>
        <v>0.6792220339</v>
      </c>
      <c r="L182" s="60">
        <f t="shared" si="6"/>
        <v>0.08818750557</v>
      </c>
      <c r="M182" s="55" t="str">
        <f t="shared" si="7"/>
        <v>C3</v>
      </c>
      <c r="Q182" s="55">
        <v>170.0</v>
      </c>
      <c r="R182" s="56">
        <f t="shared" ref="R182:T182" si="512">IF($M182="C1",C176,0)</f>
        <v>0</v>
      </c>
      <c r="S182" s="56">
        <f t="shared" si="512"/>
        <v>0</v>
      </c>
      <c r="T182" s="56">
        <f t="shared" si="512"/>
        <v>0</v>
      </c>
      <c r="U182" s="56">
        <f t="shared" ref="U182:W182" si="513">IF($M182="C2",C176,0)</f>
        <v>0</v>
      </c>
      <c r="V182" s="56">
        <f t="shared" si="513"/>
        <v>0</v>
      </c>
      <c r="W182" s="56">
        <f t="shared" si="513"/>
        <v>0</v>
      </c>
      <c r="X182" s="56">
        <f t="shared" ref="X182:Z182" si="514">IF($M182="C3",C176,0)</f>
        <v>0.4550810015</v>
      </c>
      <c r="Y182" s="56">
        <f t="shared" si="514"/>
        <v>0.04684621991</v>
      </c>
      <c r="Z182" s="56">
        <f t="shared" si="514"/>
        <v>0.1914893617</v>
      </c>
    </row>
    <row r="183" ht="14.25" customHeight="1">
      <c r="A183" s="55">
        <v>177.0</v>
      </c>
      <c r="B183" s="55" t="s">
        <v>369</v>
      </c>
      <c r="C183" s="56">
        <v>0.455081001472754</v>
      </c>
      <c r="D183" s="56">
        <v>0.04813088334055854</v>
      </c>
      <c r="E183" s="56">
        <v>0.19148936170212766</v>
      </c>
      <c r="H183" s="55">
        <v>171.0</v>
      </c>
      <c r="I183" s="55" t="s">
        <v>357</v>
      </c>
      <c r="J183" s="60">
        <f t="shared" si="4"/>
        <v>0.4151647388</v>
      </c>
      <c r="K183" s="60">
        <f t="shared" si="5"/>
        <v>0.7437168408</v>
      </c>
      <c r="L183" s="60">
        <f t="shared" si="6"/>
        <v>0.0629418949</v>
      </c>
      <c r="M183" s="55" t="str">
        <f t="shared" si="7"/>
        <v>C3</v>
      </c>
      <c r="Q183" s="55">
        <v>171.0</v>
      </c>
      <c r="R183" s="56">
        <f t="shared" ref="R183:T183" si="515">IF($M183="C1",C177,0)</f>
        <v>0</v>
      </c>
      <c r="S183" s="56">
        <f t="shared" si="515"/>
        <v>0</v>
      </c>
      <c r="T183" s="56">
        <f t="shared" si="515"/>
        <v>0</v>
      </c>
      <c r="U183" s="56">
        <f t="shared" ref="U183:W183" si="516">IF($M183="C2",C177,0)</f>
        <v>0</v>
      </c>
      <c r="V183" s="56">
        <f t="shared" si="516"/>
        <v>0</v>
      </c>
      <c r="W183" s="56">
        <f t="shared" si="516"/>
        <v>0</v>
      </c>
      <c r="X183" s="56">
        <f t="shared" ref="X183:Z183" si="517">IF($M183="C3",C177,0)</f>
        <v>0.4550810015</v>
      </c>
      <c r="Y183" s="56">
        <f t="shared" si="517"/>
        <v>0.0218216802</v>
      </c>
      <c r="Z183" s="56">
        <f t="shared" si="517"/>
        <v>0.1276595745</v>
      </c>
    </row>
    <row r="184" ht="14.25" customHeight="1">
      <c r="A184" s="55">
        <v>178.0</v>
      </c>
      <c r="B184" s="55" t="s">
        <v>371</v>
      </c>
      <c r="C184" s="56">
        <v>0.455081001472754</v>
      </c>
      <c r="D184" s="56">
        <v>0.07590073120578757</v>
      </c>
      <c r="E184" s="56">
        <v>0.14893617021276595</v>
      </c>
      <c r="H184" s="55">
        <v>172.0</v>
      </c>
      <c r="I184" s="55" t="s">
        <v>359</v>
      </c>
      <c r="J184" s="60">
        <f t="shared" si="4"/>
        <v>0.4150729702</v>
      </c>
      <c r="K184" s="60">
        <f t="shared" si="5"/>
        <v>0.7255138845</v>
      </c>
      <c r="L184" s="60">
        <f t="shared" si="6"/>
        <v>0.06989893143</v>
      </c>
      <c r="M184" s="55" t="str">
        <f t="shared" si="7"/>
        <v>C3</v>
      </c>
      <c r="Q184" s="55">
        <v>172.0</v>
      </c>
      <c r="R184" s="56">
        <f t="shared" ref="R184:T184" si="518">IF($M184="C1",C178,0)</f>
        <v>0</v>
      </c>
      <c r="S184" s="56">
        <f t="shared" si="518"/>
        <v>0</v>
      </c>
      <c r="T184" s="56">
        <f t="shared" si="518"/>
        <v>0</v>
      </c>
      <c r="U184" s="56">
        <f t="shared" ref="U184:W184" si="519">IF($M184="C2",C178,0)</f>
        <v>0</v>
      </c>
      <c r="V184" s="56">
        <f t="shared" si="519"/>
        <v>0</v>
      </c>
      <c r="W184" s="56">
        <f t="shared" si="519"/>
        <v>0</v>
      </c>
      <c r="X184" s="56">
        <f t="shared" ref="X184:Z184" si="520">IF($M184="C3",C178,0)</f>
        <v>0.4550810015</v>
      </c>
      <c r="Y184" s="56">
        <f t="shared" si="520"/>
        <v>0.02382786693</v>
      </c>
      <c r="Z184" s="56">
        <f t="shared" si="520"/>
        <v>0.1489361702</v>
      </c>
    </row>
    <row r="185" ht="14.25" customHeight="1">
      <c r="A185" s="55">
        <v>179.0</v>
      </c>
      <c r="B185" s="55" t="s">
        <v>373</v>
      </c>
      <c r="C185" s="56">
        <v>0.455081001472754</v>
      </c>
      <c r="D185" s="56">
        <v>0.08572048729501303</v>
      </c>
      <c r="E185" s="56">
        <v>0.19148936170212766</v>
      </c>
      <c r="H185" s="55">
        <v>173.0</v>
      </c>
      <c r="I185" s="55" t="s">
        <v>361</v>
      </c>
      <c r="J185" s="60">
        <f t="shared" si="4"/>
        <v>0.4180204046</v>
      </c>
      <c r="K185" s="60">
        <f t="shared" si="5"/>
        <v>0.6891232766</v>
      </c>
      <c r="L185" s="60">
        <f t="shared" si="6"/>
        <v>0.09681164489</v>
      </c>
      <c r="M185" s="55" t="str">
        <f t="shared" si="7"/>
        <v>C3</v>
      </c>
      <c r="Q185" s="55">
        <v>173.0</v>
      </c>
      <c r="R185" s="56">
        <f t="shared" ref="R185:T185" si="521">IF($M185="C1",C179,0)</f>
        <v>0</v>
      </c>
      <c r="S185" s="56">
        <f t="shared" si="521"/>
        <v>0</v>
      </c>
      <c r="T185" s="56">
        <f t="shared" si="521"/>
        <v>0</v>
      </c>
      <c r="U185" s="56">
        <f t="shared" ref="U185:W185" si="522">IF($M185="C2",C179,0)</f>
        <v>0</v>
      </c>
      <c r="V185" s="56">
        <f t="shared" si="522"/>
        <v>0</v>
      </c>
      <c r="W185" s="56">
        <f t="shared" si="522"/>
        <v>0</v>
      </c>
      <c r="X185" s="56">
        <f t="shared" ref="X185:Z185" si="523">IF($M185="C3",C179,0)</f>
        <v>0.4550810015</v>
      </c>
      <c r="Y185" s="56">
        <f t="shared" si="523"/>
        <v>0.02879053936</v>
      </c>
      <c r="Z185" s="56">
        <f t="shared" si="523"/>
        <v>0.1914893617</v>
      </c>
    </row>
    <row r="186" ht="14.25" customHeight="1">
      <c r="A186" s="55">
        <v>180.0</v>
      </c>
      <c r="B186" s="55" t="s">
        <v>375</v>
      </c>
      <c r="C186" s="56">
        <v>0.455081001472754</v>
      </c>
      <c r="D186" s="56">
        <v>0.06616896576252289</v>
      </c>
      <c r="E186" s="56">
        <v>0.06382978723404255</v>
      </c>
      <c r="H186" s="55">
        <v>174.0</v>
      </c>
      <c r="I186" s="55" t="s">
        <v>363</v>
      </c>
      <c r="J186" s="60">
        <f t="shared" si="4"/>
        <v>0.4132409466</v>
      </c>
      <c r="K186" s="60">
        <f t="shared" si="5"/>
        <v>0.7378369193</v>
      </c>
      <c r="L186" s="60">
        <f t="shared" si="6"/>
        <v>0.052244978</v>
      </c>
      <c r="M186" s="55" t="str">
        <f t="shared" si="7"/>
        <v>C3</v>
      </c>
      <c r="Q186" s="55">
        <v>174.0</v>
      </c>
      <c r="R186" s="56">
        <f t="shared" ref="R186:T186" si="524">IF($M186="C1",C180,0)</f>
        <v>0</v>
      </c>
      <c r="S186" s="56">
        <f t="shared" si="524"/>
        <v>0</v>
      </c>
      <c r="T186" s="56">
        <f t="shared" si="524"/>
        <v>0</v>
      </c>
      <c r="U186" s="56">
        <f t="shared" ref="U186:W186" si="525">IF($M186="C2",C180,0)</f>
        <v>0</v>
      </c>
      <c r="V186" s="56">
        <f t="shared" si="525"/>
        <v>0</v>
      </c>
      <c r="W186" s="56">
        <f t="shared" si="525"/>
        <v>0</v>
      </c>
      <c r="X186" s="56">
        <f t="shared" ref="X186:Z186" si="526">IF($M186="C3",C180,0)</f>
        <v>0.4550810015</v>
      </c>
      <c r="Y186" s="56">
        <f t="shared" si="526"/>
        <v>0.03311967914</v>
      </c>
      <c r="Z186" s="56">
        <f t="shared" si="526"/>
        <v>0.1276595745</v>
      </c>
    </row>
    <row r="187" ht="14.25" customHeight="1">
      <c r="A187" s="55">
        <v>181.0</v>
      </c>
      <c r="B187" s="55" t="s">
        <v>377</v>
      </c>
      <c r="C187" s="56">
        <v>0.455081001472754</v>
      </c>
      <c r="D187" s="56">
        <v>0.07130761948663371</v>
      </c>
      <c r="E187" s="56">
        <v>0.10638297872340426</v>
      </c>
      <c r="H187" s="55">
        <v>175.0</v>
      </c>
      <c r="I187" s="55" t="s">
        <v>365</v>
      </c>
      <c r="J187" s="60">
        <f t="shared" si="4"/>
        <v>0.4163875905</v>
      </c>
      <c r="K187" s="60">
        <f t="shared" si="5"/>
        <v>0.6832348377</v>
      </c>
      <c r="L187" s="60">
        <f t="shared" si="6"/>
        <v>0.09138558108</v>
      </c>
      <c r="M187" s="55" t="str">
        <f t="shared" si="7"/>
        <v>C3</v>
      </c>
      <c r="Q187" s="55">
        <v>175.0</v>
      </c>
      <c r="R187" s="56">
        <f t="shared" ref="R187:T187" si="527">IF($M187="C1",C181,0)</f>
        <v>0</v>
      </c>
      <c r="S187" s="56">
        <f t="shared" si="527"/>
        <v>0</v>
      </c>
      <c r="T187" s="56">
        <f t="shared" si="527"/>
        <v>0</v>
      </c>
      <c r="U187" s="56">
        <f t="shared" ref="U187:W187" si="528">IF($M187="C2",C181,0)</f>
        <v>0</v>
      </c>
      <c r="V187" s="56">
        <f t="shared" si="528"/>
        <v>0</v>
      </c>
      <c r="W187" s="56">
        <f t="shared" si="528"/>
        <v>0</v>
      </c>
      <c r="X187" s="56">
        <f t="shared" ref="X187:Z187" si="529">IF($M187="C3",C181,0)</f>
        <v>0.4550810015</v>
      </c>
      <c r="Y187" s="56">
        <f t="shared" si="529"/>
        <v>0.03945500565</v>
      </c>
      <c r="Z187" s="56">
        <f t="shared" si="529"/>
        <v>0.1914893617</v>
      </c>
    </row>
    <row r="188" ht="14.25" customHeight="1">
      <c r="A188" s="55">
        <v>182.0</v>
      </c>
      <c r="B188" s="55" t="s">
        <v>379</v>
      </c>
      <c r="C188" s="56">
        <v>0.455081001472754</v>
      </c>
      <c r="D188" s="56">
        <v>0.014518456583532282</v>
      </c>
      <c r="E188" s="56">
        <v>0.06382978723404255</v>
      </c>
      <c r="H188" s="55">
        <v>176.0</v>
      </c>
      <c r="I188" s="55" t="s">
        <v>367</v>
      </c>
      <c r="J188" s="60">
        <f t="shared" si="4"/>
        <v>0.4140313146</v>
      </c>
      <c r="K188" s="60">
        <f t="shared" si="5"/>
        <v>0.7403493309</v>
      </c>
      <c r="L188" s="60">
        <f t="shared" si="6"/>
        <v>0.05681514414</v>
      </c>
      <c r="M188" s="55" t="str">
        <f t="shared" si="7"/>
        <v>C3</v>
      </c>
      <c r="Q188" s="55">
        <v>176.0</v>
      </c>
      <c r="R188" s="56">
        <f t="shared" ref="R188:T188" si="530">IF($M188="C1",C182,0)</f>
        <v>0</v>
      </c>
      <c r="S188" s="56">
        <f t="shared" si="530"/>
        <v>0</v>
      </c>
      <c r="T188" s="56">
        <f t="shared" si="530"/>
        <v>0</v>
      </c>
      <c r="U188" s="56">
        <f t="shared" ref="U188:W188" si="531">IF($M188="C2",C182,0)</f>
        <v>0</v>
      </c>
      <c r="V188" s="56">
        <f t="shared" si="531"/>
        <v>0</v>
      </c>
      <c r="W188" s="56">
        <f t="shared" si="531"/>
        <v>0</v>
      </c>
      <c r="X188" s="56">
        <f t="shared" ref="X188:Z188" si="532">IF($M188="C3",C182,0)</f>
        <v>0.4550810015</v>
      </c>
      <c r="Y188" s="56">
        <f t="shared" si="532"/>
        <v>0.02826259548</v>
      </c>
      <c r="Z188" s="56">
        <f t="shared" si="532"/>
        <v>0.1276595745</v>
      </c>
    </row>
    <row r="189" ht="14.25" customHeight="1">
      <c r="A189" s="55">
        <v>183.0</v>
      </c>
      <c r="B189" s="55" t="s">
        <v>381</v>
      </c>
      <c r="C189" s="56">
        <v>0.455081001472754</v>
      </c>
      <c r="D189" s="56">
        <v>0.0046811023651146515</v>
      </c>
      <c r="E189" s="56">
        <v>0.02127659574468085</v>
      </c>
      <c r="H189" s="55">
        <v>177.0</v>
      </c>
      <c r="I189" s="55" t="s">
        <v>369</v>
      </c>
      <c r="J189" s="60">
        <f t="shared" si="4"/>
        <v>0.415256593</v>
      </c>
      <c r="K189" s="60">
        <f t="shared" si="5"/>
        <v>0.6785303626</v>
      </c>
      <c r="L189" s="60">
        <f t="shared" si="6"/>
        <v>0.08768332195</v>
      </c>
      <c r="M189" s="55" t="str">
        <f t="shared" si="7"/>
        <v>C3</v>
      </c>
      <c r="Q189" s="55">
        <v>177.0</v>
      </c>
      <c r="R189" s="56">
        <f t="shared" ref="R189:T189" si="533">IF($M189="C1",C183,0)</f>
        <v>0</v>
      </c>
      <c r="S189" s="56">
        <f t="shared" si="533"/>
        <v>0</v>
      </c>
      <c r="T189" s="56">
        <f t="shared" si="533"/>
        <v>0</v>
      </c>
      <c r="U189" s="56">
        <f t="shared" ref="U189:W189" si="534">IF($M189="C2",C183,0)</f>
        <v>0</v>
      </c>
      <c r="V189" s="56">
        <f t="shared" si="534"/>
        <v>0</v>
      </c>
      <c r="W189" s="56">
        <f t="shared" si="534"/>
        <v>0</v>
      </c>
      <c r="X189" s="56">
        <f t="shared" ref="X189:Z189" si="535">IF($M189="C3",C183,0)</f>
        <v>0.4550810015</v>
      </c>
      <c r="Y189" s="56">
        <f t="shared" si="535"/>
        <v>0.04813088334</v>
      </c>
      <c r="Z189" s="56">
        <f t="shared" si="535"/>
        <v>0.1914893617</v>
      </c>
    </row>
    <row r="190" ht="14.25" customHeight="1">
      <c r="A190" s="55">
        <v>184.0</v>
      </c>
      <c r="B190" s="55" t="s">
        <v>383</v>
      </c>
      <c r="C190" s="56">
        <v>0.455081001472754</v>
      </c>
      <c r="D190" s="56">
        <v>0.005455420049569707</v>
      </c>
      <c r="E190" s="56">
        <v>0.0425531914893617</v>
      </c>
      <c r="H190" s="55">
        <v>178.0</v>
      </c>
      <c r="I190" s="55" t="s">
        <v>371</v>
      </c>
      <c r="J190" s="60">
        <f t="shared" si="4"/>
        <v>0.4089895389</v>
      </c>
      <c r="K190" s="60">
        <f t="shared" si="5"/>
        <v>0.6989644944</v>
      </c>
      <c r="L190" s="60">
        <f t="shared" si="6"/>
        <v>0.03923091419</v>
      </c>
      <c r="M190" s="55" t="str">
        <f t="shared" si="7"/>
        <v>C3</v>
      </c>
      <c r="Q190" s="55">
        <v>178.0</v>
      </c>
      <c r="R190" s="56">
        <f t="shared" ref="R190:T190" si="536">IF($M190="C1",C184,0)</f>
        <v>0</v>
      </c>
      <c r="S190" s="56">
        <f t="shared" si="536"/>
        <v>0</v>
      </c>
      <c r="T190" s="56">
        <f t="shared" si="536"/>
        <v>0</v>
      </c>
      <c r="U190" s="56">
        <f t="shared" ref="U190:W190" si="537">IF($M190="C2",C184,0)</f>
        <v>0</v>
      </c>
      <c r="V190" s="56">
        <f t="shared" si="537"/>
        <v>0</v>
      </c>
      <c r="W190" s="56">
        <f t="shared" si="537"/>
        <v>0</v>
      </c>
      <c r="X190" s="56">
        <f t="shared" ref="X190:Z190" si="538">IF($M190="C3",C184,0)</f>
        <v>0.4550810015</v>
      </c>
      <c r="Y190" s="56">
        <f t="shared" si="538"/>
        <v>0.07590073121</v>
      </c>
      <c r="Z190" s="56">
        <f t="shared" si="538"/>
        <v>0.1489361702</v>
      </c>
    </row>
    <row r="191" ht="14.25" customHeight="1">
      <c r="A191" s="55">
        <v>185.0</v>
      </c>
      <c r="B191" s="55" t="s">
        <v>385</v>
      </c>
      <c r="C191" s="56">
        <v>0.455081001472754</v>
      </c>
      <c r="D191" s="56">
        <v>0.01798528803438787</v>
      </c>
      <c r="E191" s="56">
        <v>0.02127659574468085</v>
      </c>
      <c r="H191" s="55">
        <v>179.0</v>
      </c>
      <c r="I191" s="55" t="s">
        <v>373</v>
      </c>
      <c r="J191" s="60">
        <f t="shared" si="4"/>
        <v>0.4124341106</v>
      </c>
      <c r="K191" s="60">
        <f t="shared" si="5"/>
        <v>0.6590795552</v>
      </c>
      <c r="L191" s="60">
        <f t="shared" si="6"/>
        <v>0.08096350975</v>
      </c>
      <c r="M191" s="55" t="str">
        <f t="shared" si="7"/>
        <v>C3</v>
      </c>
      <c r="Q191" s="55">
        <v>179.0</v>
      </c>
      <c r="R191" s="56">
        <f t="shared" ref="R191:T191" si="539">IF($M191="C1",C185,0)</f>
        <v>0</v>
      </c>
      <c r="S191" s="56">
        <f t="shared" si="539"/>
        <v>0</v>
      </c>
      <c r="T191" s="56">
        <f t="shared" si="539"/>
        <v>0</v>
      </c>
      <c r="U191" s="56">
        <f t="shared" ref="U191:W191" si="540">IF($M191="C2",C185,0)</f>
        <v>0</v>
      </c>
      <c r="V191" s="56">
        <f t="shared" si="540"/>
        <v>0</v>
      </c>
      <c r="W191" s="56">
        <f t="shared" si="540"/>
        <v>0</v>
      </c>
      <c r="X191" s="56">
        <f t="shared" ref="X191:Z191" si="541">IF($M191="C3",C185,0)</f>
        <v>0.4550810015</v>
      </c>
      <c r="Y191" s="56">
        <f t="shared" si="541"/>
        <v>0.0857204873</v>
      </c>
      <c r="Z191" s="56">
        <f t="shared" si="541"/>
        <v>0.1914893617</v>
      </c>
    </row>
    <row r="192" ht="14.25" customHeight="1">
      <c r="A192" s="55">
        <v>186.0</v>
      </c>
      <c r="B192" s="55" t="s">
        <v>387</v>
      </c>
      <c r="C192" s="56">
        <v>0.455081001472754</v>
      </c>
      <c r="D192" s="56">
        <v>0.05601484521864637</v>
      </c>
      <c r="E192" s="56">
        <v>0.02127659574468085</v>
      </c>
      <c r="H192" s="55">
        <v>180.0</v>
      </c>
      <c r="I192" s="55" t="s">
        <v>375</v>
      </c>
      <c r="J192" s="60">
        <f t="shared" si="4"/>
        <v>0.4151238813</v>
      </c>
      <c r="K192" s="60">
        <f t="shared" si="5"/>
        <v>0.7754706905</v>
      </c>
      <c r="L192" s="60">
        <f t="shared" si="6"/>
        <v>0.05038215116</v>
      </c>
      <c r="M192" s="55" t="str">
        <f t="shared" si="7"/>
        <v>C3</v>
      </c>
      <c r="Q192" s="55">
        <v>180.0</v>
      </c>
      <c r="R192" s="56">
        <f t="shared" ref="R192:T192" si="542">IF($M192="C1",C186,0)</f>
        <v>0</v>
      </c>
      <c r="S192" s="56">
        <f t="shared" si="542"/>
        <v>0</v>
      </c>
      <c r="T192" s="56">
        <f t="shared" si="542"/>
        <v>0</v>
      </c>
      <c r="U192" s="56">
        <f t="shared" ref="U192:W192" si="543">IF($M192="C2",C186,0)</f>
        <v>0</v>
      </c>
      <c r="V192" s="56">
        <f t="shared" si="543"/>
        <v>0</v>
      </c>
      <c r="W192" s="56">
        <f t="shared" si="543"/>
        <v>0</v>
      </c>
      <c r="X192" s="56">
        <f t="shared" ref="X192:Z192" si="544">IF($M192="C3",C186,0)</f>
        <v>0.4550810015</v>
      </c>
      <c r="Y192" s="56">
        <f t="shared" si="544"/>
        <v>0.06616896576</v>
      </c>
      <c r="Z192" s="56">
        <f t="shared" si="544"/>
        <v>0.06382978723</v>
      </c>
    </row>
    <row r="193" ht="14.25" customHeight="1">
      <c r="A193" s="55">
        <v>187.0</v>
      </c>
      <c r="B193" s="55" t="s">
        <v>389</v>
      </c>
      <c r="C193" s="56">
        <v>0.455081001472754</v>
      </c>
      <c r="D193" s="56">
        <v>0.06242056424459274</v>
      </c>
      <c r="E193" s="56">
        <v>0.02127659574468085</v>
      </c>
      <c r="H193" s="55">
        <v>181.0</v>
      </c>
      <c r="I193" s="55" t="s">
        <v>377</v>
      </c>
      <c r="J193" s="60">
        <f t="shared" si="4"/>
        <v>0.4098183168</v>
      </c>
      <c r="K193" s="60">
        <f t="shared" si="5"/>
        <v>0.7368392941</v>
      </c>
      <c r="L193" s="60">
        <f t="shared" si="6"/>
        <v>0.01408383556</v>
      </c>
      <c r="M193" s="55" t="str">
        <f t="shared" si="7"/>
        <v>C3</v>
      </c>
      <c r="Q193" s="55">
        <v>181.0</v>
      </c>
      <c r="R193" s="56">
        <f t="shared" ref="R193:T193" si="545">IF($M193="C1",C187,0)</f>
        <v>0</v>
      </c>
      <c r="S193" s="56">
        <f t="shared" si="545"/>
        <v>0</v>
      </c>
      <c r="T193" s="56">
        <f t="shared" si="545"/>
        <v>0</v>
      </c>
      <c r="U193" s="56">
        <f t="shared" ref="U193:W193" si="546">IF($M193="C2",C187,0)</f>
        <v>0</v>
      </c>
      <c r="V193" s="56">
        <f t="shared" si="546"/>
        <v>0</v>
      </c>
      <c r="W193" s="56">
        <f t="shared" si="546"/>
        <v>0</v>
      </c>
      <c r="X193" s="56">
        <f t="shared" ref="X193:Z193" si="547">IF($M193="C3",C187,0)</f>
        <v>0.4550810015</v>
      </c>
      <c r="Y193" s="56">
        <f t="shared" si="547"/>
        <v>0.07130761949</v>
      </c>
      <c r="Z193" s="56">
        <f t="shared" si="547"/>
        <v>0.1063829787</v>
      </c>
    </row>
    <row r="194" ht="14.25" customHeight="1">
      <c r="A194" s="55">
        <v>188.0</v>
      </c>
      <c r="B194" s="55" t="s">
        <v>391</v>
      </c>
      <c r="C194" s="56">
        <v>0.455081001472754</v>
      </c>
      <c r="D194" s="56">
        <v>0.06921344211276663</v>
      </c>
      <c r="E194" s="56">
        <v>0.06382978723404255</v>
      </c>
      <c r="H194" s="55">
        <v>182.0</v>
      </c>
      <c r="I194" s="55" t="s">
        <v>379</v>
      </c>
      <c r="J194" s="60">
        <f t="shared" si="4"/>
        <v>0.4222366519</v>
      </c>
      <c r="K194" s="60">
        <f t="shared" si="5"/>
        <v>0.7999065983</v>
      </c>
      <c r="L194" s="60">
        <f t="shared" si="6"/>
        <v>0.08271334966</v>
      </c>
      <c r="M194" s="55" t="str">
        <f t="shared" si="7"/>
        <v>C3</v>
      </c>
      <c r="Q194" s="55">
        <v>182.0</v>
      </c>
      <c r="R194" s="56">
        <f t="shared" ref="R194:T194" si="548">IF($M194="C1",C188,0)</f>
        <v>0</v>
      </c>
      <c r="S194" s="56">
        <f t="shared" si="548"/>
        <v>0</v>
      </c>
      <c r="T194" s="56">
        <f t="shared" si="548"/>
        <v>0</v>
      </c>
      <c r="U194" s="56">
        <f t="shared" ref="U194:W194" si="549">IF($M194="C2",C188,0)</f>
        <v>0</v>
      </c>
      <c r="V194" s="56">
        <f t="shared" si="549"/>
        <v>0</v>
      </c>
      <c r="W194" s="56">
        <f t="shared" si="549"/>
        <v>0</v>
      </c>
      <c r="X194" s="56">
        <f t="shared" ref="X194:Z194" si="550">IF($M194="C3",C188,0)</f>
        <v>0.4550810015</v>
      </c>
      <c r="Y194" s="56">
        <f t="shared" si="550"/>
        <v>0.01451845658</v>
      </c>
      <c r="Z194" s="56">
        <f t="shared" si="550"/>
        <v>0.06382978723</v>
      </c>
    </row>
    <row r="195" ht="14.25" customHeight="1">
      <c r="A195" s="55">
        <v>189.0</v>
      </c>
      <c r="B195" s="55" t="s">
        <v>393</v>
      </c>
      <c r="C195" s="56">
        <v>0.455081001472754</v>
      </c>
      <c r="D195" s="56">
        <v>0.0</v>
      </c>
      <c r="E195" s="56">
        <v>0.0</v>
      </c>
      <c r="H195" s="55">
        <v>183.0</v>
      </c>
      <c r="I195" s="55" t="s">
        <v>381</v>
      </c>
      <c r="J195" s="60">
        <f t="shared" si="4"/>
        <v>0.4332673995</v>
      </c>
      <c r="K195" s="60">
        <f t="shared" si="5"/>
        <v>0.8404126719</v>
      </c>
      <c r="L195" s="60">
        <f t="shared" si="6"/>
        <v>0.1187064099</v>
      </c>
      <c r="M195" s="55" t="str">
        <f t="shared" si="7"/>
        <v>C3</v>
      </c>
      <c r="Q195" s="55">
        <v>183.0</v>
      </c>
      <c r="R195" s="56">
        <f t="shared" ref="R195:T195" si="551">IF($M195="C1",C189,0)</f>
        <v>0</v>
      </c>
      <c r="S195" s="56">
        <f t="shared" si="551"/>
        <v>0</v>
      </c>
      <c r="T195" s="56">
        <f t="shared" si="551"/>
        <v>0</v>
      </c>
      <c r="U195" s="56">
        <f t="shared" ref="U195:W195" si="552">IF($M195="C2",C189,0)</f>
        <v>0</v>
      </c>
      <c r="V195" s="56">
        <f t="shared" si="552"/>
        <v>0</v>
      </c>
      <c r="W195" s="56">
        <f t="shared" si="552"/>
        <v>0</v>
      </c>
      <c r="X195" s="56">
        <f t="shared" ref="X195:Z195" si="553">IF($M195="C3",C189,0)</f>
        <v>0.4550810015</v>
      </c>
      <c r="Y195" s="56">
        <f t="shared" si="553"/>
        <v>0.004681102365</v>
      </c>
      <c r="Z195" s="56">
        <f t="shared" si="553"/>
        <v>0.02127659574</v>
      </c>
    </row>
    <row r="196" ht="14.25" customHeight="1">
      <c r="A196" s="55">
        <v>190.0</v>
      </c>
      <c r="B196" s="55" t="s">
        <v>395</v>
      </c>
      <c r="C196" s="56">
        <v>0.455081001472754</v>
      </c>
      <c r="D196" s="56">
        <v>0.020185054183407915</v>
      </c>
      <c r="E196" s="56">
        <v>0.19148936170212766</v>
      </c>
      <c r="H196" s="55">
        <v>184.0</v>
      </c>
      <c r="I196" s="55" t="s">
        <v>383</v>
      </c>
      <c r="J196" s="60">
        <f t="shared" si="4"/>
        <v>0.4281065617</v>
      </c>
      <c r="K196" s="60">
        <f t="shared" si="5"/>
        <v>0.8221654166</v>
      </c>
      <c r="L196" s="60">
        <f t="shared" si="6"/>
        <v>0.1029890715</v>
      </c>
      <c r="M196" s="55" t="str">
        <f t="shared" si="7"/>
        <v>C3</v>
      </c>
      <c r="Q196" s="55">
        <v>184.0</v>
      </c>
      <c r="R196" s="56">
        <f t="shared" ref="R196:T196" si="554">IF($M196="C1",C190,0)</f>
        <v>0</v>
      </c>
      <c r="S196" s="56">
        <f t="shared" si="554"/>
        <v>0</v>
      </c>
      <c r="T196" s="56">
        <f t="shared" si="554"/>
        <v>0</v>
      </c>
      <c r="U196" s="56">
        <f t="shared" ref="U196:W196" si="555">IF($M196="C2",C190,0)</f>
        <v>0</v>
      </c>
      <c r="V196" s="56">
        <f t="shared" si="555"/>
        <v>0</v>
      </c>
      <c r="W196" s="56">
        <f t="shared" si="555"/>
        <v>0</v>
      </c>
      <c r="X196" s="56">
        <f t="shared" ref="X196:Z196" si="556">IF($M196="C3",C190,0)</f>
        <v>0.4550810015</v>
      </c>
      <c r="Y196" s="56">
        <f t="shared" si="556"/>
        <v>0.00545542005</v>
      </c>
      <c r="Z196" s="56">
        <f t="shared" si="556"/>
        <v>0.04255319149</v>
      </c>
    </row>
    <row r="197" ht="14.25" customHeight="1">
      <c r="A197" s="55">
        <v>191.0</v>
      </c>
      <c r="B197" s="55" t="s">
        <v>397</v>
      </c>
      <c r="C197" s="56">
        <v>0.455081001472754</v>
      </c>
      <c r="D197" s="56">
        <v>0.09114071108619842</v>
      </c>
      <c r="E197" s="56">
        <v>0.574468085106383</v>
      </c>
      <c r="H197" s="55">
        <v>185.0</v>
      </c>
      <c r="I197" s="55" t="s">
        <v>385</v>
      </c>
      <c r="J197" s="60">
        <f t="shared" si="4"/>
        <v>0.4305979296</v>
      </c>
      <c r="K197" s="60">
        <f t="shared" si="5"/>
        <v>0.8340298313</v>
      </c>
      <c r="L197" s="60">
        <f t="shared" si="6"/>
        <v>0.1105028649</v>
      </c>
      <c r="M197" s="55" t="str">
        <f t="shared" si="7"/>
        <v>C3</v>
      </c>
      <c r="Q197" s="55">
        <v>185.0</v>
      </c>
      <c r="R197" s="56">
        <f t="shared" ref="R197:T197" si="557">IF($M197="C1",C191,0)</f>
        <v>0</v>
      </c>
      <c r="S197" s="56">
        <f t="shared" si="557"/>
        <v>0</v>
      </c>
      <c r="T197" s="56">
        <f t="shared" si="557"/>
        <v>0</v>
      </c>
      <c r="U197" s="56">
        <f t="shared" ref="U197:W197" si="558">IF($M197="C2",C191,0)</f>
        <v>0</v>
      </c>
      <c r="V197" s="56">
        <f t="shared" si="558"/>
        <v>0</v>
      </c>
      <c r="W197" s="56">
        <f t="shared" si="558"/>
        <v>0</v>
      </c>
      <c r="X197" s="56">
        <f t="shared" ref="X197:Z197" si="559">IF($M197="C3",C191,0)</f>
        <v>0.4550810015</v>
      </c>
      <c r="Y197" s="56">
        <f t="shared" si="559"/>
        <v>0.01798528803</v>
      </c>
      <c r="Z197" s="56">
        <f t="shared" si="559"/>
        <v>0.02127659574</v>
      </c>
    </row>
    <row r="198" ht="14.25" customHeight="1">
      <c r="A198" s="55">
        <v>192.0</v>
      </c>
      <c r="B198" s="55" t="s">
        <v>399</v>
      </c>
      <c r="C198" s="56">
        <v>0.455081001472754</v>
      </c>
      <c r="D198" s="56">
        <v>0.13705423014854476</v>
      </c>
      <c r="E198" s="56">
        <v>0.8936170212765957</v>
      </c>
      <c r="H198" s="55">
        <v>186.0</v>
      </c>
      <c r="I198" s="55" t="s">
        <v>387</v>
      </c>
      <c r="J198" s="60">
        <f t="shared" si="4"/>
        <v>0.4251764058</v>
      </c>
      <c r="K198" s="60">
        <f t="shared" si="5"/>
        <v>0.8167052942</v>
      </c>
      <c r="L198" s="60">
        <f t="shared" si="6"/>
        <v>0.09374554964</v>
      </c>
      <c r="M198" s="55" t="str">
        <f t="shared" si="7"/>
        <v>C3</v>
      </c>
      <c r="Q198" s="55">
        <v>186.0</v>
      </c>
      <c r="R198" s="56">
        <f t="shared" ref="R198:T198" si="560">IF($M198="C1",C192,0)</f>
        <v>0</v>
      </c>
      <c r="S198" s="56">
        <f t="shared" si="560"/>
        <v>0</v>
      </c>
      <c r="T198" s="56">
        <f t="shared" si="560"/>
        <v>0</v>
      </c>
      <c r="U198" s="56">
        <f t="shared" ref="U198:W198" si="561">IF($M198="C2",C192,0)</f>
        <v>0</v>
      </c>
      <c r="V198" s="56">
        <f t="shared" si="561"/>
        <v>0</v>
      </c>
      <c r="W198" s="56">
        <f t="shared" si="561"/>
        <v>0</v>
      </c>
      <c r="X198" s="56">
        <f t="shared" ref="X198:Z198" si="562">IF($M198="C3",C192,0)</f>
        <v>0.4550810015</v>
      </c>
      <c r="Y198" s="56">
        <f t="shared" si="562"/>
        <v>0.05601484522</v>
      </c>
      <c r="Z198" s="56">
        <f t="shared" si="562"/>
        <v>0.02127659574</v>
      </c>
    </row>
    <row r="199" ht="14.25" customHeight="1">
      <c r="A199" s="55">
        <v>193.0</v>
      </c>
      <c r="B199" s="55" t="s">
        <v>401</v>
      </c>
      <c r="C199" s="56">
        <v>0.455081001472754</v>
      </c>
      <c r="D199" s="56">
        <v>0.08892334680798622</v>
      </c>
      <c r="E199" s="56">
        <v>0.1276595744680851</v>
      </c>
      <c r="H199" s="55">
        <v>187.0</v>
      </c>
      <c r="I199" s="55" t="s">
        <v>389</v>
      </c>
      <c r="J199" s="60">
        <f t="shared" si="4"/>
        <v>0.4245917087</v>
      </c>
      <c r="K199" s="60">
        <f t="shared" si="5"/>
        <v>0.81392572</v>
      </c>
      <c r="L199" s="60">
        <f t="shared" si="6"/>
        <v>0.09217566986</v>
      </c>
      <c r="M199" s="55" t="str">
        <f t="shared" si="7"/>
        <v>C3</v>
      </c>
      <c r="Q199" s="55">
        <v>187.0</v>
      </c>
      <c r="R199" s="56">
        <f t="shared" ref="R199:T199" si="563">IF($M199="C1",C193,0)</f>
        <v>0</v>
      </c>
      <c r="S199" s="56">
        <f t="shared" si="563"/>
        <v>0</v>
      </c>
      <c r="T199" s="56">
        <f t="shared" si="563"/>
        <v>0</v>
      </c>
      <c r="U199" s="56">
        <f t="shared" ref="U199:W199" si="564">IF($M199="C2",C193,0)</f>
        <v>0</v>
      </c>
      <c r="V199" s="56">
        <f t="shared" si="564"/>
        <v>0</v>
      </c>
      <c r="W199" s="56">
        <f t="shared" si="564"/>
        <v>0</v>
      </c>
      <c r="X199" s="56">
        <f t="shared" ref="X199:Z199" si="565">IF($M199="C3",C193,0)</f>
        <v>0.4550810015</v>
      </c>
      <c r="Y199" s="56">
        <f t="shared" si="565"/>
        <v>0.06242056424</v>
      </c>
      <c r="Z199" s="56">
        <f t="shared" si="565"/>
        <v>0.02127659574</v>
      </c>
    </row>
    <row r="200" ht="14.25" customHeight="1">
      <c r="A200" s="55">
        <v>194.0</v>
      </c>
      <c r="B200" s="55" t="s">
        <v>403</v>
      </c>
      <c r="C200" s="56">
        <v>0.455081001472754</v>
      </c>
      <c r="D200" s="56">
        <v>0.09687770120284268</v>
      </c>
      <c r="E200" s="56">
        <v>0.19148936170212766</v>
      </c>
      <c r="H200" s="55">
        <v>188.0</v>
      </c>
      <c r="I200" s="55" t="s">
        <v>391</v>
      </c>
      <c r="J200" s="60">
        <f t="shared" si="4"/>
        <v>0.4149015401</v>
      </c>
      <c r="K200" s="60">
        <f t="shared" si="5"/>
        <v>0.7741138307</v>
      </c>
      <c r="L200" s="60">
        <f t="shared" si="6"/>
        <v>0.04950995428</v>
      </c>
      <c r="M200" s="55" t="str">
        <f t="shared" si="7"/>
        <v>C3</v>
      </c>
      <c r="Q200" s="55">
        <v>188.0</v>
      </c>
      <c r="R200" s="56">
        <f t="shared" ref="R200:T200" si="566">IF($M200="C1",C194,0)</f>
        <v>0</v>
      </c>
      <c r="S200" s="56">
        <f t="shared" si="566"/>
        <v>0</v>
      </c>
      <c r="T200" s="56">
        <f t="shared" si="566"/>
        <v>0</v>
      </c>
      <c r="U200" s="56">
        <f t="shared" ref="U200:W200" si="567">IF($M200="C2",C194,0)</f>
        <v>0</v>
      </c>
      <c r="V200" s="56">
        <f t="shared" si="567"/>
        <v>0</v>
      </c>
      <c r="W200" s="56">
        <f t="shared" si="567"/>
        <v>0</v>
      </c>
      <c r="X200" s="56">
        <f t="shared" ref="X200:Z200" si="568">IF($M200="C3",C194,0)</f>
        <v>0.4550810015</v>
      </c>
      <c r="Y200" s="56">
        <f t="shared" si="568"/>
        <v>0.06921344211</v>
      </c>
      <c r="Z200" s="56">
        <f t="shared" si="568"/>
        <v>0.06382978723</v>
      </c>
    </row>
    <row r="201" ht="14.25" customHeight="1">
      <c r="A201" s="55">
        <v>195.0</v>
      </c>
      <c r="B201" s="55" t="s">
        <v>405</v>
      </c>
      <c r="C201" s="56">
        <v>0.455081001472754</v>
      </c>
      <c r="D201" s="56">
        <v>0.07183556336239852</v>
      </c>
      <c r="E201" s="56">
        <v>0.1276595744680851</v>
      </c>
      <c r="H201" s="55">
        <v>189.0</v>
      </c>
      <c r="I201" s="55" t="s">
        <v>393</v>
      </c>
      <c r="J201" s="60">
        <f t="shared" si="4"/>
        <v>0.440253454</v>
      </c>
      <c r="K201" s="60">
        <f t="shared" si="5"/>
        <v>0.8606679227</v>
      </c>
      <c r="L201" s="60">
        <f t="shared" si="6"/>
        <v>0.1382306425</v>
      </c>
      <c r="M201" s="55" t="str">
        <f t="shared" si="7"/>
        <v>C3</v>
      </c>
      <c r="Q201" s="55">
        <v>189.0</v>
      </c>
      <c r="R201" s="56">
        <f t="shared" ref="R201:T201" si="569">IF($M201="C1",C195,0)</f>
        <v>0</v>
      </c>
      <c r="S201" s="56">
        <f t="shared" si="569"/>
        <v>0</v>
      </c>
      <c r="T201" s="56">
        <f t="shared" si="569"/>
        <v>0</v>
      </c>
      <c r="U201" s="56">
        <f t="shared" ref="U201:W201" si="570">IF($M201="C2",C195,0)</f>
        <v>0</v>
      </c>
      <c r="V201" s="56">
        <f t="shared" si="570"/>
        <v>0</v>
      </c>
      <c r="W201" s="56">
        <f t="shared" si="570"/>
        <v>0</v>
      </c>
      <c r="X201" s="56">
        <f t="shared" ref="X201:Z201" si="571">IF($M201="C3",C195,0)</f>
        <v>0.4550810015</v>
      </c>
      <c r="Y201" s="56">
        <f t="shared" si="571"/>
        <v>0</v>
      </c>
      <c r="Z201" s="56">
        <f t="shared" si="571"/>
        <v>0</v>
      </c>
    </row>
    <row r="202" ht="14.25" customHeight="1">
      <c r="A202" s="55">
        <v>196.0</v>
      </c>
      <c r="B202" s="55" t="s">
        <v>407</v>
      </c>
      <c r="C202" s="56">
        <v>0.455081001472754</v>
      </c>
      <c r="D202" s="56">
        <v>0.07378895570272832</v>
      </c>
      <c r="E202" s="56">
        <v>0.14893617021276595</v>
      </c>
      <c r="H202" s="55">
        <v>190.0</v>
      </c>
      <c r="I202" s="55" t="s">
        <v>395</v>
      </c>
      <c r="J202" s="60">
        <f t="shared" si="4"/>
        <v>0.4195310179</v>
      </c>
      <c r="K202" s="60">
        <f t="shared" si="5"/>
        <v>0.6939578967</v>
      </c>
      <c r="L202" s="60">
        <f t="shared" si="6"/>
        <v>0.1017955569</v>
      </c>
      <c r="M202" s="55" t="str">
        <f t="shared" si="7"/>
        <v>C3</v>
      </c>
      <c r="Q202" s="55">
        <v>190.0</v>
      </c>
      <c r="R202" s="56">
        <f t="shared" ref="R202:T202" si="572">IF($M202="C1",C196,0)</f>
        <v>0</v>
      </c>
      <c r="S202" s="56">
        <f t="shared" si="572"/>
        <v>0</v>
      </c>
      <c r="T202" s="56">
        <f t="shared" si="572"/>
        <v>0</v>
      </c>
      <c r="U202" s="56">
        <f t="shared" ref="U202:W202" si="573">IF($M202="C2",C196,0)</f>
        <v>0</v>
      </c>
      <c r="V202" s="56">
        <f t="shared" si="573"/>
        <v>0</v>
      </c>
      <c r="W202" s="56">
        <f t="shared" si="573"/>
        <v>0</v>
      </c>
      <c r="X202" s="56">
        <f t="shared" ref="X202:Z202" si="574">IF($M202="C3",C196,0)</f>
        <v>0.4550810015</v>
      </c>
      <c r="Y202" s="56">
        <f t="shared" si="574"/>
        <v>0.02018505418</v>
      </c>
      <c r="Z202" s="56">
        <f t="shared" si="574"/>
        <v>0.1914893617</v>
      </c>
    </row>
    <row r="203" ht="14.25" customHeight="1">
      <c r="A203" s="55">
        <v>197.0</v>
      </c>
      <c r="B203" s="55" t="s">
        <v>409</v>
      </c>
      <c r="C203" s="56">
        <v>0.455081001472754</v>
      </c>
      <c r="D203" s="56">
        <v>0.07896280568522346</v>
      </c>
      <c r="E203" s="56">
        <v>0.19148936170212766</v>
      </c>
      <c r="H203" s="55">
        <v>191.0</v>
      </c>
      <c r="I203" s="55" t="s">
        <v>397</v>
      </c>
      <c r="J203" s="60">
        <f t="shared" si="4"/>
        <v>0.6012247698</v>
      </c>
      <c r="K203" s="60">
        <f t="shared" si="5"/>
        <v>0.4062805084</v>
      </c>
      <c r="L203" s="60">
        <f t="shared" si="6"/>
        <v>0.4636258503</v>
      </c>
      <c r="M203" s="55" t="str">
        <f t="shared" si="7"/>
        <v>C2</v>
      </c>
      <c r="Q203" s="55">
        <v>191.0</v>
      </c>
      <c r="R203" s="56">
        <f t="shared" ref="R203:T203" si="575">IF($M203="C1",C197,0)</f>
        <v>0</v>
      </c>
      <c r="S203" s="56">
        <f t="shared" si="575"/>
        <v>0</v>
      </c>
      <c r="T203" s="56">
        <f t="shared" si="575"/>
        <v>0</v>
      </c>
      <c r="U203" s="56">
        <f t="shared" ref="U203:W203" si="576">IF($M203="C2",C197,0)</f>
        <v>0.4550810015</v>
      </c>
      <c r="V203" s="56">
        <f t="shared" si="576"/>
        <v>0.09114071109</v>
      </c>
      <c r="W203" s="56">
        <f t="shared" si="576"/>
        <v>0.5744680851</v>
      </c>
      <c r="X203" s="56">
        <f t="shared" ref="X203:Z203" si="577">IF($M203="C3",C197,0)</f>
        <v>0</v>
      </c>
      <c r="Y203" s="56">
        <f t="shared" si="577"/>
        <v>0</v>
      </c>
      <c r="Z203" s="56">
        <f t="shared" si="577"/>
        <v>0</v>
      </c>
    </row>
    <row r="204" ht="14.25" customHeight="1">
      <c r="A204" s="55">
        <v>198.0</v>
      </c>
      <c r="B204" s="55" t="s">
        <v>411</v>
      </c>
      <c r="C204" s="56">
        <v>0.455081001472754</v>
      </c>
      <c r="D204" s="56">
        <v>0.11171292411183385</v>
      </c>
      <c r="E204" s="56">
        <v>0.1276595744680851</v>
      </c>
      <c r="H204" s="55">
        <v>192.0</v>
      </c>
      <c r="I204" s="55" t="s">
        <v>399</v>
      </c>
      <c r="J204" s="60">
        <f t="shared" si="4"/>
        <v>0.8640564737</v>
      </c>
      <c r="K204" s="60">
        <f t="shared" si="5"/>
        <v>0.3744287258</v>
      </c>
      <c r="L204" s="60">
        <f t="shared" si="6"/>
        <v>0.7845910277</v>
      </c>
      <c r="M204" s="55" t="str">
        <f t="shared" si="7"/>
        <v>C2</v>
      </c>
      <c r="Q204" s="55">
        <v>192.0</v>
      </c>
      <c r="R204" s="56">
        <f t="shared" ref="R204:T204" si="578">IF($M204="C1",C198,0)</f>
        <v>0</v>
      </c>
      <c r="S204" s="56">
        <f t="shared" si="578"/>
        <v>0</v>
      </c>
      <c r="T204" s="56">
        <f t="shared" si="578"/>
        <v>0</v>
      </c>
      <c r="U204" s="56">
        <f t="shared" ref="U204:W204" si="579">IF($M204="C2",C198,0)</f>
        <v>0.4550810015</v>
      </c>
      <c r="V204" s="56">
        <f t="shared" si="579"/>
        <v>0.1370542301</v>
      </c>
      <c r="W204" s="56">
        <f t="shared" si="579"/>
        <v>0.8936170213</v>
      </c>
      <c r="X204" s="56">
        <f t="shared" ref="X204:Z204" si="580">IF($M204="C3",C198,0)</f>
        <v>0</v>
      </c>
      <c r="Y204" s="56">
        <f t="shared" si="580"/>
        <v>0</v>
      </c>
      <c r="Z204" s="56">
        <f t="shared" si="580"/>
        <v>0</v>
      </c>
    </row>
    <row r="205" ht="14.25" customHeight="1">
      <c r="A205" s="55">
        <v>199.0</v>
      </c>
      <c r="B205" s="55" t="s">
        <v>413</v>
      </c>
      <c r="C205" s="56">
        <v>0.455081001472754</v>
      </c>
      <c r="D205" s="56">
        <v>0.11704515725705844</v>
      </c>
      <c r="E205" s="56">
        <v>0.19148936170212766</v>
      </c>
      <c r="H205" s="55">
        <v>193.0</v>
      </c>
      <c r="I205" s="55" t="s">
        <v>401</v>
      </c>
      <c r="J205" s="60">
        <f t="shared" si="4"/>
        <v>0.4082168658</v>
      </c>
      <c r="K205" s="60">
        <f t="shared" si="5"/>
        <v>0.7107179036</v>
      </c>
      <c r="L205" s="60">
        <f t="shared" si="6"/>
        <v>0.01970240316</v>
      </c>
      <c r="M205" s="55" t="str">
        <f t="shared" si="7"/>
        <v>C3</v>
      </c>
      <c r="Q205" s="55">
        <v>193.0</v>
      </c>
      <c r="R205" s="56">
        <f t="shared" ref="R205:T205" si="581">IF($M205="C1",C199,0)</f>
        <v>0</v>
      </c>
      <c r="S205" s="56">
        <f t="shared" si="581"/>
        <v>0</v>
      </c>
      <c r="T205" s="56">
        <f t="shared" si="581"/>
        <v>0</v>
      </c>
      <c r="U205" s="56">
        <f t="shared" ref="U205:W205" si="582">IF($M205="C2",C199,0)</f>
        <v>0</v>
      </c>
      <c r="V205" s="56">
        <f t="shared" si="582"/>
        <v>0</v>
      </c>
      <c r="W205" s="56">
        <f t="shared" si="582"/>
        <v>0</v>
      </c>
      <c r="X205" s="56">
        <f t="shared" ref="X205:Z205" si="583">IF($M205="C3",C199,0)</f>
        <v>0.4550810015</v>
      </c>
      <c r="Y205" s="56">
        <f t="shared" si="583"/>
        <v>0.08892334681</v>
      </c>
      <c r="Z205" s="56">
        <f t="shared" si="583"/>
        <v>0.1276595745</v>
      </c>
    </row>
    <row r="206" ht="14.25" customHeight="1">
      <c r="A206" s="55">
        <v>200.0</v>
      </c>
      <c r="B206" s="55" t="s">
        <v>415</v>
      </c>
      <c r="C206" s="56">
        <v>0.455081001472754</v>
      </c>
      <c r="D206" s="56">
        <v>0.09043678591851201</v>
      </c>
      <c r="E206" s="56">
        <v>0.1276595744680851</v>
      </c>
      <c r="H206" s="55">
        <v>194.0</v>
      </c>
      <c r="I206" s="55" t="s">
        <v>403</v>
      </c>
      <c r="J206" s="60">
        <f t="shared" si="4"/>
        <v>0.4122527971</v>
      </c>
      <c r="K206" s="60">
        <f t="shared" si="5"/>
        <v>0.6536109611</v>
      </c>
      <c r="L206" s="60">
        <f t="shared" si="6"/>
        <v>0.08223499181</v>
      </c>
      <c r="M206" s="55" t="str">
        <f t="shared" si="7"/>
        <v>C3</v>
      </c>
      <c r="Q206" s="55">
        <v>194.0</v>
      </c>
      <c r="R206" s="56">
        <f t="shared" ref="R206:T206" si="584">IF($M206="C1",C200,0)</f>
        <v>0</v>
      </c>
      <c r="S206" s="56">
        <f t="shared" si="584"/>
        <v>0</v>
      </c>
      <c r="T206" s="56">
        <f t="shared" si="584"/>
        <v>0</v>
      </c>
      <c r="U206" s="56">
        <f t="shared" ref="U206:W206" si="585">IF($M206="C2",C200,0)</f>
        <v>0</v>
      </c>
      <c r="V206" s="56">
        <f t="shared" si="585"/>
        <v>0</v>
      </c>
      <c r="W206" s="56">
        <f t="shared" si="585"/>
        <v>0</v>
      </c>
      <c r="X206" s="56">
        <f t="shared" ref="X206:Z206" si="586">IF($M206="C3",C200,0)</f>
        <v>0.4550810015</v>
      </c>
      <c r="Y206" s="56">
        <f t="shared" si="586"/>
        <v>0.0968777012</v>
      </c>
      <c r="Z206" s="56">
        <f t="shared" si="586"/>
        <v>0.1914893617</v>
      </c>
    </row>
    <row r="207" ht="14.25" customHeight="1">
      <c r="A207" s="55">
        <v>201.0</v>
      </c>
      <c r="B207" s="55" t="s">
        <v>417</v>
      </c>
      <c r="C207" s="56">
        <v>0.455081001472754</v>
      </c>
      <c r="D207" s="56">
        <v>0.10937237292927653</v>
      </c>
      <c r="E207" s="56">
        <v>0.19148936170212766</v>
      </c>
      <c r="H207" s="55">
        <v>195.0</v>
      </c>
      <c r="I207" s="55" t="s">
        <v>405</v>
      </c>
      <c r="J207" s="60">
        <f t="shared" si="4"/>
        <v>0.4089537891</v>
      </c>
      <c r="K207" s="60">
        <f t="shared" si="5"/>
        <v>0.718670602</v>
      </c>
      <c r="L207" s="60">
        <f t="shared" si="6"/>
        <v>0.02106104773</v>
      </c>
      <c r="M207" s="55" t="str">
        <f t="shared" si="7"/>
        <v>C3</v>
      </c>
      <c r="Q207" s="55">
        <v>195.0</v>
      </c>
      <c r="R207" s="56">
        <f t="shared" ref="R207:T207" si="587">IF($M207="C1",C201,0)</f>
        <v>0</v>
      </c>
      <c r="S207" s="56">
        <f t="shared" si="587"/>
        <v>0</v>
      </c>
      <c r="T207" s="56">
        <f t="shared" si="587"/>
        <v>0</v>
      </c>
      <c r="U207" s="56">
        <f t="shared" ref="U207:W207" si="588">IF($M207="C2",C201,0)</f>
        <v>0</v>
      </c>
      <c r="V207" s="56">
        <f t="shared" si="588"/>
        <v>0</v>
      </c>
      <c r="W207" s="56">
        <f t="shared" si="588"/>
        <v>0</v>
      </c>
      <c r="X207" s="56">
        <f t="shared" ref="X207:Z207" si="589">IF($M207="C3",C201,0)</f>
        <v>0.4550810015</v>
      </c>
      <c r="Y207" s="56">
        <f t="shared" si="589"/>
        <v>0.07183556336</v>
      </c>
      <c r="Z207" s="56">
        <f t="shared" si="589"/>
        <v>0.1276595745</v>
      </c>
    </row>
    <row r="208" ht="14.25" customHeight="1">
      <c r="A208" s="55">
        <v>202.0</v>
      </c>
      <c r="B208" s="55" t="s">
        <v>419</v>
      </c>
      <c r="C208" s="56">
        <v>0.455081001472754</v>
      </c>
      <c r="D208" s="56">
        <v>0.13657908066035643</v>
      </c>
      <c r="E208" s="56">
        <v>0.14893617021276595</v>
      </c>
      <c r="H208" s="55">
        <v>196.0</v>
      </c>
      <c r="I208" s="55" t="s">
        <v>407</v>
      </c>
      <c r="J208" s="60">
        <f t="shared" si="4"/>
        <v>0.4091090807</v>
      </c>
      <c r="K208" s="60">
        <f t="shared" si="5"/>
        <v>0.6999854141</v>
      </c>
      <c r="L208" s="60">
        <f t="shared" si="6"/>
        <v>0.03961419943</v>
      </c>
      <c r="M208" s="55" t="str">
        <f t="shared" si="7"/>
        <v>C3</v>
      </c>
      <c r="Q208" s="55">
        <v>196.0</v>
      </c>
      <c r="R208" s="56">
        <f t="shared" ref="R208:T208" si="590">IF($M208="C1",C202,0)</f>
        <v>0</v>
      </c>
      <c r="S208" s="56">
        <f t="shared" si="590"/>
        <v>0</v>
      </c>
      <c r="T208" s="56">
        <f t="shared" si="590"/>
        <v>0</v>
      </c>
      <c r="U208" s="56">
        <f t="shared" ref="U208:W208" si="591">IF($M208="C2",C202,0)</f>
        <v>0</v>
      </c>
      <c r="V208" s="56">
        <f t="shared" si="591"/>
        <v>0</v>
      </c>
      <c r="W208" s="56">
        <f t="shared" si="591"/>
        <v>0</v>
      </c>
      <c r="X208" s="56">
        <f t="shared" ref="X208:Z208" si="592">IF($M208="C3",C202,0)</f>
        <v>0.4550810015</v>
      </c>
      <c r="Y208" s="56">
        <f t="shared" si="592"/>
        <v>0.0737889557</v>
      </c>
      <c r="Z208" s="56">
        <f t="shared" si="592"/>
        <v>0.1489361702</v>
      </c>
    </row>
    <row r="209" ht="14.25" customHeight="1">
      <c r="A209" s="55">
        <v>203.0</v>
      </c>
      <c r="B209" s="55" t="s">
        <v>421</v>
      </c>
      <c r="C209" s="56">
        <v>0.455081001472754</v>
      </c>
      <c r="D209" s="56">
        <v>0.14606447229493086</v>
      </c>
      <c r="E209" s="56">
        <v>0.19148936170212766</v>
      </c>
      <c r="H209" s="55">
        <v>197.0</v>
      </c>
      <c r="I209" s="55" t="s">
        <v>409</v>
      </c>
      <c r="J209" s="60">
        <f t="shared" si="4"/>
        <v>0.4126905911</v>
      </c>
      <c r="K209" s="60">
        <f t="shared" si="5"/>
        <v>0.6624611897</v>
      </c>
      <c r="L209" s="60">
        <f t="shared" si="6"/>
        <v>0.08093498894</v>
      </c>
      <c r="M209" s="55" t="str">
        <f t="shared" si="7"/>
        <v>C3</v>
      </c>
      <c r="Q209" s="55">
        <v>197.0</v>
      </c>
      <c r="R209" s="56">
        <f t="shared" ref="R209:T209" si="593">IF($M209="C1",C203,0)</f>
        <v>0</v>
      </c>
      <c r="S209" s="56">
        <f t="shared" si="593"/>
        <v>0</v>
      </c>
      <c r="T209" s="56">
        <f t="shared" si="593"/>
        <v>0</v>
      </c>
      <c r="U209" s="56">
        <f t="shared" ref="U209:W209" si="594">IF($M209="C2",C203,0)</f>
        <v>0</v>
      </c>
      <c r="V209" s="56">
        <f t="shared" si="594"/>
        <v>0</v>
      </c>
      <c r="W209" s="56">
        <f t="shared" si="594"/>
        <v>0</v>
      </c>
      <c r="X209" s="56">
        <f t="shared" ref="X209:Z209" si="595">IF($M209="C3",C203,0)</f>
        <v>0.4550810015</v>
      </c>
      <c r="Y209" s="56">
        <f t="shared" si="595"/>
        <v>0.07896280569</v>
      </c>
      <c r="Z209" s="56">
        <f t="shared" si="595"/>
        <v>0.1914893617</v>
      </c>
    </row>
    <row r="210" ht="14.25" customHeight="1">
      <c r="A210" s="55">
        <v>204.0</v>
      </c>
      <c r="B210" s="55" t="s">
        <v>423</v>
      </c>
      <c r="C210" s="56">
        <v>0.455081001472754</v>
      </c>
      <c r="D210" s="56">
        <v>0.08858898235333516</v>
      </c>
      <c r="E210" s="56">
        <v>0.19148936170212766</v>
      </c>
      <c r="H210" s="55">
        <v>198.0</v>
      </c>
      <c r="I210" s="55" t="s">
        <v>411</v>
      </c>
      <c r="J210" s="60">
        <f t="shared" si="4"/>
        <v>0.4083462602</v>
      </c>
      <c r="K210" s="60">
        <f t="shared" si="5"/>
        <v>0.7006198423</v>
      </c>
      <c r="L210" s="60">
        <f t="shared" si="6"/>
        <v>0.03497298698</v>
      </c>
      <c r="M210" s="55" t="str">
        <f t="shared" si="7"/>
        <v>C3</v>
      </c>
      <c r="Q210" s="55">
        <v>198.0</v>
      </c>
      <c r="R210" s="56">
        <f t="shared" ref="R210:T210" si="596">IF($M210="C1",C204,0)</f>
        <v>0</v>
      </c>
      <c r="S210" s="56">
        <f t="shared" si="596"/>
        <v>0</v>
      </c>
      <c r="T210" s="56">
        <f t="shared" si="596"/>
        <v>0</v>
      </c>
      <c r="U210" s="56">
        <f t="shared" ref="U210:W210" si="597">IF($M210="C2",C204,0)</f>
        <v>0</v>
      </c>
      <c r="V210" s="56">
        <f t="shared" si="597"/>
        <v>0</v>
      </c>
      <c r="W210" s="56">
        <f t="shared" si="597"/>
        <v>0</v>
      </c>
      <c r="X210" s="56">
        <f t="shared" ref="X210:Z210" si="598">IF($M210="C3",C204,0)</f>
        <v>0.4550810015</v>
      </c>
      <c r="Y210" s="56">
        <f t="shared" si="598"/>
        <v>0.1117129241</v>
      </c>
      <c r="Z210" s="56">
        <f t="shared" si="598"/>
        <v>0.1276595745</v>
      </c>
    </row>
    <row r="211" ht="14.25" customHeight="1">
      <c r="A211" s="55">
        <v>205.0</v>
      </c>
      <c r="B211" s="55" t="s">
        <v>425</v>
      </c>
      <c r="C211" s="56">
        <v>0.455081001472754</v>
      </c>
      <c r="D211" s="56">
        <v>0.12800879174377433</v>
      </c>
      <c r="E211" s="56">
        <v>0.06382978723404255</v>
      </c>
      <c r="H211" s="55">
        <v>199.0</v>
      </c>
      <c r="I211" s="55" t="s">
        <v>413</v>
      </c>
      <c r="J211" s="60">
        <f t="shared" si="4"/>
        <v>0.4126909585</v>
      </c>
      <c r="K211" s="60">
        <f t="shared" si="5"/>
        <v>0.6440987887</v>
      </c>
      <c r="L211" s="60">
        <f t="shared" si="6"/>
        <v>0.08814426205</v>
      </c>
      <c r="M211" s="55" t="str">
        <f t="shared" si="7"/>
        <v>C3</v>
      </c>
      <c r="Q211" s="55">
        <v>199.0</v>
      </c>
      <c r="R211" s="56">
        <f t="shared" ref="R211:T211" si="599">IF($M211="C1",C205,0)</f>
        <v>0</v>
      </c>
      <c r="S211" s="56">
        <f t="shared" si="599"/>
        <v>0</v>
      </c>
      <c r="T211" s="56">
        <f t="shared" si="599"/>
        <v>0</v>
      </c>
      <c r="U211" s="56">
        <f t="shared" ref="U211:W211" si="600">IF($M211="C2",C205,0)</f>
        <v>0</v>
      </c>
      <c r="V211" s="56">
        <f t="shared" si="600"/>
        <v>0</v>
      </c>
      <c r="W211" s="56">
        <f t="shared" si="600"/>
        <v>0</v>
      </c>
      <c r="X211" s="56">
        <f t="shared" ref="X211:Z211" si="601">IF($M211="C3",C205,0)</f>
        <v>0.4550810015</v>
      </c>
      <c r="Y211" s="56">
        <f t="shared" si="601"/>
        <v>0.1170451573</v>
      </c>
      <c r="Z211" s="56">
        <f t="shared" si="601"/>
        <v>0.1914893617</v>
      </c>
    </row>
    <row r="212" ht="14.25" customHeight="1">
      <c r="A212" s="55">
        <v>206.0</v>
      </c>
      <c r="B212" s="55" t="s">
        <v>427</v>
      </c>
      <c r="C212" s="56">
        <v>0.455081001472754</v>
      </c>
      <c r="D212" s="56">
        <v>0.1271464834133585</v>
      </c>
      <c r="E212" s="56">
        <v>0.06382978723404255</v>
      </c>
      <c r="H212" s="55">
        <v>200.0</v>
      </c>
      <c r="I212" s="55" t="s">
        <v>415</v>
      </c>
      <c r="J212" s="60">
        <f t="shared" si="4"/>
        <v>0.408186019</v>
      </c>
      <c r="K212" s="60">
        <f t="shared" si="5"/>
        <v>0.7100290758</v>
      </c>
      <c r="L212" s="60">
        <f t="shared" si="6"/>
        <v>0.02028376976</v>
      </c>
      <c r="M212" s="55" t="str">
        <f t="shared" si="7"/>
        <v>C3</v>
      </c>
      <c r="Q212" s="55">
        <v>200.0</v>
      </c>
      <c r="R212" s="56">
        <f t="shared" ref="R212:T212" si="602">IF($M212="C1",C206,0)</f>
        <v>0</v>
      </c>
      <c r="S212" s="56">
        <f t="shared" si="602"/>
        <v>0</v>
      </c>
      <c r="T212" s="56">
        <f t="shared" si="602"/>
        <v>0</v>
      </c>
      <c r="U212" s="56">
        <f t="shared" ref="U212:W212" si="603">IF($M212="C2",C206,0)</f>
        <v>0</v>
      </c>
      <c r="V212" s="56">
        <f t="shared" si="603"/>
        <v>0</v>
      </c>
      <c r="W212" s="56">
        <f t="shared" si="603"/>
        <v>0</v>
      </c>
      <c r="X212" s="56">
        <f t="shared" ref="X212:Z212" si="604">IF($M212="C3",C206,0)</f>
        <v>0.4550810015</v>
      </c>
      <c r="Y212" s="56">
        <f t="shared" si="604"/>
        <v>0.09043678592</v>
      </c>
      <c r="Z212" s="56">
        <f t="shared" si="604"/>
        <v>0.1276595745</v>
      </c>
    </row>
    <row r="213" ht="14.25" customHeight="1">
      <c r="A213" s="55">
        <v>207.0</v>
      </c>
      <c r="B213" s="55" t="s">
        <v>427</v>
      </c>
      <c r="C213" s="56">
        <v>0.455081001472754</v>
      </c>
      <c r="D213" s="56">
        <v>0.06449714348926766</v>
      </c>
      <c r="E213" s="56">
        <v>0.06382978723404255</v>
      </c>
      <c r="H213" s="55">
        <v>201.0</v>
      </c>
      <c r="I213" s="55" t="s">
        <v>417</v>
      </c>
      <c r="J213" s="60">
        <f t="shared" si="4"/>
        <v>0.4124080989</v>
      </c>
      <c r="K213" s="60">
        <f t="shared" si="5"/>
        <v>0.6476601861</v>
      </c>
      <c r="L213" s="60">
        <f t="shared" si="6"/>
        <v>0.08538439368</v>
      </c>
      <c r="M213" s="55" t="str">
        <f t="shared" si="7"/>
        <v>C3</v>
      </c>
      <c r="Q213" s="55">
        <v>201.0</v>
      </c>
      <c r="R213" s="56">
        <f t="shared" ref="R213:T213" si="605">IF($M213="C1",C207,0)</f>
        <v>0</v>
      </c>
      <c r="S213" s="56">
        <f t="shared" si="605"/>
        <v>0</v>
      </c>
      <c r="T213" s="56">
        <f t="shared" si="605"/>
        <v>0</v>
      </c>
      <c r="U213" s="56">
        <f t="shared" ref="U213:W213" si="606">IF($M213="C2",C207,0)</f>
        <v>0</v>
      </c>
      <c r="V213" s="56">
        <f t="shared" si="606"/>
        <v>0</v>
      </c>
      <c r="W213" s="56">
        <f t="shared" si="606"/>
        <v>0</v>
      </c>
      <c r="X213" s="56">
        <f t="shared" ref="X213:Z213" si="607">IF($M213="C3",C207,0)</f>
        <v>0.4550810015</v>
      </c>
      <c r="Y213" s="56">
        <f t="shared" si="607"/>
        <v>0.1093723729</v>
      </c>
      <c r="Z213" s="56">
        <f t="shared" si="607"/>
        <v>0.1914893617</v>
      </c>
    </row>
    <row r="214" ht="14.25" customHeight="1">
      <c r="A214" s="55">
        <v>208.0</v>
      </c>
      <c r="B214" s="55" t="s">
        <v>430</v>
      </c>
      <c r="C214" s="56">
        <v>0.455081001472754</v>
      </c>
      <c r="D214" s="56">
        <v>0.05589165831430125</v>
      </c>
      <c r="E214" s="56">
        <v>0.02127659574468085</v>
      </c>
      <c r="H214" s="55">
        <v>202.0</v>
      </c>
      <c r="I214" s="55" t="s">
        <v>419</v>
      </c>
      <c r="J214" s="60">
        <f t="shared" si="4"/>
        <v>0.4102102031</v>
      </c>
      <c r="K214" s="60">
        <f t="shared" si="5"/>
        <v>0.671806499</v>
      </c>
      <c r="L214" s="60">
        <f t="shared" si="6"/>
        <v>0.06693832679</v>
      </c>
      <c r="M214" s="55" t="str">
        <f t="shared" si="7"/>
        <v>C3</v>
      </c>
      <c r="Q214" s="55">
        <v>202.0</v>
      </c>
      <c r="R214" s="56">
        <f t="shared" ref="R214:T214" si="608">IF($M214="C1",C208,0)</f>
        <v>0</v>
      </c>
      <c r="S214" s="56">
        <f t="shared" si="608"/>
        <v>0</v>
      </c>
      <c r="T214" s="56">
        <f t="shared" si="608"/>
        <v>0</v>
      </c>
      <c r="U214" s="56">
        <f t="shared" ref="U214:W214" si="609">IF($M214="C2",C208,0)</f>
        <v>0</v>
      </c>
      <c r="V214" s="56">
        <f t="shared" si="609"/>
        <v>0</v>
      </c>
      <c r="W214" s="56">
        <f t="shared" si="609"/>
        <v>0</v>
      </c>
      <c r="X214" s="56">
        <f t="shared" ref="X214:Z214" si="610">IF($M214="C3",C208,0)</f>
        <v>0.4550810015</v>
      </c>
      <c r="Y214" s="56">
        <f t="shared" si="610"/>
        <v>0.1365790807</v>
      </c>
      <c r="Z214" s="56">
        <f t="shared" si="610"/>
        <v>0.1489361702</v>
      </c>
    </row>
    <row r="215" ht="14.25" customHeight="1">
      <c r="A215" s="55">
        <v>209.0</v>
      </c>
      <c r="B215" s="55" t="s">
        <v>432</v>
      </c>
      <c r="C215" s="56">
        <v>0.455081001472754</v>
      </c>
      <c r="D215" s="56">
        <v>0.05729950864967408</v>
      </c>
      <c r="E215" s="56">
        <v>0.0425531914893617</v>
      </c>
      <c r="H215" s="55">
        <v>203.0</v>
      </c>
      <c r="I215" s="55" t="s">
        <v>421</v>
      </c>
      <c r="J215" s="60">
        <f t="shared" si="4"/>
        <v>0.4150437359</v>
      </c>
      <c r="K215" s="60">
        <f t="shared" si="5"/>
        <v>0.6312911821</v>
      </c>
      <c r="L215" s="60">
        <f t="shared" si="6"/>
        <v>0.1031770541</v>
      </c>
      <c r="M215" s="55" t="str">
        <f t="shared" si="7"/>
        <v>C3</v>
      </c>
      <c r="Q215" s="55">
        <v>203.0</v>
      </c>
      <c r="R215" s="56">
        <f t="shared" ref="R215:T215" si="611">IF($M215="C1",C209,0)</f>
        <v>0</v>
      </c>
      <c r="S215" s="56">
        <f t="shared" si="611"/>
        <v>0</v>
      </c>
      <c r="T215" s="56">
        <f t="shared" si="611"/>
        <v>0</v>
      </c>
      <c r="U215" s="56">
        <f t="shared" ref="U215:W215" si="612">IF($M215="C2",C209,0)</f>
        <v>0</v>
      </c>
      <c r="V215" s="56">
        <f t="shared" si="612"/>
        <v>0</v>
      </c>
      <c r="W215" s="56">
        <f t="shared" si="612"/>
        <v>0</v>
      </c>
      <c r="X215" s="56">
        <f t="shared" ref="X215:Z215" si="613">IF($M215="C3",C209,0)</f>
        <v>0.4550810015</v>
      </c>
      <c r="Y215" s="56">
        <f t="shared" si="613"/>
        <v>0.1460644723</v>
      </c>
      <c r="Z215" s="56">
        <f t="shared" si="613"/>
        <v>0.1914893617</v>
      </c>
    </row>
    <row r="216" ht="14.25" customHeight="1">
      <c r="A216" s="55">
        <v>210.0</v>
      </c>
      <c r="B216" s="55" t="s">
        <v>434</v>
      </c>
      <c r="C216" s="56">
        <v>0.455081001472754</v>
      </c>
      <c r="D216" s="56">
        <v>0.08045864666655708</v>
      </c>
      <c r="E216" s="56">
        <v>0.02127659574468085</v>
      </c>
      <c r="H216" s="55">
        <v>204.0</v>
      </c>
      <c r="I216" s="55" t="s">
        <v>423</v>
      </c>
      <c r="J216" s="60">
        <f t="shared" si="4"/>
        <v>0.4123586745</v>
      </c>
      <c r="K216" s="60">
        <f t="shared" si="5"/>
        <v>0.6576598582</v>
      </c>
      <c r="L216" s="60">
        <f t="shared" si="6"/>
        <v>0.08114593381</v>
      </c>
      <c r="M216" s="55" t="str">
        <f t="shared" si="7"/>
        <v>C3</v>
      </c>
      <c r="Q216" s="55">
        <v>204.0</v>
      </c>
      <c r="R216" s="56">
        <f t="shared" ref="R216:T216" si="614">IF($M216="C1",C210,0)</f>
        <v>0</v>
      </c>
      <c r="S216" s="56">
        <f t="shared" si="614"/>
        <v>0</v>
      </c>
      <c r="T216" s="56">
        <f t="shared" si="614"/>
        <v>0</v>
      </c>
      <c r="U216" s="56">
        <f t="shared" ref="U216:W216" si="615">IF($M216="C2",C210,0)</f>
        <v>0</v>
      </c>
      <c r="V216" s="56">
        <f t="shared" si="615"/>
        <v>0</v>
      </c>
      <c r="W216" s="56">
        <f t="shared" si="615"/>
        <v>0</v>
      </c>
      <c r="X216" s="56">
        <f t="shared" ref="X216:Z216" si="616">IF($M216="C3",C210,0)</f>
        <v>0.4550810015</v>
      </c>
      <c r="Y216" s="56">
        <f t="shared" si="616"/>
        <v>0.08858898235</v>
      </c>
      <c r="Z216" s="56">
        <f t="shared" si="616"/>
        <v>0.1914893617</v>
      </c>
    </row>
    <row r="217" ht="14.25" customHeight="1">
      <c r="A217" s="55">
        <v>211.0</v>
      </c>
      <c r="B217" s="55" t="s">
        <v>436</v>
      </c>
      <c r="C217" s="56">
        <v>0.455081001472754</v>
      </c>
      <c r="D217" s="56">
        <v>0.1179954562334351</v>
      </c>
      <c r="E217" s="56">
        <v>0.02127659574468085</v>
      </c>
      <c r="H217" s="55">
        <v>205.0</v>
      </c>
      <c r="I217" s="55" t="s">
        <v>425</v>
      </c>
      <c r="J217" s="60">
        <f t="shared" si="4"/>
        <v>0.414988132</v>
      </c>
      <c r="K217" s="60">
        <f t="shared" si="5"/>
        <v>0.7498553289</v>
      </c>
      <c r="L217" s="60">
        <f t="shared" si="6"/>
        <v>0.06636677202</v>
      </c>
      <c r="M217" s="55" t="str">
        <f t="shared" si="7"/>
        <v>C3</v>
      </c>
      <c r="Q217" s="55">
        <v>205.0</v>
      </c>
      <c r="R217" s="56">
        <f t="shared" ref="R217:T217" si="617">IF($M217="C1",C211,0)</f>
        <v>0</v>
      </c>
      <c r="S217" s="56">
        <f t="shared" si="617"/>
        <v>0</v>
      </c>
      <c r="T217" s="56">
        <f t="shared" si="617"/>
        <v>0</v>
      </c>
      <c r="U217" s="56">
        <f t="shared" ref="U217:W217" si="618">IF($M217="C2",C211,0)</f>
        <v>0</v>
      </c>
      <c r="V217" s="56">
        <f t="shared" si="618"/>
        <v>0</v>
      </c>
      <c r="W217" s="56">
        <f t="shared" si="618"/>
        <v>0</v>
      </c>
      <c r="X217" s="56">
        <f t="shared" ref="X217:Z217" si="619">IF($M217="C3",C211,0)</f>
        <v>0.4550810015</v>
      </c>
      <c r="Y217" s="56">
        <f t="shared" si="619"/>
        <v>0.1280087917</v>
      </c>
      <c r="Z217" s="56">
        <f t="shared" si="619"/>
        <v>0.06382978723</v>
      </c>
    </row>
    <row r="218" ht="14.25" customHeight="1">
      <c r="A218" s="55">
        <v>212.0</v>
      </c>
      <c r="B218" s="55" t="s">
        <v>438</v>
      </c>
      <c r="C218" s="56">
        <v>0.455081001472754</v>
      </c>
      <c r="D218" s="56">
        <v>0.1202128205116473</v>
      </c>
      <c r="E218" s="56">
        <v>0.02127659574468085</v>
      </c>
      <c r="H218" s="55">
        <v>206.0</v>
      </c>
      <c r="I218" s="55" t="s">
        <v>427</v>
      </c>
      <c r="J218" s="60">
        <f t="shared" si="4"/>
        <v>0.4149266677</v>
      </c>
      <c r="K218" s="60">
        <f t="shared" si="5"/>
        <v>0.7501834832</v>
      </c>
      <c r="L218" s="60">
        <f t="shared" si="6"/>
        <v>0.06577191251</v>
      </c>
      <c r="M218" s="55" t="str">
        <f t="shared" si="7"/>
        <v>C3</v>
      </c>
      <c r="Q218" s="55">
        <v>206.0</v>
      </c>
      <c r="R218" s="56">
        <f t="shared" ref="R218:T218" si="620">IF($M218="C1",C212,0)</f>
        <v>0</v>
      </c>
      <c r="S218" s="56">
        <f t="shared" si="620"/>
        <v>0</v>
      </c>
      <c r="T218" s="56">
        <f t="shared" si="620"/>
        <v>0</v>
      </c>
      <c r="U218" s="56">
        <f t="shared" ref="U218:W218" si="621">IF($M218="C2",C212,0)</f>
        <v>0</v>
      </c>
      <c r="V218" s="56">
        <f t="shared" si="621"/>
        <v>0</v>
      </c>
      <c r="W218" s="56">
        <f t="shared" si="621"/>
        <v>0</v>
      </c>
      <c r="X218" s="56">
        <f t="shared" ref="X218:Z218" si="622">IF($M218="C3",C212,0)</f>
        <v>0.4550810015</v>
      </c>
      <c r="Y218" s="56">
        <f t="shared" si="622"/>
        <v>0.1271464834</v>
      </c>
      <c r="Z218" s="56">
        <f t="shared" si="622"/>
        <v>0.06382978723</v>
      </c>
    </row>
    <row r="219" ht="14.25" customHeight="1">
      <c r="A219" s="55">
        <v>213.0</v>
      </c>
      <c r="B219" s="55" t="s">
        <v>440</v>
      </c>
      <c r="C219" s="56">
        <v>0.455081001472754</v>
      </c>
      <c r="D219" s="56">
        <v>0.1301557635052179</v>
      </c>
      <c r="E219" s="56">
        <v>0.06382978723404255</v>
      </c>
      <c r="H219" s="55">
        <v>207.0</v>
      </c>
      <c r="I219" s="55" t="s">
        <v>427</v>
      </c>
      <c r="J219" s="60">
        <f t="shared" si="4"/>
        <v>0.4152554196</v>
      </c>
      <c r="K219" s="60">
        <f t="shared" si="5"/>
        <v>0.7762198571</v>
      </c>
      <c r="L219" s="60">
        <f t="shared" si="6"/>
        <v>0.0509322049</v>
      </c>
      <c r="M219" s="55" t="str">
        <f t="shared" si="7"/>
        <v>C3</v>
      </c>
      <c r="Q219" s="55">
        <v>207.0</v>
      </c>
      <c r="R219" s="56">
        <f t="shared" ref="R219:T219" si="623">IF($M219="C1",C213,0)</f>
        <v>0</v>
      </c>
      <c r="S219" s="56">
        <f t="shared" si="623"/>
        <v>0</v>
      </c>
      <c r="T219" s="56">
        <f t="shared" si="623"/>
        <v>0</v>
      </c>
      <c r="U219" s="56">
        <f t="shared" ref="U219:W219" si="624">IF($M219="C2",C213,0)</f>
        <v>0</v>
      </c>
      <c r="V219" s="56">
        <f t="shared" si="624"/>
        <v>0</v>
      </c>
      <c r="W219" s="56">
        <f t="shared" si="624"/>
        <v>0</v>
      </c>
      <c r="X219" s="56">
        <f t="shared" ref="X219:Z219" si="625">IF($M219="C3",C213,0)</f>
        <v>0.4550810015</v>
      </c>
      <c r="Y219" s="56">
        <f t="shared" si="625"/>
        <v>0.06449714349</v>
      </c>
      <c r="Z219" s="56">
        <f t="shared" si="625"/>
        <v>0.06382978723</v>
      </c>
    </row>
    <row r="220" ht="14.25" customHeight="1">
      <c r="A220" s="55">
        <v>214.0</v>
      </c>
      <c r="B220" s="55" t="s">
        <v>442</v>
      </c>
      <c r="C220" s="56">
        <v>0.455081001472754</v>
      </c>
      <c r="D220" s="56">
        <v>0.050911387752919875</v>
      </c>
      <c r="E220" s="56">
        <v>0.0</v>
      </c>
      <c r="H220" s="55">
        <v>208.0</v>
      </c>
      <c r="I220" s="55" t="s">
        <v>430</v>
      </c>
      <c r="J220" s="60">
        <f t="shared" si="4"/>
        <v>0.4251885879</v>
      </c>
      <c r="K220" s="60">
        <f t="shared" si="5"/>
        <v>0.8167591472</v>
      </c>
      <c r="L220" s="60">
        <f t="shared" si="6"/>
        <v>0.09377977028</v>
      </c>
      <c r="M220" s="55" t="str">
        <f t="shared" si="7"/>
        <v>C3</v>
      </c>
      <c r="Q220" s="55">
        <v>208.0</v>
      </c>
      <c r="R220" s="56">
        <f t="shared" ref="R220:T220" si="626">IF($M220="C1",C214,0)</f>
        <v>0</v>
      </c>
      <c r="S220" s="56">
        <f t="shared" si="626"/>
        <v>0</v>
      </c>
      <c r="T220" s="56">
        <f t="shared" si="626"/>
        <v>0</v>
      </c>
      <c r="U220" s="56">
        <f t="shared" ref="U220:W220" si="627">IF($M220="C2",C214,0)</f>
        <v>0</v>
      </c>
      <c r="V220" s="56">
        <f t="shared" si="627"/>
        <v>0</v>
      </c>
      <c r="W220" s="56">
        <f t="shared" si="627"/>
        <v>0</v>
      </c>
      <c r="X220" s="56">
        <f t="shared" ref="X220:Z220" si="628">IF($M220="C3",C214,0)</f>
        <v>0.4550810015</v>
      </c>
      <c r="Y220" s="56">
        <f t="shared" si="628"/>
        <v>0.05589165831</v>
      </c>
      <c r="Z220" s="56">
        <f t="shared" si="628"/>
        <v>0.02127659574</v>
      </c>
    </row>
    <row r="221" ht="14.25" customHeight="1">
      <c r="A221" s="55">
        <v>215.0</v>
      </c>
      <c r="B221" s="55" t="s">
        <v>467</v>
      </c>
      <c r="C221" s="56">
        <v>0.455081001472754</v>
      </c>
      <c r="D221" s="56">
        <v>0.15912228415551383</v>
      </c>
      <c r="E221" s="56">
        <v>0.574468085106383</v>
      </c>
      <c r="H221" s="55">
        <v>209.0</v>
      </c>
      <c r="I221" s="55" t="s">
        <v>432</v>
      </c>
      <c r="J221" s="60">
        <f t="shared" si="4"/>
        <v>0.4199610207</v>
      </c>
      <c r="K221" s="60">
        <f t="shared" si="5"/>
        <v>0.7977381947</v>
      </c>
      <c r="L221" s="60">
        <f t="shared" si="6"/>
        <v>0.07319692894</v>
      </c>
      <c r="M221" s="55" t="str">
        <f t="shared" si="7"/>
        <v>C3</v>
      </c>
      <c r="Q221" s="55">
        <v>209.0</v>
      </c>
      <c r="R221" s="56">
        <f t="shared" ref="R221:T221" si="629">IF($M221="C1",C215,0)</f>
        <v>0</v>
      </c>
      <c r="S221" s="56">
        <f t="shared" si="629"/>
        <v>0</v>
      </c>
      <c r="T221" s="56">
        <f t="shared" si="629"/>
        <v>0</v>
      </c>
      <c r="U221" s="56">
        <f t="shared" ref="U221:W221" si="630">IF($M221="C2",C215,0)</f>
        <v>0</v>
      </c>
      <c r="V221" s="56">
        <f t="shared" si="630"/>
        <v>0</v>
      </c>
      <c r="W221" s="56">
        <f t="shared" si="630"/>
        <v>0</v>
      </c>
      <c r="X221" s="56">
        <f t="shared" ref="X221:Z221" si="631">IF($M221="C3",C215,0)</f>
        <v>0.4550810015</v>
      </c>
      <c r="Y221" s="56">
        <f t="shared" si="631"/>
        <v>0.05729950865</v>
      </c>
      <c r="Z221" s="56">
        <f t="shared" si="631"/>
        <v>0.04255319149</v>
      </c>
    </row>
    <row r="222" ht="14.25" customHeight="1">
      <c r="A222" s="55">
        <v>216.0</v>
      </c>
      <c r="B222" s="55" t="s">
        <v>468</v>
      </c>
      <c r="C222" s="56">
        <v>0.455081001472754</v>
      </c>
      <c r="D222" s="56">
        <v>0.20522938263897392</v>
      </c>
      <c r="E222" s="56">
        <v>0.8936170212765957</v>
      </c>
      <c r="H222" s="55">
        <v>210.0</v>
      </c>
      <c r="I222" s="55" t="s">
        <v>434</v>
      </c>
      <c r="J222" s="60">
        <f t="shared" si="4"/>
        <v>0.4234618305</v>
      </c>
      <c r="K222" s="60">
        <f t="shared" si="5"/>
        <v>0.8063205867</v>
      </c>
      <c r="L222" s="60">
        <f t="shared" si="6"/>
        <v>0.09008537938</v>
      </c>
      <c r="M222" s="55" t="str">
        <f t="shared" si="7"/>
        <v>C3</v>
      </c>
      <c r="Q222" s="55">
        <v>210.0</v>
      </c>
      <c r="R222" s="56">
        <f t="shared" ref="R222:T222" si="632">IF($M222="C1",C216,0)</f>
        <v>0</v>
      </c>
      <c r="S222" s="56">
        <f t="shared" si="632"/>
        <v>0</v>
      </c>
      <c r="T222" s="56">
        <f t="shared" si="632"/>
        <v>0</v>
      </c>
      <c r="U222" s="56">
        <f t="shared" ref="U222:W222" si="633">IF($M222="C2",C216,0)</f>
        <v>0</v>
      </c>
      <c r="V222" s="56">
        <f t="shared" si="633"/>
        <v>0</v>
      </c>
      <c r="W222" s="56">
        <f t="shared" si="633"/>
        <v>0</v>
      </c>
      <c r="X222" s="56">
        <f t="shared" ref="X222:Z222" si="634">IF($M222="C3",C216,0)</f>
        <v>0.4550810015</v>
      </c>
      <c r="Y222" s="56">
        <f t="shared" si="634"/>
        <v>0.08045864667</v>
      </c>
      <c r="Z222" s="56">
        <f t="shared" si="634"/>
        <v>0.02127659574</v>
      </c>
    </row>
    <row r="223" ht="14.25" customHeight="1">
      <c r="A223" s="41"/>
      <c r="B223" s="41"/>
      <c r="C223" s="41"/>
      <c r="D223" s="41"/>
      <c r="E223" s="41"/>
      <c r="H223" s="55">
        <v>211.0</v>
      </c>
      <c r="I223" s="55" t="s">
        <v>436</v>
      </c>
      <c r="J223" s="60">
        <f t="shared" si="4"/>
        <v>0.4235705857</v>
      </c>
      <c r="K223" s="60">
        <f t="shared" si="5"/>
        <v>0.791578687</v>
      </c>
      <c r="L223" s="60">
        <f t="shared" si="6"/>
        <v>0.09699831276</v>
      </c>
      <c r="M223" s="55" t="str">
        <f t="shared" si="7"/>
        <v>C3</v>
      </c>
      <c r="Q223" s="55">
        <v>211.0</v>
      </c>
      <c r="R223" s="56">
        <f t="shared" ref="R223:T223" si="635">IF($M223="C1",C217,0)</f>
        <v>0</v>
      </c>
      <c r="S223" s="56">
        <f t="shared" si="635"/>
        <v>0</v>
      </c>
      <c r="T223" s="56">
        <f t="shared" si="635"/>
        <v>0</v>
      </c>
      <c r="U223" s="56">
        <f t="shared" ref="U223:W223" si="636">IF($M223="C2",C217,0)</f>
        <v>0</v>
      </c>
      <c r="V223" s="56">
        <f t="shared" si="636"/>
        <v>0</v>
      </c>
      <c r="W223" s="56">
        <f t="shared" si="636"/>
        <v>0</v>
      </c>
      <c r="X223" s="56">
        <f t="shared" ref="X223:Z223" si="637">IF($M223="C3",C217,0)</f>
        <v>0.4550810015</v>
      </c>
      <c r="Y223" s="56">
        <f t="shared" si="637"/>
        <v>0.1179954562</v>
      </c>
      <c r="Z223" s="56">
        <f t="shared" si="637"/>
        <v>0.02127659574</v>
      </c>
    </row>
    <row r="224" ht="14.25" customHeight="1">
      <c r="A224" s="41"/>
      <c r="B224" s="41"/>
      <c r="C224" s="41"/>
      <c r="D224" s="41"/>
      <c r="E224" s="41"/>
      <c r="H224" s="55">
        <v>212.0</v>
      </c>
      <c r="I224" s="55" t="s">
        <v>438</v>
      </c>
      <c r="J224" s="60">
        <f t="shared" si="4"/>
        <v>0.4236810501</v>
      </c>
      <c r="K224" s="60">
        <f t="shared" si="5"/>
        <v>0.7907549996</v>
      </c>
      <c r="L224" s="60">
        <f t="shared" si="6"/>
        <v>0.0978428304</v>
      </c>
      <c r="M224" s="55" t="str">
        <f t="shared" si="7"/>
        <v>C3</v>
      </c>
      <c r="Q224" s="55">
        <v>212.0</v>
      </c>
      <c r="R224" s="56">
        <f t="shared" ref="R224:T224" si="638">IF($M224="C1",C218,0)</f>
        <v>0</v>
      </c>
      <c r="S224" s="56">
        <f t="shared" si="638"/>
        <v>0</v>
      </c>
      <c r="T224" s="56">
        <f t="shared" si="638"/>
        <v>0</v>
      </c>
      <c r="U224" s="56">
        <f t="shared" ref="U224:W224" si="639">IF($M224="C2",C218,0)</f>
        <v>0</v>
      </c>
      <c r="V224" s="56">
        <f t="shared" si="639"/>
        <v>0</v>
      </c>
      <c r="W224" s="56">
        <f t="shared" si="639"/>
        <v>0</v>
      </c>
      <c r="X224" s="56">
        <f t="shared" ref="X224:Z224" si="640">IF($M224="C3",C218,0)</f>
        <v>0.4550810015</v>
      </c>
      <c r="Y224" s="56">
        <f t="shared" si="640"/>
        <v>0.1202128205</v>
      </c>
      <c r="Z224" s="56">
        <f t="shared" si="640"/>
        <v>0.02127659574</v>
      </c>
    </row>
    <row r="225" ht="14.25" customHeight="1">
      <c r="A225" s="41"/>
      <c r="B225" s="41"/>
      <c r="C225" s="41"/>
      <c r="D225" s="41"/>
      <c r="E225" s="41"/>
      <c r="H225" s="55">
        <v>213.0</v>
      </c>
      <c r="I225" s="55" t="s">
        <v>440</v>
      </c>
      <c r="J225" s="60">
        <f t="shared" si="4"/>
        <v>0.4151489073</v>
      </c>
      <c r="K225" s="60">
        <f t="shared" si="5"/>
        <v>0.7490419799</v>
      </c>
      <c r="L225" s="60">
        <f t="shared" si="6"/>
        <v>0.06787280066</v>
      </c>
      <c r="M225" s="55" t="str">
        <f t="shared" si="7"/>
        <v>C3</v>
      </c>
      <c r="Q225" s="55">
        <v>213.0</v>
      </c>
      <c r="R225" s="56">
        <f t="shared" ref="R225:T225" si="641">IF($M225="C1",C219,0)</f>
        <v>0</v>
      </c>
      <c r="S225" s="56">
        <f t="shared" si="641"/>
        <v>0</v>
      </c>
      <c r="T225" s="56">
        <f t="shared" si="641"/>
        <v>0</v>
      </c>
      <c r="U225" s="56">
        <f t="shared" ref="U225:W225" si="642">IF($M225="C2",C219,0)</f>
        <v>0</v>
      </c>
      <c r="V225" s="56">
        <f t="shared" si="642"/>
        <v>0</v>
      </c>
      <c r="W225" s="56">
        <f t="shared" si="642"/>
        <v>0</v>
      </c>
      <c r="X225" s="56">
        <f t="shared" ref="X225:Z225" si="643">IF($M225="C3",C219,0)</f>
        <v>0.4550810015</v>
      </c>
      <c r="Y225" s="56">
        <f t="shared" si="643"/>
        <v>0.1301557635</v>
      </c>
      <c r="Z225" s="56">
        <f t="shared" si="643"/>
        <v>0.06382978723</v>
      </c>
    </row>
    <row r="226" ht="14.25" customHeight="1">
      <c r="A226" s="41"/>
      <c r="B226" s="41"/>
      <c r="C226" s="41"/>
      <c r="D226" s="41"/>
      <c r="E226" s="41"/>
      <c r="H226" s="55">
        <v>214.0</v>
      </c>
      <c r="I226" s="55" t="s">
        <v>442</v>
      </c>
      <c r="J226" s="60">
        <f t="shared" si="4"/>
        <v>0.4317828634</v>
      </c>
      <c r="K226" s="60">
        <f t="shared" si="5"/>
        <v>0.8374296605</v>
      </c>
      <c r="L226" s="60">
        <f t="shared" si="6"/>
        <v>0.115543119</v>
      </c>
      <c r="M226" s="55" t="str">
        <f t="shared" si="7"/>
        <v>C3</v>
      </c>
      <c r="Q226" s="55">
        <v>214.0</v>
      </c>
      <c r="R226" s="56">
        <f t="shared" ref="R226:T226" si="644">IF($M226="C1",C220,0)</f>
        <v>0</v>
      </c>
      <c r="S226" s="56">
        <f t="shared" si="644"/>
        <v>0</v>
      </c>
      <c r="T226" s="56">
        <f t="shared" si="644"/>
        <v>0</v>
      </c>
      <c r="U226" s="56">
        <f t="shared" ref="U226:W226" si="645">IF($M226="C2",C220,0)</f>
        <v>0</v>
      </c>
      <c r="V226" s="56">
        <f t="shared" si="645"/>
        <v>0</v>
      </c>
      <c r="W226" s="56">
        <f t="shared" si="645"/>
        <v>0</v>
      </c>
      <c r="X226" s="56">
        <f t="shared" ref="X226:Z226" si="646">IF($M226="C3",C220,0)</f>
        <v>0.4550810015</v>
      </c>
      <c r="Y226" s="56">
        <f t="shared" si="646"/>
        <v>0.05091138775</v>
      </c>
      <c r="Z226" s="56">
        <f t="shared" si="646"/>
        <v>0</v>
      </c>
    </row>
    <row r="227" ht="14.25" customHeight="1">
      <c r="A227" s="41"/>
      <c r="B227" s="41"/>
      <c r="C227" s="41"/>
      <c r="D227" s="41"/>
      <c r="E227" s="41"/>
      <c r="H227" s="55">
        <v>215.0</v>
      </c>
      <c r="I227" s="55" t="s">
        <v>467</v>
      </c>
      <c r="J227" s="60">
        <f t="shared" si="4"/>
        <v>0.6042847901</v>
      </c>
      <c r="K227" s="60">
        <f t="shared" si="5"/>
        <v>0.3548582031</v>
      </c>
      <c r="L227" s="60">
        <f t="shared" si="6"/>
        <v>0.4699076751</v>
      </c>
      <c r="M227" s="55" t="str">
        <f t="shared" si="7"/>
        <v>C2</v>
      </c>
      <c r="Q227" s="55">
        <v>215.0</v>
      </c>
      <c r="R227" s="56">
        <f t="shared" ref="R227:T227" si="647">IF($M227="C1",C221,0)</f>
        <v>0</v>
      </c>
      <c r="S227" s="56">
        <f t="shared" si="647"/>
        <v>0</v>
      </c>
      <c r="T227" s="56">
        <f t="shared" si="647"/>
        <v>0</v>
      </c>
      <c r="U227" s="56">
        <f t="shared" ref="U227:W227" si="648">IF($M227="C2",C221,0)</f>
        <v>0.4550810015</v>
      </c>
      <c r="V227" s="56">
        <f t="shared" si="648"/>
        <v>0.1591222842</v>
      </c>
      <c r="W227" s="56">
        <f t="shared" si="648"/>
        <v>0.5744680851</v>
      </c>
      <c r="X227" s="56">
        <f t="shared" ref="X227:Z227" si="649">IF($M227="C3",C221,0)</f>
        <v>0</v>
      </c>
      <c r="Y227" s="56">
        <f t="shared" si="649"/>
        <v>0</v>
      </c>
      <c r="Z227" s="56">
        <f t="shared" si="649"/>
        <v>0</v>
      </c>
    </row>
    <row r="228" ht="14.25" customHeight="1">
      <c r="A228" s="41"/>
      <c r="B228" s="41"/>
      <c r="C228" s="41"/>
      <c r="D228" s="41"/>
      <c r="E228" s="41"/>
      <c r="H228" s="55">
        <v>216.0</v>
      </c>
      <c r="I228" s="55" t="s">
        <v>468</v>
      </c>
      <c r="J228" s="60">
        <f t="shared" si="4"/>
        <v>0.8698083107</v>
      </c>
      <c r="K228" s="60">
        <f t="shared" si="5"/>
        <v>0.3274437848</v>
      </c>
      <c r="L228" s="60">
        <f t="shared" si="6"/>
        <v>0.7922989292</v>
      </c>
      <c r="M228" s="55" t="str">
        <f t="shared" si="7"/>
        <v>C2</v>
      </c>
      <c r="Q228" s="55">
        <v>216.0</v>
      </c>
      <c r="R228" s="56">
        <f t="shared" ref="R228:T228" si="650">IF($M228="C1",C222,0)</f>
        <v>0</v>
      </c>
      <c r="S228" s="56">
        <f t="shared" si="650"/>
        <v>0</v>
      </c>
      <c r="T228" s="56">
        <f t="shared" si="650"/>
        <v>0</v>
      </c>
      <c r="U228" s="56">
        <f t="shared" ref="U228:W228" si="651">IF($M228="C2",C222,0)</f>
        <v>0.4550810015</v>
      </c>
      <c r="V228" s="56">
        <f t="shared" si="651"/>
        <v>0.2052293826</v>
      </c>
      <c r="W228" s="56">
        <f t="shared" si="651"/>
        <v>0.8936170213</v>
      </c>
      <c r="X228" s="56">
        <f t="shared" ref="X228:Z228" si="652">IF($M228="C3",C222,0)</f>
        <v>0</v>
      </c>
      <c r="Y228" s="56">
        <f t="shared" si="652"/>
        <v>0</v>
      </c>
      <c r="Z228" s="56">
        <f t="shared" si="652"/>
        <v>0</v>
      </c>
    </row>
    <row r="229" ht="14.25" customHeight="1">
      <c r="A229" s="41"/>
      <c r="B229" s="41"/>
      <c r="C229" s="41"/>
      <c r="D229" s="41"/>
      <c r="E229" s="41"/>
      <c r="H229" s="41"/>
      <c r="I229" s="41"/>
      <c r="J229" s="41"/>
      <c r="K229" s="41"/>
      <c r="L229" s="41"/>
      <c r="M229" s="41"/>
      <c r="Q229" s="55" t="s">
        <v>469</v>
      </c>
      <c r="R229" s="56">
        <f t="shared" ref="R229:Z229" si="653">SUM(R13:R228)</f>
        <v>7.137702504</v>
      </c>
      <c r="S229" s="56">
        <f t="shared" si="653"/>
        <v>14.88456905</v>
      </c>
      <c r="T229" s="56">
        <f t="shared" si="653"/>
        <v>20.14893617</v>
      </c>
      <c r="U229" s="56">
        <f t="shared" si="653"/>
        <v>4.198821797</v>
      </c>
      <c r="V229" s="56">
        <f t="shared" si="653"/>
        <v>6.6082327</v>
      </c>
      <c r="W229" s="56">
        <f t="shared" si="653"/>
        <v>11.68085106</v>
      </c>
      <c r="X229" s="56">
        <f t="shared" si="653"/>
        <v>22.22091311</v>
      </c>
      <c r="Y229" s="56">
        <f t="shared" si="653"/>
        <v>3.93760402</v>
      </c>
      <c r="Z229" s="56">
        <f t="shared" si="653"/>
        <v>5.319148936</v>
      </c>
    </row>
    <row r="230" ht="14.25" customHeight="1">
      <c r="A230" s="41"/>
      <c r="B230" s="41"/>
      <c r="C230" s="41"/>
      <c r="D230" s="41"/>
      <c r="E230" s="41"/>
      <c r="H230" s="41"/>
      <c r="I230" s="41"/>
      <c r="J230" s="41"/>
      <c r="K230" s="41"/>
      <c r="L230" s="41"/>
      <c r="M230" s="41"/>
      <c r="Q230" s="55" t="s">
        <v>470</v>
      </c>
      <c r="R230" s="55">
        <f t="shared" ref="R230:Z230" si="654">COUNTIF(R13:R228,"&lt;&gt;0")</f>
        <v>145</v>
      </c>
      <c r="S230" s="55">
        <f t="shared" si="654"/>
        <v>152</v>
      </c>
      <c r="T230" s="55">
        <f t="shared" si="654"/>
        <v>150</v>
      </c>
      <c r="U230" s="55">
        <f t="shared" si="654"/>
        <v>16</v>
      </c>
      <c r="V230" s="55">
        <f t="shared" si="654"/>
        <v>16</v>
      </c>
      <c r="W230" s="55">
        <f t="shared" si="654"/>
        <v>16</v>
      </c>
      <c r="X230" s="55">
        <f t="shared" si="654"/>
        <v>48</v>
      </c>
      <c r="Y230" s="55">
        <f t="shared" si="654"/>
        <v>47</v>
      </c>
      <c r="Z230" s="55">
        <f t="shared" si="654"/>
        <v>46</v>
      </c>
    </row>
    <row r="231" ht="14.25" customHeight="1">
      <c r="A231" s="41"/>
      <c r="B231" s="41"/>
      <c r="C231" s="41"/>
      <c r="D231" s="41"/>
      <c r="E231" s="41"/>
      <c r="H231" s="41"/>
      <c r="I231" s="41"/>
      <c r="J231" s="41"/>
      <c r="K231" s="41"/>
      <c r="L231" s="41"/>
      <c r="M231" s="41"/>
      <c r="Q231" s="55" t="s">
        <v>471</v>
      </c>
      <c r="R231" s="56">
        <f t="shared" ref="R231:Z231" si="655">R229/R230</f>
        <v>0.04922553451</v>
      </c>
      <c r="S231" s="56">
        <f t="shared" si="655"/>
        <v>0.09792479637</v>
      </c>
      <c r="T231" s="56">
        <f t="shared" si="655"/>
        <v>0.1343262411</v>
      </c>
      <c r="U231" s="56">
        <f t="shared" si="655"/>
        <v>0.2624263623</v>
      </c>
      <c r="V231" s="56">
        <f t="shared" si="655"/>
        <v>0.4130145438</v>
      </c>
      <c r="W231" s="56">
        <f t="shared" si="655"/>
        <v>0.7300531915</v>
      </c>
      <c r="X231" s="56">
        <f t="shared" si="655"/>
        <v>0.4629356897</v>
      </c>
      <c r="Y231" s="56">
        <f t="shared" si="655"/>
        <v>0.08377880894</v>
      </c>
      <c r="Z231" s="56">
        <f t="shared" si="655"/>
        <v>0.1156336725</v>
      </c>
    </row>
    <row r="232" ht="14.25" customHeight="1">
      <c r="A232" s="41"/>
      <c r="B232" s="41"/>
      <c r="C232" s="41"/>
      <c r="D232" s="41"/>
      <c r="E232" s="41"/>
      <c r="H232" s="41"/>
      <c r="I232" s="41"/>
      <c r="J232" s="41"/>
      <c r="K232" s="41"/>
      <c r="L232" s="41"/>
      <c r="M232" s="41"/>
    </row>
    <row r="233" ht="14.25" customHeight="1"/>
    <row r="234" ht="14.25" customHeight="1">
      <c r="I234" s="61" t="s">
        <v>472</v>
      </c>
    </row>
    <row r="235" ht="14.25" customHeight="1"/>
    <row r="236" ht="14.25" customHeight="1">
      <c r="H236" s="62"/>
      <c r="I236" s="62" t="s">
        <v>451</v>
      </c>
      <c r="J236" s="62">
        <v>2.0</v>
      </c>
      <c r="K236" s="62"/>
      <c r="L236" s="62"/>
    </row>
    <row r="237" ht="14.25" customHeight="1">
      <c r="H237" s="63"/>
      <c r="I237" s="63" t="s">
        <v>452</v>
      </c>
      <c r="J237" s="63" t="s">
        <v>453</v>
      </c>
      <c r="K237" s="63"/>
      <c r="L237" s="63"/>
    </row>
    <row r="238" ht="14.25" customHeight="1">
      <c r="H238" s="50" t="s">
        <v>455</v>
      </c>
      <c r="I238" s="51" t="s">
        <v>151</v>
      </c>
      <c r="J238" s="64">
        <v>0.049</v>
      </c>
      <c r="K238" s="64">
        <v>0.098</v>
      </c>
      <c r="L238" s="64">
        <v>0.134</v>
      </c>
    </row>
    <row r="239" ht="14.25" customHeight="1">
      <c r="H239" s="50" t="s">
        <v>456</v>
      </c>
      <c r="I239" s="51" t="s">
        <v>310</v>
      </c>
      <c r="J239" s="64">
        <v>0.262</v>
      </c>
      <c r="K239" s="64">
        <v>0.413</v>
      </c>
      <c r="L239" s="64">
        <v>0.73</v>
      </c>
    </row>
    <row r="240" ht="14.25" customHeight="1">
      <c r="H240" s="65" t="s">
        <v>457</v>
      </c>
      <c r="I240" s="51" t="s">
        <v>468</v>
      </c>
      <c r="J240" s="66">
        <v>0.463</v>
      </c>
      <c r="K240" s="67">
        <v>0.084</v>
      </c>
      <c r="L240" s="67">
        <v>0.116</v>
      </c>
    </row>
    <row r="241" ht="14.25" customHeight="1"/>
    <row r="242" ht="14.25" customHeight="1">
      <c r="I242" s="59" t="s">
        <v>458</v>
      </c>
    </row>
    <row r="243" ht="14.25" customHeight="1">
      <c r="H243" s="55" t="s">
        <v>0</v>
      </c>
      <c r="I243" s="55" t="s">
        <v>452</v>
      </c>
      <c r="J243" s="55" t="s">
        <v>455</v>
      </c>
      <c r="K243" s="55" t="s">
        <v>456</v>
      </c>
      <c r="L243" s="55" t="s">
        <v>456</v>
      </c>
      <c r="M243" s="55"/>
      <c r="N243" s="55"/>
      <c r="R243" s="59" t="s">
        <v>459</v>
      </c>
      <c r="U243" s="59" t="s">
        <v>460</v>
      </c>
      <c r="X243" s="59" t="s">
        <v>461</v>
      </c>
    </row>
    <row r="244" ht="14.25" customHeight="1">
      <c r="H244" s="55"/>
      <c r="I244" s="55"/>
      <c r="J244" s="55" t="s">
        <v>473</v>
      </c>
      <c r="K244" s="55" t="s">
        <v>474</v>
      </c>
      <c r="L244" s="55" t="s">
        <v>464</v>
      </c>
      <c r="M244" s="55" t="s">
        <v>465</v>
      </c>
      <c r="N244" s="55" t="s">
        <v>475</v>
      </c>
      <c r="Q244" s="55" t="s">
        <v>466</v>
      </c>
      <c r="R244" s="54" t="s">
        <v>2</v>
      </c>
      <c r="S244" s="54" t="s">
        <v>3</v>
      </c>
      <c r="T244" s="54" t="s">
        <v>4</v>
      </c>
      <c r="U244" s="54" t="s">
        <v>2</v>
      </c>
      <c r="V244" s="54" t="s">
        <v>3</v>
      </c>
      <c r="W244" s="54" t="s">
        <v>4</v>
      </c>
      <c r="X244" s="54" t="s">
        <v>2</v>
      </c>
      <c r="Y244" s="54" t="s">
        <v>3</v>
      </c>
      <c r="Z244" s="54" t="s">
        <v>4</v>
      </c>
    </row>
    <row r="245" ht="14.25" customHeight="1">
      <c r="H245" s="51">
        <v>1.0</v>
      </c>
      <c r="I245" s="51" t="s">
        <v>5</v>
      </c>
      <c r="J245" s="60">
        <f t="shared" ref="J245:J460" si="659">SQRT((C7-$J$238)^2+(D7-$K$238)^2+(E7-$L$238)^2)</f>
        <v>0.1661051493</v>
      </c>
      <c r="K245" s="60">
        <f t="shared" ref="K245:K460" si="660">SQRT((C7-$J$239)^2+(D7-$K$239)^2+(E7-$L$239)^2)</f>
        <v>0.8726889304</v>
      </c>
      <c r="L245" s="60">
        <f t="shared" ref="L245:L460" si="661">SQRT((C7-$J$240)^2+(D7-$K$240)^2+(E7-$L$240)^2)</f>
        <v>0.4825696341</v>
      </c>
      <c r="M245" s="55" t="str">
        <f t="shared" ref="M245:M460" si="662">IF(MIN(J245:L245)=J245,J$11,IF(MIN(J245:L245)=K245,K$11,IF(MIN(J245:L245)=L245,L$11)))</f>
        <v>C1</v>
      </c>
      <c r="N245" s="55" t="str">
        <f t="shared" ref="N245:N460" si="663">IF(M245=M13,"aman","berubah")</f>
        <v>aman</v>
      </c>
      <c r="Q245" s="55">
        <v>1.0</v>
      </c>
      <c r="R245" s="56">
        <f t="shared" ref="R245:T245" si="656">IF($M245="C1",C7,0)</f>
        <v>0</v>
      </c>
      <c r="S245" s="56">
        <f t="shared" si="656"/>
        <v>0.01294754198</v>
      </c>
      <c r="T245" s="56">
        <f t="shared" si="656"/>
        <v>0</v>
      </c>
      <c r="U245" s="55">
        <f t="shared" ref="U245:W245" si="657">IF($M245="C2",C7,0)</f>
        <v>0</v>
      </c>
      <c r="V245" s="55">
        <f t="shared" si="657"/>
        <v>0</v>
      </c>
      <c r="W245" s="55">
        <f t="shared" si="657"/>
        <v>0</v>
      </c>
      <c r="X245" s="55">
        <f t="shared" ref="X245:Y245" si="658">IF($M245="C3",C7,0)</f>
        <v>0</v>
      </c>
      <c r="Y245" s="55">
        <f t="shared" si="658"/>
        <v>0</v>
      </c>
      <c r="Z245" s="55">
        <f t="shared" ref="Z245:Z460" si="667">IF($M245="C3",E6,0)</f>
        <v>0</v>
      </c>
    </row>
    <row r="246" ht="14.25" customHeight="1">
      <c r="H246" s="51">
        <v>2.0</v>
      </c>
      <c r="I246" s="51" t="s">
        <v>5</v>
      </c>
      <c r="J246" s="60">
        <f t="shared" si="659"/>
        <v>0.160866421</v>
      </c>
      <c r="K246" s="60">
        <f t="shared" si="660"/>
        <v>0.8674080504</v>
      </c>
      <c r="L246" s="60">
        <f t="shared" si="661"/>
        <v>0.4719762138</v>
      </c>
      <c r="M246" s="55" t="str">
        <f t="shared" si="662"/>
        <v>C1</v>
      </c>
      <c r="N246" s="55" t="str">
        <f t="shared" si="663"/>
        <v>aman</v>
      </c>
      <c r="Q246" s="55">
        <v>2.0</v>
      </c>
      <c r="R246" s="56">
        <f t="shared" ref="R246:T246" si="664">IF($M246="C1",C8,0)</f>
        <v>0.01030927835</v>
      </c>
      <c r="S246" s="56">
        <f t="shared" si="664"/>
        <v>0.01784369349</v>
      </c>
      <c r="T246" s="56">
        <f t="shared" si="664"/>
        <v>0</v>
      </c>
      <c r="U246" s="55">
        <f t="shared" ref="U246:W246" si="665">IF($M246="C2",C8,0)</f>
        <v>0</v>
      </c>
      <c r="V246" s="55">
        <f t="shared" si="665"/>
        <v>0</v>
      </c>
      <c r="W246" s="55">
        <f t="shared" si="665"/>
        <v>0</v>
      </c>
      <c r="X246" s="55">
        <f t="shared" ref="X246:Y246" si="666">IF($M246="C3",C8,0)</f>
        <v>0</v>
      </c>
      <c r="Y246" s="55">
        <f t="shared" si="666"/>
        <v>0</v>
      </c>
      <c r="Z246" s="55">
        <f t="shared" si="667"/>
        <v>0</v>
      </c>
    </row>
    <row r="247" ht="14.25" customHeight="1">
      <c r="H247" s="51">
        <v>3.0</v>
      </c>
      <c r="I247" s="51" t="s">
        <v>10</v>
      </c>
      <c r="J247" s="60">
        <f t="shared" si="659"/>
        <v>0.1246014772</v>
      </c>
      <c r="K247" s="60">
        <f t="shared" si="660"/>
        <v>0.8286513188</v>
      </c>
      <c r="L247" s="60">
        <f t="shared" si="661"/>
        <v>0.4532292217</v>
      </c>
      <c r="M247" s="55" t="str">
        <f t="shared" si="662"/>
        <v>C1</v>
      </c>
      <c r="N247" s="55" t="str">
        <f t="shared" si="663"/>
        <v>aman</v>
      </c>
      <c r="Q247" s="55">
        <v>3.0</v>
      </c>
      <c r="R247" s="56">
        <f t="shared" ref="R247:T247" si="668">IF($M247="C1",C9,0)</f>
        <v>0.0206185567</v>
      </c>
      <c r="S247" s="56">
        <f t="shared" si="668"/>
        <v>0.01826604859</v>
      </c>
      <c r="T247" s="56">
        <f t="shared" si="668"/>
        <v>0.04255319149</v>
      </c>
      <c r="U247" s="55">
        <f t="shared" ref="U247:W247" si="669">IF($M247="C2",C9,0)</f>
        <v>0</v>
      </c>
      <c r="V247" s="55">
        <f t="shared" si="669"/>
        <v>0</v>
      </c>
      <c r="W247" s="55">
        <f t="shared" si="669"/>
        <v>0</v>
      </c>
      <c r="X247" s="55">
        <f t="shared" ref="X247:Y247" si="670">IF($M247="C3",C9,0)</f>
        <v>0</v>
      </c>
      <c r="Y247" s="55">
        <f t="shared" si="670"/>
        <v>0</v>
      </c>
      <c r="Z247" s="55">
        <f t="shared" si="667"/>
        <v>0</v>
      </c>
    </row>
    <row r="248" ht="14.25" customHeight="1">
      <c r="H248" s="51">
        <v>4.0</v>
      </c>
      <c r="I248" s="51" t="s">
        <v>12</v>
      </c>
      <c r="J248" s="60">
        <f t="shared" si="659"/>
        <v>0.1078173365</v>
      </c>
      <c r="K248" s="60">
        <f t="shared" si="660"/>
        <v>0.8081300594</v>
      </c>
      <c r="L248" s="60">
        <f t="shared" si="661"/>
        <v>0.4401621715</v>
      </c>
      <c r="M248" s="55" t="str">
        <f t="shared" si="662"/>
        <v>C1</v>
      </c>
      <c r="N248" s="55" t="str">
        <f t="shared" si="663"/>
        <v>aman</v>
      </c>
      <c r="Q248" s="55">
        <v>4.0</v>
      </c>
      <c r="R248" s="56">
        <f t="shared" ref="R248:T248" si="671">IF($M248="C1",C10,0)</f>
        <v>0.03092783505</v>
      </c>
      <c r="S248" s="56">
        <f t="shared" si="671"/>
        <v>0.01816193806</v>
      </c>
      <c r="T248" s="56">
        <f t="shared" si="671"/>
        <v>0.06382978723</v>
      </c>
      <c r="U248" s="55">
        <f t="shared" ref="U248:W248" si="672">IF($M248="C2",C10,0)</f>
        <v>0</v>
      </c>
      <c r="V248" s="55">
        <f t="shared" si="672"/>
        <v>0</v>
      </c>
      <c r="W248" s="55">
        <f t="shared" si="672"/>
        <v>0</v>
      </c>
      <c r="X248" s="55">
        <f t="shared" ref="X248:Y248" si="673">IF($M248="C3",C10,0)</f>
        <v>0</v>
      </c>
      <c r="Y248" s="55">
        <f t="shared" si="673"/>
        <v>0</v>
      </c>
      <c r="Z248" s="55">
        <f t="shared" si="667"/>
        <v>0</v>
      </c>
    </row>
    <row r="249" ht="14.25" customHeight="1">
      <c r="H249" s="51">
        <v>5.0</v>
      </c>
      <c r="I249" s="51" t="s">
        <v>15</v>
      </c>
      <c r="J249" s="60">
        <f t="shared" si="659"/>
        <v>0.08137456611</v>
      </c>
      <c r="K249" s="60">
        <f t="shared" si="660"/>
        <v>0.7735380222</v>
      </c>
      <c r="L249" s="60">
        <f t="shared" si="661"/>
        <v>0.4210826255</v>
      </c>
      <c r="M249" s="55" t="str">
        <f t="shared" si="662"/>
        <v>C1</v>
      </c>
      <c r="N249" s="55" t="str">
        <f t="shared" si="663"/>
        <v>aman</v>
      </c>
      <c r="Q249" s="55">
        <v>5.0</v>
      </c>
      <c r="R249" s="56">
        <f t="shared" ref="R249:T249" si="674">IF($M249="C1",C11,0)</f>
        <v>0.04639175258</v>
      </c>
      <c r="S249" s="56">
        <f t="shared" si="674"/>
        <v>0.02622571762</v>
      </c>
      <c r="T249" s="56">
        <f t="shared" si="674"/>
        <v>0.09574468085</v>
      </c>
      <c r="U249" s="55">
        <f t="shared" ref="U249:W249" si="675">IF($M249="C2",C11,0)</f>
        <v>0</v>
      </c>
      <c r="V249" s="55">
        <f t="shared" si="675"/>
        <v>0</v>
      </c>
      <c r="W249" s="55">
        <f t="shared" si="675"/>
        <v>0</v>
      </c>
      <c r="X249" s="55">
        <f t="shared" ref="X249:Y249" si="676">IF($M249="C3",C11,0)</f>
        <v>0</v>
      </c>
      <c r="Y249" s="55">
        <f t="shared" si="676"/>
        <v>0</v>
      </c>
      <c r="Z249" s="55">
        <f t="shared" si="667"/>
        <v>0</v>
      </c>
    </row>
    <row r="250" ht="14.25" customHeight="1">
      <c r="H250" s="51">
        <v>6.0</v>
      </c>
      <c r="I250" s="51" t="s">
        <v>18</v>
      </c>
      <c r="J250" s="60">
        <f t="shared" si="659"/>
        <v>0.0679753036</v>
      </c>
      <c r="K250" s="60">
        <f t="shared" si="660"/>
        <v>0.740522367</v>
      </c>
      <c r="L250" s="60">
        <f t="shared" si="661"/>
        <v>0.4047263054</v>
      </c>
      <c r="M250" s="55" t="str">
        <f t="shared" si="662"/>
        <v>C1</v>
      </c>
      <c r="N250" s="55" t="str">
        <f t="shared" si="663"/>
        <v>aman</v>
      </c>
      <c r="Q250" s="55">
        <v>6.0</v>
      </c>
      <c r="R250" s="56">
        <f t="shared" ref="R250:T250" si="677">IF($M250="C1",C12,0)</f>
        <v>0.0618556701</v>
      </c>
      <c r="S250" s="56">
        <f t="shared" si="677"/>
        <v>0.03155323446</v>
      </c>
      <c r="T250" s="56">
        <f t="shared" si="677"/>
        <v>0.1276595745</v>
      </c>
      <c r="U250" s="55">
        <f t="shared" ref="U250:W250" si="678">IF($M250="C2",C12,0)</f>
        <v>0</v>
      </c>
      <c r="V250" s="55">
        <f t="shared" si="678"/>
        <v>0</v>
      </c>
      <c r="W250" s="55">
        <f t="shared" si="678"/>
        <v>0</v>
      </c>
      <c r="X250" s="55">
        <f t="shared" ref="X250:Y250" si="679">IF($M250="C3",C12,0)</f>
        <v>0</v>
      </c>
      <c r="Y250" s="55">
        <f t="shared" si="679"/>
        <v>0</v>
      </c>
      <c r="Z250" s="55">
        <f t="shared" si="667"/>
        <v>0</v>
      </c>
    </row>
    <row r="251" ht="14.25" customHeight="1">
      <c r="H251" s="51">
        <v>7.0</v>
      </c>
      <c r="I251" s="51" t="s">
        <v>21</v>
      </c>
      <c r="J251" s="60">
        <f t="shared" si="659"/>
        <v>0.06013634598</v>
      </c>
      <c r="K251" s="60">
        <f t="shared" si="660"/>
        <v>0.7267799858</v>
      </c>
      <c r="L251" s="60">
        <f t="shared" si="661"/>
        <v>0.435296749</v>
      </c>
      <c r="M251" s="55" t="str">
        <f t="shared" si="662"/>
        <v>C1</v>
      </c>
      <c r="N251" s="55" t="str">
        <f t="shared" si="663"/>
        <v>aman</v>
      </c>
      <c r="Q251" s="55">
        <v>7.0</v>
      </c>
      <c r="R251" s="56">
        <f t="shared" ref="R251:T251" si="680">IF($M251="C1",C13,0)</f>
        <v>0.03092783505</v>
      </c>
      <c r="S251" s="56">
        <f t="shared" si="680"/>
        <v>0.04262231694</v>
      </c>
      <c r="T251" s="56">
        <f t="shared" si="680"/>
        <v>0.1489361702</v>
      </c>
      <c r="U251" s="55">
        <f t="shared" ref="U251:W251" si="681">IF($M251="C2",C13,0)</f>
        <v>0</v>
      </c>
      <c r="V251" s="55">
        <f t="shared" si="681"/>
        <v>0</v>
      </c>
      <c r="W251" s="55">
        <f t="shared" si="681"/>
        <v>0</v>
      </c>
      <c r="X251" s="55">
        <f t="shared" ref="X251:Y251" si="682">IF($M251="C3",C13,0)</f>
        <v>0</v>
      </c>
      <c r="Y251" s="55">
        <f t="shared" si="682"/>
        <v>0</v>
      </c>
      <c r="Z251" s="55">
        <f t="shared" si="667"/>
        <v>0</v>
      </c>
    </row>
    <row r="252" ht="14.25" customHeight="1">
      <c r="H252" s="51">
        <v>8.0</v>
      </c>
      <c r="I252" s="51" t="s">
        <v>23</v>
      </c>
      <c r="J252" s="60">
        <f t="shared" si="659"/>
        <v>0.07862579809</v>
      </c>
      <c r="K252" s="60">
        <f t="shared" si="660"/>
        <v>0.6872608724</v>
      </c>
      <c r="L252" s="60">
        <f t="shared" si="661"/>
        <v>0.4252378001</v>
      </c>
      <c r="M252" s="55" t="str">
        <f t="shared" si="662"/>
        <v>C1</v>
      </c>
      <c r="N252" s="55" t="str">
        <f t="shared" si="663"/>
        <v>aman</v>
      </c>
      <c r="Q252" s="55">
        <v>8.0</v>
      </c>
      <c r="R252" s="56">
        <f t="shared" ref="R252:T252" si="683">IF($M252="C1",C14,0)</f>
        <v>0.04639175258</v>
      </c>
      <c r="S252" s="56">
        <f t="shared" si="683"/>
        <v>0.04442587881</v>
      </c>
      <c r="T252" s="56">
        <f t="shared" si="683"/>
        <v>0.1914893617</v>
      </c>
      <c r="U252" s="55">
        <f t="shared" ref="U252:W252" si="684">IF($M252="C2",C14,0)</f>
        <v>0</v>
      </c>
      <c r="V252" s="55">
        <f t="shared" si="684"/>
        <v>0</v>
      </c>
      <c r="W252" s="55">
        <f t="shared" si="684"/>
        <v>0</v>
      </c>
      <c r="X252" s="55">
        <f t="shared" ref="X252:Y252" si="685">IF($M252="C3",C14,0)</f>
        <v>0</v>
      </c>
      <c r="Y252" s="55">
        <f t="shared" si="685"/>
        <v>0</v>
      </c>
      <c r="Z252" s="55">
        <f t="shared" si="667"/>
        <v>0</v>
      </c>
    </row>
    <row r="253" ht="14.25" customHeight="1">
      <c r="H253" s="51">
        <v>9.0</v>
      </c>
      <c r="I253" s="51" t="s">
        <v>25</v>
      </c>
      <c r="J253" s="60">
        <f t="shared" si="659"/>
        <v>0.1502741201</v>
      </c>
      <c r="K253" s="60">
        <f t="shared" si="660"/>
        <v>0.6132286624</v>
      </c>
      <c r="L253" s="60">
        <f t="shared" si="661"/>
        <v>0.3683302689</v>
      </c>
      <c r="M253" s="55" t="str">
        <f t="shared" si="662"/>
        <v>C1</v>
      </c>
      <c r="N253" s="55" t="str">
        <f t="shared" si="663"/>
        <v>aman</v>
      </c>
      <c r="Q253" s="55">
        <v>9.0</v>
      </c>
      <c r="R253" s="56">
        <f t="shared" ref="R253:T253" si="686">IF($M253="C1",C15,0)</f>
        <v>0.1237113402</v>
      </c>
      <c r="S253" s="56">
        <f t="shared" si="686"/>
        <v>0.05022771803</v>
      </c>
      <c r="T253" s="56">
        <f t="shared" si="686"/>
        <v>0.2553191489</v>
      </c>
      <c r="U253" s="55">
        <f t="shared" ref="U253:W253" si="687">IF($M253="C2",C15,0)</f>
        <v>0</v>
      </c>
      <c r="V253" s="55">
        <f t="shared" si="687"/>
        <v>0</v>
      </c>
      <c r="W253" s="55">
        <f t="shared" si="687"/>
        <v>0</v>
      </c>
      <c r="X253" s="55">
        <f t="shared" ref="X253:Y253" si="688">IF($M253="C3",C15,0)</f>
        <v>0</v>
      </c>
      <c r="Y253" s="55">
        <f t="shared" si="688"/>
        <v>0</v>
      </c>
      <c r="Z253" s="55">
        <f t="shared" si="667"/>
        <v>0</v>
      </c>
    </row>
    <row r="254" ht="14.25" customHeight="1">
      <c r="H254" s="51">
        <v>10.0</v>
      </c>
      <c r="I254" s="51" t="s">
        <v>27</v>
      </c>
      <c r="J254" s="60">
        <f t="shared" si="659"/>
        <v>0.1426554011</v>
      </c>
      <c r="K254" s="60">
        <f t="shared" si="660"/>
        <v>0.8487655623</v>
      </c>
      <c r="L254" s="60">
        <f t="shared" si="661"/>
        <v>0.4669573378</v>
      </c>
      <c r="M254" s="55" t="str">
        <f t="shared" si="662"/>
        <v>C1</v>
      </c>
      <c r="N254" s="55" t="str">
        <f t="shared" si="663"/>
        <v>aman</v>
      </c>
      <c r="Q254" s="55">
        <v>10.0</v>
      </c>
      <c r="R254" s="56">
        <f t="shared" ref="R254:T254" si="689">IF($M254="C1",C16,0)</f>
        <v>0.01030927835</v>
      </c>
      <c r="S254" s="56">
        <f t="shared" si="689"/>
        <v>0.01959703029</v>
      </c>
      <c r="T254" s="56">
        <f t="shared" si="689"/>
        <v>0.02127659574</v>
      </c>
      <c r="U254" s="55">
        <f t="shared" ref="U254:W254" si="690">IF($M254="C2",C16,0)</f>
        <v>0</v>
      </c>
      <c r="V254" s="55">
        <f t="shared" si="690"/>
        <v>0</v>
      </c>
      <c r="W254" s="55">
        <f t="shared" si="690"/>
        <v>0</v>
      </c>
      <c r="X254" s="55">
        <f t="shared" ref="X254:Y254" si="691">IF($M254="C3",C16,0)</f>
        <v>0</v>
      </c>
      <c r="Y254" s="55">
        <f t="shared" si="691"/>
        <v>0</v>
      </c>
      <c r="Z254" s="55">
        <f t="shared" si="667"/>
        <v>0</v>
      </c>
    </row>
    <row r="255" ht="14.25" customHeight="1">
      <c r="H255" s="51">
        <v>11.0</v>
      </c>
      <c r="I255" s="51" t="s">
        <v>29</v>
      </c>
      <c r="J255" s="60">
        <f t="shared" si="659"/>
        <v>0.1236203117</v>
      </c>
      <c r="K255" s="60">
        <f t="shared" si="660"/>
        <v>0.8279178106</v>
      </c>
      <c r="L255" s="60">
        <f t="shared" si="661"/>
        <v>0.4530081249</v>
      </c>
      <c r="M255" s="55" t="str">
        <f t="shared" si="662"/>
        <v>C1</v>
      </c>
      <c r="N255" s="55" t="str">
        <f t="shared" si="663"/>
        <v>aman</v>
      </c>
      <c r="Q255" s="55">
        <v>11.0</v>
      </c>
      <c r="R255" s="56">
        <f t="shared" ref="R255:T255" si="692">IF($M255="C1",C17,0)</f>
        <v>0.0206185567</v>
      </c>
      <c r="S255" s="56">
        <f t="shared" si="692"/>
        <v>0.01980820784</v>
      </c>
      <c r="T255" s="56">
        <f t="shared" si="692"/>
        <v>0.04255319149</v>
      </c>
      <c r="U255" s="55">
        <f t="shared" ref="U255:W255" si="693">IF($M255="C2",C17,0)</f>
        <v>0</v>
      </c>
      <c r="V255" s="55">
        <f t="shared" si="693"/>
        <v>0</v>
      </c>
      <c r="W255" s="55">
        <f t="shared" si="693"/>
        <v>0</v>
      </c>
      <c r="X255" s="55">
        <f t="shared" ref="X255:Y255" si="694">IF($M255="C3",C17,0)</f>
        <v>0</v>
      </c>
      <c r="Y255" s="55">
        <f t="shared" si="694"/>
        <v>0</v>
      </c>
      <c r="Z255" s="55">
        <f t="shared" si="667"/>
        <v>0</v>
      </c>
    </row>
    <row r="256" ht="14.25" customHeight="1">
      <c r="H256" s="51">
        <v>12.0</v>
      </c>
      <c r="I256" s="51" t="s">
        <v>31</v>
      </c>
      <c r="J256" s="60">
        <f t="shared" si="659"/>
        <v>0.08124517339</v>
      </c>
      <c r="K256" s="60">
        <f t="shared" si="660"/>
        <v>0.773464665</v>
      </c>
      <c r="L256" s="60">
        <f t="shared" si="661"/>
        <v>0.4210625182</v>
      </c>
      <c r="M256" s="55" t="str">
        <f t="shared" si="662"/>
        <v>C1</v>
      </c>
      <c r="N256" s="55" t="str">
        <f t="shared" si="663"/>
        <v>aman</v>
      </c>
      <c r="Q256" s="55">
        <v>12.0</v>
      </c>
      <c r="R256" s="56">
        <f t="shared" ref="R256:T256" si="695">IF($M256="C1",C18,0)</f>
        <v>0.04639175258</v>
      </c>
      <c r="S256" s="56">
        <f t="shared" si="695"/>
        <v>0.02637245082</v>
      </c>
      <c r="T256" s="56">
        <f t="shared" si="695"/>
        <v>0.09574468085</v>
      </c>
      <c r="U256" s="55">
        <f t="shared" ref="U256:W256" si="696">IF($M256="C2",C18,0)</f>
        <v>0</v>
      </c>
      <c r="V256" s="55">
        <f t="shared" si="696"/>
        <v>0</v>
      </c>
      <c r="W256" s="55">
        <f t="shared" si="696"/>
        <v>0</v>
      </c>
      <c r="X256" s="55">
        <f t="shared" ref="X256:Y256" si="697">IF($M256="C3",C18,0)</f>
        <v>0</v>
      </c>
      <c r="Y256" s="55">
        <f t="shared" si="697"/>
        <v>0</v>
      </c>
      <c r="Z256" s="55">
        <f t="shared" si="667"/>
        <v>0</v>
      </c>
    </row>
    <row r="257" ht="14.25" customHeight="1">
      <c r="H257" s="51">
        <v>13.0</v>
      </c>
      <c r="I257" s="51" t="s">
        <v>33</v>
      </c>
      <c r="J257" s="60">
        <f t="shared" si="659"/>
        <v>0.06626242503</v>
      </c>
      <c r="K257" s="60">
        <f t="shared" si="660"/>
        <v>0.7396207412</v>
      </c>
      <c r="L257" s="60">
        <f t="shared" si="661"/>
        <v>0.4045028341</v>
      </c>
      <c r="M257" s="55" t="str">
        <f t="shared" si="662"/>
        <v>C1</v>
      </c>
      <c r="N257" s="55" t="str">
        <f t="shared" si="663"/>
        <v>aman</v>
      </c>
      <c r="Q257" s="55">
        <v>13.0</v>
      </c>
      <c r="R257" s="56">
        <f t="shared" ref="R257:T257" si="698">IF($M257="C1",C19,0)</f>
        <v>0.0618556701</v>
      </c>
      <c r="S257" s="56">
        <f t="shared" si="698"/>
        <v>0.03330657127</v>
      </c>
      <c r="T257" s="56">
        <f t="shared" si="698"/>
        <v>0.1276595745</v>
      </c>
      <c r="U257" s="55">
        <f t="shared" ref="U257:W257" si="699">IF($M257="C2",C19,0)</f>
        <v>0</v>
      </c>
      <c r="V257" s="55">
        <f t="shared" si="699"/>
        <v>0</v>
      </c>
      <c r="W257" s="55">
        <f t="shared" si="699"/>
        <v>0</v>
      </c>
      <c r="X257" s="55">
        <f t="shared" ref="X257:Y257" si="700">IF($M257="C3",C19,0)</f>
        <v>0</v>
      </c>
      <c r="Y257" s="55">
        <f t="shared" si="700"/>
        <v>0</v>
      </c>
      <c r="Z257" s="55">
        <f t="shared" si="667"/>
        <v>0</v>
      </c>
    </row>
    <row r="258" ht="14.25" customHeight="1">
      <c r="H258" s="51">
        <v>14.0</v>
      </c>
      <c r="I258" s="51" t="s">
        <v>35</v>
      </c>
      <c r="J258" s="60">
        <f t="shared" si="659"/>
        <v>0.05865331951</v>
      </c>
      <c r="K258" s="60">
        <f t="shared" si="660"/>
        <v>0.7128782578</v>
      </c>
      <c r="L258" s="60">
        <f t="shared" si="661"/>
        <v>0.3940351194</v>
      </c>
      <c r="M258" s="55" t="str">
        <f t="shared" si="662"/>
        <v>C1</v>
      </c>
      <c r="N258" s="55" t="str">
        <f t="shared" si="663"/>
        <v>aman</v>
      </c>
      <c r="Q258" s="55">
        <v>14.0</v>
      </c>
      <c r="R258" s="56">
        <f t="shared" ref="R258:T258" si="701">IF($M258="C1",C20,0)</f>
        <v>0.07216494845</v>
      </c>
      <c r="S258" s="56">
        <f t="shared" si="701"/>
        <v>0.0462263786</v>
      </c>
      <c r="T258" s="56">
        <f t="shared" si="701"/>
        <v>0.1489361702</v>
      </c>
      <c r="U258" s="55">
        <f t="shared" ref="U258:W258" si="702">IF($M258="C2",C20,0)</f>
        <v>0</v>
      </c>
      <c r="V258" s="55">
        <f t="shared" si="702"/>
        <v>0</v>
      </c>
      <c r="W258" s="55">
        <f t="shared" si="702"/>
        <v>0</v>
      </c>
      <c r="X258" s="55">
        <f t="shared" ref="X258:Y258" si="703">IF($M258="C3",C20,0)</f>
        <v>0</v>
      </c>
      <c r="Y258" s="55">
        <f t="shared" si="703"/>
        <v>0</v>
      </c>
      <c r="Z258" s="55">
        <f t="shared" si="667"/>
        <v>0</v>
      </c>
    </row>
    <row r="259" ht="14.25" customHeight="1">
      <c r="H259" s="51">
        <v>15.0</v>
      </c>
      <c r="I259" s="51" t="s">
        <v>37</v>
      </c>
      <c r="J259" s="60">
        <f t="shared" si="659"/>
        <v>0.08785800409</v>
      </c>
      <c r="K259" s="60">
        <f t="shared" si="660"/>
        <v>0.6721838097</v>
      </c>
      <c r="L259" s="60">
        <f t="shared" si="661"/>
        <v>0.3795428065</v>
      </c>
      <c r="M259" s="55" t="str">
        <f t="shared" si="662"/>
        <v>C1</v>
      </c>
      <c r="N259" s="55" t="str">
        <f t="shared" si="663"/>
        <v>aman</v>
      </c>
      <c r="Q259" s="55">
        <v>15.0</v>
      </c>
      <c r="R259" s="56">
        <f t="shared" ref="R259:T259" si="704">IF($M259="C1",C21,0)</f>
        <v>0.09278350515</v>
      </c>
      <c r="S259" s="56">
        <f t="shared" si="704"/>
        <v>0.04802994047</v>
      </c>
      <c r="T259" s="56">
        <f t="shared" si="704"/>
        <v>0.1914893617</v>
      </c>
      <c r="U259" s="55">
        <f t="shared" ref="U259:W259" si="705">IF($M259="C2",C21,0)</f>
        <v>0</v>
      </c>
      <c r="V259" s="55">
        <f t="shared" si="705"/>
        <v>0</v>
      </c>
      <c r="W259" s="55">
        <f t="shared" si="705"/>
        <v>0</v>
      </c>
      <c r="X259" s="55">
        <f t="shared" ref="X259:Y259" si="706">IF($M259="C3",C21,0)</f>
        <v>0</v>
      </c>
      <c r="Y259" s="55">
        <f t="shared" si="706"/>
        <v>0</v>
      </c>
      <c r="Z259" s="55">
        <f t="shared" si="667"/>
        <v>0</v>
      </c>
    </row>
    <row r="260" ht="14.25" customHeight="1">
      <c r="H260" s="51">
        <v>16.0</v>
      </c>
      <c r="I260" s="51" t="s">
        <v>40</v>
      </c>
      <c r="J260" s="60">
        <f t="shared" si="659"/>
        <v>0.1491675298</v>
      </c>
      <c r="K260" s="60">
        <f t="shared" si="660"/>
        <v>0.611103489</v>
      </c>
      <c r="L260" s="60">
        <f t="shared" si="661"/>
        <v>0.3680173113</v>
      </c>
      <c r="M260" s="55" t="str">
        <f t="shared" si="662"/>
        <v>C1</v>
      </c>
      <c r="N260" s="55" t="str">
        <f t="shared" si="663"/>
        <v>aman</v>
      </c>
      <c r="Q260" s="55">
        <v>16.0</v>
      </c>
      <c r="R260" s="56">
        <f t="shared" ref="R260:T260" si="707">IF($M260="C1",C22,0)</f>
        <v>0.1237113402</v>
      </c>
      <c r="S260" s="56">
        <f t="shared" si="707"/>
        <v>0.05383177969</v>
      </c>
      <c r="T260" s="56">
        <f t="shared" si="707"/>
        <v>0.2553191489</v>
      </c>
      <c r="U260" s="55">
        <f t="shared" ref="U260:W260" si="708">IF($M260="C2",C22,0)</f>
        <v>0</v>
      </c>
      <c r="V260" s="55">
        <f t="shared" si="708"/>
        <v>0</v>
      </c>
      <c r="W260" s="55">
        <f t="shared" si="708"/>
        <v>0</v>
      </c>
      <c r="X260" s="55">
        <f t="shared" ref="X260:Y260" si="709">IF($M260="C3",C22,0)</f>
        <v>0</v>
      </c>
      <c r="Y260" s="55">
        <f t="shared" si="709"/>
        <v>0</v>
      </c>
      <c r="Z260" s="55">
        <f t="shared" si="667"/>
        <v>0</v>
      </c>
    </row>
    <row r="261" ht="14.25" customHeight="1">
      <c r="H261" s="51">
        <v>17.0</v>
      </c>
      <c r="I261" s="51" t="s">
        <v>42</v>
      </c>
      <c r="J261" s="60">
        <f t="shared" si="659"/>
        <v>0.3772560919</v>
      </c>
      <c r="K261" s="60">
        <f t="shared" si="660"/>
        <v>0.5531213284</v>
      </c>
      <c r="L261" s="60">
        <f t="shared" si="661"/>
        <v>0.2224150609</v>
      </c>
      <c r="M261" s="55" t="str">
        <f t="shared" si="662"/>
        <v>C3</v>
      </c>
      <c r="N261" s="55" t="str">
        <f t="shared" si="663"/>
        <v>aman</v>
      </c>
      <c r="Q261" s="55">
        <v>17.0</v>
      </c>
      <c r="R261" s="55">
        <f t="shared" ref="R261:T261" si="710">IF($M261="C1",C23,0)</f>
        <v>0</v>
      </c>
      <c r="S261" s="55">
        <f t="shared" si="710"/>
        <v>0</v>
      </c>
      <c r="T261" s="55">
        <f t="shared" si="710"/>
        <v>0</v>
      </c>
      <c r="U261" s="55">
        <f t="shared" ref="U261:W261" si="711">IF($M261="C2",C23,0)</f>
        <v>0</v>
      </c>
      <c r="V261" s="55">
        <f t="shared" si="711"/>
        <v>0</v>
      </c>
      <c r="W261" s="55">
        <f t="shared" si="711"/>
        <v>0</v>
      </c>
      <c r="X261" s="56">
        <f t="shared" ref="X261:Y261" si="712">IF($M261="C3",C23,0)</f>
        <v>0.3755522828</v>
      </c>
      <c r="Y261" s="56">
        <f t="shared" si="712"/>
        <v>0.06050817555</v>
      </c>
      <c r="Z261" s="56">
        <f t="shared" si="667"/>
        <v>0.2553191489</v>
      </c>
    </row>
    <row r="262" ht="14.25" customHeight="1">
      <c r="H262" s="51">
        <v>18.0</v>
      </c>
      <c r="I262" s="51" t="s">
        <v>45</v>
      </c>
      <c r="J262" s="60">
        <f t="shared" si="659"/>
        <v>0.1425757608</v>
      </c>
      <c r="K262" s="60">
        <f t="shared" si="660"/>
        <v>0.5890804401</v>
      </c>
      <c r="L262" s="60">
        <f t="shared" si="661"/>
        <v>0.3668826902</v>
      </c>
      <c r="M262" s="55" t="str">
        <f t="shared" si="662"/>
        <v>C1</v>
      </c>
      <c r="N262" s="55" t="str">
        <f t="shared" si="663"/>
        <v>aman</v>
      </c>
      <c r="Q262" s="55">
        <v>18.0</v>
      </c>
      <c r="R262" s="56">
        <f t="shared" ref="R262:T262" si="713">IF($M262="C1",C24,0)</f>
        <v>0.1237113402</v>
      </c>
      <c r="S262" s="56">
        <f t="shared" si="713"/>
        <v>0.09273432727</v>
      </c>
      <c r="T262" s="56">
        <f t="shared" si="713"/>
        <v>0.2553191489</v>
      </c>
      <c r="U262" s="55">
        <f t="shared" ref="U262:W262" si="714">IF($M262="C2",C24,0)</f>
        <v>0</v>
      </c>
      <c r="V262" s="55">
        <f t="shared" si="714"/>
        <v>0</v>
      </c>
      <c r="W262" s="55">
        <f t="shared" si="714"/>
        <v>0</v>
      </c>
      <c r="X262" s="55">
        <f t="shared" ref="X262:Y262" si="715">IF($M262="C3",C24,0)</f>
        <v>0</v>
      </c>
      <c r="Y262" s="55">
        <f t="shared" si="715"/>
        <v>0</v>
      </c>
      <c r="Z262" s="55">
        <f t="shared" si="667"/>
        <v>0</v>
      </c>
    </row>
    <row r="263" ht="14.25" customHeight="1">
      <c r="H263" s="51">
        <v>19.0</v>
      </c>
      <c r="I263" s="51" t="s">
        <v>47</v>
      </c>
      <c r="J263" s="60">
        <f t="shared" si="659"/>
        <v>0.2609486033</v>
      </c>
      <c r="K263" s="60">
        <f t="shared" si="660"/>
        <v>0.4813489121</v>
      </c>
      <c r="L263" s="60">
        <f t="shared" si="661"/>
        <v>0.3796774509</v>
      </c>
      <c r="M263" s="55" t="str">
        <f t="shared" si="662"/>
        <v>C1</v>
      </c>
      <c r="N263" s="55" t="str">
        <f t="shared" si="663"/>
        <v>aman</v>
      </c>
      <c r="Q263" s="55">
        <v>19.0</v>
      </c>
      <c r="R263" s="56">
        <f t="shared" ref="R263:T263" si="716">IF($M263="C1",C25,0)</f>
        <v>0.175257732</v>
      </c>
      <c r="S263" s="56">
        <f t="shared" si="716"/>
        <v>0.1154613784</v>
      </c>
      <c r="T263" s="56">
        <f t="shared" si="716"/>
        <v>0.3617021277</v>
      </c>
      <c r="U263" s="55">
        <f t="shared" ref="U263:W263" si="717">IF($M263="C2",C25,0)</f>
        <v>0</v>
      </c>
      <c r="V263" s="55">
        <f t="shared" si="717"/>
        <v>0</v>
      </c>
      <c r="W263" s="55">
        <f t="shared" si="717"/>
        <v>0</v>
      </c>
      <c r="X263" s="55">
        <f t="shared" ref="X263:Y263" si="718">IF($M263="C3",C25,0)</f>
        <v>0</v>
      </c>
      <c r="Y263" s="55">
        <f t="shared" si="718"/>
        <v>0</v>
      </c>
      <c r="Z263" s="55">
        <f t="shared" si="667"/>
        <v>0</v>
      </c>
    </row>
    <row r="264" ht="14.25" customHeight="1">
      <c r="H264" s="51">
        <v>20.0</v>
      </c>
      <c r="I264" s="51" t="s">
        <v>49</v>
      </c>
      <c r="J264" s="60">
        <f t="shared" si="659"/>
        <v>0.5056315511</v>
      </c>
      <c r="K264" s="60">
        <f t="shared" si="660"/>
        <v>0.2698164148</v>
      </c>
      <c r="L264" s="60">
        <f t="shared" si="661"/>
        <v>0.5061595536</v>
      </c>
      <c r="M264" s="55" t="str">
        <f t="shared" si="662"/>
        <v>C2</v>
      </c>
      <c r="N264" s="55" t="str">
        <f t="shared" si="663"/>
        <v>aman</v>
      </c>
      <c r="Q264" s="55">
        <v>20.0</v>
      </c>
      <c r="R264" s="55">
        <f t="shared" ref="R264:T264" si="719">IF($M264="C1",C26,0)</f>
        <v>0</v>
      </c>
      <c r="S264" s="55">
        <f t="shared" si="719"/>
        <v>0</v>
      </c>
      <c r="T264" s="55">
        <f t="shared" si="719"/>
        <v>0</v>
      </c>
      <c r="U264" s="56">
        <f t="shared" ref="U264:W264" si="720">IF($M264="C2",C26,0)</f>
        <v>0.2783505155</v>
      </c>
      <c r="V264" s="56">
        <f t="shared" si="720"/>
        <v>0.1931287154</v>
      </c>
      <c r="W264" s="56">
        <f t="shared" si="720"/>
        <v>0.5744680851</v>
      </c>
      <c r="X264" s="55">
        <f t="shared" ref="X264:Y264" si="721">IF($M264="C3",C26,0)</f>
        <v>0</v>
      </c>
      <c r="Y264" s="55">
        <f t="shared" si="721"/>
        <v>0</v>
      </c>
      <c r="Z264" s="55">
        <f t="shared" si="667"/>
        <v>0</v>
      </c>
    </row>
    <row r="265" ht="14.25" customHeight="1">
      <c r="H265" s="51">
        <v>21.0</v>
      </c>
      <c r="I265" s="51" t="s">
        <v>51</v>
      </c>
      <c r="J265" s="60">
        <f t="shared" si="659"/>
        <v>0.7557369376</v>
      </c>
      <c r="K265" s="60">
        <f t="shared" si="660"/>
        <v>0.1861949004</v>
      </c>
      <c r="L265" s="60">
        <f t="shared" si="661"/>
        <v>0.7046016066</v>
      </c>
      <c r="M265" s="55" t="str">
        <f t="shared" si="662"/>
        <v>C2</v>
      </c>
      <c r="N265" s="55" t="str">
        <f t="shared" si="663"/>
        <v>aman</v>
      </c>
      <c r="Q265" s="55">
        <v>21.0</v>
      </c>
      <c r="R265" s="55">
        <f t="shared" ref="R265:T265" si="722">IF($M265="C1",C27,0)</f>
        <v>0</v>
      </c>
      <c r="S265" s="55">
        <f t="shared" si="722"/>
        <v>0</v>
      </c>
      <c r="T265" s="55">
        <f t="shared" si="722"/>
        <v>0</v>
      </c>
      <c r="U265" s="56">
        <f t="shared" ref="U265:W265" si="723">IF($M265="C2",C27,0)</f>
        <v>0.381443299</v>
      </c>
      <c r="V265" s="56">
        <f t="shared" si="723"/>
        <v>0.28213326</v>
      </c>
      <c r="W265" s="56">
        <f t="shared" si="723"/>
        <v>0.7872340426</v>
      </c>
      <c r="X265" s="55">
        <f t="shared" ref="X265:Y265" si="724">IF($M265="C3",C27,0)</f>
        <v>0</v>
      </c>
      <c r="Y265" s="55">
        <f t="shared" si="724"/>
        <v>0</v>
      </c>
      <c r="Z265" s="55">
        <f t="shared" si="667"/>
        <v>0</v>
      </c>
    </row>
    <row r="266" ht="14.25" customHeight="1">
      <c r="H266" s="51">
        <v>22.0</v>
      </c>
      <c r="I266" s="51" t="s">
        <v>53</v>
      </c>
      <c r="J266" s="60">
        <f t="shared" si="659"/>
        <v>1.045495727</v>
      </c>
      <c r="K266" s="60">
        <f t="shared" si="660"/>
        <v>0.9468170109</v>
      </c>
      <c r="L266" s="60">
        <f t="shared" si="661"/>
        <v>0.7001725762</v>
      </c>
      <c r="M266" s="55" t="str">
        <f t="shared" si="662"/>
        <v>C3</v>
      </c>
      <c r="N266" s="55" t="str">
        <f t="shared" si="663"/>
        <v>aman</v>
      </c>
      <c r="Q266" s="55">
        <v>22.0</v>
      </c>
      <c r="R266" s="55">
        <f t="shared" ref="R266:T266" si="725">IF($M266="C1",C28,0)</f>
        <v>0</v>
      </c>
      <c r="S266" s="55">
        <f t="shared" si="725"/>
        <v>0</v>
      </c>
      <c r="T266" s="55">
        <f t="shared" si="725"/>
        <v>0</v>
      </c>
      <c r="U266" s="55">
        <f t="shared" ref="U266:W266" si="726">IF($M266="C2",C28,0)</f>
        <v>0</v>
      </c>
      <c r="V266" s="55">
        <f t="shared" si="726"/>
        <v>0</v>
      </c>
      <c r="W266" s="55">
        <f t="shared" si="726"/>
        <v>0</v>
      </c>
      <c r="X266" s="56">
        <f t="shared" ref="X266:Y266" si="727">IF($M266="C3",C28,0)</f>
        <v>1</v>
      </c>
      <c r="Y266" s="56">
        <f t="shared" si="727"/>
        <v>0.5320935674</v>
      </c>
      <c r="Z266" s="56">
        <f t="shared" si="667"/>
        <v>0.7872340426</v>
      </c>
    </row>
    <row r="267" ht="14.25" customHeight="1">
      <c r="H267" s="51">
        <v>23.0</v>
      </c>
      <c r="I267" s="51" t="s">
        <v>55</v>
      </c>
      <c r="J267" s="60">
        <f t="shared" si="659"/>
        <v>0.1194019621</v>
      </c>
      <c r="K267" s="60">
        <f t="shared" si="660"/>
        <v>0.8182385999</v>
      </c>
      <c r="L267" s="60">
        <f t="shared" si="661"/>
        <v>0.4625432975</v>
      </c>
      <c r="M267" s="55" t="str">
        <f t="shared" si="662"/>
        <v>C1</v>
      </c>
      <c r="N267" s="55" t="str">
        <f t="shared" si="663"/>
        <v>aman</v>
      </c>
      <c r="Q267" s="55">
        <v>23.0</v>
      </c>
      <c r="R267" s="56">
        <f t="shared" ref="R267:T267" si="728">IF($M267="C1",C29,0)</f>
        <v>0.01030927835</v>
      </c>
      <c r="S267" s="56">
        <f t="shared" si="728"/>
        <v>0.09069994834</v>
      </c>
      <c r="T267" s="56">
        <f t="shared" si="728"/>
        <v>0.02127659574</v>
      </c>
      <c r="U267" s="55">
        <f t="shared" ref="U267:W267" si="729">IF($M267="C2",C29,0)</f>
        <v>0</v>
      </c>
      <c r="V267" s="55">
        <f t="shared" si="729"/>
        <v>0</v>
      </c>
      <c r="W267" s="55">
        <f t="shared" si="729"/>
        <v>0</v>
      </c>
      <c r="X267" s="55">
        <f t="shared" ref="X267:Y267" si="730">IF($M267="C3",C29,0)</f>
        <v>0</v>
      </c>
      <c r="Y267" s="55">
        <f t="shared" si="730"/>
        <v>0</v>
      </c>
      <c r="Z267" s="55">
        <f t="shared" si="667"/>
        <v>0</v>
      </c>
    </row>
    <row r="268" ht="14.25" customHeight="1">
      <c r="H268" s="51">
        <v>24.0</v>
      </c>
      <c r="I268" s="51" t="s">
        <v>57</v>
      </c>
      <c r="J268" s="60">
        <f t="shared" si="659"/>
        <v>0.09601185993</v>
      </c>
      <c r="K268" s="60">
        <f t="shared" si="660"/>
        <v>0.7966111715</v>
      </c>
      <c r="L268" s="60">
        <f t="shared" si="661"/>
        <v>0.4484902883</v>
      </c>
      <c r="M268" s="55" t="str">
        <f t="shared" si="662"/>
        <v>C1</v>
      </c>
      <c r="N268" s="55" t="str">
        <f t="shared" si="663"/>
        <v>aman</v>
      </c>
      <c r="Q268" s="55">
        <v>24.0</v>
      </c>
      <c r="R268" s="56">
        <f t="shared" ref="R268:T268" si="731">IF($M268="C1",C30,0)</f>
        <v>0.0206185567</v>
      </c>
      <c r="S268" s="56">
        <f t="shared" si="731"/>
        <v>0.09091112589</v>
      </c>
      <c r="T268" s="56">
        <f t="shared" si="731"/>
        <v>0.04255319149</v>
      </c>
      <c r="U268" s="55">
        <f t="shared" ref="U268:W268" si="732">IF($M268="C2",C30,0)</f>
        <v>0</v>
      </c>
      <c r="V268" s="55">
        <f t="shared" si="732"/>
        <v>0</v>
      </c>
      <c r="W268" s="55">
        <f t="shared" si="732"/>
        <v>0</v>
      </c>
      <c r="X268" s="55">
        <f t="shared" ref="X268:Y268" si="733">IF($M268="C3",C30,0)</f>
        <v>0</v>
      </c>
      <c r="Y268" s="55">
        <f t="shared" si="733"/>
        <v>0</v>
      </c>
      <c r="Z268" s="55">
        <f t="shared" si="667"/>
        <v>0</v>
      </c>
    </row>
    <row r="269" ht="14.25" customHeight="1">
      <c r="H269" s="51">
        <v>25.0</v>
      </c>
      <c r="I269" s="51" t="s">
        <v>59</v>
      </c>
      <c r="J269" s="60">
        <f t="shared" si="659"/>
        <v>0.07278574459</v>
      </c>
      <c r="K269" s="60">
        <f t="shared" si="660"/>
        <v>0.775101509</v>
      </c>
      <c r="L269" s="60">
        <f t="shared" si="661"/>
        <v>0.4352686688</v>
      </c>
      <c r="M269" s="55" t="str">
        <f t="shared" si="662"/>
        <v>C1</v>
      </c>
      <c r="N269" s="55" t="str">
        <f t="shared" si="663"/>
        <v>aman</v>
      </c>
      <c r="Q269" s="55">
        <v>25.0</v>
      </c>
      <c r="R269" s="56">
        <f t="shared" ref="R269:T269" si="734">IF($M269="C1",C31,0)</f>
        <v>0.03092783505</v>
      </c>
      <c r="S269" s="56">
        <f t="shared" si="734"/>
        <v>0.09112230344</v>
      </c>
      <c r="T269" s="56">
        <f t="shared" si="734"/>
        <v>0.06382978723</v>
      </c>
      <c r="U269" s="55">
        <f t="shared" ref="U269:W269" si="735">IF($M269="C2",C31,0)</f>
        <v>0</v>
      </c>
      <c r="V269" s="55">
        <f t="shared" si="735"/>
        <v>0</v>
      </c>
      <c r="W269" s="55">
        <f t="shared" si="735"/>
        <v>0</v>
      </c>
      <c r="X269" s="55">
        <f t="shared" ref="X269:Y269" si="736">IF($M269="C3",C31,0)</f>
        <v>0</v>
      </c>
      <c r="Y269" s="55">
        <f t="shared" si="736"/>
        <v>0</v>
      </c>
      <c r="Z269" s="55">
        <f t="shared" si="667"/>
        <v>0</v>
      </c>
    </row>
    <row r="270" ht="14.25" customHeight="1">
      <c r="H270" s="51">
        <v>26.0</v>
      </c>
      <c r="I270" s="51" t="s">
        <v>61</v>
      </c>
      <c r="J270" s="60">
        <f t="shared" si="659"/>
        <v>0.1194019621</v>
      </c>
      <c r="K270" s="60">
        <f t="shared" si="660"/>
        <v>0.8182385999</v>
      </c>
      <c r="L270" s="60">
        <f t="shared" si="661"/>
        <v>0.4625432975</v>
      </c>
      <c r="M270" s="55" t="str">
        <f t="shared" si="662"/>
        <v>C1</v>
      </c>
      <c r="N270" s="55" t="str">
        <f t="shared" si="663"/>
        <v>aman</v>
      </c>
      <c r="Q270" s="55">
        <v>26.0</v>
      </c>
      <c r="R270" s="56">
        <f t="shared" ref="R270:T270" si="737">IF($M270="C1",C32,0)</f>
        <v>0.01030927835</v>
      </c>
      <c r="S270" s="56">
        <f t="shared" si="737"/>
        <v>0.09069994834</v>
      </c>
      <c r="T270" s="56">
        <f t="shared" si="737"/>
        <v>0.02127659574</v>
      </c>
      <c r="U270" s="55">
        <f t="shared" ref="U270:W270" si="738">IF($M270="C2",C32,0)</f>
        <v>0</v>
      </c>
      <c r="V270" s="55">
        <f t="shared" si="738"/>
        <v>0</v>
      </c>
      <c r="W270" s="55">
        <f t="shared" si="738"/>
        <v>0</v>
      </c>
      <c r="X270" s="55">
        <f t="shared" ref="X270:Y270" si="739">IF($M270="C3",C32,0)</f>
        <v>0</v>
      </c>
      <c r="Y270" s="55">
        <f t="shared" si="739"/>
        <v>0</v>
      </c>
      <c r="Z270" s="55">
        <f t="shared" si="667"/>
        <v>0</v>
      </c>
    </row>
    <row r="271" ht="14.25" customHeight="1">
      <c r="H271" s="51">
        <v>27.0</v>
      </c>
      <c r="I271" s="51" t="s">
        <v>62</v>
      </c>
      <c r="J271" s="60">
        <f t="shared" si="659"/>
        <v>0.09583323376</v>
      </c>
      <c r="K271" s="60">
        <f t="shared" si="660"/>
        <v>0.792193406</v>
      </c>
      <c r="L271" s="60">
        <f t="shared" si="661"/>
        <v>0.4487980628</v>
      </c>
      <c r="M271" s="55" t="str">
        <f t="shared" si="662"/>
        <v>C1</v>
      </c>
      <c r="N271" s="55" t="str">
        <f t="shared" si="663"/>
        <v>aman</v>
      </c>
      <c r="Q271" s="55">
        <v>27.0</v>
      </c>
      <c r="R271" s="56">
        <f t="shared" ref="R271:T271" si="740">IF($M271="C1",C33,0)</f>
        <v>0.0206185567</v>
      </c>
      <c r="S271" s="56">
        <f t="shared" si="740"/>
        <v>0.1019979473</v>
      </c>
      <c r="T271" s="56">
        <f t="shared" si="740"/>
        <v>0.04255319149</v>
      </c>
      <c r="U271" s="55">
        <f t="shared" ref="U271:W271" si="741">IF($M271="C2",C33,0)</f>
        <v>0</v>
      </c>
      <c r="V271" s="55">
        <f t="shared" si="741"/>
        <v>0</v>
      </c>
      <c r="W271" s="55">
        <f t="shared" si="741"/>
        <v>0</v>
      </c>
      <c r="X271" s="55">
        <f t="shared" ref="X271:Y271" si="742">IF($M271="C3",C33,0)</f>
        <v>0</v>
      </c>
      <c r="Y271" s="55">
        <f t="shared" si="742"/>
        <v>0</v>
      </c>
      <c r="Z271" s="55">
        <f t="shared" si="667"/>
        <v>0</v>
      </c>
    </row>
    <row r="272" ht="14.25" customHeight="1">
      <c r="H272" s="51">
        <v>28.0</v>
      </c>
      <c r="I272" s="51" t="s">
        <v>64</v>
      </c>
      <c r="J272" s="60">
        <f t="shared" si="659"/>
        <v>0.07580951006</v>
      </c>
      <c r="K272" s="60">
        <f t="shared" si="660"/>
        <v>0.7737174689</v>
      </c>
      <c r="L272" s="60">
        <f t="shared" si="661"/>
        <v>0.4458190717</v>
      </c>
      <c r="M272" s="55" t="str">
        <f t="shared" si="662"/>
        <v>C1</v>
      </c>
      <c r="N272" s="55" t="str">
        <f t="shared" si="663"/>
        <v>aman</v>
      </c>
      <c r="Q272" s="55">
        <v>28.0</v>
      </c>
      <c r="R272" s="56">
        <f t="shared" ref="R272:T272" si="743">IF($M272="C1",C34,0)</f>
        <v>0.0206185567</v>
      </c>
      <c r="S272" s="56">
        <f t="shared" si="743"/>
        <v>0.1022091248</v>
      </c>
      <c r="T272" s="56">
        <f t="shared" si="743"/>
        <v>0.06382978723</v>
      </c>
      <c r="U272" s="55">
        <f t="shared" ref="U272:W272" si="744">IF($M272="C2",C34,0)</f>
        <v>0</v>
      </c>
      <c r="V272" s="55">
        <f t="shared" si="744"/>
        <v>0</v>
      </c>
      <c r="W272" s="55">
        <f t="shared" si="744"/>
        <v>0</v>
      </c>
      <c r="X272" s="55">
        <f t="shared" ref="X272:Y272" si="745">IF($M272="C3",C34,0)</f>
        <v>0</v>
      </c>
      <c r="Y272" s="55">
        <f t="shared" si="745"/>
        <v>0</v>
      </c>
      <c r="Z272" s="55">
        <f t="shared" si="667"/>
        <v>0</v>
      </c>
    </row>
    <row r="273" ht="14.25" customHeight="1">
      <c r="H273" s="51">
        <v>29.0</v>
      </c>
      <c r="I273" s="51" t="s">
        <v>66</v>
      </c>
      <c r="J273" s="60">
        <f t="shared" si="659"/>
        <v>0.04692404022</v>
      </c>
      <c r="K273" s="60">
        <f t="shared" si="660"/>
        <v>0.7002004688</v>
      </c>
      <c r="L273" s="60">
        <f t="shared" si="661"/>
        <v>0.4359504743</v>
      </c>
      <c r="M273" s="55" t="str">
        <f t="shared" si="662"/>
        <v>C1</v>
      </c>
      <c r="N273" s="55" t="str">
        <f t="shared" si="663"/>
        <v>aman</v>
      </c>
      <c r="Q273" s="55">
        <v>29.0</v>
      </c>
      <c r="R273" s="56">
        <f t="shared" ref="R273:T273" si="746">IF($M273="C1",C35,0)</f>
        <v>0.03092783505</v>
      </c>
      <c r="S273" s="56">
        <f t="shared" si="746"/>
        <v>0.1408376167</v>
      </c>
      <c r="T273" s="56">
        <f t="shared" si="746"/>
        <v>0.1276595745</v>
      </c>
      <c r="U273" s="55">
        <f t="shared" ref="U273:W273" si="747">IF($M273="C2",C35,0)</f>
        <v>0</v>
      </c>
      <c r="V273" s="55">
        <f t="shared" si="747"/>
        <v>0</v>
      </c>
      <c r="W273" s="55">
        <f t="shared" si="747"/>
        <v>0</v>
      </c>
      <c r="X273" s="55">
        <f t="shared" ref="X273:Y273" si="748">IF($M273="C3",C35,0)</f>
        <v>0</v>
      </c>
      <c r="Y273" s="55">
        <f t="shared" si="748"/>
        <v>0</v>
      </c>
      <c r="Z273" s="55">
        <f t="shared" si="667"/>
        <v>0</v>
      </c>
    </row>
    <row r="274" ht="14.25" customHeight="1">
      <c r="H274" s="51">
        <v>30.0</v>
      </c>
      <c r="I274" s="51" t="s">
        <v>68</v>
      </c>
      <c r="J274" s="60">
        <f t="shared" si="659"/>
        <v>0.05739590278</v>
      </c>
      <c r="K274" s="60">
        <f t="shared" si="660"/>
        <v>0.6677294653</v>
      </c>
      <c r="L274" s="60">
        <f t="shared" si="661"/>
        <v>0.4081824157</v>
      </c>
      <c r="M274" s="55" t="str">
        <f t="shared" si="662"/>
        <v>C1</v>
      </c>
      <c r="N274" s="55" t="str">
        <f t="shared" si="663"/>
        <v>aman</v>
      </c>
      <c r="Q274" s="55">
        <v>30.0</v>
      </c>
      <c r="R274" s="56">
        <f t="shared" ref="R274:T274" si="749">IF($M274="C1",C36,0)</f>
        <v>0.0618556701</v>
      </c>
      <c r="S274" s="56">
        <f t="shared" si="749"/>
        <v>0.1519066992</v>
      </c>
      <c r="T274" s="56">
        <f t="shared" si="749"/>
        <v>0.1489361702</v>
      </c>
      <c r="U274" s="55">
        <f t="shared" ref="U274:W274" si="750">IF($M274="C2",C36,0)</f>
        <v>0</v>
      </c>
      <c r="V274" s="55">
        <f t="shared" si="750"/>
        <v>0</v>
      </c>
      <c r="W274" s="55">
        <f t="shared" si="750"/>
        <v>0</v>
      </c>
      <c r="X274" s="55">
        <f t="shared" ref="X274:Y274" si="751">IF($M274="C3",C36,0)</f>
        <v>0</v>
      </c>
      <c r="Y274" s="55">
        <f t="shared" si="751"/>
        <v>0</v>
      </c>
      <c r="Z274" s="55">
        <f t="shared" si="667"/>
        <v>0</v>
      </c>
    </row>
    <row r="275" ht="14.25" customHeight="1">
      <c r="H275" s="51">
        <v>31.0</v>
      </c>
      <c r="I275" s="51" t="s">
        <v>70</v>
      </c>
      <c r="J275" s="60">
        <f t="shared" si="659"/>
        <v>0.1112262091</v>
      </c>
      <c r="K275" s="60">
        <f t="shared" si="660"/>
        <v>0.645462774</v>
      </c>
      <c r="L275" s="60">
        <f t="shared" si="661"/>
        <v>0.4106842944</v>
      </c>
      <c r="M275" s="55" t="str">
        <f t="shared" si="662"/>
        <v>C1</v>
      </c>
      <c r="N275" s="55" t="str">
        <f t="shared" si="663"/>
        <v>aman</v>
      </c>
      <c r="Q275" s="55">
        <v>31.0</v>
      </c>
      <c r="R275" s="56">
        <f t="shared" ref="R275:T275" si="752">IF($M275="C1",C37,0)</f>
        <v>0.07216494845</v>
      </c>
      <c r="S275" s="56">
        <f t="shared" si="752"/>
        <v>0.2057569746</v>
      </c>
      <c r="T275" s="56">
        <f t="shared" si="752"/>
        <v>0.1489361702</v>
      </c>
      <c r="U275" s="55">
        <f t="shared" ref="U275:W275" si="753">IF($M275="C2",C37,0)</f>
        <v>0</v>
      </c>
      <c r="V275" s="55">
        <f t="shared" si="753"/>
        <v>0</v>
      </c>
      <c r="W275" s="55">
        <f t="shared" si="753"/>
        <v>0</v>
      </c>
      <c r="X275" s="55">
        <f t="shared" ref="X275:Y275" si="754">IF($M275="C3",C37,0)</f>
        <v>0</v>
      </c>
      <c r="Y275" s="55">
        <f t="shared" si="754"/>
        <v>0</v>
      </c>
      <c r="Z275" s="55">
        <f t="shared" si="667"/>
        <v>0</v>
      </c>
    </row>
    <row r="276" ht="14.25" customHeight="1">
      <c r="H276" s="51">
        <v>32.0</v>
      </c>
      <c r="I276" s="51" t="s">
        <v>72</v>
      </c>
      <c r="J276" s="60">
        <f t="shared" si="659"/>
        <v>0.1258775305</v>
      </c>
      <c r="K276" s="60">
        <f t="shared" si="660"/>
        <v>0.6068248739</v>
      </c>
      <c r="L276" s="60">
        <f t="shared" si="661"/>
        <v>0.4167947785</v>
      </c>
      <c r="M276" s="55" t="str">
        <f t="shared" si="662"/>
        <v>C1</v>
      </c>
      <c r="N276" s="55" t="str">
        <f t="shared" si="663"/>
        <v>aman</v>
      </c>
      <c r="Q276" s="55">
        <v>32.0</v>
      </c>
      <c r="R276" s="56">
        <f t="shared" ref="R276:T276" si="755">IF($M276="C1",C38,0)</f>
        <v>0.07216494845</v>
      </c>
      <c r="S276" s="56">
        <f t="shared" si="755"/>
        <v>0.2075605364</v>
      </c>
      <c r="T276" s="56">
        <f t="shared" si="755"/>
        <v>0.1914893617</v>
      </c>
      <c r="U276" s="55">
        <f t="shared" ref="U276:W276" si="756">IF($M276="C2",C38,0)</f>
        <v>0</v>
      </c>
      <c r="V276" s="55">
        <f t="shared" si="756"/>
        <v>0</v>
      </c>
      <c r="W276" s="55">
        <f t="shared" si="756"/>
        <v>0</v>
      </c>
      <c r="X276" s="55">
        <f t="shared" ref="X276:Y276" si="757">IF($M276="C3",C38,0)</f>
        <v>0</v>
      </c>
      <c r="Y276" s="55">
        <f t="shared" si="757"/>
        <v>0</v>
      </c>
      <c r="Z276" s="55">
        <f t="shared" si="667"/>
        <v>0</v>
      </c>
    </row>
    <row r="277" ht="14.25" customHeight="1">
      <c r="H277" s="51">
        <v>33.0</v>
      </c>
      <c r="I277" s="51" t="s">
        <v>74</v>
      </c>
      <c r="J277" s="60">
        <f t="shared" si="659"/>
        <v>0.1730427951</v>
      </c>
      <c r="K277" s="60">
        <f t="shared" si="660"/>
        <v>0.5420436454</v>
      </c>
      <c r="L277" s="60">
        <f t="shared" si="661"/>
        <v>0.4161786906</v>
      </c>
      <c r="M277" s="55" t="str">
        <f t="shared" si="662"/>
        <v>C1</v>
      </c>
      <c r="N277" s="55" t="str">
        <f t="shared" si="663"/>
        <v>aman</v>
      </c>
      <c r="Q277" s="55">
        <v>33.0</v>
      </c>
      <c r="R277" s="56">
        <f t="shared" ref="R277:T277" si="758">IF($M277="C1",C39,0)</f>
        <v>0.09278350515</v>
      </c>
      <c r="S277" s="56">
        <f t="shared" si="758"/>
        <v>0.2133623756</v>
      </c>
      <c r="T277" s="56">
        <f t="shared" si="758"/>
        <v>0.2553191489</v>
      </c>
      <c r="U277" s="55">
        <f t="shared" ref="U277:W277" si="759">IF($M277="C2",C39,0)</f>
        <v>0</v>
      </c>
      <c r="V277" s="55">
        <f t="shared" si="759"/>
        <v>0</v>
      </c>
      <c r="W277" s="55">
        <f t="shared" si="759"/>
        <v>0</v>
      </c>
      <c r="X277" s="55">
        <f t="shared" ref="X277:Y277" si="760">IF($M277="C3",C39,0)</f>
        <v>0</v>
      </c>
      <c r="Y277" s="55">
        <f t="shared" si="760"/>
        <v>0</v>
      </c>
      <c r="Z277" s="55">
        <f t="shared" si="667"/>
        <v>0</v>
      </c>
    </row>
    <row r="278" ht="14.25" customHeight="1">
      <c r="H278" s="51">
        <v>34.0</v>
      </c>
      <c r="I278" s="51" t="s">
        <v>76</v>
      </c>
      <c r="J278" s="60">
        <f t="shared" si="659"/>
        <v>0.1559644221</v>
      </c>
      <c r="K278" s="60">
        <f t="shared" si="660"/>
        <v>0.6432011638</v>
      </c>
      <c r="L278" s="60">
        <f t="shared" si="661"/>
        <v>0.3714577996</v>
      </c>
      <c r="M278" s="55" t="str">
        <f t="shared" si="662"/>
        <v>C1</v>
      </c>
      <c r="N278" s="55" t="str">
        <f t="shared" si="663"/>
        <v>aman</v>
      </c>
      <c r="Q278" s="55">
        <v>34.0</v>
      </c>
      <c r="R278" s="56">
        <f t="shared" ref="R278:T278" si="761">IF($M278="C1",C40,0)</f>
        <v>0.1237113402</v>
      </c>
      <c r="S278" s="56">
        <f t="shared" si="761"/>
        <v>0.2347586035</v>
      </c>
      <c r="T278" s="56">
        <f t="shared" si="761"/>
        <v>0.1276595745</v>
      </c>
      <c r="U278" s="55">
        <f t="shared" ref="U278:W278" si="762">IF($M278="C2",C40,0)</f>
        <v>0</v>
      </c>
      <c r="V278" s="55">
        <f t="shared" si="762"/>
        <v>0</v>
      </c>
      <c r="W278" s="55">
        <f t="shared" si="762"/>
        <v>0</v>
      </c>
      <c r="X278" s="55">
        <f t="shared" ref="X278:Y278" si="763">IF($M278="C3",C40,0)</f>
        <v>0</v>
      </c>
      <c r="Y278" s="55">
        <f t="shared" si="763"/>
        <v>0</v>
      </c>
      <c r="Z278" s="55">
        <f t="shared" si="667"/>
        <v>0</v>
      </c>
    </row>
    <row r="279" ht="14.25" customHeight="1">
      <c r="H279" s="51">
        <v>35.0</v>
      </c>
      <c r="I279" s="51" t="s">
        <v>78</v>
      </c>
      <c r="J279" s="60">
        <f t="shared" si="659"/>
        <v>0.1584377092</v>
      </c>
      <c r="K279" s="60">
        <f t="shared" si="660"/>
        <v>0.6345009441</v>
      </c>
      <c r="L279" s="60">
        <f t="shared" si="661"/>
        <v>0.4373940109</v>
      </c>
      <c r="M279" s="55" t="str">
        <f t="shared" si="662"/>
        <v>C1</v>
      </c>
      <c r="N279" s="55" t="str">
        <f t="shared" si="663"/>
        <v>aman</v>
      </c>
      <c r="Q279" s="55">
        <v>35.0</v>
      </c>
      <c r="R279" s="56">
        <f t="shared" ref="R279:T279" si="764">IF($M279="C1",C41,0)</f>
        <v>0.0618556701</v>
      </c>
      <c r="S279" s="56">
        <f t="shared" si="764"/>
        <v>0.255207348</v>
      </c>
      <c r="T279" s="56">
        <f t="shared" si="764"/>
        <v>0.1489361702</v>
      </c>
      <c r="U279" s="55">
        <f t="shared" ref="U279:W279" si="765">IF($M279="C2",C41,0)</f>
        <v>0</v>
      </c>
      <c r="V279" s="55">
        <f t="shared" si="765"/>
        <v>0</v>
      </c>
      <c r="W279" s="55">
        <f t="shared" si="765"/>
        <v>0</v>
      </c>
      <c r="X279" s="55">
        <f t="shared" ref="X279:Y279" si="766">IF($M279="C3",C41,0)</f>
        <v>0</v>
      </c>
      <c r="Y279" s="55">
        <f t="shared" si="766"/>
        <v>0</v>
      </c>
      <c r="Z279" s="55">
        <f t="shared" si="667"/>
        <v>0</v>
      </c>
    </row>
    <row r="280" ht="14.25" customHeight="1">
      <c r="H280" s="51">
        <v>36.0</v>
      </c>
      <c r="I280" s="51" t="s">
        <v>80</v>
      </c>
      <c r="J280" s="60">
        <f t="shared" si="659"/>
        <v>0.2128497695</v>
      </c>
      <c r="K280" s="60">
        <f t="shared" si="660"/>
        <v>0.6200617217</v>
      </c>
      <c r="L280" s="60">
        <f t="shared" si="661"/>
        <v>0.4522032316</v>
      </c>
      <c r="M280" s="55" t="str">
        <f t="shared" si="662"/>
        <v>C1</v>
      </c>
      <c r="N280" s="55" t="str">
        <f t="shared" si="663"/>
        <v>aman</v>
      </c>
      <c r="Q280" s="55">
        <v>36.0</v>
      </c>
      <c r="R280" s="56">
        <f t="shared" ref="R280:T280" si="767">IF($M280="C1",C42,0)</f>
        <v>0.07216494845</v>
      </c>
      <c r="S280" s="56">
        <f t="shared" si="767"/>
        <v>0.3090576233</v>
      </c>
      <c r="T280" s="56">
        <f t="shared" si="767"/>
        <v>0.1489361702</v>
      </c>
      <c r="U280" s="55">
        <f t="shared" ref="U280:W280" si="768">IF($M280="C2",C42,0)</f>
        <v>0</v>
      </c>
      <c r="V280" s="55">
        <f t="shared" si="768"/>
        <v>0</v>
      </c>
      <c r="W280" s="55">
        <f t="shared" si="768"/>
        <v>0</v>
      </c>
      <c r="X280" s="55">
        <f t="shared" ref="X280:Y280" si="769">IF($M280="C3",C42,0)</f>
        <v>0</v>
      </c>
      <c r="Y280" s="55">
        <f t="shared" si="769"/>
        <v>0</v>
      </c>
      <c r="Z280" s="55">
        <f t="shared" si="667"/>
        <v>0</v>
      </c>
    </row>
    <row r="281" ht="14.25" customHeight="1">
      <c r="H281" s="51">
        <v>37.0</v>
      </c>
      <c r="I281" s="51" t="s">
        <v>82</v>
      </c>
      <c r="J281" s="60">
        <f t="shared" si="659"/>
        <v>0.2234336483</v>
      </c>
      <c r="K281" s="60">
        <f t="shared" si="660"/>
        <v>0.5797397842</v>
      </c>
      <c r="L281" s="60">
        <f t="shared" si="661"/>
        <v>0.4590623572</v>
      </c>
      <c r="M281" s="55" t="str">
        <f t="shared" si="662"/>
        <v>C1</v>
      </c>
      <c r="N281" s="55" t="str">
        <f t="shared" si="663"/>
        <v>aman</v>
      </c>
      <c r="Q281" s="55">
        <v>37.0</v>
      </c>
      <c r="R281" s="56">
        <f t="shared" ref="R281:T281" si="770">IF($M281="C1",C43,0)</f>
        <v>0.07216494845</v>
      </c>
      <c r="S281" s="56">
        <f t="shared" si="770"/>
        <v>0.3126647471</v>
      </c>
      <c r="T281" s="56">
        <f t="shared" si="770"/>
        <v>0.1914893617</v>
      </c>
      <c r="U281" s="55">
        <f t="shared" ref="U281:W281" si="771">IF($M281="C2",C43,0)</f>
        <v>0</v>
      </c>
      <c r="V281" s="55">
        <f t="shared" si="771"/>
        <v>0</v>
      </c>
      <c r="W281" s="55">
        <f t="shared" si="771"/>
        <v>0</v>
      </c>
      <c r="X281" s="55">
        <f t="shared" ref="X281:Y281" si="772">IF($M281="C3",C43,0)</f>
        <v>0</v>
      </c>
      <c r="Y281" s="55">
        <f t="shared" si="772"/>
        <v>0</v>
      </c>
      <c r="Z281" s="55">
        <f t="shared" si="667"/>
        <v>0</v>
      </c>
    </row>
    <row r="282" ht="14.25" customHeight="1">
      <c r="H282" s="51">
        <v>38.0</v>
      </c>
      <c r="I282" s="51" t="s">
        <v>84</v>
      </c>
      <c r="J282" s="60">
        <f t="shared" si="659"/>
        <v>0.3894745264</v>
      </c>
      <c r="K282" s="60">
        <f t="shared" si="660"/>
        <v>0.4966888588</v>
      </c>
      <c r="L282" s="60">
        <f t="shared" si="661"/>
        <v>0.5256065923</v>
      </c>
      <c r="M282" s="55" t="str">
        <f t="shared" si="662"/>
        <v>C1</v>
      </c>
      <c r="N282" s="55" t="str">
        <f t="shared" si="663"/>
        <v>aman</v>
      </c>
      <c r="Q282" s="55">
        <v>38.0</v>
      </c>
      <c r="R282" s="56">
        <f t="shared" ref="R282:T282" si="773">IF($M282="C1",C44,0)</f>
        <v>0.1237113402</v>
      </c>
      <c r="S282" s="56">
        <f t="shared" si="773"/>
        <v>0.4604779807</v>
      </c>
      <c r="T282" s="56">
        <f t="shared" si="773"/>
        <v>0.2553191489</v>
      </c>
      <c r="U282" s="55">
        <f t="shared" ref="U282:W282" si="774">IF($M282="C2",C44,0)</f>
        <v>0</v>
      </c>
      <c r="V282" s="55">
        <f t="shared" si="774"/>
        <v>0</v>
      </c>
      <c r="W282" s="55">
        <f t="shared" si="774"/>
        <v>0</v>
      </c>
      <c r="X282" s="55">
        <f t="shared" ref="X282:Y282" si="775">IF($M282="C3",C44,0)</f>
        <v>0</v>
      </c>
      <c r="Y282" s="55">
        <f t="shared" si="775"/>
        <v>0</v>
      </c>
      <c r="Z282" s="55">
        <f t="shared" si="667"/>
        <v>0</v>
      </c>
    </row>
    <row r="283" ht="14.25" customHeight="1">
      <c r="H283" s="51">
        <v>39.0</v>
      </c>
      <c r="I283" s="51" t="s">
        <v>86</v>
      </c>
      <c r="J283" s="60">
        <f t="shared" si="659"/>
        <v>0.5559385736</v>
      </c>
      <c r="K283" s="60">
        <f t="shared" si="660"/>
        <v>0.5421203921</v>
      </c>
      <c r="L283" s="60">
        <f t="shared" si="661"/>
        <v>0.6622209487</v>
      </c>
      <c r="M283" s="55" t="str">
        <f t="shared" si="662"/>
        <v>C2</v>
      </c>
      <c r="N283" s="55" t="str">
        <f t="shared" si="663"/>
        <v>aman</v>
      </c>
      <c r="Q283" s="55">
        <v>39.0</v>
      </c>
      <c r="R283" s="55">
        <f t="shared" ref="R283:T283" si="776">IF($M283="C1",C45,0)</f>
        <v>0</v>
      </c>
      <c r="S283" s="55">
        <f t="shared" si="776"/>
        <v>0</v>
      </c>
      <c r="T283" s="55">
        <f t="shared" si="776"/>
        <v>0</v>
      </c>
      <c r="U283" s="56">
        <f t="shared" ref="U283:W283" si="777">IF($M283="C2",C45,0)</f>
        <v>0.1237113402</v>
      </c>
      <c r="V283" s="56">
        <f t="shared" si="777"/>
        <v>0.6353709867</v>
      </c>
      <c r="W283" s="56">
        <f t="shared" si="777"/>
        <v>0.2553191489</v>
      </c>
      <c r="X283" s="55">
        <f t="shared" ref="X283:Y283" si="778">IF($M283="C3",C45,0)</f>
        <v>0</v>
      </c>
      <c r="Y283" s="55">
        <f t="shared" si="778"/>
        <v>0</v>
      </c>
      <c r="Z283" s="55">
        <f t="shared" si="667"/>
        <v>0</v>
      </c>
    </row>
    <row r="284" ht="14.25" customHeight="1">
      <c r="H284" s="51">
        <v>40.0</v>
      </c>
      <c r="I284" s="51" t="s">
        <v>88</v>
      </c>
      <c r="J284" s="60">
        <f t="shared" si="659"/>
        <v>0.6152402955</v>
      </c>
      <c r="K284" s="60">
        <f t="shared" si="660"/>
        <v>0.4493786994</v>
      </c>
      <c r="L284" s="60">
        <f t="shared" si="661"/>
        <v>0.6853470761</v>
      </c>
      <c r="M284" s="55" t="str">
        <f t="shared" si="662"/>
        <v>C2</v>
      </c>
      <c r="N284" s="55" t="str">
        <f t="shared" si="663"/>
        <v>aman</v>
      </c>
      <c r="Q284" s="55">
        <v>40.0</v>
      </c>
      <c r="R284" s="55">
        <f t="shared" ref="R284:T284" si="779">IF($M284="C1",C46,0)</f>
        <v>0</v>
      </c>
      <c r="S284" s="55">
        <f t="shared" si="779"/>
        <v>0</v>
      </c>
      <c r="T284" s="55">
        <f t="shared" si="779"/>
        <v>0</v>
      </c>
      <c r="U284" s="56">
        <f t="shared" ref="U284:W284" si="780">IF($M284="C2",C46,0)</f>
        <v>0.175257732</v>
      </c>
      <c r="V284" s="56">
        <f t="shared" si="780"/>
        <v>0.6554328188</v>
      </c>
      <c r="W284" s="56">
        <f t="shared" si="780"/>
        <v>0.3617021277</v>
      </c>
      <c r="X284" s="55">
        <f t="shared" ref="X284:Y284" si="781">IF($M284="C3",C46,0)</f>
        <v>0</v>
      </c>
      <c r="Y284" s="55">
        <f t="shared" si="781"/>
        <v>0</v>
      </c>
      <c r="Z284" s="55">
        <f t="shared" si="667"/>
        <v>0</v>
      </c>
    </row>
    <row r="285" ht="14.25" customHeight="1">
      <c r="H285" s="51">
        <v>41.0</v>
      </c>
      <c r="I285" s="51" t="s">
        <v>90</v>
      </c>
      <c r="J285" s="60">
        <f t="shared" si="659"/>
        <v>0.7662517481</v>
      </c>
      <c r="K285" s="60">
        <f t="shared" si="660"/>
        <v>0.3611118028</v>
      </c>
      <c r="L285" s="60">
        <f t="shared" si="661"/>
        <v>0.8438646302</v>
      </c>
      <c r="M285" s="55" t="str">
        <f t="shared" si="662"/>
        <v>C2</v>
      </c>
      <c r="N285" s="55" t="str">
        <f t="shared" si="663"/>
        <v>aman</v>
      </c>
      <c r="Q285" s="55">
        <v>41.0</v>
      </c>
      <c r="R285" s="55">
        <f t="shared" ref="R285:T285" si="782">IF($M285="C1",C47,0)</f>
        <v>0</v>
      </c>
      <c r="S285" s="55">
        <f t="shared" si="782"/>
        <v>0</v>
      </c>
      <c r="T285" s="55">
        <f t="shared" si="782"/>
        <v>0</v>
      </c>
      <c r="U285" s="56">
        <f t="shared" ref="U285:W285" si="783">IF($M285="C2",C47,0)</f>
        <v>0.145802651</v>
      </c>
      <c r="V285" s="56">
        <f t="shared" si="783"/>
        <v>0.7174827312</v>
      </c>
      <c r="W285" s="56">
        <f t="shared" si="783"/>
        <v>0.5744680851</v>
      </c>
      <c r="X285" s="55">
        <f t="shared" ref="X285:Y285" si="784">IF($M285="C3",C47,0)</f>
        <v>0</v>
      </c>
      <c r="Y285" s="55">
        <f t="shared" si="784"/>
        <v>0</v>
      </c>
      <c r="Z285" s="55">
        <f t="shared" si="667"/>
        <v>0</v>
      </c>
    </row>
    <row r="286" ht="14.25" customHeight="1">
      <c r="H286" s="51">
        <v>42.0</v>
      </c>
      <c r="I286" s="51" t="s">
        <v>92</v>
      </c>
      <c r="J286" s="60">
        <f t="shared" si="659"/>
        <v>0.8717655525</v>
      </c>
      <c r="K286" s="60">
        <f t="shared" si="660"/>
        <v>0.4308754785</v>
      </c>
      <c r="L286" s="60">
        <f t="shared" si="661"/>
        <v>0.8819906975</v>
      </c>
      <c r="M286" s="55" t="str">
        <f t="shared" si="662"/>
        <v>C2</v>
      </c>
      <c r="N286" s="55" t="str">
        <f t="shared" si="663"/>
        <v>aman</v>
      </c>
      <c r="Q286" s="55">
        <v>42.0</v>
      </c>
      <c r="R286" s="55">
        <f t="shared" ref="R286:T286" si="785">IF($M286="C1",C48,0)</f>
        <v>0</v>
      </c>
      <c r="S286" s="55">
        <f t="shared" si="785"/>
        <v>0</v>
      </c>
      <c r="T286" s="55">
        <f t="shared" si="785"/>
        <v>0</v>
      </c>
      <c r="U286" s="56">
        <f t="shared" ref="U286:W286" si="786">IF($M286="C2",C48,0)</f>
        <v>0.2783505155</v>
      </c>
      <c r="V286" s="56">
        <f t="shared" si="786"/>
        <v>0.8144924184</v>
      </c>
      <c r="W286" s="56">
        <f t="shared" si="786"/>
        <v>0.5744680851</v>
      </c>
      <c r="X286" s="55">
        <f t="shared" ref="X286:Y286" si="787">IF($M286="C3",C48,0)</f>
        <v>0</v>
      </c>
      <c r="Y286" s="55">
        <f t="shared" si="787"/>
        <v>0</v>
      </c>
      <c r="Z286" s="55">
        <f t="shared" si="667"/>
        <v>0</v>
      </c>
    </row>
    <row r="287" ht="14.25" customHeight="1">
      <c r="H287" s="51">
        <v>43.0</v>
      </c>
      <c r="I287" s="51" t="s">
        <v>94</v>
      </c>
      <c r="J287" s="60">
        <f t="shared" si="659"/>
        <v>1.085956181</v>
      </c>
      <c r="K287" s="60">
        <f t="shared" si="660"/>
        <v>0.5040055108</v>
      </c>
      <c r="L287" s="60">
        <f t="shared" si="661"/>
        <v>1.059200809</v>
      </c>
      <c r="M287" s="55" t="str">
        <f t="shared" si="662"/>
        <v>C2</v>
      </c>
      <c r="N287" s="55" t="str">
        <f t="shared" si="663"/>
        <v>aman</v>
      </c>
      <c r="Q287" s="55">
        <v>43.0</v>
      </c>
      <c r="R287" s="55">
        <f t="shared" ref="R287:T287" si="788">IF($M287="C1",C49,0)</f>
        <v>0</v>
      </c>
      <c r="S287" s="55">
        <f t="shared" si="788"/>
        <v>0</v>
      </c>
      <c r="T287" s="55">
        <f t="shared" si="788"/>
        <v>0</v>
      </c>
      <c r="U287" s="56">
        <f t="shared" ref="U287:W287" si="789">IF($M287="C2",C49,0)</f>
        <v>0.381443299</v>
      </c>
      <c r="V287" s="56">
        <f t="shared" si="789"/>
        <v>0.8992911861</v>
      </c>
      <c r="W287" s="56">
        <f t="shared" si="789"/>
        <v>0.7872340426</v>
      </c>
      <c r="X287" s="55">
        <f t="shared" ref="X287:Y287" si="790">IF($M287="C3",C49,0)</f>
        <v>0</v>
      </c>
      <c r="Y287" s="55">
        <f t="shared" si="790"/>
        <v>0</v>
      </c>
      <c r="Z287" s="55">
        <f t="shared" si="667"/>
        <v>0</v>
      </c>
    </row>
    <row r="288" ht="14.25" customHeight="1">
      <c r="H288" s="51">
        <v>44.0</v>
      </c>
      <c r="I288" s="51" t="s">
        <v>96</v>
      </c>
      <c r="J288" s="60">
        <f t="shared" si="659"/>
        <v>1.324104104</v>
      </c>
      <c r="K288" s="60">
        <f t="shared" si="660"/>
        <v>0.6833676229</v>
      </c>
      <c r="L288" s="60">
        <f t="shared" si="661"/>
        <v>1.27317548</v>
      </c>
      <c r="M288" s="55" t="str">
        <f t="shared" si="662"/>
        <v>C2</v>
      </c>
      <c r="N288" s="55" t="str">
        <f t="shared" si="663"/>
        <v>aman</v>
      </c>
      <c r="Q288" s="55">
        <v>44.0</v>
      </c>
      <c r="R288" s="55">
        <f t="shared" ref="R288:T288" si="791">IF($M288="C1",C50,0)</f>
        <v>0</v>
      </c>
      <c r="S288" s="55">
        <f t="shared" si="791"/>
        <v>0</v>
      </c>
      <c r="T288" s="55">
        <f t="shared" si="791"/>
        <v>0</v>
      </c>
      <c r="U288" s="56">
        <f t="shared" ref="U288:W288" si="792">IF($M288="C2",C50,0)</f>
        <v>0.4845360825</v>
      </c>
      <c r="V288" s="56">
        <f t="shared" si="792"/>
        <v>1</v>
      </c>
      <c r="W288" s="56">
        <f t="shared" si="792"/>
        <v>1</v>
      </c>
      <c r="X288" s="55">
        <f t="shared" ref="X288:Y288" si="793">IF($M288="C3",C50,0)</f>
        <v>0</v>
      </c>
      <c r="Y288" s="55">
        <f t="shared" si="793"/>
        <v>0</v>
      </c>
      <c r="Z288" s="55">
        <f t="shared" si="667"/>
        <v>0</v>
      </c>
    </row>
    <row r="289" ht="14.25" customHeight="1">
      <c r="H289" s="51">
        <v>45.0</v>
      </c>
      <c r="I289" s="51" t="s">
        <v>98</v>
      </c>
      <c r="J289" s="60">
        <f t="shared" si="659"/>
        <v>0.2243342504</v>
      </c>
      <c r="K289" s="60">
        <f t="shared" si="660"/>
        <v>0.7384542977</v>
      </c>
      <c r="L289" s="60">
        <f t="shared" si="661"/>
        <v>0.3041242319</v>
      </c>
      <c r="M289" s="55" t="str">
        <f t="shared" si="662"/>
        <v>C1</v>
      </c>
      <c r="N289" s="55" t="str">
        <f t="shared" si="663"/>
        <v>aman</v>
      </c>
      <c r="Q289" s="55">
        <v>45.0</v>
      </c>
      <c r="R289" s="56">
        <f t="shared" ref="R289:T289" si="794">IF($M289="C1",C51,0)</f>
        <v>0.204712813</v>
      </c>
      <c r="S289" s="56">
        <f t="shared" si="794"/>
        <v>0.213640866</v>
      </c>
      <c r="T289" s="56">
        <f t="shared" si="794"/>
        <v>0.02127659574</v>
      </c>
      <c r="U289" s="55">
        <f t="shared" ref="U289:W289" si="795">IF($M289="C2",C51,0)</f>
        <v>0</v>
      </c>
      <c r="V289" s="55">
        <f t="shared" si="795"/>
        <v>0</v>
      </c>
      <c r="W289" s="55">
        <f t="shared" si="795"/>
        <v>0</v>
      </c>
      <c r="X289" s="55">
        <f t="shared" ref="X289:Y289" si="796">IF($M289="C3",C51,0)</f>
        <v>0</v>
      </c>
      <c r="Y289" s="55">
        <f t="shared" si="796"/>
        <v>0</v>
      </c>
      <c r="Z289" s="55">
        <f t="shared" si="667"/>
        <v>0</v>
      </c>
    </row>
    <row r="290" ht="14.25" customHeight="1">
      <c r="H290" s="51">
        <v>46.0</v>
      </c>
      <c r="I290" s="51" t="s">
        <v>100</v>
      </c>
      <c r="J290" s="60">
        <f t="shared" si="659"/>
        <v>0.2450115813</v>
      </c>
      <c r="K290" s="60">
        <f t="shared" si="660"/>
        <v>0.7058235017</v>
      </c>
      <c r="L290" s="60">
        <f t="shared" si="661"/>
        <v>0.3230495912</v>
      </c>
      <c r="M290" s="55" t="str">
        <f t="shared" si="662"/>
        <v>C1</v>
      </c>
      <c r="N290" s="55" t="str">
        <f t="shared" si="663"/>
        <v>aman</v>
      </c>
      <c r="Q290" s="55">
        <v>46.0</v>
      </c>
      <c r="R290" s="56">
        <f t="shared" ref="R290:T290" si="797">IF($M290="C1",C52,0)</f>
        <v>0.204712813</v>
      </c>
      <c r="S290" s="56">
        <f t="shared" si="797"/>
        <v>0.2635949156</v>
      </c>
      <c r="T290" s="56">
        <f t="shared" si="797"/>
        <v>0.04255319149</v>
      </c>
      <c r="U290" s="55">
        <f t="shared" ref="U290:W290" si="798">IF($M290="C2",C52,0)</f>
        <v>0</v>
      </c>
      <c r="V290" s="55">
        <f t="shared" si="798"/>
        <v>0</v>
      </c>
      <c r="W290" s="55">
        <f t="shared" si="798"/>
        <v>0</v>
      </c>
      <c r="X290" s="55">
        <f t="shared" ref="X290:Y290" si="799">IF($M290="C3",C52,0)</f>
        <v>0</v>
      </c>
      <c r="Y290" s="55">
        <f t="shared" si="799"/>
        <v>0</v>
      </c>
      <c r="Z290" s="55">
        <f t="shared" si="667"/>
        <v>0</v>
      </c>
    </row>
    <row r="291" ht="14.25" customHeight="1">
      <c r="H291" s="51">
        <v>47.0</v>
      </c>
      <c r="I291" s="51" t="s">
        <v>98</v>
      </c>
      <c r="J291" s="60">
        <f t="shared" si="659"/>
        <v>0.2456042354</v>
      </c>
      <c r="K291" s="60">
        <f t="shared" si="660"/>
        <v>0.7292857574</v>
      </c>
      <c r="L291" s="60">
        <f t="shared" si="661"/>
        <v>0.3217599596</v>
      </c>
      <c r="M291" s="55" t="str">
        <f t="shared" si="662"/>
        <v>C1</v>
      </c>
      <c r="N291" s="55" t="str">
        <f t="shared" si="663"/>
        <v>aman</v>
      </c>
      <c r="Q291" s="55">
        <v>47.0</v>
      </c>
      <c r="R291" s="56">
        <f t="shared" ref="R291:T291" si="800">IF($M291="C1",C53,0)</f>
        <v>0.204712813</v>
      </c>
      <c r="S291" s="56">
        <f t="shared" si="800"/>
        <v>0.2508672446</v>
      </c>
      <c r="T291" s="56">
        <f t="shared" si="800"/>
        <v>0.02127659574</v>
      </c>
      <c r="U291" s="55">
        <f t="shared" ref="U291:W291" si="801">IF($M291="C2",C53,0)</f>
        <v>0</v>
      </c>
      <c r="V291" s="55">
        <f t="shared" si="801"/>
        <v>0</v>
      </c>
      <c r="W291" s="55">
        <f t="shared" si="801"/>
        <v>0</v>
      </c>
      <c r="X291" s="55">
        <f t="shared" ref="X291:Y291" si="802">IF($M291="C3",C53,0)</f>
        <v>0</v>
      </c>
      <c r="Y291" s="55">
        <f t="shared" si="802"/>
        <v>0</v>
      </c>
      <c r="Z291" s="55">
        <f t="shared" si="667"/>
        <v>0</v>
      </c>
    </row>
    <row r="292" ht="14.25" customHeight="1">
      <c r="H292" s="51">
        <v>48.0</v>
      </c>
      <c r="I292" s="51" t="s">
        <v>103</v>
      </c>
      <c r="J292" s="60">
        <f t="shared" si="659"/>
        <v>0.2632129504</v>
      </c>
      <c r="K292" s="60">
        <f t="shared" si="660"/>
        <v>0.6783996106</v>
      </c>
      <c r="L292" s="60">
        <f t="shared" si="661"/>
        <v>0.3396298947</v>
      </c>
      <c r="M292" s="55" t="str">
        <f t="shared" si="662"/>
        <v>C1</v>
      </c>
      <c r="N292" s="55" t="str">
        <f t="shared" si="663"/>
        <v>aman</v>
      </c>
      <c r="Q292" s="55">
        <v>48.0</v>
      </c>
      <c r="R292" s="56">
        <f t="shared" ref="R292:T292" si="803">IF($M292="C1",C54,0)</f>
        <v>0.204712813</v>
      </c>
      <c r="S292" s="56">
        <f t="shared" si="803"/>
        <v>0.2982766046</v>
      </c>
      <c r="T292" s="56">
        <f t="shared" si="803"/>
        <v>0.06382978723</v>
      </c>
      <c r="U292" s="55">
        <f t="shared" ref="U292:W292" si="804">IF($M292="C2",C54,0)</f>
        <v>0</v>
      </c>
      <c r="V292" s="55">
        <f t="shared" si="804"/>
        <v>0</v>
      </c>
      <c r="W292" s="55">
        <f t="shared" si="804"/>
        <v>0</v>
      </c>
      <c r="X292" s="55">
        <f t="shared" ref="X292:Y292" si="805">IF($M292="C3",C54,0)</f>
        <v>0</v>
      </c>
      <c r="Y292" s="55">
        <f t="shared" si="805"/>
        <v>0</v>
      </c>
      <c r="Z292" s="55">
        <f t="shared" si="667"/>
        <v>0</v>
      </c>
    </row>
    <row r="293" ht="14.25" customHeight="1">
      <c r="H293" s="51">
        <v>49.0</v>
      </c>
      <c r="I293" s="51" t="s">
        <v>105</v>
      </c>
      <c r="J293" s="60">
        <f t="shared" si="659"/>
        <v>0.4305211371</v>
      </c>
      <c r="K293" s="60">
        <f t="shared" si="660"/>
        <v>0.7144940224</v>
      </c>
      <c r="L293" s="60">
        <f t="shared" si="661"/>
        <v>0.4848323345</v>
      </c>
      <c r="M293" s="55" t="str">
        <f t="shared" si="662"/>
        <v>C1</v>
      </c>
      <c r="N293" s="55" t="str">
        <f t="shared" si="663"/>
        <v>aman</v>
      </c>
      <c r="Q293" s="55">
        <v>49.0</v>
      </c>
      <c r="R293" s="56">
        <f t="shared" ref="R293:T293" si="806">IF($M293="C1",C55,0)</f>
        <v>0.204712813</v>
      </c>
      <c r="S293" s="56">
        <f t="shared" si="806"/>
        <v>0.4832212397</v>
      </c>
      <c r="T293" s="56">
        <f t="shared" si="806"/>
        <v>0.02127659574</v>
      </c>
      <c r="U293" s="55">
        <f t="shared" ref="U293:W293" si="807">IF($M293="C2",C55,0)</f>
        <v>0</v>
      </c>
      <c r="V293" s="55">
        <f t="shared" si="807"/>
        <v>0</v>
      </c>
      <c r="W293" s="55">
        <f t="shared" si="807"/>
        <v>0</v>
      </c>
      <c r="X293" s="55">
        <f t="shared" ref="X293:Y293" si="808">IF($M293="C3",C55,0)</f>
        <v>0</v>
      </c>
      <c r="Y293" s="55">
        <f t="shared" si="808"/>
        <v>0</v>
      </c>
      <c r="Z293" s="55">
        <f t="shared" si="667"/>
        <v>0</v>
      </c>
    </row>
    <row r="294" ht="14.25" customHeight="1">
      <c r="H294" s="51">
        <v>50.0</v>
      </c>
      <c r="I294" s="51" t="s">
        <v>107</v>
      </c>
      <c r="J294" s="60">
        <f t="shared" si="659"/>
        <v>0.4827531194</v>
      </c>
      <c r="K294" s="60">
        <f t="shared" si="660"/>
        <v>0.6824260294</v>
      </c>
      <c r="L294" s="60">
        <f t="shared" si="661"/>
        <v>0.5349328044</v>
      </c>
      <c r="M294" s="55" t="str">
        <f t="shared" si="662"/>
        <v>C1</v>
      </c>
      <c r="N294" s="55" t="str">
        <f t="shared" si="663"/>
        <v>aman</v>
      </c>
      <c r="Q294" s="55">
        <v>50.0</v>
      </c>
      <c r="R294" s="56">
        <f t="shared" ref="R294:T294" si="809">IF($M294="C1",C56,0)</f>
        <v>0.204712813</v>
      </c>
      <c r="S294" s="56">
        <f t="shared" si="809"/>
        <v>0.5495309905</v>
      </c>
      <c r="T294" s="56">
        <f t="shared" si="809"/>
        <v>0.06382978723</v>
      </c>
      <c r="U294" s="55">
        <f t="shared" ref="U294:W294" si="810">IF($M294="C2",C56,0)</f>
        <v>0</v>
      </c>
      <c r="V294" s="55">
        <f t="shared" si="810"/>
        <v>0</v>
      </c>
      <c r="W294" s="55">
        <f t="shared" si="810"/>
        <v>0</v>
      </c>
      <c r="X294" s="55">
        <f t="shared" ref="X294:Y294" si="811">IF($M294="C3",C56,0)</f>
        <v>0</v>
      </c>
      <c r="Y294" s="55">
        <f t="shared" si="811"/>
        <v>0</v>
      </c>
      <c r="Z294" s="55">
        <f t="shared" si="667"/>
        <v>0</v>
      </c>
    </row>
    <row r="295" ht="14.25" customHeight="1">
      <c r="H295" s="51">
        <v>51.0</v>
      </c>
      <c r="I295" s="51" t="s">
        <v>109</v>
      </c>
      <c r="J295" s="60">
        <f t="shared" si="659"/>
        <v>0.1959580667</v>
      </c>
      <c r="K295" s="60">
        <f t="shared" si="660"/>
        <v>0.7630736139</v>
      </c>
      <c r="L295" s="60">
        <f t="shared" si="661"/>
        <v>0.2799861416</v>
      </c>
      <c r="M295" s="55" t="str">
        <f t="shared" si="662"/>
        <v>C1</v>
      </c>
      <c r="N295" s="55" t="str">
        <f t="shared" si="663"/>
        <v>aman</v>
      </c>
      <c r="Q295" s="55">
        <v>51.0</v>
      </c>
      <c r="R295" s="56">
        <f t="shared" ref="R295:T295" si="812">IF($M295="C1",C57,0)</f>
        <v>0.204712813</v>
      </c>
      <c r="S295" s="56">
        <f t="shared" si="812"/>
        <v>0.1360331163</v>
      </c>
      <c r="T295" s="56">
        <f t="shared" si="812"/>
        <v>0.02127659574</v>
      </c>
      <c r="U295" s="55">
        <f t="shared" ref="U295:W295" si="813">IF($M295="C2",C57,0)</f>
        <v>0</v>
      </c>
      <c r="V295" s="55">
        <f t="shared" si="813"/>
        <v>0</v>
      </c>
      <c r="W295" s="55">
        <f t="shared" si="813"/>
        <v>0</v>
      </c>
      <c r="X295" s="55">
        <f t="shared" ref="X295:Y295" si="814">IF($M295="C3",C57,0)</f>
        <v>0</v>
      </c>
      <c r="Y295" s="55">
        <f t="shared" si="814"/>
        <v>0</v>
      </c>
      <c r="Z295" s="55">
        <f t="shared" si="667"/>
        <v>0</v>
      </c>
    </row>
    <row r="296" ht="14.25" customHeight="1">
      <c r="H296" s="51">
        <v>52.0</v>
      </c>
      <c r="I296" s="51" t="s">
        <v>111</v>
      </c>
      <c r="J296" s="60">
        <f t="shared" si="659"/>
        <v>0.2375360781</v>
      </c>
      <c r="K296" s="60">
        <f t="shared" si="660"/>
        <v>0.7085162705</v>
      </c>
      <c r="L296" s="60">
        <f t="shared" si="661"/>
        <v>0.2239865008</v>
      </c>
      <c r="M296" s="55" t="str">
        <f t="shared" si="662"/>
        <v>C3</v>
      </c>
      <c r="N296" s="55" t="str">
        <f t="shared" si="663"/>
        <v>aman</v>
      </c>
      <c r="Q296" s="55">
        <v>52.0</v>
      </c>
      <c r="R296" s="55">
        <f t="shared" ref="R296:T296" si="815">IF($M296="C1",C58,0)</f>
        <v>0</v>
      </c>
      <c r="S296" s="55">
        <f t="shared" si="815"/>
        <v>0</v>
      </c>
      <c r="T296" s="55">
        <f t="shared" si="815"/>
        <v>0</v>
      </c>
      <c r="U296" s="55">
        <f t="shared" ref="U296:W296" si="816">IF($M296="C2",C58,0)</f>
        <v>0</v>
      </c>
      <c r="V296" s="55">
        <f t="shared" si="816"/>
        <v>0</v>
      </c>
      <c r="W296" s="55">
        <f t="shared" si="816"/>
        <v>0</v>
      </c>
      <c r="X296" s="56">
        <f t="shared" ref="X296:Y296" si="817">IF($M296="C3",C58,0)</f>
        <v>0.263622975</v>
      </c>
      <c r="Y296" s="56">
        <f t="shared" si="817"/>
        <v>0.1717326812</v>
      </c>
      <c r="Z296" s="56">
        <f t="shared" si="667"/>
        <v>0.02127659574</v>
      </c>
    </row>
    <row r="297" ht="14.25" customHeight="1">
      <c r="H297" s="51">
        <v>53.0</v>
      </c>
      <c r="I297" s="51" t="s">
        <v>109</v>
      </c>
      <c r="J297" s="60">
        <f t="shared" si="659"/>
        <v>0.2064389439</v>
      </c>
      <c r="K297" s="60">
        <f t="shared" si="660"/>
        <v>0.7503640419</v>
      </c>
      <c r="L297" s="60">
        <f t="shared" si="661"/>
        <v>0.2892266442</v>
      </c>
      <c r="M297" s="55" t="str">
        <f t="shared" si="662"/>
        <v>C1</v>
      </c>
      <c r="N297" s="55" t="str">
        <f t="shared" si="663"/>
        <v>aman</v>
      </c>
      <c r="Q297" s="55">
        <v>53.0</v>
      </c>
      <c r="R297" s="56">
        <f t="shared" ref="R297:T297" si="818">IF($M297="C1",C59,0)</f>
        <v>0.204712813</v>
      </c>
      <c r="S297" s="56">
        <f t="shared" si="818"/>
        <v>0.1732594949</v>
      </c>
      <c r="T297" s="56">
        <f t="shared" si="818"/>
        <v>0.02127659574</v>
      </c>
      <c r="U297" s="55">
        <f t="shared" ref="U297:W297" si="819">IF($M297="C2",C59,0)</f>
        <v>0</v>
      </c>
      <c r="V297" s="55">
        <f t="shared" si="819"/>
        <v>0</v>
      </c>
      <c r="W297" s="55">
        <f t="shared" si="819"/>
        <v>0</v>
      </c>
      <c r="X297" s="55">
        <f t="shared" ref="X297:Y297" si="820">IF($M297="C3",C59,0)</f>
        <v>0</v>
      </c>
      <c r="Y297" s="55">
        <f t="shared" si="820"/>
        <v>0</v>
      </c>
      <c r="Z297" s="55">
        <f t="shared" si="667"/>
        <v>0</v>
      </c>
    </row>
    <row r="298" ht="14.25" customHeight="1">
      <c r="H298" s="51">
        <v>54.0</v>
      </c>
      <c r="I298" s="51" t="s">
        <v>111</v>
      </c>
      <c r="J298" s="60">
        <f t="shared" si="659"/>
        <v>0.5192478313</v>
      </c>
      <c r="K298" s="60">
        <f t="shared" si="660"/>
        <v>0.767926808</v>
      </c>
      <c r="L298" s="60">
        <f t="shared" si="661"/>
        <v>0.13955932</v>
      </c>
      <c r="M298" s="55" t="str">
        <f t="shared" si="662"/>
        <v>C3</v>
      </c>
      <c r="N298" s="55" t="str">
        <f t="shared" si="663"/>
        <v>aman</v>
      </c>
      <c r="Q298" s="55">
        <v>54.0</v>
      </c>
      <c r="R298" s="55">
        <f t="shared" ref="R298:T298" si="821">IF($M298="C1",C60,0)</f>
        <v>0</v>
      </c>
      <c r="S298" s="55">
        <f t="shared" si="821"/>
        <v>0</v>
      </c>
      <c r="T298" s="55">
        <f t="shared" si="821"/>
        <v>0</v>
      </c>
      <c r="U298" s="55">
        <f t="shared" ref="U298:W298" si="822">IF($M298="C2",C60,0)</f>
        <v>0</v>
      </c>
      <c r="V298" s="55">
        <f t="shared" si="822"/>
        <v>0</v>
      </c>
      <c r="W298" s="55">
        <f t="shared" si="822"/>
        <v>0</v>
      </c>
      <c r="X298" s="56">
        <f t="shared" ref="X298:Y298" si="823">IF($M298="C3",C60,0)</f>
        <v>0.558173785</v>
      </c>
      <c r="Y298" s="56">
        <f t="shared" si="823"/>
        <v>0.1717326812</v>
      </c>
      <c r="Z298" s="56">
        <f t="shared" si="667"/>
        <v>0.02127659574</v>
      </c>
    </row>
    <row r="299" ht="14.25" customHeight="1">
      <c r="H299" s="51">
        <v>55.0</v>
      </c>
      <c r="I299" s="51" t="s">
        <v>109</v>
      </c>
      <c r="J299" s="60">
        <f t="shared" si="659"/>
        <v>0.1409522237</v>
      </c>
      <c r="K299" s="60">
        <f t="shared" si="660"/>
        <v>0.7893748114</v>
      </c>
      <c r="L299" s="60">
        <f t="shared" si="661"/>
        <v>0.471029373</v>
      </c>
      <c r="M299" s="55" t="str">
        <f t="shared" si="662"/>
        <v>C1</v>
      </c>
      <c r="N299" s="55" t="str">
        <f t="shared" si="663"/>
        <v>aman</v>
      </c>
      <c r="Q299" s="55">
        <v>55.0</v>
      </c>
      <c r="R299" s="56">
        <f t="shared" ref="R299:T299" si="824">IF($M299="C1",C61,0)</f>
        <v>0.01030927835</v>
      </c>
      <c r="S299" s="56">
        <f t="shared" si="824"/>
        <v>0.1732594949</v>
      </c>
      <c r="T299" s="56">
        <f t="shared" si="824"/>
        <v>0.02127659574</v>
      </c>
      <c r="U299" s="55">
        <f t="shared" ref="U299:W299" si="825">IF($M299="C2",C61,0)</f>
        <v>0</v>
      </c>
      <c r="V299" s="55">
        <f t="shared" si="825"/>
        <v>0</v>
      </c>
      <c r="W299" s="55">
        <f t="shared" si="825"/>
        <v>0</v>
      </c>
      <c r="X299" s="55">
        <f t="shared" ref="X299:Y299" si="826">IF($M299="C3",C61,0)</f>
        <v>0</v>
      </c>
      <c r="Y299" s="55">
        <f t="shared" si="826"/>
        <v>0</v>
      </c>
      <c r="Z299" s="55">
        <f t="shared" si="667"/>
        <v>0</v>
      </c>
    </row>
    <row r="300" ht="14.25" customHeight="1">
      <c r="H300" s="51">
        <v>56.0</v>
      </c>
      <c r="I300" s="51" t="s">
        <v>111</v>
      </c>
      <c r="J300" s="60">
        <f t="shared" si="659"/>
        <v>0.1348128569</v>
      </c>
      <c r="K300" s="60">
        <f t="shared" si="660"/>
        <v>0.7414907917</v>
      </c>
      <c r="L300" s="60">
        <f t="shared" si="661"/>
        <v>0.4718430869</v>
      </c>
      <c r="M300" s="55" t="str">
        <f t="shared" si="662"/>
        <v>C1</v>
      </c>
      <c r="N300" s="55" t="str">
        <f t="shared" si="663"/>
        <v>aman</v>
      </c>
      <c r="Q300" s="55">
        <v>56.0</v>
      </c>
      <c r="R300" s="56">
        <f t="shared" ref="R300:T300" si="827">IF($M300="C1",C62,0)</f>
        <v>0.01030927835</v>
      </c>
      <c r="S300" s="56">
        <f t="shared" si="827"/>
        <v>0.2064143703</v>
      </c>
      <c r="T300" s="56">
        <f t="shared" si="827"/>
        <v>0.06382978723</v>
      </c>
      <c r="U300" s="55">
        <f t="shared" ref="U300:W300" si="828">IF($M300="C2",C62,0)</f>
        <v>0</v>
      </c>
      <c r="V300" s="55">
        <f t="shared" si="828"/>
        <v>0</v>
      </c>
      <c r="W300" s="55">
        <f t="shared" si="828"/>
        <v>0</v>
      </c>
      <c r="X300" s="55">
        <f t="shared" ref="X300:Y300" si="829">IF($M300="C3",C62,0)</f>
        <v>0</v>
      </c>
      <c r="Y300" s="55">
        <f t="shared" si="829"/>
        <v>0</v>
      </c>
      <c r="Z300" s="55">
        <f t="shared" si="667"/>
        <v>0</v>
      </c>
    </row>
    <row r="301" ht="14.25" customHeight="1">
      <c r="H301" s="51">
        <v>57.0</v>
      </c>
      <c r="I301" s="51" t="s">
        <v>115</v>
      </c>
      <c r="J301" s="60">
        <f t="shared" si="659"/>
        <v>0.1417045797</v>
      </c>
      <c r="K301" s="60">
        <f t="shared" si="660"/>
        <v>0.8479587842</v>
      </c>
      <c r="L301" s="60">
        <f t="shared" si="661"/>
        <v>0.4667200469</v>
      </c>
      <c r="M301" s="55" t="str">
        <f t="shared" si="662"/>
        <v>C1</v>
      </c>
      <c r="N301" s="55" t="str">
        <f t="shared" si="663"/>
        <v>aman</v>
      </c>
      <c r="Q301" s="55">
        <v>57.0</v>
      </c>
      <c r="R301" s="56">
        <f t="shared" ref="R301:T301" si="830">IF($M301="C1",C63,0)</f>
        <v>0.01030927835</v>
      </c>
      <c r="S301" s="56">
        <f t="shared" si="830"/>
        <v>0.02134068813</v>
      </c>
      <c r="T301" s="56">
        <f t="shared" si="830"/>
        <v>0.02127659574</v>
      </c>
      <c r="U301" s="55">
        <f t="shared" ref="U301:W301" si="831">IF($M301="C2",C63,0)</f>
        <v>0</v>
      </c>
      <c r="V301" s="55">
        <f t="shared" si="831"/>
        <v>0</v>
      </c>
      <c r="W301" s="55">
        <f t="shared" si="831"/>
        <v>0</v>
      </c>
      <c r="X301" s="55">
        <f t="shared" ref="X301:Y301" si="832">IF($M301="C3",C63,0)</f>
        <v>0</v>
      </c>
      <c r="Y301" s="55">
        <f t="shared" si="832"/>
        <v>0</v>
      </c>
      <c r="Z301" s="55">
        <f t="shared" si="667"/>
        <v>0</v>
      </c>
    </row>
    <row r="302" ht="14.25" customHeight="1">
      <c r="H302" s="51">
        <v>58.0</v>
      </c>
      <c r="I302" s="51" t="s">
        <v>117</v>
      </c>
      <c r="J302" s="60">
        <f t="shared" si="659"/>
        <v>0.112967433</v>
      </c>
      <c r="K302" s="60">
        <f t="shared" si="660"/>
        <v>0.8063775354</v>
      </c>
      <c r="L302" s="60">
        <f t="shared" si="661"/>
        <v>0.4222747989</v>
      </c>
      <c r="M302" s="55" t="str">
        <f t="shared" si="662"/>
        <v>C1</v>
      </c>
      <c r="N302" s="55" t="str">
        <f t="shared" si="663"/>
        <v>aman</v>
      </c>
      <c r="Q302" s="55">
        <v>58.0</v>
      </c>
      <c r="R302" s="56">
        <f t="shared" ref="R302:T302" si="833">IF($M302="C1",C64,0)</f>
        <v>0.05154639175</v>
      </c>
      <c r="S302" s="56">
        <f t="shared" si="833"/>
        <v>0.09102927973</v>
      </c>
      <c r="T302" s="56">
        <f t="shared" si="833"/>
        <v>0.02127659574</v>
      </c>
      <c r="U302" s="55">
        <f t="shared" ref="U302:W302" si="834">IF($M302="C2",C64,0)</f>
        <v>0</v>
      </c>
      <c r="V302" s="55">
        <f t="shared" si="834"/>
        <v>0</v>
      </c>
      <c r="W302" s="55">
        <f t="shared" si="834"/>
        <v>0</v>
      </c>
      <c r="X302" s="55">
        <f t="shared" ref="X302:Y302" si="835">IF($M302="C3",C64,0)</f>
        <v>0</v>
      </c>
      <c r="Y302" s="55">
        <f t="shared" si="835"/>
        <v>0</v>
      </c>
      <c r="Z302" s="55">
        <f t="shared" si="667"/>
        <v>0</v>
      </c>
    </row>
    <row r="303" ht="14.25" customHeight="1">
      <c r="H303" s="51">
        <v>59.0</v>
      </c>
      <c r="I303" s="51" t="s">
        <v>120</v>
      </c>
      <c r="J303" s="60">
        <f t="shared" si="659"/>
        <v>0.1981246689</v>
      </c>
      <c r="K303" s="60">
        <f t="shared" si="660"/>
        <v>0.749637936</v>
      </c>
      <c r="L303" s="60">
        <f t="shared" si="661"/>
        <v>0.438687263</v>
      </c>
      <c r="M303" s="55" t="str">
        <f t="shared" si="662"/>
        <v>C1</v>
      </c>
      <c r="N303" s="55" t="str">
        <f t="shared" si="663"/>
        <v>aman</v>
      </c>
      <c r="Q303" s="55">
        <v>59.0</v>
      </c>
      <c r="R303" s="56">
        <f t="shared" ref="R303:T303" si="836">IF($M303="C1",C65,0)</f>
        <v>0.07216494845</v>
      </c>
      <c r="S303" s="56">
        <f t="shared" si="836"/>
        <v>0.2592767922</v>
      </c>
      <c r="T303" s="56">
        <f t="shared" si="836"/>
        <v>0.02127659574</v>
      </c>
      <c r="U303" s="55">
        <f t="shared" ref="U303:W303" si="837">IF($M303="C2",C65,0)</f>
        <v>0</v>
      </c>
      <c r="V303" s="55">
        <f t="shared" si="837"/>
        <v>0</v>
      </c>
      <c r="W303" s="55">
        <f t="shared" si="837"/>
        <v>0</v>
      </c>
      <c r="X303" s="55">
        <f t="shared" ref="X303:Y303" si="838">IF($M303="C3",C65,0)</f>
        <v>0</v>
      </c>
      <c r="Y303" s="55">
        <f t="shared" si="838"/>
        <v>0</v>
      </c>
      <c r="Z303" s="55">
        <f t="shared" si="667"/>
        <v>0</v>
      </c>
    </row>
    <row r="304" ht="14.25" customHeight="1">
      <c r="H304" s="51">
        <v>60.0</v>
      </c>
      <c r="I304" s="51" t="s">
        <v>122</v>
      </c>
      <c r="J304" s="60">
        <f t="shared" si="659"/>
        <v>0.0430502284</v>
      </c>
      <c r="K304" s="60">
        <f t="shared" si="660"/>
        <v>0.7444740348</v>
      </c>
      <c r="L304" s="60">
        <f t="shared" si="661"/>
        <v>0.4120009247</v>
      </c>
      <c r="M304" s="55" t="str">
        <f t="shared" si="662"/>
        <v>C1</v>
      </c>
      <c r="N304" s="55" t="str">
        <f t="shared" si="663"/>
        <v>aman</v>
      </c>
      <c r="Q304" s="55">
        <v>60.0</v>
      </c>
      <c r="R304" s="56">
        <f t="shared" ref="R304:T304" si="839">IF($M304="C1",C66,0)</f>
        <v>0.05154639175</v>
      </c>
      <c r="S304" s="56">
        <f t="shared" si="839"/>
        <v>0.06507374619</v>
      </c>
      <c r="T304" s="56">
        <f t="shared" si="839"/>
        <v>0.1063829787</v>
      </c>
      <c r="U304" s="55">
        <f t="shared" ref="U304:W304" si="840">IF($M304="C2",C66,0)</f>
        <v>0</v>
      </c>
      <c r="V304" s="55">
        <f t="shared" si="840"/>
        <v>0</v>
      </c>
      <c r="W304" s="55">
        <f t="shared" si="840"/>
        <v>0</v>
      </c>
      <c r="X304" s="55">
        <f t="shared" ref="X304:Y304" si="841">IF($M304="C3",C66,0)</f>
        <v>0</v>
      </c>
      <c r="Y304" s="55">
        <f t="shared" si="841"/>
        <v>0</v>
      </c>
      <c r="Z304" s="55">
        <f t="shared" si="667"/>
        <v>0</v>
      </c>
    </row>
    <row r="305" ht="14.25" customHeight="1">
      <c r="H305" s="51">
        <v>61.0</v>
      </c>
      <c r="I305" s="51" t="s">
        <v>124</v>
      </c>
      <c r="J305" s="60">
        <f t="shared" si="659"/>
        <v>0.04085745923</v>
      </c>
      <c r="K305" s="60">
        <f t="shared" si="660"/>
        <v>0.7020028302</v>
      </c>
      <c r="L305" s="60">
        <f t="shared" si="661"/>
        <v>0.3925531501</v>
      </c>
      <c r="M305" s="55" t="str">
        <f t="shared" si="662"/>
        <v>C1</v>
      </c>
      <c r="N305" s="55" t="str">
        <f t="shared" si="663"/>
        <v>aman</v>
      </c>
      <c r="Q305" s="55">
        <v>61.0</v>
      </c>
      <c r="R305" s="56">
        <f t="shared" ref="R305:T305" si="842">IF($M305="C1",C67,0)</f>
        <v>0.07216494845</v>
      </c>
      <c r="S305" s="56">
        <f t="shared" si="842"/>
        <v>0.06783996092</v>
      </c>
      <c r="T305" s="56">
        <f t="shared" si="842"/>
        <v>0.1489361702</v>
      </c>
      <c r="U305" s="55">
        <f t="shared" ref="U305:W305" si="843">IF($M305="C2",C67,0)</f>
        <v>0</v>
      </c>
      <c r="V305" s="55">
        <f t="shared" si="843"/>
        <v>0</v>
      </c>
      <c r="W305" s="55">
        <f t="shared" si="843"/>
        <v>0</v>
      </c>
      <c r="X305" s="55">
        <f t="shared" ref="X305:Y305" si="844">IF($M305="C3",C67,0)</f>
        <v>0</v>
      </c>
      <c r="Y305" s="55">
        <f t="shared" si="844"/>
        <v>0</v>
      </c>
      <c r="Z305" s="55">
        <f t="shared" si="667"/>
        <v>0</v>
      </c>
    </row>
    <row r="306" ht="14.25" customHeight="1">
      <c r="H306" s="51">
        <v>62.0</v>
      </c>
      <c r="I306" s="51" t="s">
        <v>126</v>
      </c>
      <c r="J306" s="60">
        <f t="shared" si="659"/>
        <v>0.1442201313</v>
      </c>
      <c r="K306" s="60">
        <f t="shared" si="660"/>
        <v>0.8503435956</v>
      </c>
      <c r="L306" s="60">
        <f t="shared" si="661"/>
        <v>0.4713181465</v>
      </c>
      <c r="M306" s="55" t="str">
        <f t="shared" si="662"/>
        <v>C1</v>
      </c>
      <c r="N306" s="55" t="str">
        <f t="shared" si="663"/>
        <v>aman</v>
      </c>
      <c r="Q306" s="55">
        <v>62.0</v>
      </c>
      <c r="R306" s="56">
        <f t="shared" ref="R306:T306" si="845">IF($M306="C1",C68,0)</f>
        <v>0.0058910162</v>
      </c>
      <c r="S306" s="56">
        <f t="shared" si="845"/>
        <v>0.01904117579</v>
      </c>
      <c r="T306" s="56">
        <f t="shared" si="845"/>
        <v>0.02127659574</v>
      </c>
      <c r="U306" s="55">
        <f t="shared" ref="U306:W306" si="846">IF($M306="C2",C68,0)</f>
        <v>0</v>
      </c>
      <c r="V306" s="55">
        <f t="shared" si="846"/>
        <v>0</v>
      </c>
      <c r="W306" s="55">
        <f t="shared" si="846"/>
        <v>0</v>
      </c>
      <c r="X306" s="55">
        <f t="shared" ref="X306:Y306" si="847">IF($M306="C3",C68,0)</f>
        <v>0</v>
      </c>
      <c r="Y306" s="55">
        <f t="shared" si="847"/>
        <v>0</v>
      </c>
      <c r="Z306" s="55">
        <f t="shared" si="667"/>
        <v>0</v>
      </c>
    </row>
    <row r="307" ht="14.25" customHeight="1">
      <c r="H307" s="51">
        <v>63.0</v>
      </c>
      <c r="I307" s="51" t="s">
        <v>128</v>
      </c>
      <c r="J307" s="60">
        <f t="shared" si="659"/>
        <v>0.108187962</v>
      </c>
      <c r="K307" s="60">
        <f t="shared" si="660"/>
        <v>0.8110009891</v>
      </c>
      <c r="L307" s="60">
        <f t="shared" si="661"/>
        <v>0.4634913945</v>
      </c>
      <c r="M307" s="55" t="str">
        <f t="shared" si="662"/>
        <v>C1</v>
      </c>
      <c r="N307" s="55" t="str">
        <f t="shared" si="663"/>
        <v>aman</v>
      </c>
      <c r="Q307" s="55">
        <v>63.0</v>
      </c>
      <c r="R307" s="56">
        <f t="shared" ref="R307:T307" si="848">IF($M307="C1",C69,0)</f>
        <v>0.0058910162</v>
      </c>
      <c r="S307" s="56">
        <f t="shared" si="848"/>
        <v>0.02784024038</v>
      </c>
      <c r="T307" s="56">
        <f t="shared" si="848"/>
        <v>0.06382978723</v>
      </c>
      <c r="U307" s="55">
        <f t="shared" ref="U307:W307" si="849">IF($M307="C2",C69,0)</f>
        <v>0</v>
      </c>
      <c r="V307" s="55">
        <f t="shared" si="849"/>
        <v>0</v>
      </c>
      <c r="W307" s="55">
        <f t="shared" si="849"/>
        <v>0</v>
      </c>
      <c r="X307" s="55">
        <f t="shared" ref="X307:Y307" si="850">IF($M307="C3",C69,0)</f>
        <v>0</v>
      </c>
      <c r="Y307" s="55">
        <f t="shared" si="850"/>
        <v>0</v>
      </c>
      <c r="Z307" s="55">
        <f t="shared" si="667"/>
        <v>0</v>
      </c>
    </row>
    <row r="308" ht="14.25" customHeight="1">
      <c r="H308" s="51">
        <v>64.0</v>
      </c>
      <c r="I308" s="51" t="s">
        <v>130</v>
      </c>
      <c r="J308" s="60">
        <f t="shared" si="659"/>
        <v>0.07525769312</v>
      </c>
      <c r="K308" s="60">
        <f t="shared" si="660"/>
        <v>0.7550186571</v>
      </c>
      <c r="L308" s="60">
        <f t="shared" si="661"/>
        <v>0.4597038222</v>
      </c>
      <c r="M308" s="55" t="str">
        <f t="shared" si="662"/>
        <v>C1</v>
      </c>
      <c r="N308" s="55" t="str">
        <f t="shared" si="663"/>
        <v>aman</v>
      </c>
      <c r="Q308" s="55">
        <v>64.0</v>
      </c>
      <c r="R308" s="56">
        <f t="shared" ref="R308:T308" si="851">IF($M308="C1",C70,0)</f>
        <v>0.0058910162</v>
      </c>
      <c r="S308" s="56">
        <f t="shared" si="851"/>
        <v>0.03663930498</v>
      </c>
      <c r="T308" s="56">
        <f t="shared" si="851"/>
        <v>0.1276595745</v>
      </c>
      <c r="U308" s="55">
        <f t="shared" ref="U308:W308" si="852">IF($M308="C2",C70,0)</f>
        <v>0</v>
      </c>
      <c r="V308" s="55">
        <f t="shared" si="852"/>
        <v>0</v>
      </c>
      <c r="W308" s="55">
        <f t="shared" si="852"/>
        <v>0</v>
      </c>
      <c r="X308" s="55">
        <f t="shared" ref="X308:Y308" si="853">IF($M308="C3",C70,0)</f>
        <v>0</v>
      </c>
      <c r="Y308" s="55">
        <f t="shared" si="853"/>
        <v>0</v>
      </c>
      <c r="Z308" s="55">
        <f t="shared" si="667"/>
        <v>0</v>
      </c>
    </row>
    <row r="309" ht="14.25" customHeight="1">
      <c r="H309" s="51">
        <v>65.0</v>
      </c>
      <c r="I309" s="51" t="s">
        <v>132</v>
      </c>
      <c r="J309" s="60">
        <f t="shared" si="659"/>
        <v>0.0890288503</v>
      </c>
      <c r="K309" s="60">
        <f t="shared" si="660"/>
        <v>0.7004905933</v>
      </c>
      <c r="L309" s="60">
        <f t="shared" si="661"/>
        <v>0.4649024265</v>
      </c>
      <c r="M309" s="55" t="str">
        <f t="shared" si="662"/>
        <v>C1</v>
      </c>
      <c r="N309" s="55" t="str">
        <f t="shared" si="663"/>
        <v>aman</v>
      </c>
      <c r="Q309" s="55">
        <v>65.0</v>
      </c>
      <c r="R309" s="56">
        <f t="shared" ref="R309:T309" si="854">IF($M309="C1",C71,0)</f>
        <v>0.0058910162</v>
      </c>
      <c r="S309" s="56">
        <f t="shared" si="854"/>
        <v>0.04543836957</v>
      </c>
      <c r="T309" s="56">
        <f t="shared" si="854"/>
        <v>0.1914893617</v>
      </c>
      <c r="U309" s="55">
        <f t="shared" ref="U309:W309" si="855">IF($M309="C2",C71,0)</f>
        <v>0</v>
      </c>
      <c r="V309" s="55">
        <f t="shared" si="855"/>
        <v>0</v>
      </c>
      <c r="W309" s="55">
        <f t="shared" si="855"/>
        <v>0</v>
      </c>
      <c r="X309" s="55">
        <f t="shared" ref="X309:Y309" si="856">IF($M309="C3",C71,0)</f>
        <v>0</v>
      </c>
      <c r="Y309" s="55">
        <f t="shared" si="856"/>
        <v>0</v>
      </c>
      <c r="Z309" s="55">
        <f t="shared" si="667"/>
        <v>0</v>
      </c>
    </row>
    <row r="310" ht="14.25" customHeight="1">
      <c r="H310" s="51">
        <v>66.0</v>
      </c>
      <c r="I310" s="51" t="s">
        <v>134</v>
      </c>
      <c r="J310" s="60">
        <f t="shared" si="659"/>
        <v>0.1214769733</v>
      </c>
      <c r="K310" s="60">
        <f t="shared" si="660"/>
        <v>0.8222044759</v>
      </c>
      <c r="L310" s="60">
        <f t="shared" si="661"/>
        <v>0.4668202761</v>
      </c>
      <c r="M310" s="55" t="str">
        <f t="shared" si="662"/>
        <v>C1</v>
      </c>
      <c r="N310" s="55" t="str">
        <f t="shared" si="663"/>
        <v>aman</v>
      </c>
      <c r="Q310" s="55">
        <v>66.0</v>
      </c>
      <c r="R310" s="56">
        <f t="shared" ref="R310:T310" si="857">IF($M310="C1",C72,0)</f>
        <v>0.0058910162</v>
      </c>
      <c r="S310" s="56">
        <f t="shared" si="857"/>
        <v>0.0841542538</v>
      </c>
      <c r="T310" s="56">
        <f t="shared" si="857"/>
        <v>0.02127659574</v>
      </c>
      <c r="U310" s="55">
        <f t="shared" ref="U310:W310" si="858">IF($M310="C2",C72,0)</f>
        <v>0</v>
      </c>
      <c r="V310" s="55">
        <f t="shared" si="858"/>
        <v>0</v>
      </c>
      <c r="W310" s="55">
        <f t="shared" si="858"/>
        <v>0</v>
      </c>
      <c r="X310" s="55">
        <f t="shared" ref="X310:Y310" si="859">IF($M310="C3",C72,0)</f>
        <v>0</v>
      </c>
      <c r="Y310" s="55">
        <f t="shared" si="859"/>
        <v>0</v>
      </c>
      <c r="Z310" s="55">
        <f t="shared" si="667"/>
        <v>0</v>
      </c>
    </row>
    <row r="311" ht="14.25" customHeight="1">
      <c r="H311" s="51">
        <v>67.0</v>
      </c>
      <c r="I311" s="51" t="s">
        <v>136</v>
      </c>
      <c r="J311" s="60">
        <f t="shared" si="659"/>
        <v>0.08250886158</v>
      </c>
      <c r="K311" s="60">
        <f t="shared" si="660"/>
        <v>0.7821792904</v>
      </c>
      <c r="L311" s="60">
        <f t="shared" si="661"/>
        <v>0.4601635754</v>
      </c>
      <c r="M311" s="55" t="str">
        <f t="shared" si="662"/>
        <v>C1</v>
      </c>
      <c r="N311" s="55" t="str">
        <f t="shared" si="663"/>
        <v>aman</v>
      </c>
      <c r="Q311" s="55">
        <v>67.0</v>
      </c>
      <c r="R311" s="56">
        <f t="shared" ref="R311:T311" si="860">IF($M311="C1",C73,0)</f>
        <v>0.0058910162</v>
      </c>
      <c r="S311" s="56">
        <f t="shared" si="860"/>
        <v>0.09295331839</v>
      </c>
      <c r="T311" s="56">
        <f t="shared" si="860"/>
        <v>0.06382978723</v>
      </c>
      <c r="U311" s="55">
        <f t="shared" ref="U311:W311" si="861">IF($M311="C2",C73,0)</f>
        <v>0</v>
      </c>
      <c r="V311" s="55">
        <f t="shared" si="861"/>
        <v>0</v>
      </c>
      <c r="W311" s="55">
        <f t="shared" si="861"/>
        <v>0</v>
      </c>
      <c r="X311" s="55">
        <f t="shared" ref="X311:Y311" si="862">IF($M311="C3",C73,0)</f>
        <v>0</v>
      </c>
      <c r="Y311" s="55">
        <f t="shared" si="862"/>
        <v>0</v>
      </c>
      <c r="Z311" s="55">
        <f t="shared" si="667"/>
        <v>0</v>
      </c>
    </row>
    <row r="312" ht="14.25" customHeight="1">
      <c r="H312" s="51">
        <v>68.0</v>
      </c>
      <c r="I312" s="51" t="s">
        <v>138</v>
      </c>
      <c r="J312" s="60">
        <f t="shared" si="659"/>
        <v>0.04373403547</v>
      </c>
      <c r="K312" s="60">
        <f t="shared" si="660"/>
        <v>0.7247626363</v>
      </c>
      <c r="L312" s="60">
        <f t="shared" si="661"/>
        <v>0.4576021371</v>
      </c>
      <c r="M312" s="55" t="str">
        <f t="shared" si="662"/>
        <v>C1</v>
      </c>
      <c r="N312" s="55" t="str">
        <f t="shared" si="663"/>
        <v>aman</v>
      </c>
      <c r="Q312" s="55">
        <v>68.0</v>
      </c>
      <c r="R312" s="56">
        <f t="shared" ref="R312:T312" si="863">IF($M312="C1",C74,0)</f>
        <v>0.0058910162</v>
      </c>
      <c r="S312" s="56">
        <f t="shared" si="863"/>
        <v>0.101752383</v>
      </c>
      <c r="T312" s="56">
        <f t="shared" si="863"/>
        <v>0.1276595745</v>
      </c>
      <c r="U312" s="55">
        <f t="shared" ref="U312:W312" si="864">IF($M312="C2",C74,0)</f>
        <v>0</v>
      </c>
      <c r="V312" s="55">
        <f t="shared" si="864"/>
        <v>0</v>
      </c>
      <c r="W312" s="55">
        <f t="shared" si="864"/>
        <v>0</v>
      </c>
      <c r="X312" s="55">
        <f t="shared" ref="X312:Y312" si="865">IF($M312="C3",C74,0)</f>
        <v>0</v>
      </c>
      <c r="Y312" s="55">
        <f t="shared" si="865"/>
        <v>0</v>
      </c>
      <c r="Z312" s="55">
        <f t="shared" si="667"/>
        <v>0</v>
      </c>
    </row>
    <row r="313" ht="14.25" customHeight="1">
      <c r="H313" s="51">
        <v>69.0</v>
      </c>
      <c r="I313" s="51" t="s">
        <v>140</v>
      </c>
      <c r="J313" s="60">
        <f t="shared" si="659"/>
        <v>0.07294484238</v>
      </c>
      <c r="K313" s="60">
        <f t="shared" si="660"/>
        <v>0.6686259388</v>
      </c>
      <c r="L313" s="60">
        <f t="shared" si="661"/>
        <v>0.4640606061</v>
      </c>
      <c r="M313" s="55" t="str">
        <f t="shared" si="662"/>
        <v>C1</v>
      </c>
      <c r="N313" s="55" t="str">
        <f t="shared" si="663"/>
        <v>aman</v>
      </c>
      <c r="Q313" s="55">
        <v>69.0</v>
      </c>
      <c r="R313" s="56">
        <f t="shared" ref="R313:T313" si="866">IF($M313="C1",C75,0)</f>
        <v>0.0058910162</v>
      </c>
      <c r="S313" s="56">
        <f t="shared" si="866"/>
        <v>0.1105514476</v>
      </c>
      <c r="T313" s="56">
        <f t="shared" si="866"/>
        <v>0.1914893617</v>
      </c>
      <c r="U313" s="55">
        <f t="shared" ref="U313:W313" si="867">IF($M313="C2",C75,0)</f>
        <v>0</v>
      </c>
      <c r="V313" s="55">
        <f t="shared" si="867"/>
        <v>0</v>
      </c>
      <c r="W313" s="55">
        <f t="shared" si="867"/>
        <v>0</v>
      </c>
      <c r="X313" s="55">
        <f t="shared" ref="X313:Y313" si="868">IF($M313="C3",C75,0)</f>
        <v>0</v>
      </c>
      <c r="Y313" s="55">
        <f t="shared" si="868"/>
        <v>0</v>
      </c>
      <c r="Z313" s="55">
        <f t="shared" si="667"/>
        <v>0</v>
      </c>
    </row>
    <row r="314" ht="14.25" customHeight="1">
      <c r="H314" s="51">
        <v>70.0</v>
      </c>
      <c r="I314" s="51" t="s">
        <v>142</v>
      </c>
      <c r="J314" s="60">
        <f t="shared" si="659"/>
        <v>0.1400341598</v>
      </c>
      <c r="K314" s="60">
        <f t="shared" si="660"/>
        <v>0.8460793081</v>
      </c>
      <c r="L314" s="60">
        <f t="shared" si="661"/>
        <v>0.4609645024</v>
      </c>
      <c r="M314" s="55" t="str">
        <f t="shared" si="662"/>
        <v>C1</v>
      </c>
      <c r="N314" s="55" t="str">
        <f t="shared" si="663"/>
        <v>aman</v>
      </c>
      <c r="Q314" s="55">
        <v>70.0</v>
      </c>
      <c r="R314" s="56">
        <f t="shared" ref="R314:T314" si="869">IF($M314="C1",C76,0)</f>
        <v>0.01620029455</v>
      </c>
      <c r="S314" s="56">
        <f t="shared" si="869"/>
        <v>0.02166403616</v>
      </c>
      <c r="T314" s="56">
        <f t="shared" si="869"/>
        <v>0.02127659574</v>
      </c>
      <c r="U314" s="55">
        <f t="shared" ref="U314:W314" si="870">IF($M314="C2",C76,0)</f>
        <v>0</v>
      </c>
      <c r="V314" s="55">
        <f t="shared" si="870"/>
        <v>0</v>
      </c>
      <c r="W314" s="55">
        <f t="shared" si="870"/>
        <v>0</v>
      </c>
      <c r="X314" s="55">
        <f t="shared" ref="X314:Y314" si="871">IF($M314="C3",C76,0)</f>
        <v>0</v>
      </c>
      <c r="Y314" s="55">
        <f t="shared" si="871"/>
        <v>0</v>
      </c>
      <c r="Z314" s="55">
        <f t="shared" si="667"/>
        <v>0</v>
      </c>
    </row>
    <row r="315" ht="14.25" customHeight="1">
      <c r="H315" s="51">
        <v>71.0</v>
      </c>
      <c r="I315" s="51" t="s">
        <v>145</v>
      </c>
      <c r="J315" s="60">
        <f t="shared" si="659"/>
        <v>0.07444190658</v>
      </c>
      <c r="K315" s="60">
        <f t="shared" si="660"/>
        <v>0.7534185139</v>
      </c>
      <c r="L315" s="60">
        <f t="shared" si="661"/>
        <v>0.4431020603</v>
      </c>
      <c r="M315" s="55" t="str">
        <f t="shared" si="662"/>
        <v>C1</v>
      </c>
      <c r="N315" s="55" t="str">
        <f t="shared" si="663"/>
        <v>aman</v>
      </c>
      <c r="Q315" s="55">
        <v>71.0</v>
      </c>
      <c r="R315" s="56">
        <f t="shared" ref="R315:T315" si="872">IF($M315="C1",C77,0)</f>
        <v>0.0235640648</v>
      </c>
      <c r="S315" s="56">
        <f t="shared" si="872"/>
        <v>0.0283264063</v>
      </c>
      <c r="T315" s="56">
        <f t="shared" si="872"/>
        <v>0.1276595745</v>
      </c>
      <c r="U315" s="55">
        <f t="shared" ref="U315:W315" si="873">IF($M315="C2",C77,0)</f>
        <v>0</v>
      </c>
      <c r="V315" s="55">
        <f t="shared" si="873"/>
        <v>0</v>
      </c>
      <c r="W315" s="55">
        <f t="shared" si="873"/>
        <v>0</v>
      </c>
      <c r="X315" s="55">
        <f t="shared" ref="X315:Y315" si="874">IF($M315="C3",C77,0)</f>
        <v>0</v>
      </c>
      <c r="Y315" s="55">
        <f t="shared" si="874"/>
        <v>0</v>
      </c>
      <c r="Z315" s="55">
        <f t="shared" si="667"/>
        <v>0</v>
      </c>
    </row>
    <row r="316" ht="14.25" customHeight="1">
      <c r="H316" s="51">
        <v>72.0</v>
      </c>
      <c r="I316" s="51" t="s">
        <v>148</v>
      </c>
      <c r="J316" s="60">
        <f t="shared" si="659"/>
        <v>0.08220230031</v>
      </c>
      <c r="K316" s="60">
        <f t="shared" si="660"/>
        <v>0.6933923372</v>
      </c>
      <c r="L316" s="60">
        <f t="shared" si="661"/>
        <v>0.4399147156</v>
      </c>
      <c r="M316" s="55" t="str">
        <f t="shared" si="662"/>
        <v>C1</v>
      </c>
      <c r="N316" s="55" t="str">
        <f t="shared" si="663"/>
        <v>aman</v>
      </c>
      <c r="Q316" s="55">
        <v>72.0</v>
      </c>
      <c r="R316" s="56">
        <f t="shared" ref="R316:T316" si="875">IF($M316="C1",C78,0)</f>
        <v>0.03166421208</v>
      </c>
      <c r="S316" s="56">
        <f t="shared" si="875"/>
        <v>0.04186033554</v>
      </c>
      <c r="T316" s="56">
        <f t="shared" si="875"/>
        <v>0.1914893617</v>
      </c>
      <c r="U316" s="55">
        <f t="shared" ref="U316:W316" si="876">IF($M316="C2",C78,0)</f>
        <v>0</v>
      </c>
      <c r="V316" s="55">
        <f t="shared" si="876"/>
        <v>0</v>
      </c>
      <c r="W316" s="55">
        <f t="shared" si="876"/>
        <v>0</v>
      </c>
      <c r="X316" s="55">
        <f t="shared" ref="X316:Y316" si="877">IF($M316="C3",C78,0)</f>
        <v>0</v>
      </c>
      <c r="Y316" s="55">
        <f t="shared" si="877"/>
        <v>0</v>
      </c>
      <c r="Z316" s="55">
        <f t="shared" si="667"/>
        <v>0</v>
      </c>
    </row>
    <row r="317" ht="14.25" customHeight="1">
      <c r="H317" s="51">
        <v>73.0</v>
      </c>
      <c r="I317" s="51" t="s">
        <v>151</v>
      </c>
      <c r="J317" s="60">
        <f t="shared" si="659"/>
        <v>0.229142027</v>
      </c>
      <c r="K317" s="60">
        <f t="shared" si="660"/>
        <v>0.5451800738</v>
      </c>
      <c r="L317" s="60">
        <f t="shared" si="661"/>
        <v>0.481904308</v>
      </c>
      <c r="M317" s="55" t="str">
        <f t="shared" si="662"/>
        <v>C1</v>
      </c>
      <c r="N317" s="55" t="str">
        <f t="shared" si="663"/>
        <v>aman</v>
      </c>
      <c r="Q317" s="55">
        <v>73.0</v>
      </c>
      <c r="R317" s="56">
        <f t="shared" ref="R317:T317" si="878">IF($M317="C1",C79,0)</f>
        <v>0.04860088365</v>
      </c>
      <c r="S317" s="56">
        <f t="shared" si="878"/>
        <v>0.07235530651</v>
      </c>
      <c r="T317" s="56">
        <f t="shared" si="878"/>
        <v>0.3617021277</v>
      </c>
      <c r="U317" s="55">
        <f t="shared" ref="U317:W317" si="879">IF($M317="C2",C79,0)</f>
        <v>0</v>
      </c>
      <c r="V317" s="55">
        <f t="shared" si="879"/>
        <v>0</v>
      </c>
      <c r="W317" s="55">
        <f t="shared" si="879"/>
        <v>0</v>
      </c>
      <c r="X317" s="55">
        <f t="shared" ref="X317:Y317" si="880">IF($M317="C3",C79,0)</f>
        <v>0</v>
      </c>
      <c r="Y317" s="55">
        <f t="shared" si="880"/>
        <v>0</v>
      </c>
      <c r="Z317" s="55">
        <f t="shared" si="667"/>
        <v>0</v>
      </c>
    </row>
    <row r="318" ht="14.25" customHeight="1">
      <c r="H318" s="51">
        <v>74.0</v>
      </c>
      <c r="I318" s="51" t="s">
        <v>142</v>
      </c>
      <c r="J318" s="60">
        <f t="shared" si="659"/>
        <v>0.1197747156</v>
      </c>
      <c r="K318" s="60">
        <f t="shared" si="660"/>
        <v>0.8238965975</v>
      </c>
      <c r="L318" s="60">
        <f t="shared" si="661"/>
        <v>0.4526535152</v>
      </c>
      <c r="M318" s="55" t="str">
        <f t="shared" si="662"/>
        <v>C1</v>
      </c>
      <c r="N318" s="55" t="str">
        <f t="shared" si="663"/>
        <v>aman</v>
      </c>
      <c r="Q318" s="55">
        <v>74.0</v>
      </c>
      <c r="R318" s="56">
        <f t="shared" ref="R318:T318" si="881">IF($M318="C1",C80,0)</f>
        <v>0.0206185567</v>
      </c>
      <c r="S318" s="56">
        <f t="shared" si="881"/>
        <v>0.06912249498</v>
      </c>
      <c r="T318" s="56">
        <f t="shared" si="881"/>
        <v>0.02127659574</v>
      </c>
      <c r="U318" s="55">
        <f t="shared" ref="U318:W318" si="882">IF($M318="C2",C80,0)</f>
        <v>0</v>
      </c>
      <c r="V318" s="55">
        <f t="shared" si="882"/>
        <v>0</v>
      </c>
      <c r="W318" s="55">
        <f t="shared" si="882"/>
        <v>0</v>
      </c>
      <c r="X318" s="55">
        <f t="shared" ref="X318:Y318" si="883">IF($M318="C3",C80,0)</f>
        <v>0</v>
      </c>
      <c r="Y318" s="55">
        <f t="shared" si="883"/>
        <v>0</v>
      </c>
      <c r="Z318" s="55">
        <f t="shared" si="667"/>
        <v>0</v>
      </c>
    </row>
    <row r="319" ht="14.25" customHeight="1">
      <c r="H319" s="51">
        <v>75.0</v>
      </c>
      <c r="I319" s="51" t="s">
        <v>145</v>
      </c>
      <c r="J319" s="60">
        <f t="shared" si="659"/>
        <v>0.0311273904</v>
      </c>
      <c r="K319" s="60">
        <f t="shared" si="660"/>
        <v>0.7288296801</v>
      </c>
      <c r="L319" s="60">
        <f t="shared" si="661"/>
        <v>0.43524867</v>
      </c>
      <c r="M319" s="55" t="str">
        <f t="shared" si="662"/>
        <v>C1</v>
      </c>
      <c r="N319" s="55" t="str">
        <f t="shared" si="663"/>
        <v>aman</v>
      </c>
      <c r="Q319" s="55">
        <v>75.0</v>
      </c>
      <c r="R319" s="56">
        <f t="shared" ref="R319:T319" si="884">IF($M319="C1",C81,0)</f>
        <v>0.02798232695</v>
      </c>
      <c r="S319" s="56">
        <f t="shared" si="884"/>
        <v>0.07593258382</v>
      </c>
      <c r="T319" s="56">
        <f t="shared" si="884"/>
        <v>0.1276595745</v>
      </c>
      <c r="U319" s="55">
        <f t="shared" ref="U319:W319" si="885">IF($M319="C2",C81,0)</f>
        <v>0</v>
      </c>
      <c r="V319" s="55">
        <f t="shared" si="885"/>
        <v>0</v>
      </c>
      <c r="W319" s="55">
        <f t="shared" si="885"/>
        <v>0</v>
      </c>
      <c r="X319" s="55">
        <f t="shared" ref="X319:Y319" si="886">IF($M319="C3",C81,0)</f>
        <v>0</v>
      </c>
      <c r="Y319" s="55">
        <f t="shared" si="886"/>
        <v>0</v>
      </c>
      <c r="Z319" s="55">
        <f t="shared" si="667"/>
        <v>0</v>
      </c>
    </row>
    <row r="320" ht="14.25" customHeight="1">
      <c r="H320" s="51">
        <v>76.0</v>
      </c>
      <c r="I320" s="51" t="s">
        <v>148</v>
      </c>
      <c r="J320" s="60">
        <f t="shared" si="659"/>
        <v>0.06263926572</v>
      </c>
      <c r="K320" s="60">
        <f t="shared" si="660"/>
        <v>0.6738694778</v>
      </c>
      <c r="L320" s="60">
        <f t="shared" si="661"/>
        <v>0.4336010345</v>
      </c>
      <c r="M320" s="55" t="str">
        <f t="shared" si="662"/>
        <v>C1</v>
      </c>
      <c r="N320" s="55" t="str">
        <f t="shared" si="663"/>
        <v>aman</v>
      </c>
      <c r="Q320" s="55">
        <v>76.0</v>
      </c>
      <c r="R320" s="56">
        <f t="shared" ref="R320:T320" si="887">IF($M320="C1",C82,0)</f>
        <v>0.03608247423</v>
      </c>
      <c r="S320" s="56">
        <f t="shared" si="887"/>
        <v>0.07674468469</v>
      </c>
      <c r="T320" s="56">
        <f t="shared" si="887"/>
        <v>0.1914893617</v>
      </c>
      <c r="U320" s="55">
        <f t="shared" ref="U320:W320" si="888">IF($M320="C2",C82,0)</f>
        <v>0</v>
      </c>
      <c r="V320" s="55">
        <f t="shared" si="888"/>
        <v>0</v>
      </c>
      <c r="W320" s="55">
        <f t="shared" si="888"/>
        <v>0</v>
      </c>
      <c r="X320" s="55">
        <f t="shared" ref="X320:Y320" si="889">IF($M320="C3",C82,0)</f>
        <v>0</v>
      </c>
      <c r="Y320" s="55">
        <f t="shared" si="889"/>
        <v>0</v>
      </c>
      <c r="Z320" s="55">
        <f t="shared" si="667"/>
        <v>0</v>
      </c>
    </row>
    <row r="321" ht="14.25" customHeight="1">
      <c r="H321" s="51">
        <v>77.0</v>
      </c>
      <c r="I321" s="51" t="s">
        <v>151</v>
      </c>
      <c r="J321" s="60">
        <f t="shared" si="659"/>
        <v>0.2281527841</v>
      </c>
      <c r="K321" s="60">
        <f t="shared" si="660"/>
        <v>0.5196759658</v>
      </c>
      <c r="L321" s="60">
        <f t="shared" si="661"/>
        <v>0.4787737865</v>
      </c>
      <c r="M321" s="55" t="str">
        <f t="shared" si="662"/>
        <v>C1</v>
      </c>
      <c r="N321" s="55" t="str">
        <f t="shared" si="663"/>
        <v>aman</v>
      </c>
      <c r="Q321" s="55">
        <v>77.0</v>
      </c>
      <c r="R321" s="56">
        <f t="shared" ref="R321:T321" si="890">IF($M321="C1",C83,0)</f>
        <v>0.0530191458</v>
      </c>
      <c r="S321" s="56">
        <f t="shared" si="890"/>
        <v>0.1117579225</v>
      </c>
      <c r="T321" s="56">
        <f t="shared" si="890"/>
        <v>0.3617021277</v>
      </c>
      <c r="U321" s="55">
        <f t="shared" ref="U321:W321" si="891">IF($M321="C2",C83,0)</f>
        <v>0</v>
      </c>
      <c r="V321" s="55">
        <f t="shared" si="891"/>
        <v>0</v>
      </c>
      <c r="W321" s="55">
        <f t="shared" si="891"/>
        <v>0</v>
      </c>
      <c r="X321" s="55">
        <f t="shared" ref="X321:Y321" si="892">IF($M321="C3",C83,0)</f>
        <v>0</v>
      </c>
      <c r="Y321" s="55">
        <f t="shared" si="892"/>
        <v>0</v>
      </c>
      <c r="Z321" s="55">
        <f t="shared" si="667"/>
        <v>0</v>
      </c>
    </row>
    <row r="322" ht="14.25" customHeight="1">
      <c r="H322" s="51">
        <v>78.0</v>
      </c>
      <c r="I322" s="51" t="s">
        <v>160</v>
      </c>
      <c r="J322" s="60">
        <f t="shared" si="659"/>
        <v>0.1196815221</v>
      </c>
      <c r="K322" s="60">
        <f t="shared" si="660"/>
        <v>0.82373431</v>
      </c>
      <c r="L322" s="60">
        <f t="shared" si="661"/>
        <v>0.4526408966</v>
      </c>
      <c r="M322" s="55" t="str">
        <f t="shared" si="662"/>
        <v>C1</v>
      </c>
      <c r="N322" s="55" t="str">
        <f t="shared" si="663"/>
        <v>aman</v>
      </c>
      <c r="Q322" s="55">
        <v>78.0</v>
      </c>
      <c r="R322" s="56">
        <f t="shared" ref="R322:T322" si="893">IF($M322="C1",C84,0)</f>
        <v>0.0206185567</v>
      </c>
      <c r="S322" s="56">
        <f t="shared" si="893"/>
        <v>0.06951150163</v>
      </c>
      <c r="T322" s="56">
        <f t="shared" si="893"/>
        <v>0.02127659574</v>
      </c>
      <c r="U322" s="55">
        <f t="shared" ref="U322:W322" si="894">IF($M322="C2",C84,0)</f>
        <v>0</v>
      </c>
      <c r="V322" s="55">
        <f t="shared" si="894"/>
        <v>0</v>
      </c>
      <c r="W322" s="55">
        <f t="shared" si="894"/>
        <v>0</v>
      </c>
      <c r="X322" s="55">
        <f t="shared" ref="X322:Y322" si="895">IF($M322="C3",C84,0)</f>
        <v>0</v>
      </c>
      <c r="Y322" s="55">
        <f t="shared" si="895"/>
        <v>0</v>
      </c>
      <c r="Z322" s="55">
        <f t="shared" si="667"/>
        <v>0</v>
      </c>
    </row>
    <row r="323" ht="14.25" customHeight="1">
      <c r="H323" s="51">
        <v>79.0</v>
      </c>
      <c r="I323" s="51" t="s">
        <v>162</v>
      </c>
      <c r="J323" s="60">
        <f t="shared" si="659"/>
        <v>0.0307248139</v>
      </c>
      <c r="K323" s="60">
        <f t="shared" si="660"/>
        <v>0.7286511896</v>
      </c>
      <c r="L323" s="60">
        <f t="shared" si="661"/>
        <v>0.4345150143</v>
      </c>
      <c r="M323" s="55" t="str">
        <f t="shared" si="662"/>
        <v>C1</v>
      </c>
      <c r="N323" s="55" t="str">
        <f t="shared" si="663"/>
        <v>aman</v>
      </c>
      <c r="Q323" s="55">
        <v>79.0</v>
      </c>
      <c r="R323" s="56">
        <f t="shared" ref="R323:T323" si="896">IF($M323="C1",C85,0)</f>
        <v>0.02871870398</v>
      </c>
      <c r="S323" s="56">
        <f t="shared" si="896"/>
        <v>0.07580805946</v>
      </c>
      <c r="T323" s="56">
        <f t="shared" si="896"/>
        <v>0.1276595745</v>
      </c>
      <c r="U323" s="55">
        <f t="shared" ref="U323:W323" si="897">IF($M323="C2",C85,0)</f>
        <v>0</v>
      </c>
      <c r="V323" s="55">
        <f t="shared" si="897"/>
        <v>0</v>
      </c>
      <c r="W323" s="55">
        <f t="shared" si="897"/>
        <v>0</v>
      </c>
      <c r="X323" s="55">
        <f t="shared" ref="X323:Y323" si="898">IF($M323="C3",C85,0)</f>
        <v>0</v>
      </c>
      <c r="Y323" s="55">
        <f t="shared" si="898"/>
        <v>0</v>
      </c>
      <c r="Z323" s="55">
        <f t="shared" si="667"/>
        <v>0</v>
      </c>
    </row>
    <row r="324" ht="14.25" customHeight="1">
      <c r="H324" s="51">
        <v>80.0</v>
      </c>
      <c r="I324" s="51" t="s">
        <v>165</v>
      </c>
      <c r="J324" s="60">
        <f t="shared" si="659"/>
        <v>0.06280639708</v>
      </c>
      <c r="K324" s="60">
        <f t="shared" si="660"/>
        <v>0.6740769405</v>
      </c>
      <c r="L324" s="60">
        <f t="shared" si="661"/>
        <v>0.432892208</v>
      </c>
      <c r="M324" s="55" t="str">
        <f t="shared" si="662"/>
        <v>C1</v>
      </c>
      <c r="N324" s="55" t="str">
        <f t="shared" si="663"/>
        <v>aman</v>
      </c>
      <c r="Q324" s="55">
        <v>80.0</v>
      </c>
      <c r="R324" s="56">
        <f t="shared" ref="R324:T324" si="899">IF($M324="C1",C86,0)</f>
        <v>0.03681885125</v>
      </c>
      <c r="S324" s="56">
        <f t="shared" si="899"/>
        <v>0.07583614607</v>
      </c>
      <c r="T324" s="56">
        <f t="shared" si="899"/>
        <v>0.1914893617</v>
      </c>
      <c r="U324" s="55">
        <f t="shared" ref="U324:W324" si="900">IF($M324="C2",C86,0)</f>
        <v>0</v>
      </c>
      <c r="V324" s="55">
        <f t="shared" si="900"/>
        <v>0</v>
      </c>
      <c r="W324" s="55">
        <f t="shared" si="900"/>
        <v>0</v>
      </c>
      <c r="X324" s="55">
        <f t="shared" ref="X324:Y324" si="901">IF($M324="C3",C86,0)</f>
        <v>0</v>
      </c>
      <c r="Y324" s="55">
        <f t="shared" si="901"/>
        <v>0</v>
      </c>
      <c r="Z324" s="55">
        <f t="shared" si="667"/>
        <v>0</v>
      </c>
    </row>
    <row r="325" ht="14.25" customHeight="1">
      <c r="H325" s="51">
        <v>81.0</v>
      </c>
      <c r="I325" s="51" t="s">
        <v>168</v>
      </c>
      <c r="J325" s="60">
        <f t="shared" si="659"/>
        <v>0.228424171</v>
      </c>
      <c r="K325" s="60">
        <f t="shared" si="660"/>
        <v>0.5174024545</v>
      </c>
      <c r="L325" s="60">
        <f t="shared" si="661"/>
        <v>0.4790183151</v>
      </c>
      <c r="M325" s="55" t="str">
        <f t="shared" si="662"/>
        <v>C1</v>
      </c>
      <c r="N325" s="55" t="str">
        <f t="shared" si="663"/>
        <v>aman</v>
      </c>
      <c r="Q325" s="55">
        <v>81.0</v>
      </c>
      <c r="R325" s="56">
        <f t="shared" ref="R325:T325" si="902">IF($M325="C1",C87,0)</f>
        <v>0.0530191458</v>
      </c>
      <c r="S325" s="56">
        <f t="shared" si="902"/>
        <v>0.1156971582</v>
      </c>
      <c r="T325" s="56">
        <f t="shared" si="902"/>
        <v>0.3617021277</v>
      </c>
      <c r="U325" s="55">
        <f t="shared" ref="U325:W325" si="903">IF($M325="C2",C87,0)</f>
        <v>0</v>
      </c>
      <c r="V325" s="55">
        <f t="shared" si="903"/>
        <v>0</v>
      </c>
      <c r="W325" s="55">
        <f t="shared" si="903"/>
        <v>0</v>
      </c>
      <c r="X325" s="55">
        <f t="shared" ref="X325:Y325" si="904">IF($M325="C3",C87,0)</f>
        <v>0</v>
      </c>
      <c r="Y325" s="55">
        <f t="shared" si="904"/>
        <v>0</v>
      </c>
      <c r="Z325" s="55">
        <f t="shared" si="667"/>
        <v>0</v>
      </c>
    </row>
    <row r="326" ht="14.25" customHeight="1">
      <c r="H326" s="51">
        <v>82.0</v>
      </c>
      <c r="I326" s="51" t="s">
        <v>170</v>
      </c>
      <c r="J326" s="60">
        <f t="shared" si="659"/>
        <v>0.06260852988</v>
      </c>
      <c r="K326" s="60">
        <f t="shared" si="660"/>
        <v>0.6738384668</v>
      </c>
      <c r="L326" s="60">
        <f t="shared" si="661"/>
        <v>0.4343171148</v>
      </c>
      <c r="M326" s="55" t="str">
        <f t="shared" si="662"/>
        <v>C1</v>
      </c>
      <c r="N326" s="55" t="str">
        <f t="shared" si="663"/>
        <v>aman</v>
      </c>
      <c r="Q326" s="55">
        <v>82.0</v>
      </c>
      <c r="R326" s="56">
        <f t="shared" ref="R326:T326" si="905">IF($M326="C1",C88,0)</f>
        <v>0.0353460972</v>
      </c>
      <c r="S326" s="56">
        <f t="shared" si="905"/>
        <v>0.07730284455</v>
      </c>
      <c r="T326" s="56">
        <f t="shared" si="905"/>
        <v>0.1914893617</v>
      </c>
      <c r="U326" s="55">
        <f t="shared" ref="U326:W326" si="906">IF($M326="C2",C88,0)</f>
        <v>0</v>
      </c>
      <c r="V326" s="55">
        <f t="shared" si="906"/>
        <v>0</v>
      </c>
      <c r="W326" s="55">
        <f t="shared" si="906"/>
        <v>0</v>
      </c>
      <c r="X326" s="55">
        <f t="shared" ref="X326:Y326" si="907">IF($M326="C3",C88,0)</f>
        <v>0</v>
      </c>
      <c r="Y326" s="55">
        <f t="shared" si="907"/>
        <v>0</v>
      </c>
      <c r="Z326" s="55">
        <f t="shared" si="667"/>
        <v>0</v>
      </c>
    </row>
    <row r="327" ht="14.25" customHeight="1">
      <c r="H327" s="51">
        <v>83.0</v>
      </c>
      <c r="I327" s="51" t="s">
        <v>172</v>
      </c>
      <c r="J327" s="60">
        <f t="shared" si="659"/>
        <v>0.2287521965</v>
      </c>
      <c r="K327" s="60">
        <f t="shared" si="660"/>
        <v>0.5159458509</v>
      </c>
      <c r="L327" s="60">
        <f t="shared" si="661"/>
        <v>0.4811996056</v>
      </c>
      <c r="M327" s="55" t="str">
        <f t="shared" si="662"/>
        <v>C1</v>
      </c>
      <c r="N327" s="55" t="str">
        <f t="shared" si="663"/>
        <v>aman</v>
      </c>
      <c r="Q327" s="55">
        <v>83.0</v>
      </c>
      <c r="R327" s="56">
        <f t="shared" ref="R327:T327" si="908">IF($M327="C1",C89,0)</f>
        <v>0.05081001473</v>
      </c>
      <c r="S327" s="56">
        <f t="shared" si="908"/>
        <v>0.1198181649</v>
      </c>
      <c r="T327" s="56">
        <f t="shared" si="908"/>
        <v>0.3617021277</v>
      </c>
      <c r="U327" s="55">
        <f t="shared" ref="U327:W327" si="909">IF($M327="C2",C89,0)</f>
        <v>0</v>
      </c>
      <c r="V327" s="55">
        <f t="shared" si="909"/>
        <v>0</v>
      </c>
      <c r="W327" s="55">
        <f t="shared" si="909"/>
        <v>0</v>
      </c>
      <c r="X327" s="55">
        <f t="shared" ref="X327:Y327" si="910">IF($M327="C3",C89,0)</f>
        <v>0</v>
      </c>
      <c r="Y327" s="55">
        <f t="shared" si="910"/>
        <v>0</v>
      </c>
      <c r="Z327" s="55">
        <f t="shared" si="667"/>
        <v>0</v>
      </c>
    </row>
    <row r="328" ht="14.25" customHeight="1">
      <c r="H328" s="51">
        <v>84.0</v>
      </c>
      <c r="I328" s="51" t="s">
        <v>175</v>
      </c>
      <c r="J328" s="60">
        <f t="shared" si="659"/>
        <v>0.1387080286</v>
      </c>
      <c r="K328" s="60">
        <f t="shared" si="660"/>
        <v>0.8448099093</v>
      </c>
      <c r="L328" s="60">
        <f t="shared" si="661"/>
        <v>0.459293225</v>
      </c>
      <c r="M328" s="55" t="str">
        <f t="shared" si="662"/>
        <v>C1</v>
      </c>
      <c r="N328" s="55" t="str">
        <f t="shared" si="663"/>
        <v>aman</v>
      </c>
      <c r="Q328" s="55">
        <v>84.0</v>
      </c>
      <c r="R328" s="56">
        <f t="shared" ref="R328:T328" si="911">IF($M328="C1",C90,0)</f>
        <v>0.0176730486</v>
      </c>
      <c r="S328" s="56">
        <f t="shared" si="911"/>
        <v>0.02348843421</v>
      </c>
      <c r="T328" s="56">
        <f t="shared" si="911"/>
        <v>0.02127659574</v>
      </c>
      <c r="U328" s="55">
        <f t="shared" ref="U328:W328" si="912">IF($M328="C2",C90,0)</f>
        <v>0</v>
      </c>
      <c r="V328" s="55">
        <f t="shared" si="912"/>
        <v>0</v>
      </c>
      <c r="W328" s="55">
        <f t="shared" si="912"/>
        <v>0</v>
      </c>
      <c r="X328" s="55">
        <f t="shared" ref="X328:Y328" si="913">IF($M328="C3",C90,0)</f>
        <v>0</v>
      </c>
      <c r="Y328" s="55">
        <f t="shared" si="913"/>
        <v>0</v>
      </c>
      <c r="Z328" s="55">
        <f t="shared" si="667"/>
        <v>0</v>
      </c>
    </row>
    <row r="329" ht="14.25" customHeight="1">
      <c r="H329" s="51">
        <v>85.0</v>
      </c>
      <c r="I329" s="51" t="s">
        <v>178</v>
      </c>
      <c r="J329" s="60">
        <f t="shared" si="659"/>
        <v>0.0731223007</v>
      </c>
      <c r="K329" s="60">
        <f t="shared" si="660"/>
        <v>0.75250407</v>
      </c>
      <c r="L329" s="60">
        <f t="shared" si="661"/>
        <v>0.441531351</v>
      </c>
      <c r="M329" s="55" t="str">
        <f t="shared" si="662"/>
        <v>C1</v>
      </c>
      <c r="N329" s="55" t="str">
        <f t="shared" si="663"/>
        <v>aman</v>
      </c>
      <c r="Q329" s="55">
        <v>85.0</v>
      </c>
      <c r="R329" s="56">
        <f t="shared" ref="R329:T329" si="914">IF($M329="C1",C91,0)</f>
        <v>0.02503681885</v>
      </c>
      <c r="S329" s="56">
        <f t="shared" si="914"/>
        <v>0.02920729825</v>
      </c>
      <c r="T329" s="56">
        <f t="shared" si="914"/>
        <v>0.1276595745</v>
      </c>
      <c r="U329" s="55">
        <f t="shared" ref="U329:W329" si="915">IF($M329="C2",C91,0)</f>
        <v>0</v>
      </c>
      <c r="V329" s="55">
        <f t="shared" si="915"/>
        <v>0</v>
      </c>
      <c r="W329" s="55">
        <f t="shared" si="915"/>
        <v>0</v>
      </c>
      <c r="X329" s="55">
        <f t="shared" ref="X329:Y329" si="916">IF($M329="C3",C91,0)</f>
        <v>0</v>
      </c>
      <c r="Y329" s="55">
        <f t="shared" si="916"/>
        <v>0</v>
      </c>
      <c r="Z329" s="55">
        <f t="shared" si="667"/>
        <v>0</v>
      </c>
    </row>
    <row r="330" ht="14.25" customHeight="1">
      <c r="H330" s="51">
        <v>86.0</v>
      </c>
      <c r="I330" s="51" t="s">
        <v>181</v>
      </c>
      <c r="J330" s="60">
        <f t="shared" si="659"/>
        <v>0.07987001921</v>
      </c>
      <c r="K330" s="60">
        <f t="shared" si="660"/>
        <v>0.6914200574</v>
      </c>
      <c r="L330" s="60">
        <f t="shared" si="661"/>
        <v>0.4388939336</v>
      </c>
      <c r="M330" s="55" t="str">
        <f t="shared" si="662"/>
        <v>C1</v>
      </c>
      <c r="N330" s="55" t="str">
        <f t="shared" si="663"/>
        <v>aman</v>
      </c>
      <c r="Q330" s="55">
        <v>86.0</v>
      </c>
      <c r="R330" s="56">
        <f t="shared" ref="R330:T330" si="917">IF($M330="C1",C92,0)</f>
        <v>0.0324005891</v>
      </c>
      <c r="S330" s="56">
        <f t="shared" si="917"/>
        <v>0.04509770499</v>
      </c>
      <c r="T330" s="56">
        <f t="shared" si="917"/>
        <v>0.1914893617</v>
      </c>
      <c r="U330" s="55">
        <f t="shared" ref="U330:W330" si="918">IF($M330="C2",C92,0)</f>
        <v>0</v>
      </c>
      <c r="V330" s="55">
        <f t="shared" si="918"/>
        <v>0</v>
      </c>
      <c r="W330" s="55">
        <f t="shared" si="918"/>
        <v>0</v>
      </c>
      <c r="X330" s="55">
        <f t="shared" ref="X330:Y330" si="919">IF($M330="C3",C92,0)</f>
        <v>0</v>
      </c>
      <c r="Y330" s="55">
        <f t="shared" si="919"/>
        <v>0</v>
      </c>
      <c r="Z330" s="55">
        <f t="shared" si="667"/>
        <v>0</v>
      </c>
    </row>
    <row r="331" ht="14.25" customHeight="1">
      <c r="H331" s="51">
        <v>87.0</v>
      </c>
      <c r="I331" s="51" t="s">
        <v>184</v>
      </c>
      <c r="J331" s="60">
        <f t="shared" si="659"/>
        <v>0.2288943017</v>
      </c>
      <c r="K331" s="60">
        <f t="shared" si="660"/>
        <v>0.5434474022</v>
      </c>
      <c r="L331" s="60">
        <f t="shared" si="661"/>
        <v>0.4812207625</v>
      </c>
      <c r="M331" s="55" t="str">
        <f t="shared" si="662"/>
        <v>C1</v>
      </c>
      <c r="N331" s="55" t="str">
        <f t="shared" si="663"/>
        <v>aman</v>
      </c>
      <c r="Q331" s="55">
        <v>87.0</v>
      </c>
      <c r="R331" s="56">
        <f t="shared" ref="R331:T331" si="920">IF($M331="C1",C93,0)</f>
        <v>0.04933726068</v>
      </c>
      <c r="S331" s="56">
        <f t="shared" si="920"/>
        <v>0.0746712907</v>
      </c>
      <c r="T331" s="56">
        <f t="shared" si="920"/>
        <v>0.3617021277</v>
      </c>
      <c r="U331" s="55">
        <f t="shared" ref="U331:W331" si="921">IF($M331="C2",C93,0)</f>
        <v>0</v>
      </c>
      <c r="V331" s="55">
        <f t="shared" si="921"/>
        <v>0</v>
      </c>
      <c r="W331" s="55">
        <f t="shared" si="921"/>
        <v>0</v>
      </c>
      <c r="X331" s="55">
        <f t="shared" ref="X331:Y331" si="922">IF($M331="C3",C93,0)</f>
        <v>0</v>
      </c>
      <c r="Y331" s="55">
        <f t="shared" si="922"/>
        <v>0</v>
      </c>
      <c r="Z331" s="55">
        <f t="shared" si="667"/>
        <v>0</v>
      </c>
    </row>
    <row r="332" ht="14.25" customHeight="1">
      <c r="H332" s="51">
        <v>88.0</v>
      </c>
      <c r="I332" s="51" t="s">
        <v>187</v>
      </c>
      <c r="J332" s="60">
        <f t="shared" si="659"/>
        <v>0.1404120133</v>
      </c>
      <c r="K332" s="60">
        <f t="shared" si="660"/>
        <v>0.8463289596</v>
      </c>
      <c r="L332" s="60">
        <f t="shared" si="661"/>
        <v>0.4603873469</v>
      </c>
      <c r="M332" s="55" t="str">
        <f t="shared" si="662"/>
        <v>C1</v>
      </c>
      <c r="N332" s="55" t="str">
        <f t="shared" si="663"/>
        <v>aman</v>
      </c>
      <c r="Q332" s="55">
        <v>88.0</v>
      </c>
      <c r="R332" s="56">
        <f t="shared" ref="R332:T332" si="923">IF($M332="C1",C94,0)</f>
        <v>0.01693667158</v>
      </c>
      <c r="S332" s="56">
        <f t="shared" si="923"/>
        <v>0.0206636529</v>
      </c>
      <c r="T332" s="56">
        <f t="shared" si="923"/>
        <v>0.02127659574</v>
      </c>
      <c r="U332" s="55">
        <f t="shared" ref="U332:W332" si="924">IF($M332="C2",C94,0)</f>
        <v>0</v>
      </c>
      <c r="V332" s="55">
        <f t="shared" si="924"/>
        <v>0</v>
      </c>
      <c r="W332" s="55">
        <f t="shared" si="924"/>
        <v>0</v>
      </c>
      <c r="X332" s="55">
        <f t="shared" ref="X332:Y332" si="925">IF($M332="C3",C94,0)</f>
        <v>0</v>
      </c>
      <c r="Y332" s="55">
        <f t="shared" si="925"/>
        <v>0</v>
      </c>
      <c r="Z332" s="55">
        <f t="shared" si="667"/>
        <v>0</v>
      </c>
    </row>
    <row r="333" ht="14.25" customHeight="1">
      <c r="H333" s="51">
        <v>89.0</v>
      </c>
      <c r="I333" s="51" t="s">
        <v>190</v>
      </c>
      <c r="J333" s="60">
        <f t="shared" si="659"/>
        <v>0.07556844286</v>
      </c>
      <c r="K333" s="60">
        <f t="shared" si="660"/>
        <v>0.7537241558</v>
      </c>
      <c r="L333" s="60">
        <f t="shared" si="661"/>
        <v>0.4411626444</v>
      </c>
      <c r="M333" s="55" t="str">
        <f t="shared" si="662"/>
        <v>C1</v>
      </c>
      <c r="N333" s="55" t="str">
        <f t="shared" si="663"/>
        <v>aman</v>
      </c>
      <c r="Q333" s="55">
        <v>89.0</v>
      </c>
      <c r="R333" s="56">
        <f t="shared" ref="R333:T333" si="926">IF($M333="C1",C95,0)</f>
        <v>0.02577319588</v>
      </c>
      <c r="S333" s="56">
        <f t="shared" si="926"/>
        <v>0.02636967031</v>
      </c>
      <c r="T333" s="56">
        <f t="shared" si="926"/>
        <v>0.1276595745</v>
      </c>
      <c r="U333" s="55">
        <f t="shared" ref="U333:W333" si="927">IF($M333="C2",C95,0)</f>
        <v>0</v>
      </c>
      <c r="V333" s="55">
        <f t="shared" si="927"/>
        <v>0</v>
      </c>
      <c r="W333" s="55">
        <f t="shared" si="927"/>
        <v>0</v>
      </c>
      <c r="X333" s="55">
        <f t="shared" ref="X333:Y333" si="928">IF($M333="C3",C95,0)</f>
        <v>0</v>
      </c>
      <c r="Y333" s="55">
        <f t="shared" si="928"/>
        <v>0</v>
      </c>
      <c r="Z333" s="55">
        <f t="shared" si="667"/>
        <v>0</v>
      </c>
    </row>
    <row r="334" ht="14.25" customHeight="1">
      <c r="H334" s="51">
        <v>90.0</v>
      </c>
      <c r="I334" s="51" t="s">
        <v>193</v>
      </c>
      <c r="J334" s="60">
        <f t="shared" si="659"/>
        <v>0.08461425139</v>
      </c>
      <c r="K334" s="60">
        <f t="shared" si="660"/>
        <v>0.6946355592</v>
      </c>
      <c r="L334" s="60">
        <f t="shared" si="661"/>
        <v>0.4371064151</v>
      </c>
      <c r="M334" s="55" t="str">
        <f t="shared" si="662"/>
        <v>C1</v>
      </c>
      <c r="N334" s="55" t="str">
        <f t="shared" si="663"/>
        <v>aman</v>
      </c>
      <c r="Q334" s="55">
        <v>90.0</v>
      </c>
      <c r="R334" s="56">
        <f t="shared" ref="R334:T334" si="929">IF($M334="C1",C96,0)</f>
        <v>0.03497790869</v>
      </c>
      <c r="S334" s="56">
        <f t="shared" si="929"/>
        <v>0.03751921144</v>
      </c>
      <c r="T334" s="56">
        <f t="shared" si="929"/>
        <v>0.1914893617</v>
      </c>
      <c r="U334" s="55">
        <f t="shared" ref="U334:W334" si="930">IF($M334="C2",C96,0)</f>
        <v>0</v>
      </c>
      <c r="V334" s="55">
        <f t="shared" si="930"/>
        <v>0</v>
      </c>
      <c r="W334" s="55">
        <f t="shared" si="930"/>
        <v>0</v>
      </c>
      <c r="X334" s="55">
        <f t="shared" ref="X334:Y334" si="931">IF($M334="C3",C96,0)</f>
        <v>0</v>
      </c>
      <c r="Y334" s="55">
        <f t="shared" si="931"/>
        <v>0</v>
      </c>
      <c r="Z334" s="55">
        <f t="shared" si="667"/>
        <v>0</v>
      </c>
    </row>
    <row r="335" ht="14.25" customHeight="1">
      <c r="H335" s="51">
        <v>91.0</v>
      </c>
      <c r="I335" s="51" t="s">
        <v>196</v>
      </c>
      <c r="J335" s="60">
        <f t="shared" si="659"/>
        <v>0.2292707063</v>
      </c>
      <c r="K335" s="60">
        <f t="shared" si="660"/>
        <v>0.5446649757</v>
      </c>
      <c r="L335" s="60">
        <f t="shared" si="661"/>
        <v>0.4793992836</v>
      </c>
      <c r="M335" s="55" t="str">
        <f t="shared" si="662"/>
        <v>C1</v>
      </c>
      <c r="N335" s="55" t="str">
        <f t="shared" si="663"/>
        <v>aman</v>
      </c>
      <c r="Q335" s="55">
        <v>91.0</v>
      </c>
      <c r="R335" s="56">
        <f t="shared" ref="R335:T335" si="932">IF($M335="C1",C97,0)</f>
        <v>0.05154639175</v>
      </c>
      <c r="S335" s="56">
        <f t="shared" si="932"/>
        <v>0.07134828876</v>
      </c>
      <c r="T335" s="56">
        <f t="shared" si="932"/>
        <v>0.3617021277</v>
      </c>
      <c r="U335" s="55">
        <f t="shared" ref="U335:W335" si="933">IF($M335="C2",C97,0)</f>
        <v>0</v>
      </c>
      <c r="V335" s="55">
        <f t="shared" si="933"/>
        <v>0</v>
      </c>
      <c r="W335" s="55">
        <f t="shared" si="933"/>
        <v>0</v>
      </c>
      <c r="X335" s="55">
        <f t="shared" ref="X335:Y335" si="934">IF($M335="C3",C97,0)</f>
        <v>0</v>
      </c>
      <c r="Y335" s="55">
        <f t="shared" si="934"/>
        <v>0</v>
      </c>
      <c r="Z335" s="55">
        <f t="shared" si="667"/>
        <v>0</v>
      </c>
    </row>
    <row r="336" ht="14.25" customHeight="1">
      <c r="H336" s="51">
        <v>92.0</v>
      </c>
      <c r="I336" s="51" t="s">
        <v>198</v>
      </c>
      <c r="J336" s="60">
        <f t="shared" si="659"/>
        <v>0.1194652905</v>
      </c>
      <c r="K336" s="60">
        <f t="shared" si="660"/>
        <v>0.8235840723</v>
      </c>
      <c r="L336" s="60">
        <f t="shared" si="661"/>
        <v>0.4505216806</v>
      </c>
      <c r="M336" s="55" t="str">
        <f t="shared" si="662"/>
        <v>C1</v>
      </c>
      <c r="N336" s="55" t="str">
        <f t="shared" si="663"/>
        <v>aman</v>
      </c>
      <c r="Q336" s="55">
        <v>92.0</v>
      </c>
      <c r="R336" s="56">
        <f t="shared" ref="R336:T336" si="935">IF($M336="C1",C98,0)</f>
        <v>0.02282768778</v>
      </c>
      <c r="S336" s="56">
        <f t="shared" si="935"/>
        <v>0.06832846739</v>
      </c>
      <c r="T336" s="56">
        <f t="shared" si="935"/>
        <v>0.02127659574</v>
      </c>
      <c r="U336" s="55">
        <f t="shared" ref="U336:W336" si="936">IF($M336="C2",C98,0)</f>
        <v>0</v>
      </c>
      <c r="V336" s="55">
        <f t="shared" si="936"/>
        <v>0</v>
      </c>
      <c r="W336" s="55">
        <f t="shared" si="936"/>
        <v>0</v>
      </c>
      <c r="X336" s="55">
        <f t="shared" ref="X336:Y336" si="937">IF($M336="C3",C98,0)</f>
        <v>0</v>
      </c>
      <c r="Y336" s="55">
        <f t="shared" si="937"/>
        <v>0</v>
      </c>
      <c r="Z336" s="55">
        <f t="shared" si="667"/>
        <v>0</v>
      </c>
    </row>
    <row r="337" ht="14.25" customHeight="1">
      <c r="H337" s="51">
        <v>93.0</v>
      </c>
      <c r="I337" s="51" t="s">
        <v>201</v>
      </c>
      <c r="J337" s="60">
        <f t="shared" si="659"/>
        <v>0.03150268594</v>
      </c>
      <c r="K337" s="60">
        <f t="shared" si="660"/>
        <v>0.7292653936</v>
      </c>
      <c r="L337" s="60">
        <f t="shared" si="661"/>
        <v>0.4316473177</v>
      </c>
      <c r="M337" s="55" t="str">
        <f t="shared" si="662"/>
        <v>C1</v>
      </c>
      <c r="N337" s="55" t="str">
        <f t="shared" si="663"/>
        <v>aman</v>
      </c>
      <c r="Q337" s="55">
        <v>93.0</v>
      </c>
      <c r="R337" s="56">
        <f t="shared" ref="R337:T337" si="938">IF($M337="C1",C99,0)</f>
        <v>0.03166421208</v>
      </c>
      <c r="S337" s="56">
        <f t="shared" si="938"/>
        <v>0.07247180613</v>
      </c>
      <c r="T337" s="56">
        <f t="shared" si="938"/>
        <v>0.1276595745</v>
      </c>
      <c r="U337" s="55">
        <f t="shared" ref="U337:W337" si="939">IF($M337="C2",C99,0)</f>
        <v>0</v>
      </c>
      <c r="V337" s="55">
        <f t="shared" si="939"/>
        <v>0</v>
      </c>
      <c r="W337" s="55">
        <f t="shared" si="939"/>
        <v>0</v>
      </c>
      <c r="X337" s="55">
        <f t="shared" ref="X337:Y337" si="940">IF($M337="C3",C99,0)</f>
        <v>0</v>
      </c>
      <c r="Y337" s="55">
        <f t="shared" si="940"/>
        <v>0</v>
      </c>
      <c r="Z337" s="55">
        <f t="shared" si="667"/>
        <v>0</v>
      </c>
    </row>
    <row r="338" ht="14.25" customHeight="1">
      <c r="H338" s="51">
        <v>94.0</v>
      </c>
      <c r="I338" s="51" t="s">
        <v>203</v>
      </c>
      <c r="J338" s="60">
        <f t="shared" si="659"/>
        <v>0.06266109249</v>
      </c>
      <c r="K338" s="60">
        <f t="shared" si="660"/>
        <v>0.6735950105</v>
      </c>
      <c r="L338" s="60">
        <f t="shared" si="661"/>
        <v>0.4300126038</v>
      </c>
      <c r="M338" s="55" t="str">
        <f t="shared" si="662"/>
        <v>C1</v>
      </c>
      <c r="N338" s="55" t="str">
        <f t="shared" si="663"/>
        <v>aman</v>
      </c>
      <c r="Q338" s="55">
        <v>94.0</v>
      </c>
      <c r="R338" s="56">
        <f t="shared" ref="R338:T338" si="941">IF($M338="C1",C100,0)</f>
        <v>0.03976435935</v>
      </c>
      <c r="S338" s="56">
        <f t="shared" si="941"/>
        <v>0.07484640969</v>
      </c>
      <c r="T338" s="56">
        <f t="shared" si="941"/>
        <v>0.1914893617</v>
      </c>
      <c r="U338" s="55">
        <f t="shared" ref="U338:W338" si="942">IF($M338="C2",C100,0)</f>
        <v>0</v>
      </c>
      <c r="V338" s="55">
        <f t="shared" si="942"/>
        <v>0</v>
      </c>
      <c r="W338" s="55">
        <f t="shared" si="942"/>
        <v>0</v>
      </c>
      <c r="X338" s="55">
        <f t="shared" ref="X338:Y338" si="943">IF($M338="C3",C100,0)</f>
        <v>0</v>
      </c>
      <c r="Y338" s="55">
        <f t="shared" si="943"/>
        <v>0</v>
      </c>
      <c r="Z338" s="55">
        <f t="shared" si="667"/>
        <v>0</v>
      </c>
    </row>
    <row r="339" ht="14.25" customHeight="1">
      <c r="H339" s="51">
        <v>95.0</v>
      </c>
      <c r="I339" s="51" t="s">
        <v>206</v>
      </c>
      <c r="J339" s="60">
        <f t="shared" si="659"/>
        <v>0.2281282973</v>
      </c>
      <c r="K339" s="60">
        <f t="shared" si="660"/>
        <v>0.5203016634</v>
      </c>
      <c r="L339" s="60">
        <f t="shared" si="661"/>
        <v>0.4800323668</v>
      </c>
      <c r="M339" s="55" t="str">
        <f t="shared" si="662"/>
        <v>C1</v>
      </c>
      <c r="N339" s="55" t="str">
        <f t="shared" si="663"/>
        <v>aman</v>
      </c>
      <c r="Q339" s="55">
        <v>95.0</v>
      </c>
      <c r="R339" s="56">
        <f t="shared" ref="R339:T339" si="944">IF($M339="C1",C101,0)</f>
        <v>0.05154639175</v>
      </c>
      <c r="S339" s="56">
        <f t="shared" si="944"/>
        <v>0.1117031747</v>
      </c>
      <c r="T339" s="56">
        <f t="shared" si="944"/>
        <v>0.3617021277</v>
      </c>
      <c r="U339" s="55">
        <f t="shared" ref="U339:W339" si="945">IF($M339="C2",C101,0)</f>
        <v>0</v>
      </c>
      <c r="V339" s="55">
        <f t="shared" si="945"/>
        <v>0</v>
      </c>
      <c r="W339" s="55">
        <f t="shared" si="945"/>
        <v>0</v>
      </c>
      <c r="X339" s="55">
        <f t="shared" ref="X339:Y339" si="946">IF($M339="C3",C101,0)</f>
        <v>0</v>
      </c>
      <c r="Y339" s="55">
        <f t="shared" si="946"/>
        <v>0</v>
      </c>
      <c r="Z339" s="55">
        <f t="shared" si="667"/>
        <v>0</v>
      </c>
    </row>
    <row r="340" ht="14.25" customHeight="1">
      <c r="H340" s="51">
        <v>96.0</v>
      </c>
      <c r="I340" s="51" t="s">
        <v>208</v>
      </c>
      <c r="J340" s="60">
        <f t="shared" si="659"/>
        <v>0.1195531802</v>
      </c>
      <c r="K340" s="60">
        <f t="shared" si="660"/>
        <v>0.8237314092</v>
      </c>
      <c r="L340" s="60">
        <f t="shared" si="661"/>
        <v>0.4505340592</v>
      </c>
      <c r="M340" s="55" t="str">
        <f t="shared" si="662"/>
        <v>C1</v>
      </c>
      <c r="N340" s="55" t="str">
        <f t="shared" si="663"/>
        <v>aman</v>
      </c>
      <c r="Q340" s="55">
        <v>96.0</v>
      </c>
      <c r="R340" s="56">
        <f t="shared" ref="R340:T340" si="947">IF($M340="C1",C102,0)</f>
        <v>0.02282768778</v>
      </c>
      <c r="S340" s="56">
        <f t="shared" si="947"/>
        <v>0.0679765576</v>
      </c>
      <c r="T340" s="56">
        <f t="shared" si="947"/>
        <v>0.02127659574</v>
      </c>
      <c r="U340" s="55">
        <f t="shared" ref="U340:W340" si="948">IF($M340="C2",C102,0)</f>
        <v>0</v>
      </c>
      <c r="V340" s="55">
        <f t="shared" si="948"/>
        <v>0</v>
      </c>
      <c r="W340" s="55">
        <f t="shared" si="948"/>
        <v>0</v>
      </c>
      <c r="X340" s="55">
        <f t="shared" ref="X340:Y340" si="949">IF($M340="C3",C102,0)</f>
        <v>0</v>
      </c>
      <c r="Y340" s="55">
        <f t="shared" si="949"/>
        <v>0</v>
      </c>
      <c r="Z340" s="55">
        <f t="shared" si="667"/>
        <v>0</v>
      </c>
    </row>
    <row r="341" ht="14.25" customHeight="1">
      <c r="H341" s="51">
        <v>97.0</v>
      </c>
      <c r="I341" s="51" t="s">
        <v>210</v>
      </c>
      <c r="J341" s="60">
        <f t="shared" si="659"/>
        <v>0.03336550408</v>
      </c>
      <c r="K341" s="60">
        <f t="shared" si="660"/>
        <v>0.730326321</v>
      </c>
      <c r="L341" s="60">
        <f t="shared" si="661"/>
        <v>0.4317137847</v>
      </c>
      <c r="M341" s="55" t="str">
        <f t="shared" si="662"/>
        <v>C1</v>
      </c>
      <c r="N341" s="55" t="str">
        <f t="shared" si="663"/>
        <v>aman</v>
      </c>
      <c r="Q341" s="55">
        <v>97.0</v>
      </c>
      <c r="R341" s="56">
        <f t="shared" ref="R341:T341" si="950">IF($M341="C1",C103,0)</f>
        <v>0.03166421208</v>
      </c>
      <c r="S341" s="56">
        <f t="shared" si="950"/>
        <v>0.07020564223</v>
      </c>
      <c r="T341" s="56">
        <f t="shared" si="950"/>
        <v>0.1276595745</v>
      </c>
      <c r="U341" s="55">
        <f t="shared" ref="U341:W341" si="951">IF($M341="C2",C103,0)</f>
        <v>0</v>
      </c>
      <c r="V341" s="55">
        <f t="shared" si="951"/>
        <v>0</v>
      </c>
      <c r="W341" s="55">
        <f t="shared" si="951"/>
        <v>0</v>
      </c>
      <c r="X341" s="55">
        <f t="shared" ref="X341:Y341" si="952">IF($M341="C3",C103,0)</f>
        <v>0</v>
      </c>
      <c r="Y341" s="55">
        <f t="shared" si="952"/>
        <v>0</v>
      </c>
      <c r="Z341" s="55">
        <f t="shared" si="667"/>
        <v>0</v>
      </c>
    </row>
    <row r="342" ht="14.25" customHeight="1">
      <c r="H342" s="51">
        <v>98.0</v>
      </c>
      <c r="I342" s="51" t="s">
        <v>212</v>
      </c>
      <c r="J342" s="60">
        <f t="shared" si="659"/>
        <v>0.06383881481</v>
      </c>
      <c r="K342" s="60">
        <f t="shared" si="660"/>
        <v>0.6751162749</v>
      </c>
      <c r="L342" s="60">
        <f t="shared" si="661"/>
        <v>0.4300874956</v>
      </c>
      <c r="M342" s="55" t="str">
        <f t="shared" si="662"/>
        <v>C1</v>
      </c>
      <c r="N342" s="55" t="str">
        <f t="shared" si="663"/>
        <v>aman</v>
      </c>
      <c r="Q342" s="55">
        <v>98.0</v>
      </c>
      <c r="R342" s="56">
        <f t="shared" ref="R342:T342" si="953">IF($M342="C1",C104,0)</f>
        <v>0.03976435935</v>
      </c>
      <c r="S342" s="56">
        <f t="shared" si="953"/>
        <v>0.07182614836</v>
      </c>
      <c r="T342" s="56">
        <f t="shared" si="953"/>
        <v>0.1914893617</v>
      </c>
      <c r="U342" s="55">
        <f t="shared" ref="U342:W342" si="954">IF($M342="C2",C104,0)</f>
        <v>0</v>
      </c>
      <c r="V342" s="55">
        <f t="shared" si="954"/>
        <v>0</v>
      </c>
      <c r="W342" s="55">
        <f t="shared" si="954"/>
        <v>0</v>
      </c>
      <c r="X342" s="55">
        <f t="shared" ref="X342:Y342" si="955">IF($M342="C3",C104,0)</f>
        <v>0</v>
      </c>
      <c r="Y342" s="55">
        <f t="shared" si="955"/>
        <v>0</v>
      </c>
      <c r="Z342" s="55">
        <f t="shared" si="667"/>
        <v>0</v>
      </c>
    </row>
    <row r="343" ht="14.25" customHeight="1">
      <c r="H343" s="51">
        <v>99.0</v>
      </c>
      <c r="I343" s="51" t="s">
        <v>214</v>
      </c>
      <c r="J343" s="60">
        <f t="shared" si="659"/>
        <v>0.2280882044</v>
      </c>
      <c r="K343" s="60">
        <f t="shared" si="660"/>
        <v>0.5199712861</v>
      </c>
      <c r="L343" s="60">
        <f t="shared" si="661"/>
        <v>0.4748030602</v>
      </c>
      <c r="M343" s="55" t="str">
        <f t="shared" si="662"/>
        <v>C1</v>
      </c>
      <c r="N343" s="55" t="str">
        <f t="shared" si="663"/>
        <v>aman</v>
      </c>
      <c r="Q343" s="55">
        <v>99.0</v>
      </c>
      <c r="R343" s="56">
        <f t="shared" ref="R343:T343" si="956">IF($M343="C1",C105,0)</f>
        <v>0.05743740795</v>
      </c>
      <c r="S343" s="56">
        <f t="shared" si="956"/>
        <v>0.1082362201</v>
      </c>
      <c r="T343" s="56">
        <f t="shared" si="956"/>
        <v>0.3617021277</v>
      </c>
      <c r="U343" s="55">
        <f t="shared" ref="U343:W343" si="957">IF($M343="C2",C105,0)</f>
        <v>0</v>
      </c>
      <c r="V343" s="55">
        <f t="shared" si="957"/>
        <v>0</v>
      </c>
      <c r="W343" s="55">
        <f t="shared" si="957"/>
        <v>0</v>
      </c>
      <c r="X343" s="55">
        <f t="shared" ref="X343:Y343" si="958">IF($M343="C3",C105,0)</f>
        <v>0</v>
      </c>
      <c r="Y343" s="55">
        <f t="shared" si="958"/>
        <v>0</v>
      </c>
      <c r="Z343" s="55">
        <f t="shared" si="667"/>
        <v>0</v>
      </c>
    </row>
    <row r="344" ht="14.25" customHeight="1">
      <c r="H344" s="51">
        <v>100.0</v>
      </c>
      <c r="I344" s="51" t="s">
        <v>216</v>
      </c>
      <c r="J344" s="60">
        <f t="shared" si="659"/>
        <v>0.1401472889</v>
      </c>
      <c r="K344" s="60">
        <f t="shared" si="660"/>
        <v>0.8459576329</v>
      </c>
      <c r="L344" s="60">
        <f t="shared" si="661"/>
        <v>0.4589766239</v>
      </c>
      <c r="M344" s="55" t="str">
        <f t="shared" si="662"/>
        <v>C1</v>
      </c>
      <c r="N344" s="55" t="str">
        <f t="shared" si="663"/>
        <v>aman</v>
      </c>
      <c r="Q344" s="55">
        <v>100.0</v>
      </c>
      <c r="R344" s="56">
        <f t="shared" ref="R344:T344" si="959">IF($M344="C1",C106,0)</f>
        <v>0.01840942563</v>
      </c>
      <c r="S344" s="56">
        <f t="shared" si="959"/>
        <v>0.02054734687</v>
      </c>
      <c r="T344" s="56">
        <f t="shared" si="959"/>
        <v>0.02127659574</v>
      </c>
      <c r="U344" s="55">
        <f t="shared" ref="U344:W344" si="960">IF($M344="C2",C106,0)</f>
        <v>0</v>
      </c>
      <c r="V344" s="55">
        <f t="shared" si="960"/>
        <v>0</v>
      </c>
      <c r="W344" s="55">
        <f t="shared" si="960"/>
        <v>0</v>
      </c>
      <c r="X344" s="55">
        <f t="shared" ref="X344:Y344" si="961">IF($M344="C3",C106,0)</f>
        <v>0</v>
      </c>
      <c r="Y344" s="55">
        <f t="shared" si="961"/>
        <v>0</v>
      </c>
      <c r="Z344" s="55">
        <f t="shared" si="667"/>
        <v>0</v>
      </c>
    </row>
    <row r="345" ht="14.25" customHeight="1">
      <c r="H345" s="51">
        <v>101.0</v>
      </c>
      <c r="I345" s="51" t="s">
        <v>219</v>
      </c>
      <c r="J345" s="60">
        <f t="shared" si="659"/>
        <v>0.07410819608</v>
      </c>
      <c r="K345" s="60">
        <f t="shared" si="660"/>
        <v>0.7529342086</v>
      </c>
      <c r="L345" s="60">
        <f t="shared" si="661"/>
        <v>0.4409638272</v>
      </c>
      <c r="M345" s="55" t="str">
        <f t="shared" si="662"/>
        <v>C1</v>
      </c>
      <c r="N345" s="55" t="str">
        <f t="shared" si="663"/>
        <v>aman</v>
      </c>
      <c r="Q345" s="55">
        <v>101.0</v>
      </c>
      <c r="R345" s="56">
        <f t="shared" ref="R345:T345" si="962">IF($M345="C1",C107,0)</f>
        <v>0.02577319588</v>
      </c>
      <c r="S345" s="56">
        <f t="shared" si="962"/>
        <v>0.02791191756</v>
      </c>
      <c r="T345" s="56">
        <f t="shared" si="962"/>
        <v>0.1276595745</v>
      </c>
      <c r="U345" s="55">
        <f t="shared" ref="U345:W345" si="963">IF($M345="C2",C107,0)</f>
        <v>0</v>
      </c>
      <c r="V345" s="55">
        <f t="shared" si="963"/>
        <v>0</v>
      </c>
      <c r="W345" s="55">
        <f t="shared" si="963"/>
        <v>0</v>
      </c>
      <c r="X345" s="55">
        <f t="shared" ref="X345:Y345" si="964">IF($M345="C3",C107,0)</f>
        <v>0</v>
      </c>
      <c r="Y345" s="55">
        <f t="shared" si="964"/>
        <v>0</v>
      </c>
      <c r="Z345" s="55">
        <f t="shared" si="667"/>
        <v>0</v>
      </c>
    </row>
    <row r="346" ht="14.25" customHeight="1">
      <c r="H346" s="51">
        <v>102.0</v>
      </c>
      <c r="I346" s="51" t="s">
        <v>221</v>
      </c>
      <c r="J346" s="60">
        <f t="shared" si="659"/>
        <v>0.08263425643</v>
      </c>
      <c r="K346" s="60">
        <f t="shared" si="660"/>
        <v>0.6931246476</v>
      </c>
      <c r="L346" s="60">
        <f t="shared" si="661"/>
        <v>0.4368172838</v>
      </c>
      <c r="M346" s="55" t="str">
        <f t="shared" si="662"/>
        <v>C1</v>
      </c>
      <c r="N346" s="55" t="str">
        <f t="shared" si="663"/>
        <v>aman</v>
      </c>
      <c r="Q346" s="55">
        <v>102.0</v>
      </c>
      <c r="R346" s="56">
        <f t="shared" ref="R346:T346" si="965">IF($M346="C1",C108,0)</f>
        <v>0.03497790869</v>
      </c>
      <c r="S346" s="56">
        <f t="shared" si="965"/>
        <v>0.0403218015</v>
      </c>
      <c r="T346" s="56">
        <f t="shared" si="965"/>
        <v>0.1914893617</v>
      </c>
      <c r="U346" s="55">
        <f t="shared" ref="U346:W346" si="966">IF($M346="C2",C108,0)</f>
        <v>0</v>
      </c>
      <c r="V346" s="55">
        <f t="shared" si="966"/>
        <v>0</v>
      </c>
      <c r="W346" s="55">
        <f t="shared" si="966"/>
        <v>0</v>
      </c>
      <c r="X346" s="55">
        <f t="shared" ref="X346:Y346" si="967">IF($M346="C3",C108,0)</f>
        <v>0</v>
      </c>
      <c r="Y346" s="55">
        <f t="shared" si="967"/>
        <v>0</v>
      </c>
      <c r="Z346" s="55">
        <f t="shared" si="667"/>
        <v>0</v>
      </c>
    </row>
    <row r="347" ht="14.25" customHeight="1">
      <c r="H347" s="51">
        <v>103.0</v>
      </c>
      <c r="I347" s="51" t="s">
        <v>223</v>
      </c>
      <c r="J347" s="60">
        <f t="shared" si="659"/>
        <v>0.229162026</v>
      </c>
      <c r="K347" s="60">
        <f t="shared" si="660"/>
        <v>0.544068515</v>
      </c>
      <c r="L347" s="60">
        <f t="shared" si="661"/>
        <v>0.4793751118</v>
      </c>
      <c r="M347" s="55" t="str">
        <f t="shared" si="662"/>
        <v>C1</v>
      </c>
      <c r="N347" s="55" t="str">
        <f t="shared" si="663"/>
        <v>aman</v>
      </c>
      <c r="Q347" s="55">
        <v>103.0</v>
      </c>
      <c r="R347" s="56">
        <f t="shared" ref="R347:T347" si="968">IF($M347="C1",C109,0)</f>
        <v>0.05154639175</v>
      </c>
      <c r="S347" s="56">
        <f t="shared" si="968"/>
        <v>0.07229997799</v>
      </c>
      <c r="T347" s="56">
        <f t="shared" si="968"/>
        <v>0.3617021277</v>
      </c>
      <c r="U347" s="55">
        <f t="shared" ref="U347:W347" si="969">IF($M347="C2",C109,0)</f>
        <v>0</v>
      </c>
      <c r="V347" s="55">
        <f t="shared" si="969"/>
        <v>0</v>
      </c>
      <c r="W347" s="55">
        <f t="shared" si="969"/>
        <v>0</v>
      </c>
      <c r="X347" s="55">
        <f t="shared" ref="X347:Y347" si="970">IF($M347="C3",C109,0)</f>
        <v>0</v>
      </c>
      <c r="Y347" s="55">
        <f t="shared" si="970"/>
        <v>0</v>
      </c>
      <c r="Z347" s="55">
        <f t="shared" si="667"/>
        <v>0</v>
      </c>
    </row>
    <row r="348" ht="14.25" customHeight="1">
      <c r="H348" s="51">
        <v>104.0</v>
      </c>
      <c r="I348" s="51" t="s">
        <v>225</v>
      </c>
      <c r="J348" s="60">
        <f t="shared" si="659"/>
        <v>0.1508571045</v>
      </c>
      <c r="K348" s="60">
        <f t="shared" si="660"/>
        <v>0.8561325621</v>
      </c>
      <c r="L348" s="60">
        <f t="shared" si="661"/>
        <v>0.4789156097</v>
      </c>
      <c r="M348" s="55" t="str">
        <f t="shared" si="662"/>
        <v>C1</v>
      </c>
      <c r="N348" s="55" t="str">
        <f t="shared" si="663"/>
        <v>aman</v>
      </c>
      <c r="Q348" s="55">
        <v>104.0</v>
      </c>
      <c r="R348" s="56">
        <f t="shared" ref="R348:T348" si="971">IF($M348="C1",C110,0)</f>
        <v>-0.000736377025</v>
      </c>
      <c r="S348" s="56">
        <f t="shared" si="971"/>
        <v>0.01095062947</v>
      </c>
      <c r="T348" s="56">
        <f t="shared" si="971"/>
        <v>0.02127659574</v>
      </c>
      <c r="U348" s="55">
        <f t="shared" ref="U348:W348" si="972">IF($M348="C2",C110,0)</f>
        <v>0</v>
      </c>
      <c r="V348" s="55">
        <f t="shared" si="972"/>
        <v>0</v>
      </c>
      <c r="W348" s="55">
        <f t="shared" si="972"/>
        <v>0</v>
      </c>
      <c r="X348" s="55">
        <f t="shared" ref="X348:Y348" si="973">IF($M348="C3",C110,0)</f>
        <v>0</v>
      </c>
      <c r="Y348" s="55">
        <f t="shared" si="973"/>
        <v>0</v>
      </c>
      <c r="Z348" s="55">
        <f t="shared" si="667"/>
        <v>0</v>
      </c>
    </row>
    <row r="349" ht="14.25" customHeight="1">
      <c r="H349" s="51">
        <v>105.0</v>
      </c>
      <c r="I349" s="51" t="s">
        <v>228</v>
      </c>
      <c r="J349" s="60">
        <f t="shared" si="659"/>
        <v>0.09092330179</v>
      </c>
      <c r="K349" s="60">
        <f t="shared" si="660"/>
        <v>0.764185297</v>
      </c>
      <c r="L349" s="60">
        <f t="shared" si="661"/>
        <v>0.4592744842</v>
      </c>
      <c r="M349" s="55" t="str">
        <f t="shared" si="662"/>
        <v>C1</v>
      </c>
      <c r="N349" s="55" t="str">
        <f t="shared" si="663"/>
        <v>aman</v>
      </c>
      <c r="Q349" s="55">
        <v>105.0</v>
      </c>
      <c r="R349" s="56">
        <f t="shared" ref="R349:T349" si="974">IF($M349="C1",C111,0)</f>
        <v>0.0088365243</v>
      </c>
      <c r="S349" s="56">
        <f t="shared" si="974"/>
        <v>0.01667508972</v>
      </c>
      <c r="T349" s="56">
        <f t="shared" si="974"/>
        <v>0.1276595745</v>
      </c>
      <c r="U349" s="55">
        <f t="shared" ref="U349:W349" si="975">IF($M349="C2",C111,0)</f>
        <v>0</v>
      </c>
      <c r="V349" s="55">
        <f t="shared" si="975"/>
        <v>0</v>
      </c>
      <c r="W349" s="55">
        <f t="shared" si="975"/>
        <v>0</v>
      </c>
      <c r="X349" s="55">
        <f t="shared" ref="X349:Y349" si="976">IF($M349="C3",C111,0)</f>
        <v>0</v>
      </c>
      <c r="Y349" s="55">
        <f t="shared" si="976"/>
        <v>0</v>
      </c>
      <c r="Z349" s="55">
        <f t="shared" si="667"/>
        <v>0</v>
      </c>
    </row>
    <row r="350" ht="14.25" customHeight="1">
      <c r="H350" s="51">
        <v>106.0</v>
      </c>
      <c r="I350" s="51" t="s">
        <v>231</v>
      </c>
      <c r="J350" s="60">
        <f t="shared" si="659"/>
        <v>0.1024633486</v>
      </c>
      <c r="K350" s="60">
        <f t="shared" si="660"/>
        <v>0.7113046017</v>
      </c>
      <c r="L350" s="60">
        <f t="shared" si="661"/>
        <v>0.4643791726</v>
      </c>
      <c r="M350" s="55" t="str">
        <f t="shared" si="662"/>
        <v>C1</v>
      </c>
      <c r="N350" s="55" t="str">
        <f t="shared" si="663"/>
        <v>aman</v>
      </c>
      <c r="Q350" s="55">
        <v>106.0</v>
      </c>
      <c r="R350" s="56">
        <f t="shared" ref="R350:T350" si="977">IF($M350="C1",C112,0)</f>
        <v>0.0088365243</v>
      </c>
      <c r="S350" s="56">
        <f t="shared" si="977"/>
        <v>0.02329654421</v>
      </c>
      <c r="T350" s="56">
        <f t="shared" si="977"/>
        <v>0.1914893617</v>
      </c>
      <c r="U350" s="55">
        <f t="shared" ref="U350:W350" si="978">IF($M350="C2",C112,0)</f>
        <v>0</v>
      </c>
      <c r="V350" s="55">
        <f t="shared" si="978"/>
        <v>0</v>
      </c>
      <c r="W350" s="55">
        <f t="shared" si="978"/>
        <v>0</v>
      </c>
      <c r="X350" s="55">
        <f t="shared" ref="X350:Y350" si="979">IF($M350="C3",C112,0)</f>
        <v>0</v>
      </c>
      <c r="Y350" s="55">
        <f t="shared" si="979"/>
        <v>0</v>
      </c>
      <c r="Z350" s="55">
        <f t="shared" si="667"/>
        <v>0</v>
      </c>
    </row>
    <row r="351" ht="14.25" customHeight="1">
      <c r="H351" s="51">
        <v>107.0</v>
      </c>
      <c r="I351" s="51" t="s">
        <v>233</v>
      </c>
      <c r="J351" s="60">
        <f t="shared" si="659"/>
        <v>0.236506093</v>
      </c>
      <c r="K351" s="60">
        <f t="shared" si="660"/>
        <v>0.576082502</v>
      </c>
      <c r="L351" s="60">
        <f t="shared" si="661"/>
        <v>0.5042126853</v>
      </c>
      <c r="M351" s="55" t="str">
        <f t="shared" si="662"/>
        <v>C1</v>
      </c>
      <c r="N351" s="55" t="str">
        <f t="shared" si="663"/>
        <v>aman</v>
      </c>
      <c r="Q351" s="55">
        <v>107.0</v>
      </c>
      <c r="R351" s="56">
        <f t="shared" ref="R351:T351" si="980">IF($M351="C1",C113,0)</f>
        <v>0.02503681885</v>
      </c>
      <c r="S351" s="56">
        <f t="shared" si="980"/>
        <v>0.03873247926</v>
      </c>
      <c r="T351" s="56">
        <f t="shared" si="980"/>
        <v>0.3617021277</v>
      </c>
      <c r="U351" s="55">
        <f t="shared" ref="U351:W351" si="981">IF($M351="C2",C113,0)</f>
        <v>0</v>
      </c>
      <c r="V351" s="55">
        <f t="shared" si="981"/>
        <v>0</v>
      </c>
      <c r="W351" s="55">
        <f t="shared" si="981"/>
        <v>0</v>
      </c>
      <c r="X351" s="55">
        <f t="shared" ref="X351:Y351" si="982">IF($M351="C3",C113,0)</f>
        <v>0</v>
      </c>
      <c r="Y351" s="55">
        <f t="shared" si="982"/>
        <v>0</v>
      </c>
      <c r="Z351" s="55">
        <f t="shared" si="667"/>
        <v>0</v>
      </c>
    </row>
    <row r="352" ht="14.25" customHeight="1">
      <c r="H352" s="51">
        <v>108.0</v>
      </c>
      <c r="I352" s="51" t="s">
        <v>235</v>
      </c>
      <c r="J352" s="60">
        <f t="shared" si="659"/>
        <v>0.2362880057</v>
      </c>
      <c r="K352" s="60">
        <f t="shared" si="660"/>
        <v>0.5755135421</v>
      </c>
      <c r="L352" s="60">
        <f t="shared" si="661"/>
        <v>0.5041347632</v>
      </c>
      <c r="M352" s="55" t="str">
        <f t="shared" si="662"/>
        <v>C1</v>
      </c>
      <c r="N352" s="55" t="str">
        <f t="shared" si="663"/>
        <v>aman</v>
      </c>
      <c r="Q352" s="55">
        <v>108.0</v>
      </c>
      <c r="R352" s="56">
        <f t="shared" ref="R352:T352" si="983">IF($M352="C1",C114,0)</f>
        <v>0.02503681885</v>
      </c>
      <c r="S352" s="56">
        <f t="shared" si="983"/>
        <v>0.0396088309</v>
      </c>
      <c r="T352" s="56">
        <f t="shared" si="983"/>
        <v>0.3617021277</v>
      </c>
      <c r="U352" s="55">
        <f t="shared" ref="U352:W352" si="984">IF($M352="C2",C114,0)</f>
        <v>0</v>
      </c>
      <c r="V352" s="55">
        <f t="shared" si="984"/>
        <v>0</v>
      </c>
      <c r="W352" s="55">
        <f t="shared" si="984"/>
        <v>0</v>
      </c>
      <c r="X352" s="55">
        <f t="shared" ref="X352:Y352" si="985">IF($M352="C3",C114,0)</f>
        <v>0</v>
      </c>
      <c r="Y352" s="55">
        <f t="shared" si="985"/>
        <v>0</v>
      </c>
      <c r="Z352" s="55">
        <f t="shared" si="667"/>
        <v>0</v>
      </c>
    </row>
    <row r="353" ht="14.25" customHeight="1">
      <c r="H353" s="51">
        <v>109.0</v>
      </c>
      <c r="I353" s="51" t="s">
        <v>237</v>
      </c>
      <c r="J353" s="60">
        <f t="shared" si="659"/>
        <v>0.1242215529</v>
      </c>
      <c r="K353" s="60">
        <f t="shared" si="660"/>
        <v>0.8297204566</v>
      </c>
      <c r="L353" s="60">
        <f t="shared" si="661"/>
        <v>0.4619482635</v>
      </c>
      <c r="M353" s="55" t="str">
        <f t="shared" si="662"/>
        <v>C1</v>
      </c>
      <c r="N353" s="55" t="str">
        <f t="shared" si="663"/>
        <v>aman</v>
      </c>
      <c r="Q353" s="55">
        <v>109.0</v>
      </c>
      <c r="R353" s="56">
        <f t="shared" ref="R353:T353" si="986">IF($M353="C1",C115,0)</f>
        <v>0.01141384389</v>
      </c>
      <c r="S353" s="56">
        <f t="shared" si="986"/>
        <v>0.06178247368</v>
      </c>
      <c r="T353" s="56">
        <f t="shared" si="986"/>
        <v>0.02127659574</v>
      </c>
      <c r="U353" s="55">
        <f t="shared" ref="U353:W353" si="987">IF($M353="C2",C115,0)</f>
        <v>0</v>
      </c>
      <c r="V353" s="55">
        <f t="shared" si="987"/>
        <v>0</v>
      </c>
      <c r="W353" s="55">
        <f t="shared" si="987"/>
        <v>0</v>
      </c>
      <c r="X353" s="55">
        <f t="shared" ref="X353:Y353" si="988">IF($M353="C3",C115,0)</f>
        <v>0</v>
      </c>
      <c r="Y353" s="55">
        <f t="shared" si="988"/>
        <v>0</v>
      </c>
      <c r="Z353" s="55">
        <f t="shared" si="667"/>
        <v>0</v>
      </c>
    </row>
    <row r="354" ht="14.25" customHeight="1">
      <c r="H354" s="51">
        <v>110.0</v>
      </c>
      <c r="I354" s="51" t="s">
        <v>240</v>
      </c>
      <c r="J354" s="60">
        <f t="shared" si="659"/>
        <v>0.05041923741</v>
      </c>
      <c r="K354" s="60">
        <f t="shared" si="660"/>
        <v>0.7394006366</v>
      </c>
      <c r="L354" s="60">
        <f t="shared" si="661"/>
        <v>0.452136158</v>
      </c>
      <c r="M354" s="55" t="str">
        <f t="shared" si="662"/>
        <v>C1</v>
      </c>
      <c r="N354" s="55" t="str">
        <f t="shared" si="663"/>
        <v>aman</v>
      </c>
      <c r="Q354" s="55">
        <v>110.0</v>
      </c>
      <c r="R354" s="56">
        <f t="shared" ref="R354:T354" si="989">IF($M354="C1",C116,0)</f>
        <v>0.01141384389</v>
      </c>
      <c r="S354" s="56">
        <f t="shared" si="989"/>
        <v>0.06499728232</v>
      </c>
      <c r="T354" s="56">
        <f t="shared" si="989"/>
        <v>0.1276595745</v>
      </c>
      <c r="U354" s="55">
        <f t="shared" ref="U354:W354" si="990">IF($M354="C2",C116,0)</f>
        <v>0</v>
      </c>
      <c r="V354" s="55">
        <f t="shared" si="990"/>
        <v>0</v>
      </c>
      <c r="W354" s="55">
        <f t="shared" si="990"/>
        <v>0</v>
      </c>
      <c r="X354" s="55">
        <f t="shared" ref="X354:Y354" si="991">IF($M354="C3",C116,0)</f>
        <v>0</v>
      </c>
      <c r="Y354" s="55">
        <f t="shared" si="991"/>
        <v>0</v>
      </c>
      <c r="Z354" s="55">
        <f t="shared" si="667"/>
        <v>0</v>
      </c>
    </row>
    <row r="355" ht="14.25" customHeight="1">
      <c r="H355" s="51">
        <v>111.0</v>
      </c>
      <c r="I355" s="51" t="s">
        <v>242</v>
      </c>
      <c r="J355" s="60">
        <f t="shared" si="659"/>
        <v>0.0654991019</v>
      </c>
      <c r="K355" s="60">
        <f t="shared" si="660"/>
        <v>0.677610558</v>
      </c>
      <c r="L355" s="60">
        <f t="shared" si="661"/>
        <v>0.4419728541</v>
      </c>
      <c r="M355" s="55" t="str">
        <f t="shared" si="662"/>
        <v>C1</v>
      </c>
      <c r="N355" s="55" t="str">
        <f t="shared" si="663"/>
        <v>aman</v>
      </c>
      <c r="Q355" s="55">
        <v>111.0</v>
      </c>
      <c r="R355" s="56">
        <f t="shared" ref="R355:T355" si="992">IF($M355="C1",C117,0)</f>
        <v>0.02761413844</v>
      </c>
      <c r="S355" s="56">
        <f t="shared" si="992"/>
        <v>0.07502717767</v>
      </c>
      <c r="T355" s="56">
        <f t="shared" si="992"/>
        <v>0.1914893617</v>
      </c>
      <c r="U355" s="55">
        <f t="shared" ref="U355:W355" si="993">IF($M355="C2",C117,0)</f>
        <v>0</v>
      </c>
      <c r="V355" s="55">
        <f t="shared" si="993"/>
        <v>0</v>
      </c>
      <c r="W355" s="55">
        <f t="shared" si="993"/>
        <v>0</v>
      </c>
      <c r="X355" s="55">
        <f t="shared" ref="X355:Y355" si="994">IF($M355="C3",C117,0)</f>
        <v>0</v>
      </c>
      <c r="Y355" s="55">
        <f t="shared" si="994"/>
        <v>0</v>
      </c>
      <c r="Z355" s="55">
        <f t="shared" si="667"/>
        <v>0</v>
      </c>
    </row>
    <row r="356" ht="14.25" customHeight="1">
      <c r="H356" s="51">
        <v>112.0</v>
      </c>
      <c r="I356" s="51" t="s">
        <v>245</v>
      </c>
      <c r="J356" s="60">
        <f t="shared" si="659"/>
        <v>0.2292957804</v>
      </c>
      <c r="K356" s="60">
        <f t="shared" si="660"/>
        <v>0.5481295229</v>
      </c>
      <c r="L356" s="60">
        <f t="shared" si="661"/>
        <v>0.4999364329</v>
      </c>
      <c r="M356" s="55" t="str">
        <f t="shared" si="662"/>
        <v>C1</v>
      </c>
      <c r="N356" s="55" t="str">
        <f t="shared" si="663"/>
        <v>aman</v>
      </c>
      <c r="Q356" s="55">
        <v>112.0</v>
      </c>
      <c r="R356" s="56">
        <f t="shared" ref="R356:T356" si="995">IF($M356="C1",C118,0)</f>
        <v>0.02761413844</v>
      </c>
      <c r="S356" s="56">
        <f t="shared" si="995"/>
        <v>0.08153971734</v>
      </c>
      <c r="T356" s="56">
        <f t="shared" si="995"/>
        <v>0.3617021277</v>
      </c>
      <c r="U356" s="55">
        <f t="shared" ref="U356:W356" si="996">IF($M356="C2",C118,0)</f>
        <v>0</v>
      </c>
      <c r="V356" s="55">
        <f t="shared" si="996"/>
        <v>0</v>
      </c>
      <c r="W356" s="55">
        <f t="shared" si="996"/>
        <v>0</v>
      </c>
      <c r="X356" s="55">
        <f t="shared" ref="X356:Y356" si="997">IF($M356="C3",C118,0)</f>
        <v>0</v>
      </c>
      <c r="Y356" s="55">
        <f t="shared" si="997"/>
        <v>0</v>
      </c>
      <c r="Z356" s="55">
        <f t="shared" si="667"/>
        <v>0</v>
      </c>
    </row>
    <row r="357" ht="14.25" customHeight="1">
      <c r="H357" s="51">
        <v>113.0</v>
      </c>
      <c r="I357" s="51" t="s">
        <v>247</v>
      </c>
      <c r="J357" s="60">
        <f t="shared" si="659"/>
        <v>0.1172231903</v>
      </c>
      <c r="K357" s="60">
        <f t="shared" si="660"/>
        <v>0.8195394313</v>
      </c>
      <c r="L357" s="60">
        <f t="shared" si="661"/>
        <v>0.4481516527</v>
      </c>
      <c r="M357" s="55" t="str">
        <f t="shared" si="662"/>
        <v>C1</v>
      </c>
      <c r="N357" s="55" t="str">
        <f t="shared" si="663"/>
        <v>aman</v>
      </c>
      <c r="Q357" s="55">
        <v>113.0</v>
      </c>
      <c r="R357" s="56">
        <f t="shared" ref="R357:T357" si="998">IF($M357="C1",C119,0)</f>
        <v>0.02503681885</v>
      </c>
      <c r="S357" s="56">
        <f t="shared" si="998"/>
        <v>0.07654128551</v>
      </c>
      <c r="T357" s="56">
        <f t="shared" si="998"/>
        <v>0.02127659574</v>
      </c>
      <c r="U357" s="55">
        <f t="shared" ref="U357:W357" si="999">IF($M357="C2",C119,0)</f>
        <v>0</v>
      </c>
      <c r="V357" s="55">
        <f t="shared" si="999"/>
        <v>0</v>
      </c>
      <c r="W357" s="55">
        <f t="shared" si="999"/>
        <v>0</v>
      </c>
      <c r="X357" s="55">
        <f t="shared" ref="X357:Y357" si="1000">IF($M357="C3",C119,0)</f>
        <v>0</v>
      </c>
      <c r="Y357" s="55">
        <f t="shared" si="1000"/>
        <v>0</v>
      </c>
      <c r="Z357" s="55">
        <f t="shared" si="667"/>
        <v>0</v>
      </c>
    </row>
    <row r="358" ht="14.25" customHeight="1">
      <c r="H358" s="51">
        <v>114.0</v>
      </c>
      <c r="I358" s="51" t="s">
        <v>249</v>
      </c>
      <c r="J358" s="60">
        <f t="shared" si="659"/>
        <v>0.0292730559</v>
      </c>
      <c r="K358" s="60">
        <f t="shared" si="660"/>
        <v>0.7268033869</v>
      </c>
      <c r="L358" s="60">
        <f t="shared" si="661"/>
        <v>0.4381211748</v>
      </c>
      <c r="M358" s="55" t="str">
        <f t="shared" si="662"/>
        <v>C1</v>
      </c>
      <c r="N358" s="55" t="str">
        <f t="shared" si="663"/>
        <v>aman</v>
      </c>
      <c r="Q358" s="55">
        <v>114.0</v>
      </c>
      <c r="R358" s="56">
        <f t="shared" ref="R358:T358" si="1001">IF($M358="C1",C120,0)</f>
        <v>0.02503681885</v>
      </c>
      <c r="S358" s="56">
        <f t="shared" si="1001"/>
        <v>0.08242833487</v>
      </c>
      <c r="T358" s="56">
        <f t="shared" si="1001"/>
        <v>0.1276595745</v>
      </c>
      <c r="U358" s="55">
        <f t="shared" ref="U358:W358" si="1002">IF($M358="C2",C120,0)</f>
        <v>0</v>
      </c>
      <c r="V358" s="55">
        <f t="shared" si="1002"/>
        <v>0</v>
      </c>
      <c r="W358" s="55">
        <f t="shared" si="1002"/>
        <v>0</v>
      </c>
      <c r="X358" s="55">
        <f t="shared" ref="X358:Y358" si="1003">IF($M358="C3",C120,0)</f>
        <v>0</v>
      </c>
      <c r="Y358" s="55">
        <f t="shared" si="1003"/>
        <v>0</v>
      </c>
      <c r="Z358" s="55">
        <f t="shared" si="667"/>
        <v>0</v>
      </c>
    </row>
    <row r="359" ht="14.25" customHeight="1">
      <c r="H359" s="51">
        <v>115.0</v>
      </c>
      <c r="I359" s="51" t="s">
        <v>251</v>
      </c>
      <c r="J359" s="60">
        <f t="shared" si="659"/>
        <v>0.08418443816</v>
      </c>
      <c r="K359" s="60">
        <f t="shared" si="660"/>
        <v>0.7602237698</v>
      </c>
      <c r="L359" s="60">
        <f t="shared" si="661"/>
        <v>0.4575426934</v>
      </c>
      <c r="M359" s="55" t="str">
        <f t="shared" si="662"/>
        <v>C1</v>
      </c>
      <c r="N359" s="55" t="str">
        <f t="shared" si="663"/>
        <v>aman</v>
      </c>
      <c r="Q359" s="55">
        <v>115.0</v>
      </c>
      <c r="R359" s="56">
        <f t="shared" ref="R359:T359" si="1004">IF($M359="C1",C121,0)</f>
        <v>0.009572901325</v>
      </c>
      <c r="S359" s="56">
        <f t="shared" si="1004"/>
        <v>0.02388979474</v>
      </c>
      <c r="T359" s="56">
        <f t="shared" si="1004"/>
        <v>0.1276595745</v>
      </c>
      <c r="U359" s="55">
        <f t="shared" ref="U359:W359" si="1005">IF($M359="C2",C121,0)</f>
        <v>0</v>
      </c>
      <c r="V359" s="55">
        <f t="shared" si="1005"/>
        <v>0</v>
      </c>
      <c r="W359" s="55">
        <f t="shared" si="1005"/>
        <v>0</v>
      </c>
      <c r="X359" s="55">
        <f t="shared" ref="X359:Y359" si="1006">IF($M359="C3",C121,0)</f>
        <v>0</v>
      </c>
      <c r="Y359" s="55">
        <f t="shared" si="1006"/>
        <v>0</v>
      </c>
      <c r="Z359" s="55">
        <f t="shared" si="667"/>
        <v>0</v>
      </c>
    </row>
    <row r="360" ht="14.25" customHeight="1">
      <c r="H360" s="51">
        <v>116.0</v>
      </c>
      <c r="I360" s="51" t="s">
        <v>254</v>
      </c>
      <c r="J360" s="60">
        <f t="shared" si="659"/>
        <v>0.5990024756</v>
      </c>
      <c r="K360" s="60">
        <f t="shared" si="660"/>
        <v>0.6516416806</v>
      </c>
      <c r="L360" s="60">
        <f t="shared" si="661"/>
        <v>0.7541242267</v>
      </c>
      <c r="M360" s="55" t="str">
        <f t="shared" si="662"/>
        <v>C1</v>
      </c>
      <c r="N360" s="55" t="str">
        <f t="shared" si="663"/>
        <v>aman</v>
      </c>
      <c r="Q360" s="55">
        <v>116.0</v>
      </c>
      <c r="R360" s="56">
        <f t="shared" ref="R360:T360" si="1007">IF($M360="C1",C122,0)</f>
        <v>0.02577319588</v>
      </c>
      <c r="S360" s="56">
        <f t="shared" si="1007"/>
        <v>0.6937847385</v>
      </c>
      <c r="T360" s="56">
        <f t="shared" si="1007"/>
        <v>0.1914893617</v>
      </c>
      <c r="U360" s="55">
        <f t="shared" ref="U360:W360" si="1008">IF($M360="C2",C122,0)</f>
        <v>0</v>
      </c>
      <c r="V360" s="55">
        <f t="shared" si="1008"/>
        <v>0</v>
      </c>
      <c r="W360" s="55">
        <f t="shared" si="1008"/>
        <v>0</v>
      </c>
      <c r="X360" s="55">
        <f t="shared" ref="X360:Y360" si="1009">IF($M360="C3",C122,0)</f>
        <v>0</v>
      </c>
      <c r="Y360" s="55">
        <f t="shared" si="1009"/>
        <v>0</v>
      </c>
      <c r="Z360" s="55">
        <f t="shared" si="667"/>
        <v>0</v>
      </c>
    </row>
    <row r="361" ht="14.25" customHeight="1">
      <c r="H361" s="51">
        <v>117.0</v>
      </c>
      <c r="I361" s="51" t="s">
        <v>256</v>
      </c>
      <c r="J361" s="60">
        <f t="shared" si="659"/>
        <v>0.2358065391</v>
      </c>
      <c r="K361" s="60">
        <f t="shared" si="660"/>
        <v>0.5741263086</v>
      </c>
      <c r="L361" s="60">
        <f t="shared" si="661"/>
        <v>0.5033504527</v>
      </c>
      <c r="M361" s="55" t="str">
        <f t="shared" si="662"/>
        <v>C1</v>
      </c>
      <c r="N361" s="55" t="str">
        <f t="shared" si="663"/>
        <v>aman</v>
      </c>
      <c r="Q361" s="55">
        <v>117.0</v>
      </c>
      <c r="R361" s="56">
        <f t="shared" ref="R361:T361" si="1010">IF($M361="C1",C123,0)</f>
        <v>0.02577319588</v>
      </c>
      <c r="S361" s="56">
        <f t="shared" si="1010"/>
        <v>0.04128156827</v>
      </c>
      <c r="T361" s="56">
        <f t="shared" si="1010"/>
        <v>0.3617021277</v>
      </c>
      <c r="U361" s="55">
        <f t="shared" ref="U361:W361" si="1011">IF($M361="C2",C123,0)</f>
        <v>0</v>
      </c>
      <c r="V361" s="55">
        <f t="shared" si="1011"/>
        <v>0</v>
      </c>
      <c r="W361" s="55">
        <f t="shared" si="1011"/>
        <v>0</v>
      </c>
      <c r="X361" s="55">
        <f t="shared" ref="X361:Y361" si="1012">IF($M361="C3",C123,0)</f>
        <v>0</v>
      </c>
      <c r="Y361" s="55">
        <f t="shared" si="1012"/>
        <v>0</v>
      </c>
      <c r="Z361" s="55">
        <f t="shared" si="667"/>
        <v>0</v>
      </c>
    </row>
    <row r="362" ht="14.25" customHeight="1">
      <c r="H362" s="51">
        <v>118.0</v>
      </c>
      <c r="I362" s="51" t="s">
        <v>258</v>
      </c>
      <c r="J362" s="60">
        <f t="shared" si="659"/>
        <v>0.1233842572</v>
      </c>
      <c r="K362" s="60">
        <f t="shared" si="660"/>
        <v>0.8236978141</v>
      </c>
      <c r="L362" s="60">
        <f t="shared" si="661"/>
        <v>0.4208776528</v>
      </c>
      <c r="M362" s="55" t="str">
        <f t="shared" si="662"/>
        <v>C1</v>
      </c>
      <c r="N362" s="55" t="str">
        <f t="shared" si="663"/>
        <v>aman</v>
      </c>
      <c r="Q362" s="55">
        <v>118.0</v>
      </c>
      <c r="R362" s="56">
        <f t="shared" ref="R362:T362" si="1013">IF($M362="C1",C124,0)</f>
        <v>0.05449189985</v>
      </c>
      <c r="S362" s="56">
        <f t="shared" si="1013"/>
        <v>0.04813068976</v>
      </c>
      <c r="T362" s="56">
        <f t="shared" si="1013"/>
        <v>0.02127659574</v>
      </c>
      <c r="U362" s="55">
        <f t="shared" ref="U362:W362" si="1014">IF($M362="C2",C124,0)</f>
        <v>0</v>
      </c>
      <c r="V362" s="55">
        <f t="shared" si="1014"/>
        <v>0</v>
      </c>
      <c r="W362" s="55">
        <f t="shared" si="1014"/>
        <v>0</v>
      </c>
      <c r="X362" s="55">
        <f t="shared" ref="X362:Y362" si="1015">IF($M362="C3",C124,0)</f>
        <v>0</v>
      </c>
      <c r="Y362" s="55">
        <f t="shared" si="1015"/>
        <v>0</v>
      </c>
      <c r="Z362" s="55">
        <f t="shared" si="667"/>
        <v>0</v>
      </c>
    </row>
    <row r="363" ht="14.25" customHeight="1">
      <c r="H363" s="51">
        <v>119.0</v>
      </c>
      <c r="I363" s="51" t="s">
        <v>261</v>
      </c>
      <c r="J363" s="60">
        <f t="shared" si="659"/>
        <v>0.08392578482</v>
      </c>
      <c r="K363" s="60">
        <f t="shared" si="660"/>
        <v>0.7854648076</v>
      </c>
      <c r="L363" s="60">
        <f t="shared" si="661"/>
        <v>0.4130450361</v>
      </c>
      <c r="M363" s="55" t="str">
        <f t="shared" si="662"/>
        <v>C1</v>
      </c>
      <c r="N363" s="55" t="str">
        <f t="shared" si="663"/>
        <v>aman</v>
      </c>
      <c r="Q363" s="55">
        <v>119.0</v>
      </c>
      <c r="R363" s="56">
        <f t="shared" ref="R363:T363" si="1016">IF($M363="C1",C125,0)</f>
        <v>0.05449189985</v>
      </c>
      <c r="S363" s="56">
        <f t="shared" si="1016"/>
        <v>0.05228875813</v>
      </c>
      <c r="T363" s="56">
        <f t="shared" si="1016"/>
        <v>0.06382978723</v>
      </c>
      <c r="U363" s="55">
        <f t="shared" ref="U363:W363" si="1017">IF($M363="C2",C125,0)</f>
        <v>0</v>
      </c>
      <c r="V363" s="55">
        <f t="shared" si="1017"/>
        <v>0</v>
      </c>
      <c r="W363" s="55">
        <f t="shared" si="1017"/>
        <v>0</v>
      </c>
      <c r="X363" s="55">
        <f t="shared" ref="X363:Y363" si="1018">IF($M363="C3",C125,0)</f>
        <v>0</v>
      </c>
      <c r="Y363" s="55">
        <f t="shared" si="1018"/>
        <v>0</v>
      </c>
      <c r="Z363" s="55">
        <f t="shared" si="667"/>
        <v>0</v>
      </c>
    </row>
    <row r="364" ht="14.25" customHeight="1">
      <c r="H364" s="51">
        <v>120.0</v>
      </c>
      <c r="I364" s="51" t="s">
        <v>263</v>
      </c>
      <c r="J364" s="60">
        <f t="shared" si="659"/>
        <v>0.05189988274</v>
      </c>
      <c r="K364" s="60">
        <f t="shared" si="660"/>
        <v>0.7486988224</v>
      </c>
      <c r="L364" s="60">
        <f t="shared" si="661"/>
        <v>0.409691791</v>
      </c>
      <c r="M364" s="55" t="str">
        <f t="shared" si="662"/>
        <v>C1</v>
      </c>
      <c r="N364" s="55" t="str">
        <f t="shared" si="663"/>
        <v>aman</v>
      </c>
      <c r="Q364" s="55">
        <v>120.0</v>
      </c>
      <c r="R364" s="56">
        <f t="shared" ref="R364:T364" si="1019">IF($M364="C1",C126,0)</f>
        <v>0.05449189985</v>
      </c>
      <c r="S364" s="56">
        <f t="shared" si="1019"/>
        <v>0.05440255742</v>
      </c>
      <c r="T364" s="56">
        <f t="shared" si="1019"/>
        <v>0.1063829787</v>
      </c>
      <c r="U364" s="55">
        <f t="shared" ref="U364:W364" si="1020">IF($M364="C2",C126,0)</f>
        <v>0</v>
      </c>
      <c r="V364" s="55">
        <f t="shared" si="1020"/>
        <v>0</v>
      </c>
      <c r="W364" s="55">
        <f t="shared" si="1020"/>
        <v>0</v>
      </c>
      <c r="X364" s="55">
        <f t="shared" ref="X364:Y364" si="1021">IF($M364="C3",C126,0)</f>
        <v>0</v>
      </c>
      <c r="Y364" s="55">
        <f t="shared" si="1021"/>
        <v>0</v>
      </c>
      <c r="Z364" s="55">
        <f t="shared" si="667"/>
        <v>0</v>
      </c>
    </row>
    <row r="365" ht="14.25" customHeight="1">
      <c r="H365" s="51">
        <v>121.0</v>
      </c>
      <c r="I365" s="51" t="s">
        <v>265</v>
      </c>
      <c r="J365" s="60">
        <f t="shared" si="659"/>
        <v>0.1132875606</v>
      </c>
      <c r="K365" s="60">
        <f t="shared" si="660"/>
        <v>0.8067754399</v>
      </c>
      <c r="L365" s="60">
        <f t="shared" si="661"/>
        <v>0.4193667588</v>
      </c>
      <c r="M365" s="55" t="str">
        <f t="shared" si="662"/>
        <v>C1</v>
      </c>
      <c r="N365" s="55" t="str">
        <f t="shared" si="663"/>
        <v>aman</v>
      </c>
      <c r="Q365" s="55">
        <v>121.0</v>
      </c>
      <c r="R365" s="56">
        <f t="shared" ref="R365:T365" si="1022">IF($M365="C1",C127,0)</f>
        <v>0.05449189985</v>
      </c>
      <c r="S365" s="56">
        <f t="shared" si="1022"/>
        <v>0.08813366596</v>
      </c>
      <c r="T365" s="56">
        <f t="shared" si="1022"/>
        <v>0.02127659574</v>
      </c>
      <c r="U365" s="55">
        <f t="shared" ref="U365:W365" si="1023">IF($M365="C2",C127,0)</f>
        <v>0</v>
      </c>
      <c r="V365" s="55">
        <f t="shared" si="1023"/>
        <v>0</v>
      </c>
      <c r="W365" s="55">
        <f t="shared" si="1023"/>
        <v>0</v>
      </c>
      <c r="X365" s="55">
        <f t="shared" ref="X365:Y365" si="1024">IF($M365="C3",C127,0)</f>
        <v>0</v>
      </c>
      <c r="Y365" s="55">
        <f t="shared" si="1024"/>
        <v>0</v>
      </c>
      <c r="Z365" s="55">
        <f t="shared" si="667"/>
        <v>0</v>
      </c>
    </row>
    <row r="366" ht="14.25" customHeight="1">
      <c r="H366" s="51">
        <v>122.0</v>
      </c>
      <c r="I366" s="51" t="s">
        <v>267</v>
      </c>
      <c r="J366" s="60">
        <f t="shared" si="659"/>
        <v>0.07059563079</v>
      </c>
      <c r="K366" s="60">
        <f t="shared" si="660"/>
        <v>0.7678097375</v>
      </c>
      <c r="L366" s="60">
        <f t="shared" si="661"/>
        <v>0.4119146377</v>
      </c>
      <c r="M366" s="55" t="str">
        <f t="shared" si="662"/>
        <v>C1</v>
      </c>
      <c r="N366" s="55" t="str">
        <f t="shared" si="663"/>
        <v>aman</v>
      </c>
      <c r="Q366" s="55">
        <v>122.0</v>
      </c>
      <c r="R366" s="56">
        <f t="shared" ref="R366:T366" si="1025">IF($M366="C1",C128,0)</f>
        <v>0.05449189985</v>
      </c>
      <c r="S366" s="56">
        <f t="shared" si="1025"/>
        <v>0.09254808627</v>
      </c>
      <c r="T366" s="56">
        <f t="shared" si="1025"/>
        <v>0.06382978723</v>
      </c>
      <c r="U366" s="55">
        <f t="shared" ref="U366:W366" si="1026">IF($M366="C2",C128,0)</f>
        <v>0</v>
      </c>
      <c r="V366" s="55">
        <f t="shared" si="1026"/>
        <v>0</v>
      </c>
      <c r="W366" s="55">
        <f t="shared" si="1026"/>
        <v>0</v>
      </c>
      <c r="X366" s="55">
        <f t="shared" ref="X366:Y366" si="1027">IF($M366="C3",C128,0)</f>
        <v>0</v>
      </c>
      <c r="Y366" s="55">
        <f t="shared" si="1027"/>
        <v>0</v>
      </c>
      <c r="Z366" s="55">
        <f t="shared" si="667"/>
        <v>0</v>
      </c>
    </row>
    <row r="367" ht="14.25" customHeight="1">
      <c r="H367" s="51">
        <v>123.0</v>
      </c>
      <c r="I367" s="51" t="s">
        <v>269</v>
      </c>
      <c r="J367" s="60">
        <f t="shared" si="659"/>
        <v>0.02816730233</v>
      </c>
      <c r="K367" s="60">
        <f t="shared" si="660"/>
        <v>0.7291396386</v>
      </c>
      <c r="L367" s="60">
        <f t="shared" si="661"/>
        <v>0.4088366299</v>
      </c>
      <c r="M367" s="55" t="str">
        <f t="shared" si="662"/>
        <v>C1</v>
      </c>
      <c r="N367" s="55" t="str">
        <f t="shared" si="663"/>
        <v>aman</v>
      </c>
      <c r="Q367" s="55">
        <v>123.0</v>
      </c>
      <c r="R367" s="56">
        <f t="shared" ref="R367:T367" si="1028">IF($M367="C1",C129,0)</f>
        <v>0.05449189985</v>
      </c>
      <c r="S367" s="56">
        <f t="shared" si="1028"/>
        <v>0.09726781653</v>
      </c>
      <c r="T367" s="56">
        <f t="shared" si="1028"/>
        <v>0.1063829787</v>
      </c>
      <c r="U367" s="55">
        <f t="shared" ref="U367:W367" si="1029">IF($M367="C2",C129,0)</f>
        <v>0</v>
      </c>
      <c r="V367" s="55">
        <f t="shared" si="1029"/>
        <v>0</v>
      </c>
      <c r="W367" s="55">
        <f t="shared" si="1029"/>
        <v>0</v>
      </c>
      <c r="X367" s="55">
        <f t="shared" ref="X367:Y367" si="1030">IF($M367="C3",C129,0)</f>
        <v>0</v>
      </c>
      <c r="Y367" s="55">
        <f t="shared" si="1030"/>
        <v>0</v>
      </c>
      <c r="Z367" s="55">
        <f t="shared" si="667"/>
        <v>0</v>
      </c>
    </row>
    <row r="368" ht="14.25" customHeight="1">
      <c r="H368" s="51">
        <v>124.0</v>
      </c>
      <c r="I368" s="51" t="s">
        <v>271</v>
      </c>
      <c r="J368" s="60">
        <f t="shared" si="659"/>
        <v>0.1028569715</v>
      </c>
      <c r="K368" s="60">
        <f t="shared" si="660"/>
        <v>0.8004422847</v>
      </c>
      <c r="L368" s="60">
        <f t="shared" si="661"/>
        <v>0.4242901838</v>
      </c>
      <c r="M368" s="55" t="str">
        <f t="shared" si="662"/>
        <v>C1</v>
      </c>
      <c r="N368" s="55" t="str">
        <f t="shared" si="663"/>
        <v>aman</v>
      </c>
      <c r="Q368" s="55">
        <v>124.0</v>
      </c>
      <c r="R368" s="56">
        <f t="shared" ref="R368:T368" si="1031">IF($M368="C1",C130,0)</f>
        <v>0.0471281296</v>
      </c>
      <c r="S368" s="56">
        <f t="shared" si="1031"/>
        <v>0.08556280806</v>
      </c>
      <c r="T368" s="56">
        <f t="shared" si="1031"/>
        <v>0.03191489362</v>
      </c>
      <c r="U368" s="55">
        <f t="shared" ref="U368:W368" si="1032">IF($M368="C2",C130,0)</f>
        <v>0</v>
      </c>
      <c r="V368" s="55">
        <f t="shared" si="1032"/>
        <v>0</v>
      </c>
      <c r="W368" s="55">
        <f t="shared" si="1032"/>
        <v>0</v>
      </c>
      <c r="X368" s="55">
        <f t="shared" ref="X368:Y368" si="1033">IF($M368="C3",C130,0)</f>
        <v>0</v>
      </c>
      <c r="Y368" s="55">
        <f t="shared" si="1033"/>
        <v>0</v>
      </c>
      <c r="Z368" s="55">
        <f t="shared" si="667"/>
        <v>0</v>
      </c>
    </row>
    <row r="369" ht="14.25" customHeight="1">
      <c r="H369" s="51">
        <v>125.0</v>
      </c>
      <c r="I369" s="51" t="s">
        <v>274</v>
      </c>
      <c r="J369" s="60">
        <f t="shared" si="659"/>
        <v>0.01708838438</v>
      </c>
      <c r="K369" s="60">
        <f t="shared" si="660"/>
        <v>0.7216887579</v>
      </c>
      <c r="L369" s="60">
        <f t="shared" si="661"/>
        <v>0.4161251881</v>
      </c>
      <c r="M369" s="55" t="str">
        <f t="shared" si="662"/>
        <v>C1</v>
      </c>
      <c r="N369" s="55" t="str">
        <f t="shared" si="663"/>
        <v>aman</v>
      </c>
      <c r="Q369" s="55">
        <v>125.0</v>
      </c>
      <c r="R369" s="56">
        <f t="shared" ref="R369:T369" si="1034">IF($M369="C1",C131,0)</f>
        <v>0.0471281296</v>
      </c>
      <c r="S369" s="56">
        <f t="shared" si="1034"/>
        <v>0.0984815947</v>
      </c>
      <c r="T369" s="56">
        <f t="shared" si="1034"/>
        <v>0.1170212766</v>
      </c>
      <c r="U369" s="55">
        <f t="shared" ref="U369:W369" si="1035">IF($M369="C2",C131,0)</f>
        <v>0</v>
      </c>
      <c r="V369" s="55">
        <f t="shared" si="1035"/>
        <v>0</v>
      </c>
      <c r="W369" s="55">
        <f t="shared" si="1035"/>
        <v>0</v>
      </c>
      <c r="X369" s="55">
        <f t="shared" ref="X369:Y369" si="1036">IF($M369="C3",C131,0)</f>
        <v>0</v>
      </c>
      <c r="Y369" s="55">
        <f t="shared" si="1036"/>
        <v>0</v>
      </c>
      <c r="Z369" s="55">
        <f t="shared" si="667"/>
        <v>0</v>
      </c>
    </row>
    <row r="370" ht="14.25" customHeight="1">
      <c r="H370" s="51">
        <v>126.0</v>
      </c>
      <c r="I370" s="51" t="s">
        <v>271</v>
      </c>
      <c r="J370" s="60">
        <f t="shared" si="659"/>
        <v>0.1028569715</v>
      </c>
      <c r="K370" s="60">
        <f t="shared" si="660"/>
        <v>0.8004422847</v>
      </c>
      <c r="L370" s="60">
        <f t="shared" si="661"/>
        <v>0.4242901838</v>
      </c>
      <c r="M370" s="55" t="str">
        <f t="shared" si="662"/>
        <v>C1</v>
      </c>
      <c r="N370" s="55" t="str">
        <f t="shared" si="663"/>
        <v>aman</v>
      </c>
      <c r="Q370" s="55">
        <v>126.0</v>
      </c>
      <c r="R370" s="56">
        <f t="shared" ref="R370:T370" si="1037">IF($M370="C1",C132,0)</f>
        <v>0.0471281296</v>
      </c>
      <c r="S370" s="56">
        <f t="shared" si="1037"/>
        <v>0.08556280806</v>
      </c>
      <c r="T370" s="56">
        <f t="shared" si="1037"/>
        <v>0.03191489362</v>
      </c>
      <c r="U370" s="55">
        <f t="shared" ref="U370:W370" si="1038">IF($M370="C2",C132,0)</f>
        <v>0</v>
      </c>
      <c r="V370" s="55">
        <f t="shared" si="1038"/>
        <v>0</v>
      </c>
      <c r="W370" s="55">
        <f t="shared" si="1038"/>
        <v>0</v>
      </c>
      <c r="X370" s="55">
        <f t="shared" ref="X370:Y370" si="1039">IF($M370="C3",C132,0)</f>
        <v>0</v>
      </c>
      <c r="Y370" s="55">
        <f t="shared" si="1039"/>
        <v>0</v>
      </c>
      <c r="Z370" s="55">
        <f t="shared" si="667"/>
        <v>0</v>
      </c>
    </row>
    <row r="371" ht="14.25" customHeight="1">
      <c r="H371" s="51">
        <v>127.0</v>
      </c>
      <c r="I371" s="51" t="s">
        <v>274</v>
      </c>
      <c r="J371" s="60">
        <f t="shared" si="659"/>
        <v>0.01708838438</v>
      </c>
      <c r="K371" s="60">
        <f t="shared" si="660"/>
        <v>0.7216887579</v>
      </c>
      <c r="L371" s="60">
        <f t="shared" si="661"/>
        <v>0.4161251881</v>
      </c>
      <c r="M371" s="55" t="str">
        <f t="shared" si="662"/>
        <v>C1</v>
      </c>
      <c r="N371" s="55" t="str">
        <f t="shared" si="663"/>
        <v>aman</v>
      </c>
      <c r="Q371" s="55">
        <v>127.0</v>
      </c>
      <c r="R371" s="56">
        <f t="shared" ref="R371:T371" si="1040">IF($M371="C1",C133,0)</f>
        <v>0.0471281296</v>
      </c>
      <c r="S371" s="56">
        <f t="shared" si="1040"/>
        <v>0.0984815947</v>
      </c>
      <c r="T371" s="56">
        <f t="shared" si="1040"/>
        <v>0.1170212766</v>
      </c>
      <c r="U371" s="55">
        <f t="shared" ref="U371:W371" si="1041">IF($M371="C2",C133,0)</f>
        <v>0</v>
      </c>
      <c r="V371" s="55">
        <f t="shared" si="1041"/>
        <v>0</v>
      </c>
      <c r="W371" s="55">
        <f t="shared" si="1041"/>
        <v>0</v>
      </c>
      <c r="X371" s="55">
        <f t="shared" ref="X371:Y371" si="1042">IF($M371="C3",C133,0)</f>
        <v>0</v>
      </c>
      <c r="Y371" s="55">
        <f t="shared" si="1042"/>
        <v>0</v>
      </c>
      <c r="Z371" s="55">
        <f t="shared" si="667"/>
        <v>0</v>
      </c>
    </row>
    <row r="372" ht="14.25" customHeight="1">
      <c r="H372" s="51">
        <v>128.0</v>
      </c>
      <c r="I372" s="51" t="s">
        <v>276</v>
      </c>
      <c r="J372" s="60">
        <f t="shared" si="659"/>
        <v>0.1233842572</v>
      </c>
      <c r="K372" s="60">
        <f t="shared" si="660"/>
        <v>0.8236978141</v>
      </c>
      <c r="L372" s="60">
        <f t="shared" si="661"/>
        <v>0.4208776528</v>
      </c>
      <c r="M372" s="55" t="str">
        <f t="shared" si="662"/>
        <v>C1</v>
      </c>
      <c r="N372" s="55" t="str">
        <f t="shared" si="663"/>
        <v>aman</v>
      </c>
      <c r="Q372" s="55">
        <v>128.0</v>
      </c>
      <c r="R372" s="56">
        <f t="shared" ref="R372:T372" si="1043">IF($M372="C1",C134,0)</f>
        <v>0.05449189985</v>
      </c>
      <c r="S372" s="56">
        <f t="shared" si="1043"/>
        <v>0.04813068976</v>
      </c>
      <c r="T372" s="56">
        <f t="shared" si="1043"/>
        <v>0.02127659574</v>
      </c>
      <c r="U372" s="55">
        <f t="shared" ref="U372:W372" si="1044">IF($M372="C2",C134,0)</f>
        <v>0</v>
      </c>
      <c r="V372" s="55">
        <f t="shared" si="1044"/>
        <v>0</v>
      </c>
      <c r="W372" s="55">
        <f t="shared" si="1044"/>
        <v>0</v>
      </c>
      <c r="X372" s="55">
        <f t="shared" ref="X372:Y372" si="1045">IF($M372="C3",C134,0)</f>
        <v>0</v>
      </c>
      <c r="Y372" s="55">
        <f t="shared" si="1045"/>
        <v>0</v>
      </c>
      <c r="Z372" s="55">
        <f t="shared" si="667"/>
        <v>0</v>
      </c>
    </row>
    <row r="373" ht="14.25" customHeight="1">
      <c r="H373" s="51">
        <v>129.0</v>
      </c>
      <c r="I373" s="51" t="s">
        <v>277</v>
      </c>
      <c r="J373" s="60">
        <f t="shared" si="659"/>
        <v>0.08392578482</v>
      </c>
      <c r="K373" s="60">
        <f t="shared" si="660"/>
        <v>0.7854648076</v>
      </c>
      <c r="L373" s="60">
        <f t="shared" si="661"/>
        <v>0.4130450361</v>
      </c>
      <c r="M373" s="55" t="str">
        <f t="shared" si="662"/>
        <v>C1</v>
      </c>
      <c r="N373" s="55" t="str">
        <f t="shared" si="663"/>
        <v>aman</v>
      </c>
      <c r="Q373" s="55">
        <v>129.0</v>
      </c>
      <c r="R373" s="56">
        <f t="shared" ref="R373:T373" si="1046">IF($M373="C1",C135,0)</f>
        <v>0.05449189985</v>
      </c>
      <c r="S373" s="56">
        <f t="shared" si="1046"/>
        <v>0.05228875813</v>
      </c>
      <c r="T373" s="56">
        <f t="shared" si="1046"/>
        <v>0.06382978723</v>
      </c>
      <c r="U373" s="55">
        <f t="shared" ref="U373:W373" si="1047">IF($M373="C2",C135,0)</f>
        <v>0</v>
      </c>
      <c r="V373" s="55">
        <f t="shared" si="1047"/>
        <v>0</v>
      </c>
      <c r="W373" s="55">
        <f t="shared" si="1047"/>
        <v>0</v>
      </c>
      <c r="X373" s="55">
        <f t="shared" ref="X373:Y373" si="1048">IF($M373="C3",C135,0)</f>
        <v>0</v>
      </c>
      <c r="Y373" s="55">
        <f t="shared" si="1048"/>
        <v>0</v>
      </c>
      <c r="Z373" s="55">
        <f t="shared" si="667"/>
        <v>0</v>
      </c>
    </row>
    <row r="374" ht="14.25" customHeight="1">
      <c r="H374" s="51">
        <v>130.0</v>
      </c>
      <c r="I374" s="51" t="s">
        <v>278</v>
      </c>
      <c r="J374" s="60">
        <f t="shared" si="659"/>
        <v>0.05189988274</v>
      </c>
      <c r="K374" s="60">
        <f t="shared" si="660"/>
        <v>0.7486988224</v>
      </c>
      <c r="L374" s="60">
        <f t="shared" si="661"/>
        <v>0.409691791</v>
      </c>
      <c r="M374" s="55" t="str">
        <f t="shared" si="662"/>
        <v>C1</v>
      </c>
      <c r="N374" s="55" t="str">
        <f t="shared" si="663"/>
        <v>aman</v>
      </c>
      <c r="Q374" s="55">
        <v>130.0</v>
      </c>
      <c r="R374" s="56">
        <f t="shared" ref="R374:T374" si="1049">IF($M374="C1",C136,0)</f>
        <v>0.05449189985</v>
      </c>
      <c r="S374" s="56">
        <f t="shared" si="1049"/>
        <v>0.05440255742</v>
      </c>
      <c r="T374" s="56">
        <f t="shared" si="1049"/>
        <v>0.1063829787</v>
      </c>
      <c r="U374" s="55">
        <f t="shared" ref="U374:W374" si="1050">IF($M374="C2",C136,0)</f>
        <v>0</v>
      </c>
      <c r="V374" s="55">
        <f t="shared" si="1050"/>
        <v>0</v>
      </c>
      <c r="W374" s="55">
        <f t="shared" si="1050"/>
        <v>0</v>
      </c>
      <c r="X374" s="55">
        <f t="shared" ref="X374:Y374" si="1051">IF($M374="C3",C136,0)</f>
        <v>0</v>
      </c>
      <c r="Y374" s="55">
        <f t="shared" si="1051"/>
        <v>0</v>
      </c>
      <c r="Z374" s="55">
        <f t="shared" si="667"/>
        <v>0</v>
      </c>
    </row>
    <row r="375" ht="14.25" customHeight="1">
      <c r="H375" s="51">
        <v>131.0</v>
      </c>
      <c r="I375" s="51" t="s">
        <v>279</v>
      </c>
      <c r="J375" s="60">
        <f t="shared" si="659"/>
        <v>0.1132472627</v>
      </c>
      <c r="K375" s="60">
        <f t="shared" si="660"/>
        <v>0.8079455295</v>
      </c>
      <c r="L375" s="60">
        <f t="shared" si="661"/>
        <v>0.435310856</v>
      </c>
      <c r="M375" s="55" t="str">
        <f t="shared" si="662"/>
        <v>C1</v>
      </c>
      <c r="N375" s="55" t="str">
        <f t="shared" si="663"/>
        <v>aman</v>
      </c>
      <c r="Q375" s="55">
        <v>131.0</v>
      </c>
      <c r="R375" s="56">
        <f t="shared" ref="R375:T375" si="1052">IF($M375="C1",C137,0)</f>
        <v>0.0382916053</v>
      </c>
      <c r="S375" s="56">
        <f t="shared" si="1052"/>
        <v>0.09607466337</v>
      </c>
      <c r="T375" s="56">
        <f t="shared" si="1052"/>
        <v>0.02127659574</v>
      </c>
      <c r="U375" s="55">
        <f t="shared" ref="U375:W375" si="1053">IF($M375="C2",C137,0)</f>
        <v>0</v>
      </c>
      <c r="V375" s="55">
        <f t="shared" si="1053"/>
        <v>0</v>
      </c>
      <c r="W375" s="55">
        <f t="shared" si="1053"/>
        <v>0</v>
      </c>
      <c r="X375" s="55">
        <f t="shared" ref="X375:Y375" si="1054">IF($M375="C3",C137,0)</f>
        <v>0</v>
      </c>
      <c r="Y375" s="55">
        <f t="shared" si="1054"/>
        <v>0</v>
      </c>
      <c r="Z375" s="55">
        <f t="shared" si="667"/>
        <v>0</v>
      </c>
    </row>
    <row r="376" ht="14.25" customHeight="1">
      <c r="H376" s="51">
        <v>132.0</v>
      </c>
      <c r="I376" s="51" t="s">
        <v>282</v>
      </c>
      <c r="J376" s="60">
        <f t="shared" si="659"/>
        <v>0.07102149696</v>
      </c>
      <c r="K376" s="60">
        <f t="shared" si="660"/>
        <v>0.7710638742</v>
      </c>
      <c r="L376" s="60">
        <f t="shared" si="661"/>
        <v>0.4280591828</v>
      </c>
      <c r="M376" s="55" t="str">
        <f t="shared" si="662"/>
        <v>C1</v>
      </c>
      <c r="N376" s="55" t="str">
        <f t="shared" si="663"/>
        <v>aman</v>
      </c>
      <c r="Q376" s="55">
        <v>132.0</v>
      </c>
      <c r="R376" s="56">
        <f t="shared" ref="R376:T376" si="1055">IF($M376="C1",C138,0)</f>
        <v>0.0382916053</v>
      </c>
      <c r="S376" s="56">
        <f t="shared" si="1055"/>
        <v>0.09564956296</v>
      </c>
      <c r="T376" s="56">
        <f t="shared" si="1055"/>
        <v>0.06382978723</v>
      </c>
      <c r="U376" s="55">
        <f t="shared" ref="U376:W376" si="1056">IF($M376="C2",C138,0)</f>
        <v>0</v>
      </c>
      <c r="V376" s="55">
        <f t="shared" si="1056"/>
        <v>0</v>
      </c>
      <c r="W376" s="55">
        <f t="shared" si="1056"/>
        <v>0</v>
      </c>
      <c r="X376" s="55">
        <f t="shared" ref="X376:Y376" si="1057">IF($M376="C3",C138,0)</f>
        <v>0</v>
      </c>
      <c r="Y376" s="55">
        <f t="shared" si="1057"/>
        <v>0</v>
      </c>
      <c r="Z376" s="55">
        <f t="shared" si="667"/>
        <v>0</v>
      </c>
    </row>
    <row r="377" ht="14.25" customHeight="1">
      <c r="H377" s="51">
        <v>133.0</v>
      </c>
      <c r="I377" s="51" t="s">
        <v>284</v>
      </c>
      <c r="J377" s="60">
        <f t="shared" si="659"/>
        <v>0.02971241381</v>
      </c>
      <c r="K377" s="60">
        <f t="shared" si="660"/>
        <v>0.7325996659</v>
      </c>
      <c r="L377" s="60">
        <f t="shared" si="661"/>
        <v>0.4251312502</v>
      </c>
      <c r="M377" s="55" t="str">
        <f t="shared" si="662"/>
        <v>C1</v>
      </c>
      <c r="N377" s="55" t="str">
        <f t="shared" si="663"/>
        <v>aman</v>
      </c>
      <c r="Q377" s="55">
        <v>133.0</v>
      </c>
      <c r="R377" s="56">
        <f t="shared" ref="R377:T377" si="1058">IF($M377="C1",C139,0)</f>
        <v>0.0382916053</v>
      </c>
      <c r="S377" s="56">
        <f t="shared" si="1058"/>
        <v>0.1003362263</v>
      </c>
      <c r="T377" s="56">
        <f t="shared" si="1058"/>
        <v>0.1063829787</v>
      </c>
      <c r="U377" s="55">
        <f t="shared" ref="U377:W377" si="1059">IF($M377="C2",C139,0)</f>
        <v>0</v>
      </c>
      <c r="V377" s="55">
        <f t="shared" si="1059"/>
        <v>0</v>
      </c>
      <c r="W377" s="55">
        <f t="shared" si="1059"/>
        <v>0</v>
      </c>
      <c r="X377" s="55">
        <f t="shared" ref="X377:Y377" si="1060">IF($M377="C3",C139,0)</f>
        <v>0</v>
      </c>
      <c r="Y377" s="55">
        <f t="shared" si="1060"/>
        <v>0</v>
      </c>
      <c r="Z377" s="55">
        <f t="shared" si="667"/>
        <v>0</v>
      </c>
    </row>
    <row r="378" ht="14.25" customHeight="1">
      <c r="H378" s="51">
        <v>134.0</v>
      </c>
      <c r="I378" s="51" t="s">
        <v>286</v>
      </c>
      <c r="J378" s="60">
        <f t="shared" si="659"/>
        <v>0.1241758025</v>
      </c>
      <c r="K378" s="60">
        <f t="shared" si="660"/>
        <v>0.8278594636</v>
      </c>
      <c r="L378" s="60">
        <f t="shared" si="661"/>
        <v>0.4338929678</v>
      </c>
      <c r="M378" s="55" t="str">
        <f t="shared" si="662"/>
        <v>C1</v>
      </c>
      <c r="N378" s="55" t="str">
        <f t="shared" si="663"/>
        <v>aman</v>
      </c>
      <c r="Q378" s="55">
        <v>134.0</v>
      </c>
      <c r="R378" s="56">
        <f t="shared" ref="R378:T378" si="1061">IF($M378="C1",C140,0)</f>
        <v>0.0412371134</v>
      </c>
      <c r="S378" s="56">
        <f t="shared" si="1061"/>
        <v>0.04649464448</v>
      </c>
      <c r="T378" s="56">
        <f t="shared" si="1061"/>
        <v>0.02127659574</v>
      </c>
      <c r="U378" s="55">
        <f t="shared" ref="U378:W378" si="1062">IF($M378="C2",C140,0)</f>
        <v>0</v>
      </c>
      <c r="V378" s="55">
        <f t="shared" si="1062"/>
        <v>0</v>
      </c>
      <c r="W378" s="55">
        <f t="shared" si="1062"/>
        <v>0</v>
      </c>
      <c r="X378" s="55">
        <f t="shared" ref="X378:Y378" si="1063">IF($M378="C3",C140,0)</f>
        <v>0</v>
      </c>
      <c r="Y378" s="55">
        <f t="shared" si="1063"/>
        <v>0</v>
      </c>
      <c r="Z378" s="55">
        <f t="shared" si="667"/>
        <v>0</v>
      </c>
    </row>
    <row r="379" ht="14.25" customHeight="1">
      <c r="H379" s="51">
        <v>135.0</v>
      </c>
      <c r="I379" s="51" t="s">
        <v>289</v>
      </c>
      <c r="J379" s="60">
        <f t="shared" si="659"/>
        <v>0.08643160093</v>
      </c>
      <c r="K379" s="60">
        <f t="shared" si="660"/>
        <v>0.7909765353</v>
      </c>
      <c r="L379" s="60">
        <f t="shared" si="661"/>
        <v>0.4264877551</v>
      </c>
      <c r="M379" s="55" t="str">
        <f t="shared" si="662"/>
        <v>C1</v>
      </c>
      <c r="N379" s="55" t="str">
        <f t="shared" si="663"/>
        <v>aman</v>
      </c>
      <c r="Q379" s="55">
        <v>135.0</v>
      </c>
      <c r="R379" s="56">
        <f t="shared" ref="R379:T379" si="1064">IF($M379="C1",C141,0)</f>
        <v>0.0412371134</v>
      </c>
      <c r="S379" s="56">
        <f t="shared" si="1064"/>
        <v>0.04813718347</v>
      </c>
      <c r="T379" s="56">
        <f t="shared" si="1064"/>
        <v>0.06382978723</v>
      </c>
      <c r="U379" s="55">
        <f t="shared" ref="U379:W379" si="1065">IF($M379="C2",C141,0)</f>
        <v>0</v>
      </c>
      <c r="V379" s="55">
        <f t="shared" si="1065"/>
        <v>0</v>
      </c>
      <c r="W379" s="55">
        <f t="shared" si="1065"/>
        <v>0</v>
      </c>
      <c r="X379" s="55">
        <f t="shared" ref="X379:Y379" si="1066">IF($M379="C3",C141,0)</f>
        <v>0</v>
      </c>
      <c r="Y379" s="55">
        <f t="shared" si="1066"/>
        <v>0</v>
      </c>
      <c r="Z379" s="55">
        <f t="shared" si="667"/>
        <v>0</v>
      </c>
    </row>
    <row r="380" ht="14.25" customHeight="1">
      <c r="H380" s="51">
        <v>136.0</v>
      </c>
      <c r="I380" s="51" t="s">
        <v>291</v>
      </c>
      <c r="J380" s="60">
        <f t="shared" si="659"/>
        <v>0.05675072727</v>
      </c>
      <c r="K380" s="60">
        <f t="shared" si="660"/>
        <v>0.7550535025</v>
      </c>
      <c r="L380" s="60">
        <f t="shared" si="661"/>
        <v>0.4233190883</v>
      </c>
      <c r="M380" s="55" t="str">
        <f t="shared" si="662"/>
        <v>C1</v>
      </c>
      <c r="N380" s="55" t="str">
        <f t="shared" si="663"/>
        <v>aman</v>
      </c>
      <c r="Q380" s="55">
        <v>136.0</v>
      </c>
      <c r="R380" s="56">
        <f t="shared" ref="R380:T380" si="1067">IF($M380="C1",C142,0)</f>
        <v>0.0412371134</v>
      </c>
      <c r="S380" s="56">
        <f t="shared" si="1067"/>
        <v>0.04903386095</v>
      </c>
      <c r="T380" s="56">
        <f t="shared" si="1067"/>
        <v>0.1063829787</v>
      </c>
      <c r="U380" s="55">
        <f t="shared" ref="U380:W380" si="1068">IF($M380="C2",C142,0)</f>
        <v>0</v>
      </c>
      <c r="V380" s="55">
        <f t="shared" si="1068"/>
        <v>0</v>
      </c>
      <c r="W380" s="55">
        <f t="shared" si="1068"/>
        <v>0</v>
      </c>
      <c r="X380" s="55">
        <f t="shared" ref="X380:Y380" si="1069">IF($M380="C3",C142,0)</f>
        <v>0</v>
      </c>
      <c r="Y380" s="55">
        <f t="shared" si="1069"/>
        <v>0</v>
      </c>
      <c r="Z380" s="55">
        <f t="shared" si="667"/>
        <v>0</v>
      </c>
    </row>
    <row r="381" ht="14.25" customHeight="1">
      <c r="H381" s="51">
        <v>137.0</v>
      </c>
      <c r="I381" s="51" t="s">
        <v>293</v>
      </c>
      <c r="J381" s="60">
        <f t="shared" si="659"/>
        <v>0.1130036604</v>
      </c>
      <c r="K381" s="60">
        <f t="shared" si="660"/>
        <v>0.8070589333</v>
      </c>
      <c r="L381" s="60">
        <f t="shared" si="661"/>
        <v>0.4324430201</v>
      </c>
      <c r="M381" s="55" t="str">
        <f t="shared" si="662"/>
        <v>C1</v>
      </c>
      <c r="N381" s="55" t="str">
        <f t="shared" si="663"/>
        <v>aman</v>
      </c>
      <c r="Q381" s="55">
        <v>137.0</v>
      </c>
      <c r="R381" s="56">
        <f t="shared" ref="R381:T381" si="1070">IF($M381="C1",C143,0)</f>
        <v>0.0412371134</v>
      </c>
      <c r="S381" s="56">
        <f t="shared" si="1070"/>
        <v>0.09626824279</v>
      </c>
      <c r="T381" s="56">
        <f t="shared" si="1070"/>
        <v>0.02127659574</v>
      </c>
      <c r="U381" s="55">
        <f t="shared" ref="U381:W381" si="1071">IF($M381="C2",C143,0)</f>
        <v>0</v>
      </c>
      <c r="V381" s="55">
        <f t="shared" si="1071"/>
        <v>0</v>
      </c>
      <c r="W381" s="55">
        <f t="shared" si="1071"/>
        <v>0</v>
      </c>
      <c r="X381" s="55">
        <f t="shared" ref="X381:Y381" si="1072">IF($M381="C3",C143,0)</f>
        <v>0</v>
      </c>
      <c r="Y381" s="55">
        <f t="shared" si="1072"/>
        <v>0</v>
      </c>
      <c r="Z381" s="55">
        <f t="shared" si="667"/>
        <v>0</v>
      </c>
    </row>
    <row r="382" ht="14.25" customHeight="1">
      <c r="H382" s="51">
        <v>138.0</v>
      </c>
      <c r="I382" s="51" t="s">
        <v>295</v>
      </c>
      <c r="J382" s="60">
        <f t="shared" si="659"/>
        <v>0.07061243026</v>
      </c>
      <c r="K382" s="60">
        <f t="shared" si="660"/>
        <v>0.7698283229</v>
      </c>
      <c r="L382" s="60">
        <f t="shared" si="661"/>
        <v>0.4251636365</v>
      </c>
      <c r="M382" s="55" t="str">
        <f t="shared" si="662"/>
        <v>C1</v>
      </c>
      <c r="N382" s="55" t="str">
        <f t="shared" si="663"/>
        <v>aman</v>
      </c>
      <c r="Q382" s="55">
        <v>138.0</v>
      </c>
      <c r="R382" s="56">
        <f t="shared" ref="R382:T382" si="1073">IF($M382="C1",C144,0)</f>
        <v>0.0412371134</v>
      </c>
      <c r="S382" s="56">
        <f t="shared" si="1073"/>
        <v>0.09658786002</v>
      </c>
      <c r="T382" s="56">
        <f t="shared" si="1073"/>
        <v>0.06382978723</v>
      </c>
      <c r="U382" s="55">
        <f t="shared" ref="U382:W382" si="1074">IF($M382="C2",C144,0)</f>
        <v>0</v>
      </c>
      <c r="V382" s="55">
        <f t="shared" si="1074"/>
        <v>0</v>
      </c>
      <c r="W382" s="55">
        <f t="shared" si="1074"/>
        <v>0</v>
      </c>
      <c r="X382" s="55">
        <f t="shared" ref="X382:Y382" si="1075">IF($M382="C3",C144,0)</f>
        <v>0</v>
      </c>
      <c r="Y382" s="55">
        <f t="shared" si="1075"/>
        <v>0</v>
      </c>
      <c r="Z382" s="55">
        <f t="shared" si="667"/>
        <v>0</v>
      </c>
    </row>
    <row r="383" ht="14.25" customHeight="1">
      <c r="H383" s="51">
        <v>139.0</v>
      </c>
      <c r="I383" s="51" t="s">
        <v>297</v>
      </c>
      <c r="J383" s="60">
        <f t="shared" si="659"/>
        <v>0.02869818253</v>
      </c>
      <c r="K383" s="60">
        <f t="shared" si="660"/>
        <v>0.7323678316</v>
      </c>
      <c r="L383" s="60">
        <f t="shared" si="661"/>
        <v>0.4221316747</v>
      </c>
      <c r="M383" s="55" t="str">
        <f t="shared" si="662"/>
        <v>C1</v>
      </c>
      <c r="N383" s="55" t="str">
        <f t="shared" si="663"/>
        <v>aman</v>
      </c>
      <c r="Q383" s="55">
        <v>139.0</v>
      </c>
      <c r="R383" s="56">
        <f t="shared" ref="R383:T383" si="1076">IF($M383="C1",C145,0)</f>
        <v>0.0412371134</v>
      </c>
      <c r="S383" s="56">
        <f t="shared" si="1076"/>
        <v>0.09878956196</v>
      </c>
      <c r="T383" s="56">
        <f t="shared" si="1076"/>
        <v>0.1063829787</v>
      </c>
      <c r="U383" s="55">
        <f t="shared" ref="U383:W383" si="1077">IF($M383="C2",C145,0)</f>
        <v>0</v>
      </c>
      <c r="V383" s="55">
        <f t="shared" si="1077"/>
        <v>0</v>
      </c>
      <c r="W383" s="55">
        <f t="shared" si="1077"/>
        <v>0</v>
      </c>
      <c r="X383" s="55">
        <f t="shared" ref="X383:Y383" si="1078">IF($M383="C3",C145,0)</f>
        <v>0</v>
      </c>
      <c r="Y383" s="55">
        <f t="shared" si="1078"/>
        <v>0</v>
      </c>
      <c r="Z383" s="55">
        <f t="shared" si="667"/>
        <v>0</v>
      </c>
    </row>
    <row r="384" ht="14.25" customHeight="1">
      <c r="H384" s="51">
        <v>140.0</v>
      </c>
      <c r="I384" s="51" t="s">
        <v>299</v>
      </c>
      <c r="J384" s="60">
        <f t="shared" si="659"/>
        <v>0.1204528309</v>
      </c>
      <c r="K384" s="60">
        <f t="shared" si="660"/>
        <v>0.8209460932</v>
      </c>
      <c r="L384" s="60">
        <f t="shared" si="661"/>
        <v>0.4224494813</v>
      </c>
      <c r="M384" s="55" t="str">
        <f t="shared" si="662"/>
        <v>C1</v>
      </c>
      <c r="N384" s="55" t="str">
        <f t="shared" si="663"/>
        <v>aman</v>
      </c>
      <c r="Q384" s="55">
        <v>140.0</v>
      </c>
      <c r="R384" s="56">
        <f t="shared" ref="R384:T384" si="1079">IF($M384="C1",C146,0)</f>
        <v>0.05228276878</v>
      </c>
      <c r="S384" s="56">
        <f t="shared" si="1079"/>
        <v>0.05567338872</v>
      </c>
      <c r="T384" s="56">
        <f t="shared" si="1079"/>
        <v>0.02127659574</v>
      </c>
      <c r="U384" s="55">
        <f t="shared" ref="U384:W384" si="1080">IF($M384="C2",C146,0)</f>
        <v>0</v>
      </c>
      <c r="V384" s="55">
        <f t="shared" si="1080"/>
        <v>0</v>
      </c>
      <c r="W384" s="55">
        <f t="shared" si="1080"/>
        <v>0</v>
      </c>
      <c r="X384" s="55">
        <f t="shared" ref="X384:Y384" si="1081">IF($M384="C3",C146,0)</f>
        <v>0</v>
      </c>
      <c r="Y384" s="55">
        <f t="shared" si="1081"/>
        <v>0</v>
      </c>
      <c r="Z384" s="55">
        <f t="shared" si="667"/>
        <v>0</v>
      </c>
    </row>
    <row r="385" ht="14.25" customHeight="1">
      <c r="H385" s="51">
        <v>141.0</v>
      </c>
      <c r="I385" s="51" t="s">
        <v>302</v>
      </c>
      <c r="J385" s="60">
        <f t="shared" si="659"/>
        <v>0.07683507442</v>
      </c>
      <c r="K385" s="60">
        <f t="shared" si="660"/>
        <v>0.7794672008</v>
      </c>
      <c r="L385" s="60">
        <f t="shared" si="661"/>
        <v>0.4143715314</v>
      </c>
      <c r="M385" s="55" t="str">
        <f t="shared" si="662"/>
        <v>C1</v>
      </c>
      <c r="N385" s="55" t="str">
        <f t="shared" si="663"/>
        <v>aman</v>
      </c>
      <c r="Q385" s="55">
        <v>141.0</v>
      </c>
      <c r="R385" s="56">
        <f t="shared" ref="R385:T385" si="1082">IF($M385="C1",C147,0)</f>
        <v>0.05228276878</v>
      </c>
      <c r="S385" s="56">
        <f t="shared" si="1082"/>
        <v>0.06687134229</v>
      </c>
      <c r="T385" s="56">
        <f t="shared" si="1082"/>
        <v>0.06382978723</v>
      </c>
      <c r="U385" s="55">
        <f t="shared" ref="U385:W385" si="1083">IF($M385="C2",C147,0)</f>
        <v>0</v>
      </c>
      <c r="V385" s="55">
        <f t="shared" si="1083"/>
        <v>0</v>
      </c>
      <c r="W385" s="55">
        <f t="shared" si="1083"/>
        <v>0</v>
      </c>
      <c r="X385" s="55">
        <f t="shared" ref="X385:Y385" si="1084">IF($M385="C3",C147,0)</f>
        <v>0</v>
      </c>
      <c r="Y385" s="55">
        <f t="shared" si="1084"/>
        <v>0</v>
      </c>
      <c r="Z385" s="55">
        <f t="shared" si="667"/>
        <v>0</v>
      </c>
    </row>
    <row r="386" ht="14.25" customHeight="1">
      <c r="H386" s="51">
        <v>142.0</v>
      </c>
      <c r="I386" s="51" t="s">
        <v>304</v>
      </c>
      <c r="J386" s="60">
        <f t="shared" si="659"/>
        <v>0.04200192056</v>
      </c>
      <c r="K386" s="60">
        <f t="shared" si="660"/>
        <v>0.743588955</v>
      </c>
      <c r="L386" s="60">
        <f t="shared" si="661"/>
        <v>0.4112013034</v>
      </c>
      <c r="M386" s="55" t="str">
        <f t="shared" si="662"/>
        <v>C1</v>
      </c>
      <c r="N386" s="55" t="str">
        <f t="shared" si="663"/>
        <v>aman</v>
      </c>
      <c r="Q386" s="55">
        <v>142.0</v>
      </c>
      <c r="R386" s="56">
        <f t="shared" ref="R386:T386" si="1085">IF($M386="C1",C148,0)</f>
        <v>0.05228276878</v>
      </c>
      <c r="S386" s="56">
        <f t="shared" si="1085"/>
        <v>0.06652485273</v>
      </c>
      <c r="T386" s="56">
        <f t="shared" si="1085"/>
        <v>0.1063829787</v>
      </c>
      <c r="U386" s="55">
        <f t="shared" ref="U386:W386" si="1086">IF($M386="C2",C148,0)</f>
        <v>0</v>
      </c>
      <c r="V386" s="55">
        <f t="shared" si="1086"/>
        <v>0</v>
      </c>
      <c r="W386" s="55">
        <f t="shared" si="1086"/>
        <v>0</v>
      </c>
      <c r="X386" s="55">
        <f t="shared" ref="X386:Y386" si="1087">IF($M386="C3",C148,0)</f>
        <v>0</v>
      </c>
      <c r="Y386" s="55">
        <f t="shared" si="1087"/>
        <v>0</v>
      </c>
      <c r="Z386" s="55">
        <f t="shared" si="667"/>
        <v>0</v>
      </c>
    </row>
    <row r="387" ht="14.25" customHeight="1">
      <c r="H387" s="51">
        <v>143.0</v>
      </c>
      <c r="I387" s="51" t="s">
        <v>306</v>
      </c>
      <c r="J387" s="60">
        <f t="shared" si="659"/>
        <v>0.1129359135</v>
      </c>
      <c r="K387" s="60">
        <f t="shared" si="660"/>
        <v>0.8010561812</v>
      </c>
      <c r="L387" s="60">
        <f t="shared" si="661"/>
        <v>0.4219775732</v>
      </c>
      <c r="M387" s="55" t="str">
        <f t="shared" si="662"/>
        <v>C1</v>
      </c>
      <c r="N387" s="55" t="str">
        <f t="shared" si="663"/>
        <v>aman</v>
      </c>
      <c r="Q387" s="55">
        <v>143.0</v>
      </c>
      <c r="R387" s="56">
        <f t="shared" ref="R387:T387" si="1088">IF($M387="C1",C149,0)</f>
        <v>0.05228276878</v>
      </c>
      <c r="S387" s="56">
        <f t="shared" si="1088"/>
        <v>0.1040973865</v>
      </c>
      <c r="T387" s="56">
        <f t="shared" si="1088"/>
        <v>0.02127659574</v>
      </c>
      <c r="U387" s="55">
        <f t="shared" ref="U387:W387" si="1089">IF($M387="C2",C149,0)</f>
        <v>0</v>
      </c>
      <c r="V387" s="55">
        <f t="shared" si="1089"/>
        <v>0</v>
      </c>
      <c r="W387" s="55">
        <f t="shared" si="1089"/>
        <v>0</v>
      </c>
      <c r="X387" s="55">
        <f t="shared" ref="X387:Y387" si="1090">IF($M387="C3",C149,0)</f>
        <v>0</v>
      </c>
      <c r="Y387" s="55">
        <f t="shared" si="1090"/>
        <v>0</v>
      </c>
      <c r="Z387" s="55">
        <f t="shared" si="667"/>
        <v>0</v>
      </c>
    </row>
    <row r="388" ht="14.25" customHeight="1">
      <c r="H388" s="51">
        <v>144.0</v>
      </c>
      <c r="I388" s="51" t="s">
        <v>308</v>
      </c>
      <c r="J388" s="60">
        <f t="shared" si="659"/>
        <v>0.0711234573</v>
      </c>
      <c r="K388" s="60">
        <f t="shared" si="660"/>
        <v>0.7616430395</v>
      </c>
      <c r="L388" s="60">
        <f t="shared" si="661"/>
        <v>0.4147794217</v>
      </c>
      <c r="M388" s="55" t="str">
        <f t="shared" si="662"/>
        <v>C1</v>
      </c>
      <c r="N388" s="55" t="str">
        <f t="shared" si="663"/>
        <v>aman</v>
      </c>
      <c r="Q388" s="55">
        <v>144.0</v>
      </c>
      <c r="R388" s="56">
        <f t="shared" ref="R388:T388" si="1091">IF($M388="C1",C150,0)</f>
        <v>0.05228276878</v>
      </c>
      <c r="S388" s="56">
        <f t="shared" si="1091"/>
        <v>0.1091315249</v>
      </c>
      <c r="T388" s="56">
        <f t="shared" si="1091"/>
        <v>0.06382978723</v>
      </c>
      <c r="U388" s="55">
        <f t="shared" ref="U388:W388" si="1092">IF($M388="C2",C150,0)</f>
        <v>0</v>
      </c>
      <c r="V388" s="55">
        <f t="shared" si="1092"/>
        <v>0</v>
      </c>
      <c r="W388" s="55">
        <f t="shared" si="1092"/>
        <v>0</v>
      </c>
      <c r="X388" s="55">
        <f t="shared" ref="X388:Y388" si="1093">IF($M388="C3",C150,0)</f>
        <v>0</v>
      </c>
      <c r="Y388" s="55">
        <f t="shared" si="1093"/>
        <v>0</v>
      </c>
      <c r="Z388" s="55">
        <f t="shared" si="667"/>
        <v>0</v>
      </c>
    </row>
    <row r="389" ht="14.25" customHeight="1">
      <c r="H389" s="51">
        <v>145.0</v>
      </c>
      <c r="I389" s="51" t="s">
        <v>310</v>
      </c>
      <c r="J389" s="60">
        <f t="shared" si="659"/>
        <v>0.03282636718</v>
      </c>
      <c r="K389" s="60">
        <f t="shared" si="660"/>
        <v>0.7220958923</v>
      </c>
      <c r="L389" s="60">
        <f t="shared" si="661"/>
        <v>0.412030942</v>
      </c>
      <c r="M389" s="55" t="str">
        <f t="shared" si="662"/>
        <v>C1</v>
      </c>
      <c r="N389" s="55" t="str">
        <f t="shared" si="663"/>
        <v>aman</v>
      </c>
      <c r="Q389" s="55">
        <v>145.0</v>
      </c>
      <c r="R389" s="56">
        <f t="shared" ref="R389:T389" si="1094">IF($M389="C1",C151,0)</f>
        <v>0.05228276878</v>
      </c>
      <c r="S389" s="56">
        <f t="shared" si="1094"/>
        <v>0.1154382897</v>
      </c>
      <c r="T389" s="56">
        <f t="shared" si="1094"/>
        <v>0.1063829787</v>
      </c>
      <c r="U389" s="55">
        <f t="shared" ref="U389:W389" si="1095">IF($M389="C2",C151,0)</f>
        <v>0</v>
      </c>
      <c r="V389" s="55">
        <f t="shared" si="1095"/>
        <v>0</v>
      </c>
      <c r="W389" s="55">
        <f t="shared" si="1095"/>
        <v>0</v>
      </c>
      <c r="X389" s="55">
        <f t="shared" ref="X389:Y389" si="1096">IF($M389="C3",C151,0)</f>
        <v>0</v>
      </c>
      <c r="Y389" s="55">
        <f t="shared" si="1096"/>
        <v>0</v>
      </c>
      <c r="Z389" s="55">
        <f t="shared" si="667"/>
        <v>0</v>
      </c>
    </row>
    <row r="390" ht="14.25" customHeight="1">
      <c r="H390" s="51">
        <v>146.0</v>
      </c>
      <c r="I390" s="51" t="s">
        <v>312</v>
      </c>
      <c r="J390" s="60">
        <f t="shared" si="659"/>
        <v>0.1289076936</v>
      </c>
      <c r="K390" s="60">
        <f t="shared" si="660"/>
        <v>0.834285032</v>
      </c>
      <c r="L390" s="60">
        <f t="shared" si="661"/>
        <v>0.4440121944</v>
      </c>
      <c r="M390" s="55" t="str">
        <f t="shared" si="662"/>
        <v>C1</v>
      </c>
      <c r="N390" s="55" t="str">
        <f t="shared" si="663"/>
        <v>aman</v>
      </c>
      <c r="Q390" s="55">
        <v>146.0</v>
      </c>
      <c r="R390" s="56">
        <f t="shared" ref="R390:T390" si="1097">IF($M390="C1",C152,0)</f>
        <v>0.03166421208</v>
      </c>
      <c r="S390" s="56">
        <f t="shared" si="1097"/>
        <v>0.03791590847</v>
      </c>
      <c r="T390" s="56">
        <f t="shared" si="1097"/>
        <v>0.02127659574</v>
      </c>
      <c r="U390" s="55">
        <f t="shared" ref="U390:W390" si="1098">IF($M390="C2",C152,0)</f>
        <v>0</v>
      </c>
      <c r="V390" s="55">
        <f t="shared" si="1098"/>
        <v>0</v>
      </c>
      <c r="W390" s="55">
        <f t="shared" si="1098"/>
        <v>0</v>
      </c>
      <c r="X390" s="55">
        <f t="shared" ref="X390:Y390" si="1099">IF($M390="C3",C152,0)</f>
        <v>0</v>
      </c>
      <c r="Y390" s="55">
        <f t="shared" si="1099"/>
        <v>0</v>
      </c>
      <c r="Z390" s="55">
        <f t="shared" si="667"/>
        <v>0</v>
      </c>
    </row>
    <row r="391" ht="14.25" customHeight="1">
      <c r="H391" s="51">
        <v>147.0</v>
      </c>
      <c r="I391" s="51" t="s">
        <v>314</v>
      </c>
      <c r="J391" s="60">
        <f t="shared" si="659"/>
        <v>0.08821438097</v>
      </c>
      <c r="K391" s="60">
        <f t="shared" si="660"/>
        <v>0.7940272122</v>
      </c>
      <c r="L391" s="60">
        <f t="shared" si="661"/>
        <v>0.4360157154</v>
      </c>
      <c r="M391" s="55" t="str">
        <f t="shared" si="662"/>
        <v>C1</v>
      </c>
      <c r="N391" s="55" t="str">
        <f t="shared" si="663"/>
        <v>aman</v>
      </c>
      <c r="Q391" s="55">
        <v>147.0</v>
      </c>
      <c r="R391" s="56">
        <f t="shared" ref="R391:T391" si="1100">IF($M391="C1",C153,0)</f>
        <v>0.03166421208</v>
      </c>
      <c r="S391" s="56">
        <f t="shared" si="1100"/>
        <v>0.04742936912</v>
      </c>
      <c r="T391" s="56">
        <f t="shared" si="1100"/>
        <v>0.06382978723</v>
      </c>
      <c r="U391" s="55">
        <f t="shared" ref="U391:W391" si="1101">IF($M391="C2",C153,0)</f>
        <v>0</v>
      </c>
      <c r="V391" s="55">
        <f t="shared" si="1101"/>
        <v>0</v>
      </c>
      <c r="W391" s="55">
        <f t="shared" si="1101"/>
        <v>0</v>
      </c>
      <c r="X391" s="55">
        <f t="shared" ref="X391:Y391" si="1102">IF($M391="C3",C153,0)</f>
        <v>0</v>
      </c>
      <c r="Y391" s="55">
        <f t="shared" si="1102"/>
        <v>0</v>
      </c>
      <c r="Z391" s="55">
        <f t="shared" si="667"/>
        <v>0</v>
      </c>
    </row>
    <row r="392" ht="14.25" customHeight="1">
      <c r="H392" s="51">
        <v>148.0</v>
      </c>
      <c r="I392" s="51" t="s">
        <v>316</v>
      </c>
      <c r="J392" s="60">
        <f t="shared" si="659"/>
        <v>0.06163120298</v>
      </c>
      <c r="K392" s="60">
        <f t="shared" si="660"/>
        <v>0.7595138262</v>
      </c>
      <c r="L392" s="60">
        <f t="shared" si="661"/>
        <v>0.4331395334</v>
      </c>
      <c r="M392" s="55" t="str">
        <f t="shared" si="662"/>
        <v>C1</v>
      </c>
      <c r="N392" s="55" t="str">
        <f t="shared" si="663"/>
        <v>aman</v>
      </c>
      <c r="Q392" s="55">
        <v>148.0</v>
      </c>
      <c r="R392" s="56">
        <f t="shared" ref="R392:T392" si="1103">IF($M392="C1",C154,0)</f>
        <v>0.03166421208</v>
      </c>
      <c r="S392" s="56">
        <f t="shared" si="1103"/>
        <v>0.04570109204</v>
      </c>
      <c r="T392" s="56">
        <f t="shared" si="1103"/>
        <v>0.1063829787</v>
      </c>
      <c r="U392" s="55">
        <f t="shared" ref="U392:W392" si="1104">IF($M392="C2",C154,0)</f>
        <v>0</v>
      </c>
      <c r="V392" s="55">
        <f t="shared" si="1104"/>
        <v>0</v>
      </c>
      <c r="W392" s="55">
        <f t="shared" si="1104"/>
        <v>0</v>
      </c>
      <c r="X392" s="55">
        <f t="shared" ref="X392:Y392" si="1105">IF($M392="C3",C154,0)</f>
        <v>0</v>
      </c>
      <c r="Y392" s="55">
        <f t="shared" si="1105"/>
        <v>0</v>
      </c>
      <c r="Z392" s="55">
        <f t="shared" si="667"/>
        <v>0</v>
      </c>
    </row>
    <row r="393" ht="14.25" customHeight="1">
      <c r="H393" s="51">
        <v>149.0</v>
      </c>
      <c r="I393" s="51" t="s">
        <v>318</v>
      </c>
      <c r="J393" s="60">
        <f t="shared" si="659"/>
        <v>0.1146862633</v>
      </c>
      <c r="K393" s="60">
        <f t="shared" si="660"/>
        <v>0.8138319988</v>
      </c>
      <c r="L393" s="60">
        <f t="shared" si="661"/>
        <v>0.4416183701</v>
      </c>
      <c r="M393" s="55" t="str">
        <f t="shared" si="662"/>
        <v>C1</v>
      </c>
      <c r="N393" s="55" t="str">
        <f t="shared" si="663"/>
        <v>aman</v>
      </c>
      <c r="Q393" s="55">
        <v>149.0</v>
      </c>
      <c r="R393" s="56">
        <f t="shared" ref="R393:T393" si="1106">IF($M393="C1",C155,0)</f>
        <v>0.03166421208</v>
      </c>
      <c r="S393" s="56">
        <f t="shared" si="1106"/>
        <v>0.08592342892</v>
      </c>
      <c r="T393" s="56">
        <f t="shared" si="1106"/>
        <v>0.02127659574</v>
      </c>
      <c r="U393" s="55">
        <f t="shared" ref="U393:W393" si="1107">IF($M393="C2",C155,0)</f>
        <v>0</v>
      </c>
      <c r="V393" s="55">
        <f t="shared" si="1107"/>
        <v>0</v>
      </c>
      <c r="W393" s="55">
        <f t="shared" si="1107"/>
        <v>0</v>
      </c>
      <c r="X393" s="55">
        <f t="shared" ref="X393:Y393" si="1108">IF($M393="C3",C155,0)</f>
        <v>0</v>
      </c>
      <c r="Y393" s="55">
        <f t="shared" si="1108"/>
        <v>0</v>
      </c>
      <c r="Z393" s="55">
        <f t="shared" si="667"/>
        <v>0</v>
      </c>
    </row>
    <row r="394" ht="14.25" customHeight="1">
      <c r="H394" s="51">
        <v>150.0</v>
      </c>
      <c r="I394" s="51" t="s">
        <v>320</v>
      </c>
      <c r="J394" s="60">
        <f t="shared" si="659"/>
        <v>0.0725701021</v>
      </c>
      <c r="K394" s="60">
        <f t="shared" si="660"/>
        <v>0.7747184988</v>
      </c>
      <c r="L394" s="60">
        <f t="shared" si="661"/>
        <v>0.4345443543</v>
      </c>
      <c r="M394" s="55" t="str">
        <f t="shared" si="662"/>
        <v>C1</v>
      </c>
      <c r="N394" s="55" t="str">
        <f t="shared" si="663"/>
        <v>aman</v>
      </c>
      <c r="Q394" s="55">
        <v>150.0</v>
      </c>
      <c r="R394" s="56">
        <f t="shared" ref="R394:T394" si="1109">IF($M394="C1",C156,0)</f>
        <v>0.03166421208</v>
      </c>
      <c r="S394" s="56">
        <f t="shared" si="1109"/>
        <v>0.0915168359</v>
      </c>
      <c r="T394" s="56">
        <f t="shared" si="1109"/>
        <v>0.06382978723</v>
      </c>
      <c r="U394" s="55">
        <f t="shared" ref="U394:W394" si="1110">IF($M394="C2",C156,0)</f>
        <v>0</v>
      </c>
      <c r="V394" s="55">
        <f t="shared" si="1110"/>
        <v>0</v>
      </c>
      <c r="W394" s="55">
        <f t="shared" si="1110"/>
        <v>0</v>
      </c>
      <c r="X394" s="55">
        <f t="shared" ref="X394:Y394" si="1111">IF($M394="C3",C156,0)</f>
        <v>0</v>
      </c>
      <c r="Y394" s="55">
        <f t="shared" si="1111"/>
        <v>0</v>
      </c>
      <c r="Z394" s="55">
        <f t="shared" si="667"/>
        <v>0</v>
      </c>
    </row>
    <row r="395" ht="14.25" customHeight="1">
      <c r="H395" s="51">
        <v>151.0</v>
      </c>
      <c r="I395" s="51" t="s">
        <v>322</v>
      </c>
      <c r="J395" s="60">
        <f t="shared" si="659"/>
        <v>0.0326278439</v>
      </c>
      <c r="K395" s="60">
        <f t="shared" si="660"/>
        <v>0.7351516769</v>
      </c>
      <c r="L395" s="60">
        <f t="shared" si="661"/>
        <v>0.4317092658</v>
      </c>
      <c r="M395" s="55" t="str">
        <f t="shared" si="662"/>
        <v>C1</v>
      </c>
      <c r="N395" s="55" t="str">
        <f t="shared" si="663"/>
        <v>aman</v>
      </c>
      <c r="Q395" s="55">
        <v>151.0</v>
      </c>
      <c r="R395" s="56">
        <f t="shared" ref="R395:T395" si="1112">IF($M395="C1",C157,0)</f>
        <v>0.03166421208</v>
      </c>
      <c r="S395" s="56">
        <f t="shared" si="1112"/>
        <v>0.09916051292</v>
      </c>
      <c r="T395" s="56">
        <f t="shared" si="1112"/>
        <v>0.1063829787</v>
      </c>
      <c r="U395" s="55">
        <f t="shared" ref="U395:W395" si="1113">IF($M395="C2",C157,0)</f>
        <v>0</v>
      </c>
      <c r="V395" s="55">
        <f t="shared" si="1113"/>
        <v>0</v>
      </c>
      <c r="W395" s="55">
        <f t="shared" si="1113"/>
        <v>0</v>
      </c>
      <c r="X395" s="55">
        <f t="shared" ref="X395:Y395" si="1114">IF($M395="C3",C157,0)</f>
        <v>0</v>
      </c>
      <c r="Y395" s="55">
        <f t="shared" si="1114"/>
        <v>0</v>
      </c>
      <c r="Z395" s="55">
        <f t="shared" si="667"/>
        <v>0</v>
      </c>
    </row>
    <row r="396" ht="14.25" customHeight="1">
      <c r="H396" s="51">
        <v>152.0</v>
      </c>
      <c r="I396" s="51" t="s">
        <v>324</v>
      </c>
      <c r="J396" s="60">
        <f t="shared" si="659"/>
        <v>0.1260001692</v>
      </c>
      <c r="K396" s="60">
        <f t="shared" si="660"/>
        <v>0.829693215</v>
      </c>
      <c r="L396" s="60">
        <f t="shared" si="661"/>
        <v>0.4727893828</v>
      </c>
      <c r="M396" s="55" t="str">
        <f t="shared" si="662"/>
        <v>C1</v>
      </c>
      <c r="N396" s="55" t="str">
        <f t="shared" si="663"/>
        <v>aman</v>
      </c>
      <c r="Q396" s="55">
        <v>152.0</v>
      </c>
      <c r="R396" s="56">
        <f t="shared" ref="R396:T396" si="1115">IF($M396="C1",C158,0)</f>
        <v>0</v>
      </c>
      <c r="S396" s="56">
        <f t="shared" si="1115"/>
        <v>0.07027858648</v>
      </c>
      <c r="T396" s="56">
        <f t="shared" si="1115"/>
        <v>0.02127659574</v>
      </c>
      <c r="U396" s="55">
        <f t="shared" ref="U396:W396" si="1116">IF($M396="C2",C158,0)</f>
        <v>0</v>
      </c>
      <c r="V396" s="55">
        <f t="shared" si="1116"/>
        <v>0</v>
      </c>
      <c r="W396" s="55">
        <f t="shared" si="1116"/>
        <v>0</v>
      </c>
      <c r="X396" s="55">
        <f t="shared" ref="X396:Y396" si="1117">IF($M396="C3",C158,0)</f>
        <v>0</v>
      </c>
      <c r="Y396" s="55">
        <f t="shared" si="1117"/>
        <v>0</v>
      </c>
      <c r="Z396" s="55">
        <f t="shared" si="667"/>
        <v>0</v>
      </c>
    </row>
    <row r="397" ht="14.25" customHeight="1">
      <c r="H397" s="51">
        <v>153.0</v>
      </c>
      <c r="I397" s="51" t="s">
        <v>326</v>
      </c>
      <c r="J397" s="60">
        <f t="shared" si="659"/>
        <v>0.0886853494</v>
      </c>
      <c r="K397" s="60">
        <f t="shared" si="660"/>
        <v>0.7917291281</v>
      </c>
      <c r="L397" s="60">
        <f t="shared" si="661"/>
        <v>0.4660216329</v>
      </c>
      <c r="M397" s="55" t="str">
        <f t="shared" si="662"/>
        <v>C1</v>
      </c>
      <c r="N397" s="55" t="str">
        <f t="shared" si="663"/>
        <v>aman</v>
      </c>
      <c r="Q397" s="55">
        <v>153.0</v>
      </c>
      <c r="R397" s="56">
        <f t="shared" ref="R397:T397" si="1118">IF($M397="C1",C159,0)</f>
        <v>0</v>
      </c>
      <c r="S397" s="56">
        <f t="shared" si="1118"/>
        <v>0.07475709918</v>
      </c>
      <c r="T397" s="56">
        <f t="shared" si="1118"/>
        <v>0.06382978723</v>
      </c>
      <c r="U397" s="55">
        <f t="shared" ref="U397:W397" si="1119">IF($M397="C2",C159,0)</f>
        <v>0</v>
      </c>
      <c r="V397" s="55">
        <f t="shared" si="1119"/>
        <v>0</v>
      </c>
      <c r="W397" s="55">
        <f t="shared" si="1119"/>
        <v>0</v>
      </c>
      <c r="X397" s="55">
        <f t="shared" ref="X397:Y397" si="1120">IF($M397="C3",C159,0)</f>
        <v>0</v>
      </c>
      <c r="Y397" s="55">
        <f t="shared" si="1120"/>
        <v>0</v>
      </c>
      <c r="Z397" s="55">
        <f t="shared" si="667"/>
        <v>0</v>
      </c>
    </row>
    <row r="398" ht="14.25" customHeight="1">
      <c r="H398" s="51">
        <v>154.0</v>
      </c>
      <c r="I398" s="51" t="s">
        <v>328</v>
      </c>
      <c r="J398" s="60">
        <f t="shared" si="659"/>
        <v>0.05788947828</v>
      </c>
      <c r="K398" s="60">
        <f t="shared" si="660"/>
        <v>0.7520512771</v>
      </c>
      <c r="L398" s="60">
        <f t="shared" si="661"/>
        <v>0.4630999692</v>
      </c>
      <c r="M398" s="55" t="str">
        <f t="shared" si="662"/>
        <v>C1</v>
      </c>
      <c r="N398" s="55" t="str">
        <f t="shared" si="663"/>
        <v>aman</v>
      </c>
      <c r="Q398" s="55">
        <v>154.0</v>
      </c>
      <c r="R398" s="56">
        <f t="shared" ref="R398:T398" si="1121">IF($M398="C1",C160,0)</f>
        <v>0</v>
      </c>
      <c r="S398" s="56">
        <f t="shared" si="1121"/>
        <v>0.08430723433</v>
      </c>
      <c r="T398" s="56">
        <f t="shared" si="1121"/>
        <v>0.1063829787</v>
      </c>
      <c r="U398" s="55">
        <f t="shared" ref="U398:W398" si="1122">IF($M398="C2",C160,0)</f>
        <v>0</v>
      </c>
      <c r="V398" s="55">
        <f t="shared" si="1122"/>
        <v>0</v>
      </c>
      <c r="W398" s="55">
        <f t="shared" si="1122"/>
        <v>0</v>
      </c>
      <c r="X398" s="55">
        <f t="shared" ref="X398:Y398" si="1123">IF($M398="C3",C160,0)</f>
        <v>0</v>
      </c>
      <c r="Y398" s="55">
        <f t="shared" si="1123"/>
        <v>0</v>
      </c>
      <c r="Z398" s="55">
        <f t="shared" si="667"/>
        <v>0</v>
      </c>
    </row>
    <row r="399" ht="14.25" customHeight="1">
      <c r="H399" s="51">
        <v>155.0</v>
      </c>
      <c r="I399" s="51" t="s">
        <v>330</v>
      </c>
      <c r="J399" s="60">
        <f t="shared" si="659"/>
        <v>0.1249629699</v>
      </c>
      <c r="K399" s="60">
        <f t="shared" si="660"/>
        <v>0.810224707</v>
      </c>
      <c r="L399" s="60">
        <f t="shared" si="661"/>
        <v>0.4740009491</v>
      </c>
      <c r="M399" s="55" t="str">
        <f t="shared" si="662"/>
        <v>C1</v>
      </c>
      <c r="N399" s="55" t="str">
        <f t="shared" si="663"/>
        <v>aman</v>
      </c>
      <c r="Q399" s="55">
        <v>155.0</v>
      </c>
      <c r="R399" s="56">
        <f t="shared" ref="R399:T399" si="1124">IF($M399="C1",C161,0)</f>
        <v>0</v>
      </c>
      <c r="S399" s="56">
        <f t="shared" si="1124"/>
        <v>0.120542803</v>
      </c>
      <c r="T399" s="56">
        <f t="shared" si="1124"/>
        <v>0.02127659574</v>
      </c>
      <c r="U399" s="55">
        <f t="shared" ref="U399:W399" si="1125">IF($M399="C2",C161,0)</f>
        <v>0</v>
      </c>
      <c r="V399" s="55">
        <f t="shared" si="1125"/>
        <v>0</v>
      </c>
      <c r="W399" s="55">
        <f t="shared" si="1125"/>
        <v>0</v>
      </c>
      <c r="X399" s="55">
        <f t="shared" ref="X399:Y399" si="1126">IF($M399="C3",C161,0)</f>
        <v>0</v>
      </c>
      <c r="Y399" s="55">
        <f t="shared" si="1126"/>
        <v>0</v>
      </c>
      <c r="Z399" s="55">
        <f t="shared" si="667"/>
        <v>0</v>
      </c>
    </row>
    <row r="400" ht="14.25" customHeight="1">
      <c r="H400" s="51">
        <v>156.0</v>
      </c>
      <c r="I400" s="51" t="s">
        <v>332</v>
      </c>
      <c r="J400" s="60">
        <f t="shared" si="659"/>
        <v>0.09048325146</v>
      </c>
      <c r="K400" s="60">
        <f t="shared" si="660"/>
        <v>0.7707227472</v>
      </c>
      <c r="L400" s="60">
        <f t="shared" si="661"/>
        <v>0.467943734</v>
      </c>
      <c r="M400" s="55" t="str">
        <f t="shared" si="662"/>
        <v>C1</v>
      </c>
      <c r="N400" s="55" t="str">
        <f t="shared" si="663"/>
        <v>aman</v>
      </c>
      <c r="Q400" s="55">
        <v>156.0</v>
      </c>
      <c r="R400" s="56">
        <f t="shared" ref="R400:T400" si="1127">IF($M400="C1",C162,0)</f>
        <v>0</v>
      </c>
      <c r="S400" s="56">
        <f t="shared" si="1127"/>
        <v>0.1273659673</v>
      </c>
      <c r="T400" s="56">
        <f t="shared" si="1127"/>
        <v>0.06382978723</v>
      </c>
      <c r="U400" s="55">
        <f t="shared" ref="U400:W400" si="1128">IF($M400="C2",C162,0)</f>
        <v>0</v>
      </c>
      <c r="V400" s="55">
        <f t="shared" si="1128"/>
        <v>0</v>
      </c>
      <c r="W400" s="55">
        <f t="shared" si="1128"/>
        <v>0</v>
      </c>
      <c r="X400" s="55">
        <f t="shared" ref="X400:Y400" si="1129">IF($M400="C3",C162,0)</f>
        <v>0</v>
      </c>
      <c r="Y400" s="55">
        <f t="shared" si="1129"/>
        <v>0</v>
      </c>
      <c r="Z400" s="55">
        <f t="shared" si="667"/>
        <v>0</v>
      </c>
    </row>
    <row r="401" ht="14.25" customHeight="1">
      <c r="H401" s="51">
        <v>157.0</v>
      </c>
      <c r="I401" s="51" t="s">
        <v>334</v>
      </c>
      <c r="J401" s="60">
        <f t="shared" si="659"/>
        <v>0.06429036846</v>
      </c>
      <c r="K401" s="60">
        <f t="shared" si="660"/>
        <v>0.7335666554</v>
      </c>
      <c r="L401" s="60">
        <f t="shared" si="661"/>
        <v>0.4652944145</v>
      </c>
      <c r="M401" s="55" t="str">
        <f t="shared" si="662"/>
        <v>C1</v>
      </c>
      <c r="N401" s="55" t="str">
        <f t="shared" si="663"/>
        <v>aman</v>
      </c>
      <c r="Q401" s="55">
        <v>157.0</v>
      </c>
      <c r="R401" s="56">
        <f t="shared" ref="R401:T401" si="1130">IF($M401="C1",C163,0)</f>
        <v>0</v>
      </c>
      <c r="S401" s="56">
        <f t="shared" si="1130"/>
        <v>0.1291376237</v>
      </c>
      <c r="T401" s="56">
        <f t="shared" si="1130"/>
        <v>0.1063829787</v>
      </c>
      <c r="U401" s="55">
        <f t="shared" ref="U401:W401" si="1131">IF($M401="C2",C163,0)</f>
        <v>0</v>
      </c>
      <c r="V401" s="55">
        <f t="shared" si="1131"/>
        <v>0</v>
      </c>
      <c r="W401" s="55">
        <f t="shared" si="1131"/>
        <v>0</v>
      </c>
      <c r="X401" s="55">
        <f t="shared" ref="X401:Y401" si="1132">IF($M401="C3",C163,0)</f>
        <v>0</v>
      </c>
      <c r="Y401" s="55">
        <f t="shared" si="1132"/>
        <v>0</v>
      </c>
      <c r="Z401" s="55">
        <f t="shared" si="667"/>
        <v>0</v>
      </c>
    </row>
    <row r="402" ht="14.25" customHeight="1">
      <c r="H402" s="51">
        <v>158.0</v>
      </c>
      <c r="I402" s="51" t="s">
        <v>336</v>
      </c>
      <c r="J402" s="60">
        <f t="shared" si="659"/>
        <v>0.3132616473</v>
      </c>
      <c r="K402" s="60">
        <f t="shared" si="660"/>
        <v>0.4836791726</v>
      </c>
      <c r="L402" s="60">
        <f t="shared" si="661"/>
        <v>0.543115383</v>
      </c>
      <c r="M402" s="55" t="str">
        <f t="shared" si="662"/>
        <v>C1</v>
      </c>
      <c r="N402" s="55" t="str">
        <f t="shared" si="663"/>
        <v>aman</v>
      </c>
      <c r="Q402" s="55">
        <v>158.0</v>
      </c>
      <c r="R402" s="56">
        <f t="shared" ref="R402:T402" si="1133">IF($M402="C1",C164,0)</f>
        <v>0.0324005891</v>
      </c>
      <c r="S402" s="56">
        <f t="shared" si="1133"/>
        <v>0.09514432067</v>
      </c>
      <c r="T402" s="56">
        <f t="shared" si="1133"/>
        <v>0.4468085106</v>
      </c>
      <c r="U402" s="55">
        <f t="shared" ref="U402:W402" si="1134">IF($M402="C2",C164,0)</f>
        <v>0</v>
      </c>
      <c r="V402" s="55">
        <f t="shared" si="1134"/>
        <v>0</v>
      </c>
      <c r="W402" s="55">
        <f t="shared" si="1134"/>
        <v>0</v>
      </c>
      <c r="X402" s="55">
        <f t="shared" ref="X402:Y402" si="1135">IF($M402="C3",C164,0)</f>
        <v>0</v>
      </c>
      <c r="Y402" s="55">
        <f t="shared" si="1135"/>
        <v>0</v>
      </c>
      <c r="Z402" s="55">
        <f t="shared" si="667"/>
        <v>0</v>
      </c>
    </row>
    <row r="403" ht="14.25" customHeight="1">
      <c r="H403" s="51">
        <v>159.0</v>
      </c>
      <c r="I403" s="51" t="s">
        <v>338</v>
      </c>
      <c r="J403" s="60">
        <f t="shared" si="659"/>
        <v>0.8295299329</v>
      </c>
      <c r="K403" s="60">
        <f t="shared" si="660"/>
        <v>0.3887806584</v>
      </c>
      <c r="L403" s="60">
        <f t="shared" si="661"/>
        <v>0.9519418555</v>
      </c>
      <c r="M403" s="55" t="str">
        <f t="shared" si="662"/>
        <v>C2</v>
      </c>
      <c r="N403" s="55" t="str">
        <f t="shared" si="663"/>
        <v>aman</v>
      </c>
      <c r="Q403" s="55">
        <v>159.0</v>
      </c>
      <c r="R403" s="55">
        <f t="shared" ref="R403:T403" si="1136">IF($M403="C1",C165,0)</f>
        <v>0</v>
      </c>
      <c r="S403" s="55">
        <f t="shared" si="1136"/>
        <v>0</v>
      </c>
      <c r="T403" s="55">
        <f t="shared" si="1136"/>
        <v>0</v>
      </c>
      <c r="U403" s="56">
        <f t="shared" ref="U403:W403" si="1137">IF($M403="C2",C165,0)</f>
        <v>0.0324005891</v>
      </c>
      <c r="V403" s="56">
        <f t="shared" si="1137"/>
        <v>0.1968924801</v>
      </c>
      <c r="W403" s="56">
        <f t="shared" si="1137"/>
        <v>0.9574468085</v>
      </c>
      <c r="X403" s="55">
        <f t="shared" ref="X403:Y403" si="1138">IF($M403="C3",C165,0)</f>
        <v>0</v>
      </c>
      <c r="Y403" s="55">
        <f t="shared" si="1138"/>
        <v>0</v>
      </c>
      <c r="Z403" s="55">
        <f t="shared" si="667"/>
        <v>0</v>
      </c>
    </row>
    <row r="404" ht="14.25" customHeight="1">
      <c r="H404" s="51">
        <v>160.0</v>
      </c>
      <c r="I404" s="51" t="s">
        <v>340</v>
      </c>
      <c r="J404" s="60">
        <f t="shared" si="659"/>
        <v>0.3133388163</v>
      </c>
      <c r="K404" s="60">
        <f t="shared" si="660"/>
        <v>0.4867552611</v>
      </c>
      <c r="L404" s="60">
        <f t="shared" si="661"/>
        <v>0.543039731</v>
      </c>
      <c r="M404" s="55" t="str">
        <f t="shared" si="662"/>
        <v>C1</v>
      </c>
      <c r="N404" s="55" t="str">
        <f t="shared" si="663"/>
        <v>aman</v>
      </c>
      <c r="Q404" s="55">
        <v>160.0</v>
      </c>
      <c r="R404" s="56">
        <f t="shared" ref="R404:T404" si="1139">IF($M404="C1",C166,0)</f>
        <v>0.0324005891</v>
      </c>
      <c r="S404" s="56">
        <f t="shared" si="1139"/>
        <v>0.09048275223</v>
      </c>
      <c r="T404" s="56">
        <f t="shared" si="1139"/>
        <v>0.4468085106</v>
      </c>
      <c r="U404" s="55">
        <f t="shared" ref="U404:W404" si="1140">IF($M404="C2",C166,0)</f>
        <v>0</v>
      </c>
      <c r="V404" s="55">
        <f t="shared" si="1140"/>
        <v>0</v>
      </c>
      <c r="W404" s="55">
        <f t="shared" si="1140"/>
        <v>0</v>
      </c>
      <c r="X404" s="55">
        <f t="shared" ref="X404:Y404" si="1141">IF($M404="C3",C166,0)</f>
        <v>0</v>
      </c>
      <c r="Y404" s="55">
        <f t="shared" si="1141"/>
        <v>0</v>
      </c>
      <c r="Z404" s="55">
        <f t="shared" si="667"/>
        <v>0</v>
      </c>
    </row>
    <row r="405" ht="14.25" customHeight="1">
      <c r="H405" s="51">
        <v>161.0</v>
      </c>
      <c r="I405" s="51" t="s">
        <v>336</v>
      </c>
      <c r="J405" s="60">
        <f t="shared" si="659"/>
        <v>0.3133388163</v>
      </c>
      <c r="K405" s="60">
        <f t="shared" si="660"/>
        <v>0.4867552611</v>
      </c>
      <c r="L405" s="60">
        <f t="shared" si="661"/>
        <v>0.543039731</v>
      </c>
      <c r="M405" s="55" t="str">
        <f t="shared" si="662"/>
        <v>C1</v>
      </c>
      <c r="N405" s="55" t="str">
        <f t="shared" si="663"/>
        <v>aman</v>
      </c>
      <c r="Q405" s="55">
        <v>161.0</v>
      </c>
      <c r="R405" s="56">
        <f t="shared" ref="R405:T405" si="1142">IF($M405="C1",C167,0)</f>
        <v>0.0324005891</v>
      </c>
      <c r="S405" s="56">
        <f t="shared" si="1142"/>
        <v>0.09048275223</v>
      </c>
      <c r="T405" s="56">
        <f t="shared" si="1142"/>
        <v>0.4468085106</v>
      </c>
      <c r="U405" s="55">
        <f t="shared" ref="U405:W405" si="1143">IF($M405="C2",C167,0)</f>
        <v>0</v>
      </c>
      <c r="V405" s="55">
        <f t="shared" si="1143"/>
        <v>0</v>
      </c>
      <c r="W405" s="55">
        <f t="shared" si="1143"/>
        <v>0</v>
      </c>
      <c r="X405" s="55">
        <f t="shared" ref="X405:Y405" si="1144">IF($M405="C3",C167,0)</f>
        <v>0</v>
      </c>
      <c r="Y405" s="55">
        <f t="shared" si="1144"/>
        <v>0</v>
      </c>
      <c r="Z405" s="55">
        <f t="shared" si="667"/>
        <v>0</v>
      </c>
    </row>
    <row r="406" ht="14.25" customHeight="1">
      <c r="H406" s="51">
        <v>162.0</v>
      </c>
      <c r="I406" s="51" t="s">
        <v>338</v>
      </c>
      <c r="J406" s="60">
        <f t="shared" si="659"/>
        <v>0.8295299329</v>
      </c>
      <c r="K406" s="60">
        <f t="shared" si="660"/>
        <v>0.3887806584</v>
      </c>
      <c r="L406" s="60">
        <f t="shared" si="661"/>
        <v>0.9519418555</v>
      </c>
      <c r="M406" s="55" t="str">
        <f t="shared" si="662"/>
        <v>C2</v>
      </c>
      <c r="N406" s="55" t="str">
        <f t="shared" si="663"/>
        <v>aman</v>
      </c>
      <c r="Q406" s="55">
        <v>162.0</v>
      </c>
      <c r="R406" s="55">
        <f t="shared" ref="R406:T406" si="1145">IF($M406="C1",C168,0)</f>
        <v>0</v>
      </c>
      <c r="S406" s="55">
        <f t="shared" si="1145"/>
        <v>0</v>
      </c>
      <c r="T406" s="55">
        <f t="shared" si="1145"/>
        <v>0</v>
      </c>
      <c r="U406" s="56">
        <f t="shared" ref="U406:W406" si="1146">IF($M406="C2",C168,0)</f>
        <v>0.0324005891</v>
      </c>
      <c r="V406" s="56">
        <f t="shared" si="1146"/>
        <v>0.1968924801</v>
      </c>
      <c r="W406" s="56">
        <f t="shared" si="1146"/>
        <v>0.9574468085</v>
      </c>
      <c r="X406" s="55">
        <f t="shared" ref="X406:Y406" si="1147">IF($M406="C3",C168,0)</f>
        <v>0</v>
      </c>
      <c r="Y406" s="55">
        <f t="shared" si="1147"/>
        <v>0</v>
      </c>
      <c r="Z406" s="55">
        <f t="shared" si="667"/>
        <v>0</v>
      </c>
    </row>
    <row r="407" ht="14.25" customHeight="1">
      <c r="H407" s="51">
        <v>163.0</v>
      </c>
      <c r="I407" s="51" t="s">
        <v>342</v>
      </c>
      <c r="J407" s="60">
        <f t="shared" si="659"/>
        <v>0.3133409667</v>
      </c>
      <c r="K407" s="60">
        <f t="shared" si="660"/>
        <v>0.4768691243</v>
      </c>
      <c r="L407" s="60">
        <f t="shared" si="661"/>
        <v>0.5434307297</v>
      </c>
      <c r="M407" s="55" t="str">
        <f t="shared" si="662"/>
        <v>C1</v>
      </c>
      <c r="N407" s="55" t="str">
        <f t="shared" si="663"/>
        <v>aman</v>
      </c>
      <c r="Q407" s="55">
        <v>163.0</v>
      </c>
      <c r="R407" s="56">
        <f t="shared" ref="R407:T407" si="1148">IF($M407="C1",C169,0)</f>
        <v>0.0324005891</v>
      </c>
      <c r="S407" s="56">
        <f t="shared" si="1148"/>
        <v>0.1056063557</v>
      </c>
      <c r="T407" s="56">
        <f t="shared" si="1148"/>
        <v>0.4468085106</v>
      </c>
      <c r="U407" s="55">
        <f t="shared" ref="U407:W407" si="1149">IF($M407="C2",C169,0)</f>
        <v>0</v>
      </c>
      <c r="V407" s="55">
        <f t="shared" si="1149"/>
        <v>0</v>
      </c>
      <c r="W407" s="55">
        <f t="shared" si="1149"/>
        <v>0</v>
      </c>
      <c r="X407" s="55">
        <f t="shared" ref="X407:Y407" si="1150">IF($M407="C3",C169,0)</f>
        <v>0</v>
      </c>
      <c r="Y407" s="55">
        <f t="shared" si="1150"/>
        <v>0</v>
      </c>
      <c r="Z407" s="55">
        <f t="shared" si="667"/>
        <v>0</v>
      </c>
    </row>
    <row r="408" ht="14.25" customHeight="1">
      <c r="H408" s="51">
        <v>164.0</v>
      </c>
      <c r="I408" s="51" t="s">
        <v>344</v>
      </c>
      <c r="J408" s="60">
        <f t="shared" si="659"/>
        <v>0.8315053431</v>
      </c>
      <c r="K408" s="60">
        <f t="shared" si="660"/>
        <v>0.3804400728</v>
      </c>
      <c r="L408" s="60">
        <f t="shared" si="661"/>
        <v>0.9538896682</v>
      </c>
      <c r="M408" s="55" t="str">
        <f t="shared" si="662"/>
        <v>C2</v>
      </c>
      <c r="N408" s="55" t="str">
        <f t="shared" si="663"/>
        <v>aman</v>
      </c>
      <c r="Q408" s="55">
        <v>164.0</v>
      </c>
      <c r="R408" s="55">
        <f t="shared" ref="R408:T408" si="1151">IF($M408="C1",C170,0)</f>
        <v>0</v>
      </c>
      <c r="S408" s="55">
        <f t="shared" si="1151"/>
        <v>0</v>
      </c>
      <c r="T408" s="55">
        <f t="shared" si="1151"/>
        <v>0</v>
      </c>
      <c r="U408" s="56">
        <f t="shared" ref="U408:W408" si="1152">IF($M408="C2",C170,0)</f>
        <v>0.0324005891</v>
      </c>
      <c r="V408" s="56">
        <f t="shared" si="1152"/>
        <v>0.2122845078</v>
      </c>
      <c r="W408" s="56">
        <f t="shared" si="1152"/>
        <v>0.9574468085</v>
      </c>
      <c r="X408" s="55">
        <f t="shared" ref="X408:Y408" si="1153">IF($M408="C3",C170,0)</f>
        <v>0</v>
      </c>
      <c r="Y408" s="55">
        <f t="shared" si="1153"/>
        <v>0</v>
      </c>
      <c r="Z408" s="55">
        <f t="shared" si="667"/>
        <v>0</v>
      </c>
    </row>
    <row r="409" ht="14.25" customHeight="1">
      <c r="H409" s="51">
        <v>165.0</v>
      </c>
      <c r="I409" s="51" t="s">
        <v>346</v>
      </c>
      <c r="J409" s="60">
        <f t="shared" si="659"/>
        <v>0.3133409667</v>
      </c>
      <c r="K409" s="60">
        <f t="shared" si="660"/>
        <v>0.4768691243</v>
      </c>
      <c r="L409" s="60">
        <f t="shared" si="661"/>
        <v>0.5434307297</v>
      </c>
      <c r="M409" s="55" t="str">
        <f t="shared" si="662"/>
        <v>C1</v>
      </c>
      <c r="N409" s="55" t="str">
        <f t="shared" si="663"/>
        <v>aman</v>
      </c>
      <c r="Q409" s="55">
        <v>165.0</v>
      </c>
      <c r="R409" s="56">
        <f t="shared" ref="R409:T409" si="1154">IF($M409="C1",C171,0)</f>
        <v>0.0324005891</v>
      </c>
      <c r="S409" s="56">
        <f t="shared" si="1154"/>
        <v>0.1056063557</v>
      </c>
      <c r="T409" s="56">
        <f t="shared" si="1154"/>
        <v>0.4468085106</v>
      </c>
      <c r="U409" s="55">
        <f t="shared" ref="U409:W409" si="1155">IF($M409="C2",C171,0)</f>
        <v>0</v>
      </c>
      <c r="V409" s="55">
        <f t="shared" si="1155"/>
        <v>0</v>
      </c>
      <c r="W409" s="55">
        <f t="shared" si="1155"/>
        <v>0</v>
      </c>
      <c r="X409" s="55">
        <f t="shared" ref="X409:Y409" si="1156">IF($M409="C3",C171,0)</f>
        <v>0</v>
      </c>
      <c r="Y409" s="55">
        <f t="shared" si="1156"/>
        <v>0</v>
      </c>
      <c r="Z409" s="55">
        <f t="shared" si="667"/>
        <v>0</v>
      </c>
    </row>
    <row r="410" ht="14.25" customHeight="1">
      <c r="H410" s="51">
        <v>166.0</v>
      </c>
      <c r="I410" s="51" t="s">
        <v>347</v>
      </c>
      <c r="J410" s="60">
        <f t="shared" si="659"/>
        <v>0.8315053431</v>
      </c>
      <c r="K410" s="60">
        <f t="shared" si="660"/>
        <v>0.3804400728</v>
      </c>
      <c r="L410" s="60">
        <f t="shared" si="661"/>
        <v>0.9538896682</v>
      </c>
      <c r="M410" s="55" t="str">
        <f t="shared" si="662"/>
        <v>C2</v>
      </c>
      <c r="N410" s="55" t="str">
        <f t="shared" si="663"/>
        <v>aman</v>
      </c>
      <c r="Q410" s="55">
        <v>166.0</v>
      </c>
      <c r="R410" s="55">
        <f t="shared" ref="R410:T410" si="1157">IF($M410="C1",C172,0)</f>
        <v>0</v>
      </c>
      <c r="S410" s="55">
        <f t="shared" si="1157"/>
        <v>0</v>
      </c>
      <c r="T410" s="55">
        <f t="shared" si="1157"/>
        <v>0</v>
      </c>
      <c r="U410" s="56">
        <f t="shared" ref="U410:W410" si="1158">IF($M410="C2",C172,0)</f>
        <v>0.0324005891</v>
      </c>
      <c r="V410" s="56">
        <f t="shared" si="1158"/>
        <v>0.2122845078</v>
      </c>
      <c r="W410" s="56">
        <f t="shared" si="1158"/>
        <v>0.9574468085</v>
      </c>
      <c r="X410" s="55">
        <f t="shared" ref="X410:Y410" si="1159">IF($M410="C3",C172,0)</f>
        <v>0</v>
      </c>
      <c r="Y410" s="55">
        <f t="shared" si="1159"/>
        <v>0</v>
      </c>
      <c r="Z410" s="55">
        <f t="shared" si="667"/>
        <v>0</v>
      </c>
    </row>
    <row r="411" ht="14.25" customHeight="1">
      <c r="H411" s="51">
        <v>167.0</v>
      </c>
      <c r="I411" s="51" t="s">
        <v>348</v>
      </c>
      <c r="J411" s="60">
        <f t="shared" si="659"/>
        <v>0.3133401908</v>
      </c>
      <c r="K411" s="60">
        <f t="shared" si="660"/>
        <v>0.4768897708</v>
      </c>
      <c r="L411" s="60">
        <f t="shared" si="661"/>
        <v>0.5434294572</v>
      </c>
      <c r="M411" s="55" t="str">
        <f t="shared" si="662"/>
        <v>C1</v>
      </c>
      <c r="N411" s="55" t="str">
        <f t="shared" si="663"/>
        <v>aman</v>
      </c>
      <c r="Q411" s="55">
        <v>167.0</v>
      </c>
      <c r="R411" s="56">
        <f t="shared" ref="R411:T411" si="1160">IF($M411="C1",C173,0)</f>
        <v>0.0324005891</v>
      </c>
      <c r="S411" s="56">
        <f t="shared" si="1160"/>
        <v>0.1055743271</v>
      </c>
      <c r="T411" s="56">
        <f t="shared" si="1160"/>
        <v>0.4468085106</v>
      </c>
      <c r="U411" s="55">
        <f t="shared" ref="U411:W411" si="1161">IF($M411="C2",C173,0)</f>
        <v>0</v>
      </c>
      <c r="V411" s="55">
        <f t="shared" si="1161"/>
        <v>0</v>
      </c>
      <c r="W411" s="55">
        <f t="shared" si="1161"/>
        <v>0</v>
      </c>
      <c r="X411" s="55">
        <f t="shared" ref="X411:Y411" si="1162">IF($M411="C3",C173,0)</f>
        <v>0</v>
      </c>
      <c r="Y411" s="55">
        <f t="shared" si="1162"/>
        <v>0</v>
      </c>
      <c r="Z411" s="55">
        <f t="shared" si="667"/>
        <v>0</v>
      </c>
    </row>
    <row r="412" ht="14.25" customHeight="1">
      <c r="H412" s="51">
        <v>168.0</v>
      </c>
      <c r="I412" s="51" t="s">
        <v>350</v>
      </c>
      <c r="J412" s="60">
        <f t="shared" si="659"/>
        <v>0.09274465687</v>
      </c>
      <c r="K412" s="60">
        <f t="shared" si="660"/>
        <v>0.703147665</v>
      </c>
      <c r="L412" s="60">
        <f t="shared" si="661"/>
        <v>0.4532637661</v>
      </c>
      <c r="M412" s="55" t="str">
        <f t="shared" si="662"/>
        <v>C1</v>
      </c>
      <c r="N412" s="55" t="str">
        <f t="shared" si="663"/>
        <v>aman</v>
      </c>
      <c r="Q412" s="55">
        <v>168.0</v>
      </c>
      <c r="R412" s="56">
        <f t="shared" ref="R412:T412" si="1163">IF($M412="C1",C174,0)</f>
        <v>0.01914580265</v>
      </c>
      <c r="S412" s="56">
        <f t="shared" si="1163"/>
        <v>0.03162778014</v>
      </c>
      <c r="T412" s="56">
        <f t="shared" si="1163"/>
        <v>0.1914893617</v>
      </c>
      <c r="U412" s="55">
        <f t="shared" ref="U412:W412" si="1164">IF($M412="C2",C174,0)</f>
        <v>0</v>
      </c>
      <c r="V412" s="55">
        <f t="shared" si="1164"/>
        <v>0</v>
      </c>
      <c r="W412" s="55">
        <f t="shared" si="1164"/>
        <v>0</v>
      </c>
      <c r="X412" s="55">
        <f t="shared" ref="X412:Y412" si="1165">IF($M412="C3",C174,0)</f>
        <v>0</v>
      </c>
      <c r="Y412" s="55">
        <f t="shared" si="1165"/>
        <v>0</v>
      </c>
      <c r="Z412" s="55">
        <f t="shared" si="667"/>
        <v>0</v>
      </c>
    </row>
    <row r="413" ht="14.25" customHeight="1">
      <c r="H413" s="51">
        <v>169.0</v>
      </c>
      <c r="I413" s="51" t="s">
        <v>353</v>
      </c>
      <c r="J413" s="60">
        <f t="shared" si="659"/>
        <v>0.4104016495</v>
      </c>
      <c r="K413" s="60">
        <f t="shared" si="660"/>
        <v>0.7348548556</v>
      </c>
      <c r="L413" s="60">
        <f t="shared" si="661"/>
        <v>0.04720847261</v>
      </c>
      <c r="M413" s="55" t="str">
        <f t="shared" si="662"/>
        <v>C3</v>
      </c>
      <c r="N413" s="55" t="str">
        <f t="shared" si="663"/>
        <v>aman</v>
      </c>
      <c r="Q413" s="55">
        <v>169.0</v>
      </c>
      <c r="R413" s="55">
        <f t="shared" ref="R413:T413" si="1166">IF($M413="C1",C175,0)</f>
        <v>0</v>
      </c>
      <c r="S413" s="55">
        <f t="shared" si="1166"/>
        <v>0</v>
      </c>
      <c r="T413" s="55">
        <f t="shared" si="1166"/>
        <v>0</v>
      </c>
      <c r="U413" s="55">
        <f t="shared" ref="U413:W413" si="1167">IF($M413="C2",C175,0)</f>
        <v>0</v>
      </c>
      <c r="V413" s="55">
        <f t="shared" si="1167"/>
        <v>0</v>
      </c>
      <c r="W413" s="55">
        <f t="shared" si="1167"/>
        <v>0</v>
      </c>
      <c r="X413" s="56">
        <f t="shared" ref="X413:Y413" si="1168">IF($M413="C3",C175,0)</f>
        <v>0.4550810015</v>
      </c>
      <c r="Y413" s="56">
        <f t="shared" si="1168"/>
        <v>0.0389446599</v>
      </c>
      <c r="Z413" s="56">
        <f t="shared" si="667"/>
        <v>0.1914893617</v>
      </c>
    </row>
    <row r="414" ht="14.25" customHeight="1">
      <c r="H414" s="51">
        <v>170.0</v>
      </c>
      <c r="I414" s="51" t="s">
        <v>355</v>
      </c>
      <c r="J414" s="60">
        <f t="shared" si="659"/>
        <v>0.4133080155</v>
      </c>
      <c r="K414" s="60">
        <f t="shared" si="660"/>
        <v>0.6792220339</v>
      </c>
      <c r="L414" s="60">
        <f t="shared" si="661"/>
        <v>0.08450892049</v>
      </c>
      <c r="M414" s="55" t="str">
        <f t="shared" si="662"/>
        <v>C3</v>
      </c>
      <c r="N414" s="55" t="str">
        <f t="shared" si="663"/>
        <v>aman</v>
      </c>
      <c r="Q414" s="55">
        <v>170.0</v>
      </c>
      <c r="R414" s="55">
        <f t="shared" ref="R414:T414" si="1169">IF($M414="C1",C176,0)</f>
        <v>0</v>
      </c>
      <c r="S414" s="55">
        <f t="shared" si="1169"/>
        <v>0</v>
      </c>
      <c r="T414" s="55">
        <f t="shared" si="1169"/>
        <v>0</v>
      </c>
      <c r="U414" s="55">
        <f t="shared" ref="U414:W414" si="1170">IF($M414="C2",C176,0)</f>
        <v>0</v>
      </c>
      <c r="V414" s="55">
        <f t="shared" si="1170"/>
        <v>0</v>
      </c>
      <c r="W414" s="55">
        <f t="shared" si="1170"/>
        <v>0</v>
      </c>
      <c r="X414" s="56">
        <f t="shared" ref="X414:Y414" si="1171">IF($M414="C3",C176,0)</f>
        <v>0.4550810015</v>
      </c>
      <c r="Y414" s="56">
        <f t="shared" si="1171"/>
        <v>0.04684621991</v>
      </c>
      <c r="Z414" s="56">
        <f t="shared" si="667"/>
        <v>0.1276595745</v>
      </c>
    </row>
    <row r="415" ht="14.25" customHeight="1">
      <c r="H415" s="51">
        <v>171.0</v>
      </c>
      <c r="I415" s="51" t="s">
        <v>357</v>
      </c>
      <c r="J415" s="60">
        <f t="shared" si="659"/>
        <v>0.4132131619</v>
      </c>
      <c r="K415" s="60">
        <f t="shared" si="660"/>
        <v>0.7437168408</v>
      </c>
      <c r="L415" s="60">
        <f t="shared" si="661"/>
        <v>0.06375578145</v>
      </c>
      <c r="M415" s="55" t="str">
        <f t="shared" si="662"/>
        <v>C3</v>
      </c>
      <c r="N415" s="55" t="str">
        <f t="shared" si="663"/>
        <v>aman</v>
      </c>
      <c r="Q415" s="55">
        <v>171.0</v>
      </c>
      <c r="R415" s="55">
        <f t="shared" ref="R415:T415" si="1172">IF($M415="C1",C177,0)</f>
        <v>0</v>
      </c>
      <c r="S415" s="55">
        <f t="shared" si="1172"/>
        <v>0</v>
      </c>
      <c r="T415" s="55">
        <f t="shared" si="1172"/>
        <v>0</v>
      </c>
      <c r="U415" s="55">
        <f t="shared" ref="U415:W415" si="1173">IF($M415="C2",C177,0)</f>
        <v>0</v>
      </c>
      <c r="V415" s="55">
        <f t="shared" si="1173"/>
        <v>0</v>
      </c>
      <c r="W415" s="55">
        <f t="shared" si="1173"/>
        <v>0</v>
      </c>
      <c r="X415" s="56">
        <f t="shared" ref="X415:Y415" si="1174">IF($M415="C3",C177,0)</f>
        <v>0.4550810015</v>
      </c>
      <c r="Y415" s="56">
        <f t="shared" si="1174"/>
        <v>0.0218216802</v>
      </c>
      <c r="Z415" s="56">
        <f t="shared" si="667"/>
        <v>0.1914893617</v>
      </c>
    </row>
    <row r="416" ht="14.25" customHeight="1">
      <c r="H416" s="51">
        <v>172.0</v>
      </c>
      <c r="I416" s="51" t="s">
        <v>359</v>
      </c>
      <c r="J416" s="60">
        <f t="shared" si="659"/>
        <v>0.4130694545</v>
      </c>
      <c r="K416" s="60">
        <f t="shared" si="660"/>
        <v>0.7255138845</v>
      </c>
      <c r="L416" s="60">
        <f t="shared" si="661"/>
        <v>0.06905206329</v>
      </c>
      <c r="M416" s="55" t="str">
        <f t="shared" si="662"/>
        <v>C3</v>
      </c>
      <c r="N416" s="55" t="str">
        <f t="shared" si="663"/>
        <v>aman</v>
      </c>
      <c r="Q416" s="55">
        <v>172.0</v>
      </c>
      <c r="R416" s="55">
        <f t="shared" ref="R416:T416" si="1175">IF($M416="C1",C178,0)</f>
        <v>0</v>
      </c>
      <c r="S416" s="55">
        <f t="shared" si="1175"/>
        <v>0</v>
      </c>
      <c r="T416" s="55">
        <f t="shared" si="1175"/>
        <v>0</v>
      </c>
      <c r="U416" s="55">
        <f t="shared" ref="U416:W416" si="1176">IF($M416="C2",C178,0)</f>
        <v>0</v>
      </c>
      <c r="V416" s="55">
        <f t="shared" si="1176"/>
        <v>0</v>
      </c>
      <c r="W416" s="55">
        <f t="shared" si="1176"/>
        <v>0</v>
      </c>
      <c r="X416" s="56">
        <f t="shared" ref="X416:Y416" si="1177">IF($M416="C3",C178,0)</f>
        <v>0.4550810015</v>
      </c>
      <c r="Y416" s="56">
        <f t="shared" si="1177"/>
        <v>0.02382786693</v>
      </c>
      <c r="Z416" s="56">
        <f t="shared" si="667"/>
        <v>0.1276595745</v>
      </c>
    </row>
    <row r="417" ht="14.25" customHeight="1">
      <c r="H417" s="51">
        <v>173.0</v>
      </c>
      <c r="I417" s="51" t="s">
        <v>361</v>
      </c>
      <c r="J417" s="60">
        <f t="shared" si="659"/>
        <v>0.4159287871</v>
      </c>
      <c r="K417" s="60">
        <f t="shared" si="660"/>
        <v>0.6891232766</v>
      </c>
      <c r="L417" s="60">
        <f t="shared" si="661"/>
        <v>0.09385861075</v>
      </c>
      <c r="M417" s="55" t="str">
        <f t="shared" si="662"/>
        <v>C3</v>
      </c>
      <c r="N417" s="55" t="str">
        <f t="shared" si="663"/>
        <v>aman</v>
      </c>
      <c r="Q417" s="55">
        <v>173.0</v>
      </c>
      <c r="R417" s="55">
        <f t="shared" ref="R417:T417" si="1178">IF($M417="C1",C179,0)</f>
        <v>0</v>
      </c>
      <c r="S417" s="55">
        <f t="shared" si="1178"/>
        <v>0</v>
      </c>
      <c r="T417" s="55">
        <f t="shared" si="1178"/>
        <v>0</v>
      </c>
      <c r="U417" s="55">
        <f t="shared" ref="U417:W417" si="1179">IF($M417="C2",C179,0)</f>
        <v>0</v>
      </c>
      <c r="V417" s="55">
        <f t="shared" si="1179"/>
        <v>0</v>
      </c>
      <c r="W417" s="55">
        <f t="shared" si="1179"/>
        <v>0</v>
      </c>
      <c r="X417" s="56">
        <f t="shared" ref="X417:Y417" si="1180">IF($M417="C3",C179,0)</f>
        <v>0.4550810015</v>
      </c>
      <c r="Y417" s="56">
        <f t="shared" si="1180"/>
        <v>0.02879053936</v>
      </c>
      <c r="Z417" s="56">
        <f t="shared" si="667"/>
        <v>0.1489361702</v>
      </c>
    </row>
    <row r="418" ht="14.25" customHeight="1">
      <c r="H418" s="51">
        <v>174.0</v>
      </c>
      <c r="I418" s="51" t="s">
        <v>363</v>
      </c>
      <c r="J418" s="60">
        <f t="shared" si="659"/>
        <v>0.4112802412</v>
      </c>
      <c r="K418" s="60">
        <f t="shared" si="660"/>
        <v>0.7378369193</v>
      </c>
      <c r="L418" s="60">
        <f t="shared" si="661"/>
        <v>0.05279643232</v>
      </c>
      <c r="M418" s="55" t="str">
        <f t="shared" si="662"/>
        <v>C3</v>
      </c>
      <c r="N418" s="55" t="str">
        <f t="shared" si="663"/>
        <v>aman</v>
      </c>
      <c r="Q418" s="55">
        <v>174.0</v>
      </c>
      <c r="R418" s="55">
        <f t="shared" ref="R418:T418" si="1181">IF($M418="C1",C180,0)</f>
        <v>0</v>
      </c>
      <c r="S418" s="55">
        <f t="shared" si="1181"/>
        <v>0</v>
      </c>
      <c r="T418" s="55">
        <f t="shared" si="1181"/>
        <v>0</v>
      </c>
      <c r="U418" s="55">
        <f t="shared" ref="U418:W418" si="1182">IF($M418="C2",C180,0)</f>
        <v>0</v>
      </c>
      <c r="V418" s="55">
        <f t="shared" si="1182"/>
        <v>0</v>
      </c>
      <c r="W418" s="55">
        <f t="shared" si="1182"/>
        <v>0</v>
      </c>
      <c r="X418" s="56">
        <f t="shared" ref="X418:Y418" si="1183">IF($M418="C3",C180,0)</f>
        <v>0.4550810015</v>
      </c>
      <c r="Y418" s="56">
        <f t="shared" si="1183"/>
        <v>0.03311967914</v>
      </c>
      <c r="Z418" s="56">
        <f t="shared" si="667"/>
        <v>0.1914893617</v>
      </c>
    </row>
    <row r="419" ht="14.25" customHeight="1">
      <c r="H419" s="51">
        <v>175.0</v>
      </c>
      <c r="I419" s="51" t="s">
        <v>365</v>
      </c>
      <c r="J419" s="60">
        <f t="shared" si="659"/>
        <v>0.4142877295</v>
      </c>
      <c r="K419" s="60">
        <f t="shared" si="660"/>
        <v>0.6832348377</v>
      </c>
      <c r="L419" s="60">
        <f t="shared" si="661"/>
        <v>0.08800915174</v>
      </c>
      <c r="M419" s="55" t="str">
        <f t="shared" si="662"/>
        <v>C3</v>
      </c>
      <c r="N419" s="55" t="str">
        <f t="shared" si="663"/>
        <v>aman</v>
      </c>
      <c r="Q419" s="55">
        <v>175.0</v>
      </c>
      <c r="R419" s="55">
        <f t="shared" ref="R419:T419" si="1184">IF($M419="C1",C181,0)</f>
        <v>0</v>
      </c>
      <c r="S419" s="55">
        <f t="shared" si="1184"/>
        <v>0</v>
      </c>
      <c r="T419" s="55">
        <f t="shared" si="1184"/>
        <v>0</v>
      </c>
      <c r="U419" s="55">
        <f t="shared" ref="U419:W419" si="1185">IF($M419="C2",C181,0)</f>
        <v>0</v>
      </c>
      <c r="V419" s="55">
        <f t="shared" si="1185"/>
        <v>0</v>
      </c>
      <c r="W419" s="55">
        <f t="shared" si="1185"/>
        <v>0</v>
      </c>
      <c r="X419" s="56">
        <f t="shared" ref="X419:Y419" si="1186">IF($M419="C3",C181,0)</f>
        <v>0.4550810015</v>
      </c>
      <c r="Y419" s="56">
        <f t="shared" si="1186"/>
        <v>0.03945500565</v>
      </c>
      <c r="Z419" s="56">
        <f t="shared" si="667"/>
        <v>0.1276595745</v>
      </c>
    </row>
    <row r="420" ht="14.25" customHeight="1">
      <c r="H420" s="51">
        <v>176.0</v>
      </c>
      <c r="I420" s="51" t="s">
        <v>367</v>
      </c>
      <c r="J420" s="60">
        <f t="shared" si="659"/>
        <v>0.4120743699</v>
      </c>
      <c r="K420" s="60">
        <f t="shared" si="660"/>
        <v>0.7403493309</v>
      </c>
      <c r="L420" s="60">
        <f t="shared" si="661"/>
        <v>0.05749186444</v>
      </c>
      <c r="M420" s="55" t="str">
        <f t="shared" si="662"/>
        <v>C3</v>
      </c>
      <c r="N420" s="55" t="str">
        <f t="shared" si="663"/>
        <v>aman</v>
      </c>
      <c r="Q420" s="55">
        <v>176.0</v>
      </c>
      <c r="R420" s="55">
        <f t="shared" ref="R420:T420" si="1187">IF($M420="C1",C182,0)</f>
        <v>0</v>
      </c>
      <c r="S420" s="55">
        <f t="shared" si="1187"/>
        <v>0</v>
      </c>
      <c r="T420" s="55">
        <f t="shared" si="1187"/>
        <v>0</v>
      </c>
      <c r="U420" s="55">
        <f t="shared" ref="U420:W420" si="1188">IF($M420="C2",C182,0)</f>
        <v>0</v>
      </c>
      <c r="V420" s="55">
        <f t="shared" si="1188"/>
        <v>0</v>
      </c>
      <c r="W420" s="55">
        <f t="shared" si="1188"/>
        <v>0</v>
      </c>
      <c r="X420" s="56">
        <f t="shared" ref="X420:Y420" si="1189">IF($M420="C3",C182,0)</f>
        <v>0.4550810015</v>
      </c>
      <c r="Y420" s="56">
        <f t="shared" si="1189"/>
        <v>0.02826259548</v>
      </c>
      <c r="Z420" s="56">
        <f t="shared" si="667"/>
        <v>0.1914893617</v>
      </c>
    </row>
    <row r="421" ht="14.25" customHeight="1">
      <c r="H421" s="51">
        <v>177.0</v>
      </c>
      <c r="I421" s="51" t="s">
        <v>369</v>
      </c>
      <c r="J421" s="60">
        <f t="shared" si="659"/>
        <v>0.4131509836</v>
      </c>
      <c r="K421" s="60">
        <f t="shared" si="660"/>
        <v>0.6785303626</v>
      </c>
      <c r="L421" s="60">
        <f t="shared" si="661"/>
        <v>0.08395205654</v>
      </c>
      <c r="M421" s="55" t="str">
        <f t="shared" si="662"/>
        <v>C3</v>
      </c>
      <c r="N421" s="55" t="str">
        <f t="shared" si="663"/>
        <v>aman</v>
      </c>
      <c r="Q421" s="55">
        <v>177.0</v>
      </c>
      <c r="R421" s="55">
        <f t="shared" ref="R421:T421" si="1190">IF($M421="C1",C183,0)</f>
        <v>0</v>
      </c>
      <c r="S421" s="55">
        <f t="shared" si="1190"/>
        <v>0</v>
      </c>
      <c r="T421" s="55">
        <f t="shared" si="1190"/>
        <v>0</v>
      </c>
      <c r="U421" s="55">
        <f t="shared" ref="U421:W421" si="1191">IF($M421="C2",C183,0)</f>
        <v>0</v>
      </c>
      <c r="V421" s="55">
        <f t="shared" si="1191"/>
        <v>0</v>
      </c>
      <c r="W421" s="55">
        <f t="shared" si="1191"/>
        <v>0</v>
      </c>
      <c r="X421" s="56">
        <f t="shared" ref="X421:Y421" si="1192">IF($M421="C3",C183,0)</f>
        <v>0.4550810015</v>
      </c>
      <c r="Y421" s="56">
        <f t="shared" si="1192"/>
        <v>0.04813088334</v>
      </c>
      <c r="Z421" s="56">
        <f t="shared" si="667"/>
        <v>0.1276595745</v>
      </c>
    </row>
    <row r="422" ht="14.25" customHeight="1">
      <c r="H422" s="51">
        <v>178.0</v>
      </c>
      <c r="I422" s="51" t="s">
        <v>371</v>
      </c>
      <c r="J422" s="60">
        <f t="shared" si="659"/>
        <v>0.4069560746</v>
      </c>
      <c r="K422" s="60">
        <f t="shared" si="660"/>
        <v>0.6989644944</v>
      </c>
      <c r="L422" s="60">
        <f t="shared" si="661"/>
        <v>0.03482958514</v>
      </c>
      <c r="M422" s="55" t="str">
        <f t="shared" si="662"/>
        <v>C3</v>
      </c>
      <c r="N422" s="55" t="str">
        <f t="shared" si="663"/>
        <v>aman</v>
      </c>
      <c r="Q422" s="55">
        <v>178.0</v>
      </c>
      <c r="R422" s="55">
        <f t="shared" ref="R422:T422" si="1193">IF($M422="C1",C184,0)</f>
        <v>0</v>
      </c>
      <c r="S422" s="55">
        <f t="shared" si="1193"/>
        <v>0</v>
      </c>
      <c r="T422" s="55">
        <f t="shared" si="1193"/>
        <v>0</v>
      </c>
      <c r="U422" s="55">
        <f t="shared" ref="U422:W422" si="1194">IF($M422="C2",C184,0)</f>
        <v>0</v>
      </c>
      <c r="V422" s="55">
        <f t="shared" si="1194"/>
        <v>0</v>
      </c>
      <c r="W422" s="55">
        <f t="shared" si="1194"/>
        <v>0</v>
      </c>
      <c r="X422" s="56">
        <f t="shared" ref="X422:Y422" si="1195">IF($M422="C3",C184,0)</f>
        <v>0.4550810015</v>
      </c>
      <c r="Y422" s="56">
        <f t="shared" si="1195"/>
        <v>0.07590073121</v>
      </c>
      <c r="Z422" s="56">
        <f t="shared" si="667"/>
        <v>0.1914893617</v>
      </c>
    </row>
    <row r="423" ht="14.25" customHeight="1">
      <c r="H423" s="51">
        <v>179.0</v>
      </c>
      <c r="I423" s="51" t="s">
        <v>373</v>
      </c>
      <c r="J423" s="60">
        <f t="shared" si="659"/>
        <v>0.4103140174</v>
      </c>
      <c r="K423" s="60">
        <f t="shared" si="660"/>
        <v>0.6590795552</v>
      </c>
      <c r="L423" s="60">
        <f t="shared" si="661"/>
        <v>0.07592308176</v>
      </c>
      <c r="M423" s="55" t="str">
        <f t="shared" si="662"/>
        <v>C3</v>
      </c>
      <c r="N423" s="55" t="str">
        <f t="shared" si="663"/>
        <v>aman</v>
      </c>
      <c r="Q423" s="55">
        <v>179.0</v>
      </c>
      <c r="R423" s="55">
        <f t="shared" ref="R423:T423" si="1196">IF($M423="C1",C185,0)</f>
        <v>0</v>
      </c>
      <c r="S423" s="55">
        <f t="shared" si="1196"/>
        <v>0</v>
      </c>
      <c r="T423" s="55">
        <f t="shared" si="1196"/>
        <v>0</v>
      </c>
      <c r="U423" s="55">
        <f t="shared" ref="U423:W423" si="1197">IF($M423="C2",C185,0)</f>
        <v>0</v>
      </c>
      <c r="V423" s="55">
        <f t="shared" si="1197"/>
        <v>0</v>
      </c>
      <c r="W423" s="55">
        <f t="shared" si="1197"/>
        <v>0</v>
      </c>
      <c r="X423" s="56">
        <f t="shared" ref="X423:Y423" si="1198">IF($M423="C3",C185,0)</f>
        <v>0.4550810015</v>
      </c>
      <c r="Y423" s="56">
        <f t="shared" si="1198"/>
        <v>0.0857204873</v>
      </c>
      <c r="Z423" s="56">
        <f t="shared" si="667"/>
        <v>0.1489361702</v>
      </c>
    </row>
    <row r="424" ht="14.25" customHeight="1">
      <c r="H424" s="51">
        <v>180.0</v>
      </c>
      <c r="I424" s="51" t="s">
        <v>375</v>
      </c>
      <c r="J424" s="60">
        <f t="shared" si="659"/>
        <v>0.4133265697</v>
      </c>
      <c r="K424" s="60">
        <f t="shared" si="660"/>
        <v>0.7754706905</v>
      </c>
      <c r="L424" s="60">
        <f t="shared" si="661"/>
        <v>0.05569907916</v>
      </c>
      <c r="M424" s="55" t="str">
        <f t="shared" si="662"/>
        <v>C3</v>
      </c>
      <c r="N424" s="55" t="str">
        <f t="shared" si="663"/>
        <v>aman</v>
      </c>
      <c r="Q424" s="55">
        <v>180.0</v>
      </c>
      <c r="R424" s="55">
        <f t="shared" ref="R424:T424" si="1199">IF($M424="C1",C186,0)</f>
        <v>0</v>
      </c>
      <c r="S424" s="55">
        <f t="shared" si="1199"/>
        <v>0</v>
      </c>
      <c r="T424" s="55">
        <f t="shared" si="1199"/>
        <v>0</v>
      </c>
      <c r="U424" s="55">
        <f t="shared" ref="U424:W424" si="1200">IF($M424="C2",C186,0)</f>
        <v>0</v>
      </c>
      <c r="V424" s="55">
        <f t="shared" si="1200"/>
        <v>0</v>
      </c>
      <c r="W424" s="55">
        <f t="shared" si="1200"/>
        <v>0</v>
      </c>
      <c r="X424" s="56">
        <f t="shared" ref="X424:Y424" si="1201">IF($M424="C3",C186,0)</f>
        <v>0.4550810015</v>
      </c>
      <c r="Y424" s="56">
        <f t="shared" si="1201"/>
        <v>0.06616896576</v>
      </c>
      <c r="Z424" s="56">
        <f t="shared" si="667"/>
        <v>0.1914893617</v>
      </c>
    </row>
    <row r="425" ht="14.25" customHeight="1">
      <c r="H425" s="51">
        <v>181.0</v>
      </c>
      <c r="I425" s="51" t="s">
        <v>377</v>
      </c>
      <c r="J425" s="60">
        <f t="shared" si="659"/>
        <v>0.4078933228</v>
      </c>
      <c r="K425" s="60">
        <f t="shared" si="660"/>
        <v>0.7368392941</v>
      </c>
      <c r="L425" s="60">
        <f t="shared" si="661"/>
        <v>0.01778466078</v>
      </c>
      <c r="M425" s="55" t="str">
        <f t="shared" si="662"/>
        <v>C3</v>
      </c>
      <c r="N425" s="55" t="str">
        <f t="shared" si="663"/>
        <v>aman</v>
      </c>
      <c r="Q425" s="55">
        <v>181.0</v>
      </c>
      <c r="R425" s="55">
        <f t="shared" ref="R425:T425" si="1202">IF($M425="C1",C187,0)</f>
        <v>0</v>
      </c>
      <c r="S425" s="55">
        <f t="shared" si="1202"/>
        <v>0</v>
      </c>
      <c r="T425" s="55">
        <f t="shared" si="1202"/>
        <v>0</v>
      </c>
      <c r="U425" s="55">
        <f t="shared" ref="U425:W425" si="1203">IF($M425="C2",C187,0)</f>
        <v>0</v>
      </c>
      <c r="V425" s="55">
        <f t="shared" si="1203"/>
        <v>0</v>
      </c>
      <c r="W425" s="55">
        <f t="shared" si="1203"/>
        <v>0</v>
      </c>
      <c r="X425" s="56">
        <f t="shared" ref="X425:Y425" si="1204">IF($M425="C3",C187,0)</f>
        <v>0.4550810015</v>
      </c>
      <c r="Y425" s="56">
        <f t="shared" si="1204"/>
        <v>0.07130761949</v>
      </c>
      <c r="Z425" s="56">
        <f t="shared" si="667"/>
        <v>0.06382978723</v>
      </c>
    </row>
    <row r="426" ht="14.25" customHeight="1">
      <c r="H426" s="51">
        <v>182.0</v>
      </c>
      <c r="I426" s="51" t="s">
        <v>379</v>
      </c>
      <c r="J426" s="60">
        <f t="shared" si="659"/>
        <v>0.4204697452</v>
      </c>
      <c r="K426" s="60">
        <f t="shared" si="660"/>
        <v>0.7999065983</v>
      </c>
      <c r="L426" s="60">
        <f t="shared" si="661"/>
        <v>0.08724750147</v>
      </c>
      <c r="M426" s="55" t="str">
        <f t="shared" si="662"/>
        <v>C3</v>
      </c>
      <c r="N426" s="55" t="str">
        <f t="shared" si="663"/>
        <v>aman</v>
      </c>
      <c r="Q426" s="55">
        <v>182.0</v>
      </c>
      <c r="R426" s="55">
        <f t="shared" ref="R426:T426" si="1205">IF($M426="C1",C188,0)</f>
        <v>0</v>
      </c>
      <c r="S426" s="55">
        <f t="shared" si="1205"/>
        <v>0</v>
      </c>
      <c r="T426" s="55">
        <f t="shared" si="1205"/>
        <v>0</v>
      </c>
      <c r="U426" s="55">
        <f t="shared" ref="U426:W426" si="1206">IF($M426="C2",C188,0)</f>
        <v>0</v>
      </c>
      <c r="V426" s="55">
        <f t="shared" si="1206"/>
        <v>0</v>
      </c>
      <c r="W426" s="55">
        <f t="shared" si="1206"/>
        <v>0</v>
      </c>
      <c r="X426" s="56">
        <f t="shared" ref="X426:Y426" si="1207">IF($M426="C3",C188,0)</f>
        <v>0.4550810015</v>
      </c>
      <c r="Y426" s="56">
        <f t="shared" si="1207"/>
        <v>0.01451845658</v>
      </c>
      <c r="Z426" s="56">
        <f t="shared" si="667"/>
        <v>0.1063829787</v>
      </c>
    </row>
    <row r="427" ht="14.25" customHeight="1">
      <c r="H427" s="51">
        <v>183.0</v>
      </c>
      <c r="I427" s="51" t="s">
        <v>381</v>
      </c>
      <c r="J427" s="60">
        <f t="shared" si="659"/>
        <v>0.4316442543</v>
      </c>
      <c r="K427" s="60">
        <f t="shared" si="660"/>
        <v>0.8404126719</v>
      </c>
      <c r="L427" s="60">
        <f t="shared" si="661"/>
        <v>0.1238011364</v>
      </c>
      <c r="M427" s="55" t="str">
        <f t="shared" si="662"/>
        <v>C3</v>
      </c>
      <c r="N427" s="55" t="str">
        <f t="shared" si="663"/>
        <v>aman</v>
      </c>
      <c r="Q427" s="55">
        <v>183.0</v>
      </c>
      <c r="R427" s="55">
        <f t="shared" ref="R427:T427" si="1208">IF($M427="C1",C189,0)</f>
        <v>0</v>
      </c>
      <c r="S427" s="55">
        <f t="shared" si="1208"/>
        <v>0</v>
      </c>
      <c r="T427" s="55">
        <f t="shared" si="1208"/>
        <v>0</v>
      </c>
      <c r="U427" s="55">
        <f t="shared" ref="U427:W427" si="1209">IF($M427="C2",C189,0)</f>
        <v>0</v>
      </c>
      <c r="V427" s="55">
        <f t="shared" si="1209"/>
        <v>0</v>
      </c>
      <c r="W427" s="55">
        <f t="shared" si="1209"/>
        <v>0</v>
      </c>
      <c r="X427" s="56">
        <f t="shared" ref="X427:Y427" si="1210">IF($M427="C3",C189,0)</f>
        <v>0.4550810015</v>
      </c>
      <c r="Y427" s="56">
        <f t="shared" si="1210"/>
        <v>0.004681102365</v>
      </c>
      <c r="Z427" s="56">
        <f t="shared" si="667"/>
        <v>0.06382978723</v>
      </c>
    </row>
    <row r="428" ht="14.25" customHeight="1">
      <c r="H428" s="51">
        <v>184.0</v>
      </c>
      <c r="I428" s="51" t="s">
        <v>383</v>
      </c>
      <c r="J428" s="60">
        <f t="shared" si="659"/>
        <v>0.4264138809</v>
      </c>
      <c r="K428" s="60">
        <f t="shared" si="660"/>
        <v>0.8221654166</v>
      </c>
      <c r="L428" s="60">
        <f t="shared" si="661"/>
        <v>0.1078257634</v>
      </c>
      <c r="M428" s="55" t="str">
        <f t="shared" si="662"/>
        <v>C3</v>
      </c>
      <c r="N428" s="55" t="str">
        <f t="shared" si="663"/>
        <v>aman</v>
      </c>
      <c r="Q428" s="55">
        <v>184.0</v>
      </c>
      <c r="R428" s="55">
        <f t="shared" ref="R428:T428" si="1211">IF($M428="C1",C190,0)</f>
        <v>0</v>
      </c>
      <c r="S428" s="55">
        <f t="shared" si="1211"/>
        <v>0</v>
      </c>
      <c r="T428" s="55">
        <f t="shared" si="1211"/>
        <v>0</v>
      </c>
      <c r="U428" s="55">
        <f t="shared" ref="U428:W428" si="1212">IF($M428="C2",C190,0)</f>
        <v>0</v>
      </c>
      <c r="V428" s="55">
        <f t="shared" si="1212"/>
        <v>0</v>
      </c>
      <c r="W428" s="55">
        <f t="shared" si="1212"/>
        <v>0</v>
      </c>
      <c r="X428" s="56">
        <f t="shared" ref="X428:Y428" si="1213">IF($M428="C3",C190,0)</f>
        <v>0.4550810015</v>
      </c>
      <c r="Y428" s="56">
        <f t="shared" si="1213"/>
        <v>0.00545542005</v>
      </c>
      <c r="Z428" s="56">
        <f t="shared" si="667"/>
        <v>0.02127659574</v>
      </c>
    </row>
    <row r="429" ht="14.25" customHeight="1">
      <c r="H429" s="51">
        <v>185.0</v>
      </c>
      <c r="I429" s="51" t="s">
        <v>385</v>
      </c>
      <c r="J429" s="60">
        <f t="shared" si="659"/>
        <v>0.4289646836</v>
      </c>
      <c r="K429" s="60">
        <f t="shared" si="660"/>
        <v>0.8340298313</v>
      </c>
      <c r="L429" s="60">
        <f t="shared" si="661"/>
        <v>0.1157288903</v>
      </c>
      <c r="M429" s="55" t="str">
        <f t="shared" si="662"/>
        <v>C3</v>
      </c>
      <c r="N429" s="55" t="str">
        <f t="shared" si="663"/>
        <v>aman</v>
      </c>
      <c r="Q429" s="55">
        <v>185.0</v>
      </c>
      <c r="R429" s="55">
        <f t="shared" ref="R429:T429" si="1214">IF($M429="C1",C191,0)</f>
        <v>0</v>
      </c>
      <c r="S429" s="55">
        <f t="shared" si="1214"/>
        <v>0</v>
      </c>
      <c r="T429" s="55">
        <f t="shared" si="1214"/>
        <v>0</v>
      </c>
      <c r="U429" s="55">
        <f t="shared" ref="U429:W429" si="1215">IF($M429="C2",C191,0)</f>
        <v>0</v>
      </c>
      <c r="V429" s="55">
        <f t="shared" si="1215"/>
        <v>0</v>
      </c>
      <c r="W429" s="55">
        <f t="shared" si="1215"/>
        <v>0</v>
      </c>
      <c r="X429" s="56">
        <f t="shared" ref="X429:Y429" si="1216">IF($M429="C3",C191,0)</f>
        <v>0.4550810015</v>
      </c>
      <c r="Y429" s="56">
        <f t="shared" si="1216"/>
        <v>0.01798528803</v>
      </c>
      <c r="Z429" s="56">
        <f t="shared" si="667"/>
        <v>0.04255319149</v>
      </c>
    </row>
    <row r="430" ht="14.25" customHeight="1">
      <c r="H430" s="51">
        <v>186.0</v>
      </c>
      <c r="I430" s="51" t="s">
        <v>387</v>
      </c>
      <c r="J430" s="60">
        <f t="shared" si="659"/>
        <v>0.4235222531</v>
      </c>
      <c r="K430" s="60">
        <f t="shared" si="660"/>
        <v>0.8167052942</v>
      </c>
      <c r="L430" s="60">
        <f t="shared" si="661"/>
        <v>0.09908785364</v>
      </c>
      <c r="M430" s="55" t="str">
        <f t="shared" si="662"/>
        <v>C3</v>
      </c>
      <c r="N430" s="55" t="str">
        <f t="shared" si="663"/>
        <v>aman</v>
      </c>
      <c r="Q430" s="55">
        <v>186.0</v>
      </c>
      <c r="R430" s="55">
        <f t="shared" ref="R430:T430" si="1217">IF($M430="C1",C192,0)</f>
        <v>0</v>
      </c>
      <c r="S430" s="55">
        <f t="shared" si="1217"/>
        <v>0</v>
      </c>
      <c r="T430" s="55">
        <f t="shared" si="1217"/>
        <v>0</v>
      </c>
      <c r="U430" s="55">
        <f t="shared" ref="U430:W430" si="1218">IF($M430="C2",C192,0)</f>
        <v>0</v>
      </c>
      <c r="V430" s="55">
        <f t="shared" si="1218"/>
        <v>0</v>
      </c>
      <c r="W430" s="55">
        <f t="shared" si="1218"/>
        <v>0</v>
      </c>
      <c r="X430" s="56">
        <f t="shared" ref="X430:Y430" si="1219">IF($M430="C3",C192,0)</f>
        <v>0.4550810015</v>
      </c>
      <c r="Y430" s="56">
        <f t="shared" si="1219"/>
        <v>0.05601484522</v>
      </c>
      <c r="Z430" s="56">
        <f t="shared" si="667"/>
        <v>0.02127659574</v>
      </c>
    </row>
    <row r="431" ht="14.25" customHeight="1">
      <c r="H431" s="51">
        <v>187.0</v>
      </c>
      <c r="I431" s="51" t="s">
        <v>389</v>
      </c>
      <c r="J431" s="60">
        <f t="shared" si="659"/>
        <v>0.4229352691</v>
      </c>
      <c r="K431" s="60">
        <f t="shared" si="660"/>
        <v>0.81392572</v>
      </c>
      <c r="L431" s="60">
        <f t="shared" si="661"/>
        <v>0.0974725905</v>
      </c>
      <c r="M431" s="55" t="str">
        <f t="shared" si="662"/>
        <v>C3</v>
      </c>
      <c r="N431" s="55" t="str">
        <f t="shared" si="663"/>
        <v>aman</v>
      </c>
      <c r="Q431" s="55">
        <v>187.0</v>
      </c>
      <c r="R431" s="55">
        <f t="shared" ref="R431:T431" si="1220">IF($M431="C1",C193,0)</f>
        <v>0</v>
      </c>
      <c r="S431" s="55">
        <f t="shared" si="1220"/>
        <v>0</v>
      </c>
      <c r="T431" s="55">
        <f t="shared" si="1220"/>
        <v>0</v>
      </c>
      <c r="U431" s="55">
        <f t="shared" ref="U431:W431" si="1221">IF($M431="C2",C193,0)</f>
        <v>0</v>
      </c>
      <c r="V431" s="55">
        <f t="shared" si="1221"/>
        <v>0</v>
      </c>
      <c r="W431" s="55">
        <f t="shared" si="1221"/>
        <v>0</v>
      </c>
      <c r="X431" s="56">
        <f t="shared" ref="X431:Y431" si="1222">IF($M431="C3",C193,0)</f>
        <v>0.4550810015</v>
      </c>
      <c r="Y431" s="56">
        <f t="shared" si="1222"/>
        <v>0.06242056424</v>
      </c>
      <c r="Z431" s="56">
        <f t="shared" si="667"/>
        <v>0.02127659574</v>
      </c>
    </row>
    <row r="432" ht="14.25" customHeight="1">
      <c r="H432" s="51">
        <v>188.0</v>
      </c>
      <c r="I432" s="51" t="s">
        <v>391</v>
      </c>
      <c r="J432" s="60">
        <f t="shared" si="659"/>
        <v>0.4131032612</v>
      </c>
      <c r="K432" s="60">
        <f t="shared" si="660"/>
        <v>0.7741138307</v>
      </c>
      <c r="L432" s="60">
        <f t="shared" si="661"/>
        <v>0.05480040084</v>
      </c>
      <c r="M432" s="55" t="str">
        <f t="shared" si="662"/>
        <v>C3</v>
      </c>
      <c r="N432" s="55" t="str">
        <f t="shared" si="663"/>
        <v>aman</v>
      </c>
      <c r="Q432" s="55">
        <v>188.0</v>
      </c>
      <c r="R432" s="55">
        <f t="shared" ref="R432:T432" si="1223">IF($M432="C1",C194,0)</f>
        <v>0</v>
      </c>
      <c r="S432" s="55">
        <f t="shared" si="1223"/>
        <v>0</v>
      </c>
      <c r="T432" s="55">
        <f t="shared" si="1223"/>
        <v>0</v>
      </c>
      <c r="U432" s="55">
        <f t="shared" ref="U432:W432" si="1224">IF($M432="C2",C194,0)</f>
        <v>0</v>
      </c>
      <c r="V432" s="55">
        <f t="shared" si="1224"/>
        <v>0</v>
      </c>
      <c r="W432" s="55">
        <f t="shared" si="1224"/>
        <v>0</v>
      </c>
      <c r="X432" s="56">
        <f t="shared" ref="X432:Y432" si="1225">IF($M432="C3",C194,0)</f>
        <v>0.4550810015</v>
      </c>
      <c r="Y432" s="56">
        <f t="shared" si="1225"/>
        <v>0.06921344211</v>
      </c>
      <c r="Z432" s="56">
        <f t="shared" si="667"/>
        <v>0.02127659574</v>
      </c>
    </row>
    <row r="433" ht="14.25" customHeight="1">
      <c r="H433" s="51">
        <v>189.0</v>
      </c>
      <c r="I433" s="51" t="s">
        <v>393</v>
      </c>
      <c r="J433" s="60">
        <f t="shared" si="659"/>
        <v>0.4387046612</v>
      </c>
      <c r="K433" s="60">
        <f t="shared" si="660"/>
        <v>0.8606679227</v>
      </c>
      <c r="L433" s="60">
        <f t="shared" si="661"/>
        <v>0.1434388739</v>
      </c>
      <c r="M433" s="55" t="str">
        <f t="shared" si="662"/>
        <v>C3</v>
      </c>
      <c r="N433" s="55" t="str">
        <f t="shared" si="663"/>
        <v>aman</v>
      </c>
      <c r="Q433" s="55">
        <v>189.0</v>
      </c>
      <c r="R433" s="55">
        <f t="shared" ref="R433:T433" si="1226">IF($M433="C1",C195,0)</f>
        <v>0</v>
      </c>
      <c r="S433" s="55">
        <f t="shared" si="1226"/>
        <v>0</v>
      </c>
      <c r="T433" s="55">
        <f t="shared" si="1226"/>
        <v>0</v>
      </c>
      <c r="U433" s="55">
        <f t="shared" ref="U433:W433" si="1227">IF($M433="C2",C195,0)</f>
        <v>0</v>
      </c>
      <c r="V433" s="55">
        <f t="shared" si="1227"/>
        <v>0</v>
      </c>
      <c r="W433" s="55">
        <f t="shared" si="1227"/>
        <v>0</v>
      </c>
      <c r="X433" s="56">
        <f t="shared" ref="X433:Y433" si="1228">IF($M433="C3",C195,0)</f>
        <v>0.4550810015</v>
      </c>
      <c r="Y433" s="56">
        <f t="shared" si="1228"/>
        <v>0</v>
      </c>
      <c r="Z433" s="56">
        <f t="shared" si="667"/>
        <v>0.06382978723</v>
      </c>
    </row>
    <row r="434" ht="14.25" customHeight="1">
      <c r="H434" s="51">
        <v>190.0</v>
      </c>
      <c r="I434" s="51" t="s">
        <v>395</v>
      </c>
      <c r="J434" s="60">
        <f t="shared" si="659"/>
        <v>0.4174469694</v>
      </c>
      <c r="K434" s="60">
        <f t="shared" si="660"/>
        <v>0.6939578967</v>
      </c>
      <c r="L434" s="60">
        <f t="shared" si="661"/>
        <v>0.09916502195</v>
      </c>
      <c r="M434" s="55" t="str">
        <f t="shared" si="662"/>
        <v>C3</v>
      </c>
      <c r="N434" s="55" t="str">
        <f t="shared" si="663"/>
        <v>aman</v>
      </c>
      <c r="Q434" s="55">
        <v>190.0</v>
      </c>
      <c r="R434" s="55">
        <f t="shared" ref="R434:T434" si="1229">IF($M434="C1",C196,0)</f>
        <v>0</v>
      </c>
      <c r="S434" s="55">
        <f t="shared" si="1229"/>
        <v>0</v>
      </c>
      <c r="T434" s="55">
        <f t="shared" si="1229"/>
        <v>0</v>
      </c>
      <c r="U434" s="55">
        <f t="shared" ref="U434:W434" si="1230">IF($M434="C2",C196,0)</f>
        <v>0</v>
      </c>
      <c r="V434" s="55">
        <f t="shared" si="1230"/>
        <v>0</v>
      </c>
      <c r="W434" s="55">
        <f t="shared" si="1230"/>
        <v>0</v>
      </c>
      <c r="X434" s="56">
        <f t="shared" ref="X434:Y434" si="1231">IF($M434="C3",C196,0)</f>
        <v>0.4550810015</v>
      </c>
      <c r="Y434" s="56">
        <f t="shared" si="1231"/>
        <v>0.02018505418</v>
      </c>
      <c r="Z434" s="56">
        <f t="shared" si="667"/>
        <v>0</v>
      </c>
    </row>
    <row r="435" ht="14.25" customHeight="1">
      <c r="H435" s="51">
        <v>191.0</v>
      </c>
      <c r="I435" s="51" t="s">
        <v>397</v>
      </c>
      <c r="J435" s="60">
        <f t="shared" si="659"/>
        <v>0.5991335107</v>
      </c>
      <c r="K435" s="60">
        <f t="shared" si="660"/>
        <v>0.4062805084</v>
      </c>
      <c r="L435" s="60">
        <f t="shared" si="661"/>
        <v>0.4585920686</v>
      </c>
      <c r="M435" s="55" t="str">
        <f t="shared" si="662"/>
        <v>C2</v>
      </c>
      <c r="N435" s="55" t="str">
        <f t="shared" si="663"/>
        <v>aman</v>
      </c>
      <c r="Q435" s="55">
        <v>191.0</v>
      </c>
      <c r="R435" s="55">
        <f t="shared" ref="R435:T435" si="1232">IF($M435="C1",C197,0)</f>
        <v>0</v>
      </c>
      <c r="S435" s="55">
        <f t="shared" si="1232"/>
        <v>0</v>
      </c>
      <c r="T435" s="55">
        <f t="shared" si="1232"/>
        <v>0</v>
      </c>
      <c r="U435" s="56">
        <f t="shared" ref="U435:W435" si="1233">IF($M435="C2",C197,0)</f>
        <v>0.4550810015</v>
      </c>
      <c r="V435" s="56">
        <f t="shared" si="1233"/>
        <v>0.09114071109</v>
      </c>
      <c r="W435" s="56">
        <f t="shared" si="1233"/>
        <v>0.5744680851</v>
      </c>
      <c r="X435" s="55">
        <f t="shared" ref="X435:Y435" si="1234">IF($M435="C3",C197,0)</f>
        <v>0</v>
      </c>
      <c r="Y435" s="55">
        <f t="shared" si="1234"/>
        <v>0</v>
      </c>
      <c r="Z435" s="55">
        <f t="shared" si="667"/>
        <v>0</v>
      </c>
    </row>
    <row r="436" ht="14.25" customHeight="1">
      <c r="H436" s="51">
        <v>192.0</v>
      </c>
      <c r="I436" s="51" t="s">
        <v>399</v>
      </c>
      <c r="J436" s="60">
        <f t="shared" si="659"/>
        <v>0.8622325856</v>
      </c>
      <c r="K436" s="60">
        <f t="shared" si="660"/>
        <v>0.3744287258</v>
      </c>
      <c r="L436" s="60">
        <f t="shared" si="661"/>
        <v>0.7794650048</v>
      </c>
      <c r="M436" s="55" t="str">
        <f t="shared" si="662"/>
        <v>C2</v>
      </c>
      <c r="N436" s="55" t="str">
        <f t="shared" si="663"/>
        <v>aman</v>
      </c>
      <c r="Q436" s="55">
        <v>192.0</v>
      </c>
      <c r="R436" s="55">
        <f t="shared" ref="R436:T436" si="1235">IF($M436="C1",C198,0)</f>
        <v>0</v>
      </c>
      <c r="S436" s="55">
        <f t="shared" si="1235"/>
        <v>0</v>
      </c>
      <c r="T436" s="55">
        <f t="shared" si="1235"/>
        <v>0</v>
      </c>
      <c r="U436" s="56">
        <f t="shared" ref="U436:W436" si="1236">IF($M436="C2",C198,0)</f>
        <v>0.4550810015</v>
      </c>
      <c r="V436" s="56">
        <f t="shared" si="1236"/>
        <v>0.1370542301</v>
      </c>
      <c r="W436" s="56">
        <f t="shared" si="1236"/>
        <v>0.8936170213</v>
      </c>
      <c r="X436" s="55">
        <f t="shared" ref="X436:Y436" si="1237">IF($M436="C3",C198,0)</f>
        <v>0</v>
      </c>
      <c r="Y436" s="55">
        <f t="shared" si="1237"/>
        <v>0</v>
      </c>
      <c r="Z436" s="55">
        <f t="shared" si="667"/>
        <v>0</v>
      </c>
    </row>
    <row r="437" ht="14.25" customHeight="1">
      <c r="H437" s="51">
        <v>193.0</v>
      </c>
      <c r="I437" s="51" t="s">
        <v>401</v>
      </c>
      <c r="J437" s="60">
        <f t="shared" si="659"/>
        <v>0.4062319121</v>
      </c>
      <c r="K437" s="60">
        <f t="shared" si="660"/>
        <v>0.7107179036</v>
      </c>
      <c r="L437" s="60">
        <f t="shared" si="661"/>
        <v>0.01492968714</v>
      </c>
      <c r="M437" s="55" t="str">
        <f t="shared" si="662"/>
        <v>C3</v>
      </c>
      <c r="N437" s="55" t="str">
        <f t="shared" si="663"/>
        <v>aman</v>
      </c>
      <c r="Q437" s="55">
        <v>193.0</v>
      </c>
      <c r="R437" s="55">
        <f t="shared" ref="R437:T437" si="1238">IF($M437="C1",C199,0)</f>
        <v>0</v>
      </c>
      <c r="S437" s="55">
        <f t="shared" si="1238"/>
        <v>0</v>
      </c>
      <c r="T437" s="55">
        <f t="shared" si="1238"/>
        <v>0</v>
      </c>
      <c r="U437" s="55">
        <f t="shared" ref="U437:W437" si="1239">IF($M437="C2",C199,0)</f>
        <v>0</v>
      </c>
      <c r="V437" s="55">
        <f t="shared" si="1239"/>
        <v>0</v>
      </c>
      <c r="W437" s="55">
        <f t="shared" si="1239"/>
        <v>0</v>
      </c>
      <c r="X437" s="56">
        <f t="shared" ref="X437:Y437" si="1240">IF($M437="C3",C199,0)</f>
        <v>0.4550810015</v>
      </c>
      <c r="Y437" s="56">
        <f t="shared" si="1240"/>
        <v>0.08892334681</v>
      </c>
      <c r="Z437" s="56">
        <f t="shared" si="667"/>
        <v>0.8936170213</v>
      </c>
    </row>
    <row r="438" ht="14.25" customHeight="1">
      <c r="H438" s="51">
        <v>194.0</v>
      </c>
      <c r="I438" s="51" t="s">
        <v>403</v>
      </c>
      <c r="J438" s="60">
        <f t="shared" si="659"/>
        <v>0.4101317667</v>
      </c>
      <c r="K438" s="60">
        <f t="shared" si="660"/>
        <v>0.6536109611</v>
      </c>
      <c r="L438" s="60">
        <f t="shared" si="661"/>
        <v>0.07698824232</v>
      </c>
      <c r="M438" s="55" t="str">
        <f t="shared" si="662"/>
        <v>C3</v>
      </c>
      <c r="N438" s="55" t="str">
        <f t="shared" si="663"/>
        <v>aman</v>
      </c>
      <c r="Q438" s="55">
        <v>194.0</v>
      </c>
      <c r="R438" s="55">
        <f t="shared" ref="R438:T438" si="1241">IF($M438="C1",C200,0)</f>
        <v>0</v>
      </c>
      <c r="S438" s="55">
        <f t="shared" si="1241"/>
        <v>0</v>
      </c>
      <c r="T438" s="55">
        <f t="shared" si="1241"/>
        <v>0</v>
      </c>
      <c r="U438" s="55">
        <f t="shared" ref="U438:W438" si="1242">IF($M438="C2",C200,0)</f>
        <v>0</v>
      </c>
      <c r="V438" s="55">
        <f t="shared" si="1242"/>
        <v>0</v>
      </c>
      <c r="W438" s="55">
        <f t="shared" si="1242"/>
        <v>0</v>
      </c>
      <c r="X438" s="56">
        <f t="shared" ref="X438:Y438" si="1243">IF($M438="C3",C200,0)</f>
        <v>0.4550810015</v>
      </c>
      <c r="Y438" s="56">
        <f t="shared" si="1243"/>
        <v>0.0968777012</v>
      </c>
      <c r="Z438" s="56">
        <f t="shared" si="667"/>
        <v>0.1276595745</v>
      </c>
    </row>
    <row r="439" ht="14.25" customHeight="1">
      <c r="H439" s="51">
        <v>195.0</v>
      </c>
      <c r="I439" s="51" t="s">
        <v>405</v>
      </c>
      <c r="J439" s="60">
        <f t="shared" si="659"/>
        <v>0.4069724297</v>
      </c>
      <c r="K439" s="60">
        <f t="shared" si="660"/>
        <v>0.718670602</v>
      </c>
      <c r="L439" s="60">
        <f t="shared" si="661"/>
        <v>0.01861799487</v>
      </c>
      <c r="M439" s="55" t="str">
        <f t="shared" si="662"/>
        <v>C3</v>
      </c>
      <c r="N439" s="55" t="str">
        <f t="shared" si="663"/>
        <v>aman</v>
      </c>
      <c r="Q439" s="55">
        <v>195.0</v>
      </c>
      <c r="R439" s="55">
        <f t="shared" ref="R439:T439" si="1244">IF($M439="C1",C201,0)</f>
        <v>0</v>
      </c>
      <c r="S439" s="55">
        <f t="shared" si="1244"/>
        <v>0</v>
      </c>
      <c r="T439" s="55">
        <f t="shared" si="1244"/>
        <v>0</v>
      </c>
      <c r="U439" s="55">
        <f t="shared" ref="U439:W439" si="1245">IF($M439="C2",C201,0)</f>
        <v>0</v>
      </c>
      <c r="V439" s="55">
        <f t="shared" si="1245"/>
        <v>0</v>
      </c>
      <c r="W439" s="55">
        <f t="shared" si="1245"/>
        <v>0</v>
      </c>
      <c r="X439" s="56">
        <f t="shared" ref="X439:Y439" si="1246">IF($M439="C3",C201,0)</f>
        <v>0.4550810015</v>
      </c>
      <c r="Y439" s="56">
        <f t="shared" si="1246"/>
        <v>0.07183556336</v>
      </c>
      <c r="Z439" s="56">
        <f t="shared" si="667"/>
        <v>0.1914893617</v>
      </c>
    </row>
    <row r="440" ht="14.25" customHeight="1">
      <c r="H440" s="51">
        <v>196.0</v>
      </c>
      <c r="I440" s="51" t="s">
        <v>407</v>
      </c>
      <c r="J440" s="60">
        <f t="shared" si="659"/>
        <v>0.4070762135</v>
      </c>
      <c r="K440" s="60">
        <f t="shared" si="660"/>
        <v>0.6999854141</v>
      </c>
      <c r="L440" s="60">
        <f t="shared" si="661"/>
        <v>0.03538032323</v>
      </c>
      <c r="M440" s="55" t="str">
        <f t="shared" si="662"/>
        <v>C3</v>
      </c>
      <c r="N440" s="55" t="str">
        <f t="shared" si="663"/>
        <v>aman</v>
      </c>
      <c r="Q440" s="55">
        <v>196.0</v>
      </c>
      <c r="R440" s="55">
        <f t="shared" ref="R440:T440" si="1247">IF($M440="C1",C202,0)</f>
        <v>0</v>
      </c>
      <c r="S440" s="55">
        <f t="shared" si="1247"/>
        <v>0</v>
      </c>
      <c r="T440" s="55">
        <f t="shared" si="1247"/>
        <v>0</v>
      </c>
      <c r="U440" s="55">
        <f t="shared" ref="U440:W440" si="1248">IF($M440="C2",C202,0)</f>
        <v>0</v>
      </c>
      <c r="V440" s="55">
        <f t="shared" si="1248"/>
        <v>0</v>
      </c>
      <c r="W440" s="55">
        <f t="shared" si="1248"/>
        <v>0</v>
      </c>
      <c r="X440" s="56">
        <f t="shared" ref="X440:Y440" si="1249">IF($M440="C3",C202,0)</f>
        <v>0.4550810015</v>
      </c>
      <c r="Y440" s="56">
        <f t="shared" si="1249"/>
        <v>0.0737889557</v>
      </c>
      <c r="Z440" s="56">
        <f t="shared" si="667"/>
        <v>0.1276595745</v>
      </c>
    </row>
    <row r="441" ht="14.25" customHeight="1">
      <c r="H441" s="51">
        <v>197.0</v>
      </c>
      <c r="I441" s="51" t="s">
        <v>409</v>
      </c>
      <c r="J441" s="60">
        <f t="shared" si="659"/>
        <v>0.4105718223</v>
      </c>
      <c r="K441" s="60">
        <f t="shared" si="660"/>
        <v>0.6624611897</v>
      </c>
      <c r="L441" s="60">
        <f t="shared" si="661"/>
        <v>0.07607054354</v>
      </c>
      <c r="M441" s="55" t="str">
        <f t="shared" si="662"/>
        <v>C3</v>
      </c>
      <c r="N441" s="55" t="str">
        <f t="shared" si="663"/>
        <v>aman</v>
      </c>
      <c r="Q441" s="55">
        <v>197.0</v>
      </c>
      <c r="R441" s="55">
        <f t="shared" ref="R441:T441" si="1250">IF($M441="C1",C203,0)</f>
        <v>0</v>
      </c>
      <c r="S441" s="55">
        <f t="shared" si="1250"/>
        <v>0</v>
      </c>
      <c r="T441" s="55">
        <f t="shared" si="1250"/>
        <v>0</v>
      </c>
      <c r="U441" s="55">
        <f t="shared" ref="U441:W441" si="1251">IF($M441="C2",C203,0)</f>
        <v>0</v>
      </c>
      <c r="V441" s="55">
        <f t="shared" si="1251"/>
        <v>0</v>
      </c>
      <c r="W441" s="55">
        <f t="shared" si="1251"/>
        <v>0</v>
      </c>
      <c r="X441" s="56">
        <f t="shared" ref="X441:Y441" si="1252">IF($M441="C3",C203,0)</f>
        <v>0.4550810015</v>
      </c>
      <c r="Y441" s="56">
        <f t="shared" si="1252"/>
        <v>0.07896280569</v>
      </c>
      <c r="Z441" s="56">
        <f t="shared" si="667"/>
        <v>0.1489361702</v>
      </c>
    </row>
    <row r="442" ht="14.25" customHeight="1">
      <c r="H442" s="51">
        <v>198.0</v>
      </c>
      <c r="I442" s="51" t="s">
        <v>411</v>
      </c>
      <c r="J442" s="60">
        <f t="shared" si="659"/>
        <v>0.4063619385</v>
      </c>
      <c r="K442" s="60">
        <f t="shared" si="660"/>
        <v>0.7006198423</v>
      </c>
      <c r="L442" s="60">
        <f t="shared" si="661"/>
        <v>0.03109119453</v>
      </c>
      <c r="M442" s="55" t="str">
        <f t="shared" si="662"/>
        <v>C3</v>
      </c>
      <c r="N442" s="55" t="str">
        <f t="shared" si="663"/>
        <v>aman</v>
      </c>
      <c r="Q442" s="55">
        <v>198.0</v>
      </c>
      <c r="R442" s="55">
        <f t="shared" ref="R442:T442" si="1253">IF($M442="C1",C204,0)</f>
        <v>0</v>
      </c>
      <c r="S442" s="55">
        <f t="shared" si="1253"/>
        <v>0</v>
      </c>
      <c r="T442" s="55">
        <f t="shared" si="1253"/>
        <v>0</v>
      </c>
      <c r="U442" s="55">
        <f t="shared" ref="U442:W442" si="1254">IF($M442="C2",C204,0)</f>
        <v>0</v>
      </c>
      <c r="V442" s="55">
        <f t="shared" si="1254"/>
        <v>0</v>
      </c>
      <c r="W442" s="55">
        <f t="shared" si="1254"/>
        <v>0</v>
      </c>
      <c r="X442" s="56">
        <f t="shared" ref="X442:Y442" si="1255">IF($M442="C3",C204,0)</f>
        <v>0.4550810015</v>
      </c>
      <c r="Y442" s="56">
        <f t="shared" si="1255"/>
        <v>0.1117129241</v>
      </c>
      <c r="Z442" s="56">
        <f t="shared" si="667"/>
        <v>0.1914893617</v>
      </c>
    </row>
    <row r="443" ht="14.25" customHeight="1">
      <c r="H443" s="51">
        <v>199.0</v>
      </c>
      <c r="I443" s="51" t="s">
        <v>413</v>
      </c>
      <c r="J443" s="60">
        <f t="shared" si="659"/>
        <v>0.4105721916</v>
      </c>
      <c r="K443" s="60">
        <f t="shared" si="660"/>
        <v>0.6440987887</v>
      </c>
      <c r="L443" s="60">
        <f t="shared" si="661"/>
        <v>0.08278488199</v>
      </c>
      <c r="M443" s="55" t="str">
        <f t="shared" si="662"/>
        <v>C3</v>
      </c>
      <c r="N443" s="55" t="str">
        <f t="shared" si="663"/>
        <v>aman</v>
      </c>
      <c r="Q443" s="55">
        <v>199.0</v>
      </c>
      <c r="R443" s="55">
        <f t="shared" ref="R443:T443" si="1256">IF($M443="C1",C205,0)</f>
        <v>0</v>
      </c>
      <c r="S443" s="55">
        <f t="shared" si="1256"/>
        <v>0</v>
      </c>
      <c r="T443" s="55">
        <f t="shared" si="1256"/>
        <v>0</v>
      </c>
      <c r="U443" s="55">
        <f t="shared" ref="U443:W443" si="1257">IF($M443="C2",C205,0)</f>
        <v>0</v>
      </c>
      <c r="V443" s="55">
        <f t="shared" si="1257"/>
        <v>0</v>
      </c>
      <c r="W443" s="55">
        <f t="shared" si="1257"/>
        <v>0</v>
      </c>
      <c r="X443" s="56">
        <f t="shared" ref="X443:Y443" si="1258">IF($M443="C3",C205,0)</f>
        <v>0.4550810015</v>
      </c>
      <c r="Y443" s="56">
        <f t="shared" si="1258"/>
        <v>0.1170451573</v>
      </c>
      <c r="Z443" s="56">
        <f t="shared" si="667"/>
        <v>0.1276595745</v>
      </c>
    </row>
    <row r="444" ht="14.25" customHeight="1">
      <c r="H444" s="51">
        <v>200.0</v>
      </c>
      <c r="I444" s="51" t="s">
        <v>415</v>
      </c>
      <c r="J444" s="60">
        <f t="shared" si="659"/>
        <v>0.4062009145</v>
      </c>
      <c r="K444" s="60">
        <f t="shared" si="660"/>
        <v>0.7100290758</v>
      </c>
      <c r="L444" s="60">
        <f t="shared" si="661"/>
        <v>0.0154947871</v>
      </c>
      <c r="M444" s="55" t="str">
        <f t="shared" si="662"/>
        <v>C3</v>
      </c>
      <c r="N444" s="55" t="str">
        <f t="shared" si="663"/>
        <v>aman</v>
      </c>
      <c r="Q444" s="55">
        <v>200.0</v>
      </c>
      <c r="R444" s="55">
        <f t="shared" ref="R444:T444" si="1259">IF($M444="C1",C206,0)</f>
        <v>0</v>
      </c>
      <c r="S444" s="55">
        <f t="shared" si="1259"/>
        <v>0</v>
      </c>
      <c r="T444" s="55">
        <f t="shared" si="1259"/>
        <v>0</v>
      </c>
      <c r="U444" s="55">
        <f t="shared" ref="U444:W444" si="1260">IF($M444="C2",C206,0)</f>
        <v>0</v>
      </c>
      <c r="V444" s="55">
        <f t="shared" si="1260"/>
        <v>0</v>
      </c>
      <c r="W444" s="55">
        <f t="shared" si="1260"/>
        <v>0</v>
      </c>
      <c r="X444" s="56">
        <f t="shared" ref="X444:Y444" si="1261">IF($M444="C3",C206,0)</f>
        <v>0.4550810015</v>
      </c>
      <c r="Y444" s="56">
        <f t="shared" si="1261"/>
        <v>0.09043678592</v>
      </c>
      <c r="Z444" s="56">
        <f t="shared" si="667"/>
        <v>0.1914893617</v>
      </c>
    </row>
    <row r="445" ht="14.25" customHeight="1">
      <c r="H445" s="51">
        <v>201.0</v>
      </c>
      <c r="I445" s="51" t="s">
        <v>417</v>
      </c>
      <c r="J445" s="60">
        <f t="shared" si="659"/>
        <v>0.4102878713</v>
      </c>
      <c r="K445" s="60">
        <f t="shared" si="660"/>
        <v>0.6476601861</v>
      </c>
      <c r="L445" s="60">
        <f t="shared" si="661"/>
        <v>0.08003194097</v>
      </c>
      <c r="M445" s="55" t="str">
        <f t="shared" si="662"/>
        <v>C3</v>
      </c>
      <c r="N445" s="55" t="str">
        <f t="shared" si="663"/>
        <v>aman</v>
      </c>
      <c r="Q445" s="55">
        <v>201.0</v>
      </c>
      <c r="R445" s="55">
        <f t="shared" ref="R445:T445" si="1262">IF($M445="C1",C207,0)</f>
        <v>0</v>
      </c>
      <c r="S445" s="55">
        <f t="shared" si="1262"/>
        <v>0</v>
      </c>
      <c r="T445" s="55">
        <f t="shared" si="1262"/>
        <v>0</v>
      </c>
      <c r="U445" s="55">
        <f t="shared" ref="U445:W445" si="1263">IF($M445="C2",C207,0)</f>
        <v>0</v>
      </c>
      <c r="V445" s="55">
        <f t="shared" si="1263"/>
        <v>0</v>
      </c>
      <c r="W445" s="55">
        <f t="shared" si="1263"/>
        <v>0</v>
      </c>
      <c r="X445" s="56">
        <f t="shared" ref="X445:Y445" si="1264">IF($M445="C3",C207,0)</f>
        <v>0.4550810015</v>
      </c>
      <c r="Y445" s="56">
        <f t="shared" si="1264"/>
        <v>0.1093723729</v>
      </c>
      <c r="Z445" s="56">
        <f t="shared" si="667"/>
        <v>0.1276595745</v>
      </c>
    </row>
    <row r="446" ht="14.25" customHeight="1">
      <c r="H446" s="51">
        <v>202.0</v>
      </c>
      <c r="I446" s="51" t="s">
        <v>419</v>
      </c>
      <c r="J446" s="60">
        <f t="shared" si="659"/>
        <v>0.4081828198</v>
      </c>
      <c r="K446" s="60">
        <f t="shared" si="660"/>
        <v>0.671806499</v>
      </c>
      <c r="L446" s="60">
        <f t="shared" si="661"/>
        <v>0.06254647527</v>
      </c>
      <c r="M446" s="55" t="str">
        <f t="shared" si="662"/>
        <v>C3</v>
      </c>
      <c r="N446" s="55" t="str">
        <f t="shared" si="663"/>
        <v>aman</v>
      </c>
      <c r="Q446" s="55">
        <v>202.0</v>
      </c>
      <c r="R446" s="55">
        <f t="shared" ref="R446:T446" si="1265">IF($M446="C1",C208,0)</f>
        <v>0</v>
      </c>
      <c r="S446" s="55">
        <f t="shared" si="1265"/>
        <v>0</v>
      </c>
      <c r="T446" s="55">
        <f t="shared" si="1265"/>
        <v>0</v>
      </c>
      <c r="U446" s="55">
        <f t="shared" ref="U446:W446" si="1266">IF($M446="C2",C208,0)</f>
        <v>0</v>
      </c>
      <c r="V446" s="55">
        <f t="shared" si="1266"/>
        <v>0</v>
      </c>
      <c r="W446" s="55">
        <f t="shared" si="1266"/>
        <v>0</v>
      </c>
      <c r="X446" s="56">
        <f t="shared" ref="X446:Y446" si="1267">IF($M446="C3",C208,0)</f>
        <v>0.4550810015</v>
      </c>
      <c r="Y446" s="56">
        <f t="shared" si="1267"/>
        <v>0.1365790807</v>
      </c>
      <c r="Z446" s="56">
        <f t="shared" si="667"/>
        <v>0.1914893617</v>
      </c>
    </row>
    <row r="447" ht="14.25" customHeight="1">
      <c r="H447" s="51">
        <v>203.0</v>
      </c>
      <c r="I447" s="51" t="s">
        <v>421</v>
      </c>
      <c r="J447" s="60">
        <f t="shared" si="659"/>
        <v>0.4129370412</v>
      </c>
      <c r="K447" s="60">
        <f t="shared" si="660"/>
        <v>0.6312911821</v>
      </c>
      <c r="L447" s="60">
        <f t="shared" si="661"/>
        <v>0.09804770772</v>
      </c>
      <c r="M447" s="55" t="str">
        <f t="shared" si="662"/>
        <v>C3</v>
      </c>
      <c r="N447" s="55" t="str">
        <f t="shared" si="663"/>
        <v>aman</v>
      </c>
      <c r="Q447" s="55">
        <v>203.0</v>
      </c>
      <c r="R447" s="55">
        <f t="shared" ref="R447:T447" si="1268">IF($M447="C1",C209,0)</f>
        <v>0</v>
      </c>
      <c r="S447" s="55">
        <f t="shared" si="1268"/>
        <v>0</v>
      </c>
      <c r="T447" s="55">
        <f t="shared" si="1268"/>
        <v>0</v>
      </c>
      <c r="U447" s="55">
        <f t="shared" ref="U447:W447" si="1269">IF($M447="C2",C209,0)</f>
        <v>0</v>
      </c>
      <c r="V447" s="55">
        <f t="shared" si="1269"/>
        <v>0</v>
      </c>
      <c r="W447" s="55">
        <f t="shared" si="1269"/>
        <v>0</v>
      </c>
      <c r="X447" s="56">
        <f t="shared" ref="X447:Y447" si="1270">IF($M447="C3",C209,0)</f>
        <v>0.4550810015</v>
      </c>
      <c r="Y447" s="56">
        <f t="shared" si="1270"/>
        <v>0.1460644723</v>
      </c>
      <c r="Z447" s="56">
        <f t="shared" si="667"/>
        <v>0.1489361702</v>
      </c>
    </row>
    <row r="448" ht="14.25" customHeight="1">
      <c r="H448" s="51">
        <v>204.0</v>
      </c>
      <c r="I448" s="51" t="s">
        <v>423</v>
      </c>
      <c r="J448" s="60">
        <f t="shared" si="659"/>
        <v>0.4102381914</v>
      </c>
      <c r="K448" s="60">
        <f t="shared" si="660"/>
        <v>0.6576598582</v>
      </c>
      <c r="L448" s="60">
        <f t="shared" si="661"/>
        <v>0.07604217926</v>
      </c>
      <c r="M448" s="55" t="str">
        <f t="shared" si="662"/>
        <v>C3</v>
      </c>
      <c r="N448" s="55" t="str">
        <f t="shared" si="663"/>
        <v>aman</v>
      </c>
      <c r="Q448" s="55">
        <v>204.0</v>
      </c>
      <c r="R448" s="55">
        <f t="shared" ref="R448:T448" si="1271">IF($M448="C1",C210,0)</f>
        <v>0</v>
      </c>
      <c r="S448" s="55">
        <f t="shared" si="1271"/>
        <v>0</v>
      </c>
      <c r="T448" s="55">
        <f t="shared" si="1271"/>
        <v>0</v>
      </c>
      <c r="U448" s="55">
        <f t="shared" ref="U448:W448" si="1272">IF($M448="C2",C210,0)</f>
        <v>0</v>
      </c>
      <c r="V448" s="55">
        <f t="shared" si="1272"/>
        <v>0</v>
      </c>
      <c r="W448" s="55">
        <f t="shared" si="1272"/>
        <v>0</v>
      </c>
      <c r="X448" s="56">
        <f t="shared" ref="X448:Y448" si="1273">IF($M448="C3",C210,0)</f>
        <v>0.4550810015</v>
      </c>
      <c r="Y448" s="56">
        <f t="shared" si="1273"/>
        <v>0.08858898235</v>
      </c>
      <c r="Z448" s="56">
        <f t="shared" si="667"/>
        <v>0.1914893617</v>
      </c>
    </row>
    <row r="449" ht="14.25" customHeight="1">
      <c r="H449" s="51">
        <v>205.0</v>
      </c>
      <c r="I449" s="51" t="s">
        <v>425</v>
      </c>
      <c r="J449" s="60">
        <f t="shared" si="659"/>
        <v>0.4131902299</v>
      </c>
      <c r="K449" s="60">
        <f t="shared" si="660"/>
        <v>0.7498553289</v>
      </c>
      <c r="L449" s="60">
        <f t="shared" si="661"/>
        <v>0.06871110091</v>
      </c>
      <c r="M449" s="55" t="str">
        <f t="shared" si="662"/>
        <v>C3</v>
      </c>
      <c r="N449" s="55" t="str">
        <f t="shared" si="663"/>
        <v>aman</v>
      </c>
      <c r="Q449" s="55">
        <v>205.0</v>
      </c>
      <c r="R449" s="55">
        <f t="shared" ref="R449:T449" si="1274">IF($M449="C1",C211,0)</f>
        <v>0</v>
      </c>
      <c r="S449" s="55">
        <f t="shared" si="1274"/>
        <v>0</v>
      </c>
      <c r="T449" s="55">
        <f t="shared" si="1274"/>
        <v>0</v>
      </c>
      <c r="U449" s="55">
        <f t="shared" ref="U449:W449" si="1275">IF($M449="C2",C211,0)</f>
        <v>0</v>
      </c>
      <c r="V449" s="55">
        <f t="shared" si="1275"/>
        <v>0</v>
      </c>
      <c r="W449" s="55">
        <f t="shared" si="1275"/>
        <v>0</v>
      </c>
      <c r="X449" s="56">
        <f t="shared" ref="X449:Y449" si="1276">IF($M449="C3",C211,0)</f>
        <v>0.4550810015</v>
      </c>
      <c r="Y449" s="56">
        <f t="shared" si="1276"/>
        <v>0.1280087917</v>
      </c>
      <c r="Z449" s="56">
        <f t="shared" si="667"/>
        <v>0.1914893617</v>
      </c>
    </row>
    <row r="450" ht="14.25" customHeight="1">
      <c r="H450" s="51">
        <v>206.0</v>
      </c>
      <c r="I450" s="51" t="s">
        <v>427</v>
      </c>
      <c r="J450" s="60">
        <f t="shared" si="659"/>
        <v>0.4131284982</v>
      </c>
      <c r="K450" s="60">
        <f t="shared" si="660"/>
        <v>0.7501834832</v>
      </c>
      <c r="L450" s="60">
        <f t="shared" si="661"/>
        <v>0.06816201779</v>
      </c>
      <c r="M450" s="55" t="str">
        <f t="shared" si="662"/>
        <v>C3</v>
      </c>
      <c r="N450" s="55" t="str">
        <f t="shared" si="663"/>
        <v>aman</v>
      </c>
      <c r="Q450" s="55">
        <v>206.0</v>
      </c>
      <c r="R450" s="55">
        <f t="shared" ref="R450:T450" si="1277">IF($M450="C1",C212,0)</f>
        <v>0</v>
      </c>
      <c r="S450" s="55">
        <f t="shared" si="1277"/>
        <v>0</v>
      </c>
      <c r="T450" s="55">
        <f t="shared" si="1277"/>
        <v>0</v>
      </c>
      <c r="U450" s="55">
        <f t="shared" ref="U450:W450" si="1278">IF($M450="C2",C212,0)</f>
        <v>0</v>
      </c>
      <c r="V450" s="55">
        <f t="shared" si="1278"/>
        <v>0</v>
      </c>
      <c r="W450" s="55">
        <f t="shared" si="1278"/>
        <v>0</v>
      </c>
      <c r="X450" s="56">
        <f t="shared" ref="X450:Y450" si="1279">IF($M450="C3",C212,0)</f>
        <v>0.4550810015</v>
      </c>
      <c r="Y450" s="56">
        <f t="shared" si="1279"/>
        <v>0.1271464834</v>
      </c>
      <c r="Z450" s="56">
        <f t="shared" si="667"/>
        <v>0.06382978723</v>
      </c>
    </row>
    <row r="451" ht="14.25" customHeight="1">
      <c r="H451" s="51">
        <v>207.0</v>
      </c>
      <c r="I451" s="51" t="s">
        <v>427</v>
      </c>
      <c r="J451" s="60">
        <f t="shared" si="659"/>
        <v>0.4134586798</v>
      </c>
      <c r="K451" s="60">
        <f t="shared" si="660"/>
        <v>0.7762198571</v>
      </c>
      <c r="L451" s="60">
        <f t="shared" si="661"/>
        <v>0.05625658228</v>
      </c>
      <c r="M451" s="55" t="str">
        <f t="shared" si="662"/>
        <v>C3</v>
      </c>
      <c r="N451" s="55" t="str">
        <f t="shared" si="663"/>
        <v>aman</v>
      </c>
      <c r="Q451" s="55">
        <v>207.0</v>
      </c>
      <c r="R451" s="55">
        <f t="shared" ref="R451:T451" si="1280">IF($M451="C1",C213,0)</f>
        <v>0</v>
      </c>
      <c r="S451" s="55">
        <f t="shared" si="1280"/>
        <v>0</v>
      </c>
      <c r="T451" s="55">
        <f t="shared" si="1280"/>
        <v>0</v>
      </c>
      <c r="U451" s="55">
        <f t="shared" ref="U451:W451" si="1281">IF($M451="C2",C213,0)</f>
        <v>0</v>
      </c>
      <c r="V451" s="55">
        <f t="shared" si="1281"/>
        <v>0</v>
      </c>
      <c r="W451" s="55">
        <f t="shared" si="1281"/>
        <v>0</v>
      </c>
      <c r="X451" s="56">
        <f t="shared" ref="X451:Y451" si="1282">IF($M451="C3",C213,0)</f>
        <v>0.4550810015</v>
      </c>
      <c r="Y451" s="56">
        <f t="shared" si="1282"/>
        <v>0.06449714349</v>
      </c>
      <c r="Z451" s="56">
        <f t="shared" si="667"/>
        <v>0.06382978723</v>
      </c>
    </row>
    <row r="452" ht="14.25" customHeight="1">
      <c r="H452" s="51">
        <v>208.0</v>
      </c>
      <c r="I452" s="51" t="s">
        <v>430</v>
      </c>
      <c r="J452" s="60">
        <f t="shared" si="659"/>
        <v>0.4235344827</v>
      </c>
      <c r="K452" s="60">
        <f t="shared" si="660"/>
        <v>0.8167591472</v>
      </c>
      <c r="L452" s="60">
        <f t="shared" si="661"/>
        <v>0.09912271548</v>
      </c>
      <c r="M452" s="55" t="str">
        <f t="shared" si="662"/>
        <v>C3</v>
      </c>
      <c r="N452" s="55" t="str">
        <f t="shared" si="663"/>
        <v>aman</v>
      </c>
      <c r="Q452" s="55">
        <v>208.0</v>
      </c>
      <c r="R452" s="55">
        <f t="shared" ref="R452:T452" si="1283">IF($M452="C1",C214,0)</f>
        <v>0</v>
      </c>
      <c r="S452" s="55">
        <f t="shared" si="1283"/>
        <v>0</v>
      </c>
      <c r="T452" s="55">
        <f t="shared" si="1283"/>
        <v>0</v>
      </c>
      <c r="U452" s="55">
        <f t="shared" ref="U452:W452" si="1284">IF($M452="C2",C214,0)</f>
        <v>0</v>
      </c>
      <c r="V452" s="55">
        <f t="shared" si="1284"/>
        <v>0</v>
      </c>
      <c r="W452" s="55">
        <f t="shared" si="1284"/>
        <v>0</v>
      </c>
      <c r="X452" s="56">
        <f t="shared" ref="X452:Y452" si="1285">IF($M452="C3",C214,0)</f>
        <v>0.4550810015</v>
      </c>
      <c r="Y452" s="56">
        <f t="shared" si="1285"/>
        <v>0.05589165831</v>
      </c>
      <c r="Z452" s="56">
        <f t="shared" si="667"/>
        <v>0.06382978723</v>
      </c>
    </row>
    <row r="453" ht="14.25" customHeight="1">
      <c r="H453" s="51">
        <v>209.0</v>
      </c>
      <c r="I453" s="51" t="s">
        <v>432</v>
      </c>
      <c r="J453" s="60">
        <f t="shared" si="659"/>
        <v>0.4182353746</v>
      </c>
      <c r="K453" s="60">
        <f t="shared" si="660"/>
        <v>0.7977381947</v>
      </c>
      <c r="L453" s="60">
        <f t="shared" si="661"/>
        <v>0.07854973238</v>
      </c>
      <c r="M453" s="55" t="str">
        <f t="shared" si="662"/>
        <v>C3</v>
      </c>
      <c r="N453" s="55" t="str">
        <f t="shared" si="663"/>
        <v>aman</v>
      </c>
      <c r="Q453" s="55">
        <v>209.0</v>
      </c>
      <c r="R453" s="55">
        <f t="shared" ref="R453:T453" si="1286">IF($M453="C1",C215,0)</f>
        <v>0</v>
      </c>
      <c r="S453" s="55">
        <f t="shared" si="1286"/>
        <v>0</v>
      </c>
      <c r="T453" s="55">
        <f t="shared" si="1286"/>
        <v>0</v>
      </c>
      <c r="U453" s="55">
        <f t="shared" ref="U453:W453" si="1287">IF($M453="C2",C215,0)</f>
        <v>0</v>
      </c>
      <c r="V453" s="55">
        <f t="shared" si="1287"/>
        <v>0</v>
      </c>
      <c r="W453" s="55">
        <f t="shared" si="1287"/>
        <v>0</v>
      </c>
      <c r="X453" s="56">
        <f t="shared" ref="X453:Y453" si="1288">IF($M453="C3",C215,0)</f>
        <v>0.4550810015</v>
      </c>
      <c r="Y453" s="56">
        <f t="shared" si="1288"/>
        <v>0.05729950865</v>
      </c>
      <c r="Z453" s="56">
        <f t="shared" si="667"/>
        <v>0.02127659574</v>
      </c>
    </row>
    <row r="454" ht="14.25" customHeight="1">
      <c r="H454" s="51">
        <v>210.0</v>
      </c>
      <c r="I454" s="51" t="s">
        <v>434</v>
      </c>
      <c r="J454" s="60">
        <f t="shared" si="659"/>
        <v>0.4218009539</v>
      </c>
      <c r="K454" s="60">
        <f t="shared" si="660"/>
        <v>0.8063205867</v>
      </c>
      <c r="L454" s="60">
        <f t="shared" si="661"/>
        <v>0.09511979308</v>
      </c>
      <c r="M454" s="55" t="str">
        <f t="shared" si="662"/>
        <v>C3</v>
      </c>
      <c r="N454" s="55" t="str">
        <f t="shared" si="663"/>
        <v>aman</v>
      </c>
      <c r="Q454" s="55">
        <v>210.0</v>
      </c>
      <c r="R454" s="55">
        <f t="shared" ref="R454:T454" si="1289">IF($M454="C1",C216,0)</f>
        <v>0</v>
      </c>
      <c r="S454" s="55">
        <f t="shared" si="1289"/>
        <v>0</v>
      </c>
      <c r="T454" s="55">
        <f t="shared" si="1289"/>
        <v>0</v>
      </c>
      <c r="U454" s="55">
        <f t="shared" ref="U454:W454" si="1290">IF($M454="C2",C216,0)</f>
        <v>0</v>
      </c>
      <c r="V454" s="55">
        <f t="shared" si="1290"/>
        <v>0</v>
      </c>
      <c r="W454" s="55">
        <f t="shared" si="1290"/>
        <v>0</v>
      </c>
      <c r="X454" s="56">
        <f t="shared" ref="X454:Y454" si="1291">IF($M454="C3",C216,0)</f>
        <v>0.4550810015</v>
      </c>
      <c r="Y454" s="56">
        <f t="shared" si="1291"/>
        <v>0.08045864667</v>
      </c>
      <c r="Z454" s="56">
        <f t="shared" si="667"/>
        <v>0.04255319149</v>
      </c>
    </row>
    <row r="455" ht="14.25" customHeight="1">
      <c r="H455" s="51">
        <v>211.0</v>
      </c>
      <c r="I455" s="51" t="s">
        <v>436</v>
      </c>
      <c r="J455" s="60">
        <f t="shared" si="659"/>
        <v>0.4219101372</v>
      </c>
      <c r="K455" s="60">
        <f t="shared" si="660"/>
        <v>0.791578687</v>
      </c>
      <c r="L455" s="60">
        <f t="shared" si="661"/>
        <v>0.1009501109</v>
      </c>
      <c r="M455" s="55" t="str">
        <f t="shared" si="662"/>
        <v>C3</v>
      </c>
      <c r="N455" s="55" t="str">
        <f t="shared" si="663"/>
        <v>aman</v>
      </c>
      <c r="Q455" s="55">
        <v>211.0</v>
      </c>
      <c r="R455" s="55">
        <f t="shared" ref="R455:T455" si="1292">IF($M455="C1",C217,0)</f>
        <v>0</v>
      </c>
      <c r="S455" s="55">
        <f t="shared" si="1292"/>
        <v>0</v>
      </c>
      <c r="T455" s="55">
        <f t="shared" si="1292"/>
        <v>0</v>
      </c>
      <c r="U455" s="55">
        <f t="shared" ref="U455:W455" si="1293">IF($M455="C2",C217,0)</f>
        <v>0</v>
      </c>
      <c r="V455" s="55">
        <f t="shared" si="1293"/>
        <v>0</v>
      </c>
      <c r="W455" s="55">
        <f t="shared" si="1293"/>
        <v>0</v>
      </c>
      <c r="X455" s="56">
        <f t="shared" ref="X455:Y455" si="1294">IF($M455="C3",C217,0)</f>
        <v>0.4550810015</v>
      </c>
      <c r="Y455" s="56">
        <f t="shared" si="1294"/>
        <v>0.1179954562</v>
      </c>
      <c r="Z455" s="56">
        <f t="shared" si="667"/>
        <v>0.02127659574</v>
      </c>
    </row>
    <row r="456" ht="14.25" customHeight="1">
      <c r="H456" s="51">
        <v>212.0</v>
      </c>
      <c r="I456" s="51" t="s">
        <v>438</v>
      </c>
      <c r="J456" s="60">
        <f t="shared" si="659"/>
        <v>0.4220210362</v>
      </c>
      <c r="K456" s="60">
        <f t="shared" si="660"/>
        <v>0.7907549996</v>
      </c>
      <c r="L456" s="60">
        <f t="shared" si="661"/>
        <v>0.1017182492</v>
      </c>
      <c r="M456" s="55" t="str">
        <f t="shared" si="662"/>
        <v>C3</v>
      </c>
      <c r="N456" s="55" t="str">
        <f t="shared" si="663"/>
        <v>aman</v>
      </c>
      <c r="Q456" s="55">
        <v>212.0</v>
      </c>
      <c r="R456" s="55">
        <f t="shared" ref="R456:T456" si="1295">IF($M456="C1",C218,0)</f>
        <v>0</v>
      </c>
      <c r="S456" s="55">
        <f t="shared" si="1295"/>
        <v>0</v>
      </c>
      <c r="T456" s="55">
        <f t="shared" si="1295"/>
        <v>0</v>
      </c>
      <c r="U456" s="55">
        <f t="shared" ref="U456:W456" si="1296">IF($M456="C2",C218,0)</f>
        <v>0</v>
      </c>
      <c r="V456" s="55">
        <f t="shared" si="1296"/>
        <v>0</v>
      </c>
      <c r="W456" s="55">
        <f t="shared" si="1296"/>
        <v>0</v>
      </c>
      <c r="X456" s="56">
        <f t="shared" ref="X456:Y456" si="1297">IF($M456="C3",C218,0)</f>
        <v>0.4550810015</v>
      </c>
      <c r="Y456" s="56">
        <f t="shared" si="1297"/>
        <v>0.1202128205</v>
      </c>
      <c r="Z456" s="56">
        <f t="shared" si="667"/>
        <v>0.02127659574</v>
      </c>
    </row>
    <row r="457" ht="14.25" customHeight="1">
      <c r="H457" s="51">
        <v>213.0</v>
      </c>
      <c r="I457" s="51" t="s">
        <v>440</v>
      </c>
      <c r="J457" s="60">
        <f t="shared" si="659"/>
        <v>0.4133517045</v>
      </c>
      <c r="K457" s="60">
        <f t="shared" si="660"/>
        <v>0.7490419799</v>
      </c>
      <c r="L457" s="60">
        <f t="shared" si="661"/>
        <v>0.07010560707</v>
      </c>
      <c r="M457" s="55" t="str">
        <f t="shared" si="662"/>
        <v>C3</v>
      </c>
      <c r="N457" s="55" t="str">
        <f t="shared" si="663"/>
        <v>aman</v>
      </c>
      <c r="Q457" s="55">
        <v>213.0</v>
      </c>
      <c r="R457" s="55">
        <f t="shared" ref="R457:T457" si="1298">IF($M457="C1",C219,0)</f>
        <v>0</v>
      </c>
      <c r="S457" s="55">
        <f t="shared" si="1298"/>
        <v>0</v>
      </c>
      <c r="T457" s="55">
        <f t="shared" si="1298"/>
        <v>0</v>
      </c>
      <c r="U457" s="55">
        <f t="shared" ref="U457:W457" si="1299">IF($M457="C2",C219,0)</f>
        <v>0</v>
      </c>
      <c r="V457" s="55">
        <f t="shared" si="1299"/>
        <v>0</v>
      </c>
      <c r="W457" s="55">
        <f t="shared" si="1299"/>
        <v>0</v>
      </c>
      <c r="X457" s="56">
        <f t="shared" ref="X457:Y457" si="1300">IF($M457="C3",C219,0)</f>
        <v>0.4550810015</v>
      </c>
      <c r="Y457" s="56">
        <f t="shared" si="1300"/>
        <v>0.1301557635</v>
      </c>
      <c r="Z457" s="56">
        <f t="shared" si="667"/>
        <v>0.02127659574</v>
      </c>
    </row>
    <row r="458" ht="14.25" customHeight="1">
      <c r="H458" s="51">
        <v>214.0</v>
      </c>
      <c r="I458" s="51" t="s">
        <v>442</v>
      </c>
      <c r="J458" s="60">
        <f t="shared" si="659"/>
        <v>0.4302035764</v>
      </c>
      <c r="K458" s="60">
        <f t="shared" si="660"/>
        <v>0.8374296605</v>
      </c>
      <c r="L458" s="60">
        <f t="shared" si="661"/>
        <v>0.1208865865</v>
      </c>
      <c r="M458" s="55" t="str">
        <f t="shared" si="662"/>
        <v>C3</v>
      </c>
      <c r="N458" s="55" t="str">
        <f t="shared" si="663"/>
        <v>aman</v>
      </c>
      <c r="Q458" s="55">
        <v>214.0</v>
      </c>
      <c r="R458" s="55">
        <f t="shared" ref="R458:T458" si="1301">IF($M458="C1",C220,0)</f>
        <v>0</v>
      </c>
      <c r="S458" s="55">
        <f t="shared" si="1301"/>
        <v>0</v>
      </c>
      <c r="T458" s="55">
        <f t="shared" si="1301"/>
        <v>0</v>
      </c>
      <c r="U458" s="55">
        <f t="shared" ref="U458:W458" si="1302">IF($M458="C2",C220,0)</f>
        <v>0</v>
      </c>
      <c r="V458" s="55">
        <f t="shared" si="1302"/>
        <v>0</v>
      </c>
      <c r="W458" s="55">
        <f t="shared" si="1302"/>
        <v>0</v>
      </c>
      <c r="X458" s="56">
        <f t="shared" ref="X458:Y458" si="1303">IF($M458="C3",C220,0)</f>
        <v>0.4550810015</v>
      </c>
      <c r="Y458" s="56">
        <f t="shared" si="1303"/>
        <v>0.05091138775</v>
      </c>
      <c r="Z458" s="56">
        <f t="shared" si="667"/>
        <v>0.06382978723</v>
      </c>
    </row>
    <row r="459" ht="14.25" customHeight="1">
      <c r="H459" s="51">
        <v>215.0</v>
      </c>
      <c r="I459" s="51" t="s">
        <v>467</v>
      </c>
      <c r="J459" s="60">
        <f t="shared" si="659"/>
        <v>0.6022041576</v>
      </c>
      <c r="K459" s="60">
        <f t="shared" si="660"/>
        <v>0.3548582031</v>
      </c>
      <c r="L459" s="60">
        <f t="shared" si="661"/>
        <v>0.4646493874</v>
      </c>
      <c r="M459" s="55" t="str">
        <f t="shared" si="662"/>
        <v>C2</v>
      </c>
      <c r="N459" s="55" t="str">
        <f t="shared" si="663"/>
        <v>aman</v>
      </c>
      <c r="Q459" s="55">
        <v>215.0</v>
      </c>
      <c r="R459" s="55">
        <f t="shared" ref="R459:T459" si="1304">IF($M459="C1",C221,0)</f>
        <v>0</v>
      </c>
      <c r="S459" s="55">
        <f t="shared" si="1304"/>
        <v>0</v>
      </c>
      <c r="T459" s="55">
        <f t="shared" si="1304"/>
        <v>0</v>
      </c>
      <c r="U459" s="56">
        <f t="shared" ref="U459:W459" si="1305">IF($M459="C2",C221,0)</f>
        <v>0.4550810015</v>
      </c>
      <c r="V459" s="56">
        <f t="shared" si="1305"/>
        <v>0.1591222842</v>
      </c>
      <c r="W459" s="56">
        <f t="shared" si="1305"/>
        <v>0.5744680851</v>
      </c>
      <c r="X459" s="55">
        <f t="shared" ref="X459:Y459" si="1306">IF($M459="C3",C221,0)</f>
        <v>0</v>
      </c>
      <c r="Y459" s="55">
        <f t="shared" si="1306"/>
        <v>0</v>
      </c>
      <c r="Z459" s="55">
        <f t="shared" si="667"/>
        <v>0</v>
      </c>
    </row>
    <row r="460" ht="14.25" customHeight="1">
      <c r="H460" s="51">
        <v>216.0</v>
      </c>
      <c r="I460" s="51" t="s">
        <v>468</v>
      </c>
      <c r="J460" s="60">
        <f t="shared" si="659"/>
        <v>0.8679965088</v>
      </c>
      <c r="K460" s="60">
        <f t="shared" si="660"/>
        <v>0.3274437848</v>
      </c>
      <c r="L460" s="60">
        <f t="shared" si="661"/>
        <v>0.7870498749</v>
      </c>
      <c r="M460" s="55" t="str">
        <f t="shared" si="662"/>
        <v>C2</v>
      </c>
      <c r="N460" s="55" t="str">
        <f t="shared" si="663"/>
        <v>aman</v>
      </c>
      <c r="Q460" s="55">
        <v>216.0</v>
      </c>
      <c r="R460" s="55">
        <f t="shared" ref="R460:T460" si="1307">IF($M460="C1",C222,0)</f>
        <v>0</v>
      </c>
      <c r="S460" s="55">
        <f t="shared" si="1307"/>
        <v>0</v>
      </c>
      <c r="T460" s="55">
        <f t="shared" si="1307"/>
        <v>0</v>
      </c>
      <c r="U460" s="56">
        <f t="shared" ref="U460:W460" si="1308">IF($M460="C2",C222,0)</f>
        <v>0.4550810015</v>
      </c>
      <c r="V460" s="56">
        <f t="shared" si="1308"/>
        <v>0.2052293826</v>
      </c>
      <c r="W460" s="56">
        <f t="shared" si="1308"/>
        <v>0.8936170213</v>
      </c>
      <c r="X460" s="55">
        <f t="shared" ref="X460:Y460" si="1309">IF($M460="C3",C222,0)</f>
        <v>0</v>
      </c>
      <c r="Y460" s="55">
        <f t="shared" si="1309"/>
        <v>0</v>
      </c>
      <c r="Z460" s="55">
        <f t="shared" si="667"/>
        <v>0</v>
      </c>
    </row>
    <row r="461" ht="14.25" customHeight="1">
      <c r="Q461" s="55" t="s">
        <v>469</v>
      </c>
      <c r="R461" s="56">
        <f t="shared" ref="R461:Z461" si="1310">SUM(R245:R460)</f>
        <v>7.137702504</v>
      </c>
      <c r="S461" s="56">
        <f t="shared" si="1310"/>
        <v>14.88456905</v>
      </c>
      <c r="T461" s="56">
        <f t="shared" si="1310"/>
        <v>20.14893617</v>
      </c>
      <c r="U461" s="55">
        <f t="shared" si="1310"/>
        <v>4.198821797</v>
      </c>
      <c r="V461" s="55">
        <f t="shared" si="1310"/>
        <v>6.6082327</v>
      </c>
      <c r="W461" s="55">
        <f t="shared" si="1310"/>
        <v>11.68085106</v>
      </c>
      <c r="X461" s="55">
        <f t="shared" si="1310"/>
        <v>22.22091311</v>
      </c>
      <c r="Y461" s="55">
        <f t="shared" si="1310"/>
        <v>3.93760402</v>
      </c>
      <c r="Z461" s="55">
        <f t="shared" si="1310"/>
        <v>6.70212766</v>
      </c>
    </row>
    <row r="462" ht="14.25" customHeight="1">
      <c r="Q462" s="55" t="s">
        <v>470</v>
      </c>
      <c r="R462" s="55">
        <f t="shared" ref="R462:Z462" si="1311">COUNTIF(R245:R460,"&lt;&gt;0")</f>
        <v>145</v>
      </c>
      <c r="S462" s="55">
        <f t="shared" si="1311"/>
        <v>152</v>
      </c>
      <c r="T462" s="55">
        <f t="shared" si="1311"/>
        <v>150</v>
      </c>
      <c r="U462" s="55">
        <f t="shared" si="1311"/>
        <v>16</v>
      </c>
      <c r="V462" s="55">
        <f t="shared" si="1311"/>
        <v>16</v>
      </c>
      <c r="W462" s="55">
        <f t="shared" si="1311"/>
        <v>16</v>
      </c>
      <c r="X462" s="55">
        <f t="shared" si="1311"/>
        <v>48</v>
      </c>
      <c r="Y462" s="55">
        <f t="shared" si="1311"/>
        <v>47</v>
      </c>
      <c r="Z462" s="55">
        <f t="shared" si="1311"/>
        <v>47</v>
      </c>
    </row>
    <row r="463" ht="14.25" customHeight="1">
      <c r="Q463" s="55" t="s">
        <v>471</v>
      </c>
      <c r="R463" s="60">
        <f t="shared" ref="R463:S463" si="1312">R461/R462</f>
        <v>0.04922553451</v>
      </c>
      <c r="S463" s="60">
        <f t="shared" si="1312"/>
        <v>0.09792479637</v>
      </c>
      <c r="T463" s="55">
        <f>IF($M463="C1",#REF!,0)</f>
        <v>0</v>
      </c>
      <c r="U463" s="60">
        <f t="shared" ref="U463:Z463" si="1313">U461/U462</f>
        <v>0.2624263623</v>
      </c>
      <c r="V463" s="60">
        <f t="shared" si="1313"/>
        <v>0.4130145438</v>
      </c>
      <c r="W463" s="60">
        <f t="shared" si="1313"/>
        <v>0.7300531915</v>
      </c>
      <c r="X463" s="60">
        <f t="shared" si="1313"/>
        <v>0.4629356897</v>
      </c>
      <c r="Y463" s="60">
        <f t="shared" si="1313"/>
        <v>0.08377880894</v>
      </c>
      <c r="Z463" s="60">
        <f t="shared" si="1313"/>
        <v>0.1425984608</v>
      </c>
    </row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4:D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71"/>
    <col customWidth="1" min="3" max="6" width="8.71"/>
    <col customWidth="1" min="7" max="7" width="15.14"/>
    <col customWidth="1" min="8" max="11" width="8.71"/>
    <col customWidth="1" min="12" max="12" width="59.29"/>
    <col customWidth="1" min="13" max="18" width="8.71"/>
    <col customWidth="1" min="19" max="19" width="52.14"/>
    <col customWidth="1" min="20" max="25" width="8.71"/>
    <col customWidth="1" min="26" max="26" width="54.43"/>
    <col customWidth="1" min="27" max="30" width="8.71"/>
  </cols>
  <sheetData>
    <row r="1" ht="14.25" customHeight="1">
      <c r="A1" s="55" t="s">
        <v>0</v>
      </c>
      <c r="B1" s="51" t="s">
        <v>452</v>
      </c>
      <c r="C1" s="55" t="s">
        <v>455</v>
      </c>
      <c r="D1" s="55" t="s">
        <v>456</v>
      </c>
      <c r="E1" s="55" t="s">
        <v>456</v>
      </c>
      <c r="F1" s="55"/>
      <c r="G1" s="55"/>
      <c r="K1" s="55" t="s">
        <v>0</v>
      </c>
      <c r="L1" s="51" t="s">
        <v>452</v>
      </c>
      <c r="M1" s="55" t="s">
        <v>455</v>
      </c>
      <c r="N1" s="55" t="s">
        <v>456</v>
      </c>
      <c r="O1" s="55" t="s">
        <v>456</v>
      </c>
      <c r="P1" s="55" t="s">
        <v>476</v>
      </c>
      <c r="R1" s="55" t="s">
        <v>0</v>
      </c>
      <c r="S1" s="51" t="s">
        <v>452</v>
      </c>
      <c r="T1" s="55" t="s">
        <v>455</v>
      </c>
      <c r="U1" s="55" t="s">
        <v>456</v>
      </c>
      <c r="V1" s="55" t="s">
        <v>456</v>
      </c>
      <c r="W1" s="55" t="s">
        <v>477</v>
      </c>
      <c r="Y1" s="55" t="s">
        <v>0</v>
      </c>
      <c r="Z1" s="51" t="s">
        <v>452</v>
      </c>
      <c r="AA1" s="55" t="s">
        <v>455</v>
      </c>
      <c r="AB1" s="55" t="s">
        <v>456</v>
      </c>
      <c r="AC1" s="55" t="s">
        <v>456</v>
      </c>
      <c r="AD1" s="55" t="s">
        <v>478</v>
      </c>
    </row>
    <row r="2" ht="14.25" customHeight="1">
      <c r="A2" s="55"/>
      <c r="B2" s="51"/>
      <c r="C2" s="55" t="s">
        <v>473</v>
      </c>
      <c r="D2" s="55" t="s">
        <v>474</v>
      </c>
      <c r="E2" s="55" t="s">
        <v>464</v>
      </c>
      <c r="F2" s="55" t="s">
        <v>465</v>
      </c>
      <c r="G2" s="55" t="s">
        <v>475</v>
      </c>
      <c r="K2" s="55">
        <v>1.0</v>
      </c>
      <c r="L2" s="55" t="s">
        <v>5</v>
      </c>
      <c r="M2" s="55">
        <v>0.16610514927214784</v>
      </c>
      <c r="N2" s="55">
        <v>0.872688930355709</v>
      </c>
      <c r="O2" s="55">
        <v>0.4825696341360989</v>
      </c>
      <c r="P2" s="55" t="s">
        <v>455</v>
      </c>
      <c r="R2" s="55">
        <v>20.0</v>
      </c>
      <c r="S2" s="55" t="s">
        <v>49</v>
      </c>
      <c r="T2" s="55">
        <v>0.5056315510721657</v>
      </c>
      <c r="U2" s="55">
        <v>0.2698164147826851</v>
      </c>
      <c r="V2" s="55">
        <v>0.5061595536303813</v>
      </c>
      <c r="W2" s="55" t="s">
        <v>456</v>
      </c>
      <c r="Y2" s="55">
        <v>17.0</v>
      </c>
      <c r="Z2" s="55" t="s">
        <v>42</v>
      </c>
      <c r="AA2" s="55">
        <v>0.3772560918625499</v>
      </c>
      <c r="AB2" s="55">
        <v>0.5531213283534498</v>
      </c>
      <c r="AC2" s="55">
        <v>0.2224150609384454</v>
      </c>
      <c r="AD2" s="55" t="s">
        <v>457</v>
      </c>
    </row>
    <row r="3" ht="14.25" customHeight="1">
      <c r="A3" s="55">
        <v>1.0</v>
      </c>
      <c r="B3" s="51" t="s">
        <v>5</v>
      </c>
      <c r="C3" s="56">
        <v>0.16610514927214784</v>
      </c>
      <c r="D3" s="56">
        <v>0.872688930355709</v>
      </c>
      <c r="E3" s="56">
        <v>0.4825696341360989</v>
      </c>
      <c r="F3" s="55" t="s">
        <v>455</v>
      </c>
      <c r="G3" s="55" t="s">
        <v>479</v>
      </c>
      <c r="K3" s="55">
        <v>2.0</v>
      </c>
      <c r="L3" s="55" t="s">
        <v>5</v>
      </c>
      <c r="M3" s="55">
        <v>0.16086642103179485</v>
      </c>
      <c r="N3" s="55">
        <v>0.8674080504246586</v>
      </c>
      <c r="O3" s="55">
        <v>0.47197621376398335</v>
      </c>
      <c r="P3" s="55" t="s">
        <v>455</v>
      </c>
      <c r="R3" s="55">
        <v>21.0</v>
      </c>
      <c r="S3" s="55" t="s">
        <v>51</v>
      </c>
      <c r="T3" s="55">
        <v>0.7557369375776168</v>
      </c>
      <c r="U3" s="55">
        <v>0.1861949003947512</v>
      </c>
      <c r="V3" s="55">
        <v>0.7046016066436442</v>
      </c>
      <c r="W3" s="55" t="s">
        <v>456</v>
      </c>
      <c r="Y3" s="55">
        <v>22.0</v>
      </c>
      <c r="Z3" s="55" t="s">
        <v>53</v>
      </c>
      <c r="AA3" s="55">
        <v>1.0454957266571676</v>
      </c>
      <c r="AB3" s="55">
        <v>0.946817010878277</v>
      </c>
      <c r="AC3" s="55">
        <v>0.7001725762081048</v>
      </c>
      <c r="AD3" s="55" t="s">
        <v>457</v>
      </c>
    </row>
    <row r="4" ht="14.25" customHeight="1">
      <c r="A4" s="55">
        <v>2.0</v>
      </c>
      <c r="B4" s="51" t="s">
        <v>5</v>
      </c>
      <c r="C4" s="56">
        <v>0.16086642103179485</v>
      </c>
      <c r="D4" s="56">
        <v>0.8674080504246586</v>
      </c>
      <c r="E4" s="56">
        <v>0.47197621376398335</v>
      </c>
      <c r="F4" s="55" t="s">
        <v>455</v>
      </c>
      <c r="G4" s="55" t="s">
        <v>479</v>
      </c>
      <c r="K4" s="55">
        <v>3.0</v>
      </c>
      <c r="L4" s="55" t="s">
        <v>10</v>
      </c>
      <c r="M4" s="55">
        <v>0.12460147719173209</v>
      </c>
      <c r="N4" s="55">
        <v>0.8286513187694002</v>
      </c>
      <c r="O4" s="55">
        <v>0.4532292217233745</v>
      </c>
      <c r="P4" s="55" t="s">
        <v>455</v>
      </c>
      <c r="R4" s="55">
        <v>39.0</v>
      </c>
      <c r="S4" s="55" t="s">
        <v>86</v>
      </c>
      <c r="T4" s="55">
        <v>0.555938573575883</v>
      </c>
      <c r="U4" s="55">
        <v>0.5421203920860088</v>
      </c>
      <c r="V4" s="55">
        <v>0.6622209486930116</v>
      </c>
      <c r="W4" s="55" t="s">
        <v>456</v>
      </c>
      <c r="Y4" s="55">
        <v>52.0</v>
      </c>
      <c r="Z4" s="55" t="s">
        <v>111</v>
      </c>
      <c r="AA4" s="55">
        <v>0.23753607813464053</v>
      </c>
      <c r="AB4" s="55">
        <v>0.7085162704943321</v>
      </c>
      <c r="AC4" s="55">
        <v>0.22398650084218039</v>
      </c>
      <c r="AD4" s="55" t="s">
        <v>457</v>
      </c>
    </row>
    <row r="5" ht="14.25" customHeight="1">
      <c r="A5" s="55">
        <v>3.0</v>
      </c>
      <c r="B5" s="51" t="s">
        <v>10</v>
      </c>
      <c r="C5" s="56">
        <v>0.12460147719173209</v>
      </c>
      <c r="D5" s="56">
        <v>0.8286513187694002</v>
      </c>
      <c r="E5" s="56">
        <v>0.4532292217233745</v>
      </c>
      <c r="F5" s="55" t="s">
        <v>455</v>
      </c>
      <c r="G5" s="55" t="s">
        <v>479</v>
      </c>
      <c r="K5" s="55">
        <v>4.0</v>
      </c>
      <c r="L5" s="55" t="s">
        <v>12</v>
      </c>
      <c r="M5" s="55">
        <v>0.10781733645681746</v>
      </c>
      <c r="N5" s="55">
        <v>0.8081300594278852</v>
      </c>
      <c r="O5" s="55">
        <v>0.4401621715049282</v>
      </c>
      <c r="P5" s="55" t="s">
        <v>455</v>
      </c>
      <c r="R5" s="55">
        <v>40.0</v>
      </c>
      <c r="S5" s="55" t="s">
        <v>88</v>
      </c>
      <c r="T5" s="55">
        <v>0.6152402955467418</v>
      </c>
      <c r="U5" s="55">
        <v>0.44937869937646124</v>
      </c>
      <c r="V5" s="55">
        <v>0.6853470761037462</v>
      </c>
      <c r="W5" s="55" t="s">
        <v>456</v>
      </c>
      <c r="Y5" s="55">
        <v>54.0</v>
      </c>
      <c r="Z5" s="55" t="s">
        <v>111</v>
      </c>
      <c r="AA5" s="55">
        <v>0.5192478313313107</v>
      </c>
      <c r="AB5" s="55">
        <v>0.7679268079808171</v>
      </c>
      <c r="AC5" s="55">
        <v>0.13955931998262577</v>
      </c>
      <c r="AD5" s="55" t="s">
        <v>457</v>
      </c>
    </row>
    <row r="6" ht="14.25" customHeight="1">
      <c r="A6" s="55">
        <v>4.0</v>
      </c>
      <c r="B6" s="51" t="s">
        <v>12</v>
      </c>
      <c r="C6" s="56">
        <v>0.10781733645681746</v>
      </c>
      <c r="D6" s="56">
        <v>0.8081300594278852</v>
      </c>
      <c r="E6" s="56">
        <v>0.4401621715049282</v>
      </c>
      <c r="F6" s="55" t="s">
        <v>455</v>
      </c>
      <c r="G6" s="55" t="s">
        <v>479</v>
      </c>
      <c r="K6" s="55">
        <v>5.0</v>
      </c>
      <c r="L6" s="55" t="s">
        <v>15</v>
      </c>
      <c r="M6" s="55">
        <v>0.08137456610847901</v>
      </c>
      <c r="N6" s="55">
        <v>0.7735380221669649</v>
      </c>
      <c r="O6" s="55">
        <v>0.4210826254777652</v>
      </c>
      <c r="P6" s="55" t="s">
        <v>455</v>
      </c>
      <c r="R6" s="55">
        <v>41.0</v>
      </c>
      <c r="S6" s="55" t="s">
        <v>90</v>
      </c>
      <c r="T6" s="55">
        <v>0.7662517481279768</v>
      </c>
      <c r="U6" s="55">
        <v>0.3611118027510248</v>
      </c>
      <c r="V6" s="55">
        <v>0.8438646301715271</v>
      </c>
      <c r="W6" s="55" t="s">
        <v>456</v>
      </c>
      <c r="Y6" s="55">
        <v>169.0</v>
      </c>
      <c r="Z6" s="55" t="s">
        <v>353</v>
      </c>
      <c r="AA6" s="55">
        <v>0.4104016495423738</v>
      </c>
      <c r="AB6" s="55">
        <v>0.7348548556111831</v>
      </c>
      <c r="AC6" s="55">
        <v>0.047208472605827764</v>
      </c>
      <c r="AD6" s="55" t="s">
        <v>457</v>
      </c>
    </row>
    <row r="7" ht="14.25" customHeight="1">
      <c r="A7" s="55">
        <v>5.0</v>
      </c>
      <c r="B7" s="51" t="s">
        <v>15</v>
      </c>
      <c r="C7" s="56">
        <v>0.08137456610847901</v>
      </c>
      <c r="D7" s="56">
        <v>0.7735380221669649</v>
      </c>
      <c r="E7" s="56">
        <v>0.4210826254777652</v>
      </c>
      <c r="F7" s="55" t="s">
        <v>455</v>
      </c>
      <c r="G7" s="55" t="s">
        <v>479</v>
      </c>
      <c r="K7" s="55">
        <v>6.0</v>
      </c>
      <c r="L7" s="55" t="s">
        <v>18</v>
      </c>
      <c r="M7" s="55">
        <v>0.06797530360301729</v>
      </c>
      <c r="N7" s="55">
        <v>0.7405223669530393</v>
      </c>
      <c r="O7" s="55">
        <v>0.40472630542183</v>
      </c>
      <c r="P7" s="55" t="s">
        <v>455</v>
      </c>
      <c r="R7" s="55">
        <v>42.0</v>
      </c>
      <c r="S7" s="55" t="s">
        <v>92</v>
      </c>
      <c r="T7" s="55">
        <v>0.8717655525159633</v>
      </c>
      <c r="U7" s="55">
        <v>0.43087547845326535</v>
      </c>
      <c r="V7" s="55">
        <v>0.8819906975292501</v>
      </c>
      <c r="W7" s="55" t="s">
        <v>456</v>
      </c>
      <c r="Y7" s="55">
        <v>170.0</v>
      </c>
      <c r="Z7" s="55" t="s">
        <v>355</v>
      </c>
      <c r="AA7" s="55">
        <v>0.41330801550850305</v>
      </c>
      <c r="AB7" s="55">
        <v>0.679222033921341</v>
      </c>
      <c r="AC7" s="55">
        <v>0.08450892049292859</v>
      </c>
      <c r="AD7" s="55" t="s">
        <v>457</v>
      </c>
    </row>
    <row r="8" ht="14.25" customHeight="1">
      <c r="A8" s="55">
        <v>6.0</v>
      </c>
      <c r="B8" s="51" t="s">
        <v>18</v>
      </c>
      <c r="C8" s="56">
        <v>0.06797530360301729</v>
      </c>
      <c r="D8" s="56">
        <v>0.7405223669530393</v>
      </c>
      <c r="E8" s="56">
        <v>0.40472630542183</v>
      </c>
      <c r="F8" s="55" t="s">
        <v>455</v>
      </c>
      <c r="G8" s="55" t="s">
        <v>479</v>
      </c>
      <c r="K8" s="55">
        <v>7.0</v>
      </c>
      <c r="L8" s="55" t="s">
        <v>21</v>
      </c>
      <c r="M8" s="55">
        <v>0.060136345977710365</v>
      </c>
      <c r="N8" s="55">
        <v>0.7267799858342641</v>
      </c>
      <c r="O8" s="55">
        <v>0.4352967489964441</v>
      </c>
      <c r="P8" s="55" t="s">
        <v>455</v>
      </c>
      <c r="R8" s="55">
        <v>43.0</v>
      </c>
      <c r="S8" s="55" t="s">
        <v>94</v>
      </c>
      <c r="T8" s="55">
        <v>1.085956180633701</v>
      </c>
      <c r="U8" s="55">
        <v>0.5040055108299228</v>
      </c>
      <c r="V8" s="55">
        <v>1.0592008088422495</v>
      </c>
      <c r="W8" s="55" t="s">
        <v>456</v>
      </c>
      <c r="Y8" s="55">
        <v>171.0</v>
      </c>
      <c r="Z8" s="55" t="s">
        <v>357</v>
      </c>
      <c r="AA8" s="55">
        <v>0.41321316189208435</v>
      </c>
      <c r="AB8" s="55">
        <v>0.7437168407684389</v>
      </c>
      <c r="AC8" s="55">
        <v>0.06375578144620657</v>
      </c>
      <c r="AD8" s="55" t="s">
        <v>457</v>
      </c>
    </row>
    <row r="9" ht="14.25" customHeight="1">
      <c r="A9" s="55">
        <v>7.0</v>
      </c>
      <c r="B9" s="51" t="s">
        <v>21</v>
      </c>
      <c r="C9" s="56">
        <v>0.060136345977710365</v>
      </c>
      <c r="D9" s="56">
        <v>0.7267799858342641</v>
      </c>
      <c r="E9" s="56">
        <v>0.4352967489964441</v>
      </c>
      <c r="F9" s="55" t="s">
        <v>455</v>
      </c>
      <c r="G9" s="55" t="s">
        <v>479</v>
      </c>
      <c r="K9" s="55">
        <v>8.0</v>
      </c>
      <c r="L9" s="55" t="s">
        <v>23</v>
      </c>
      <c r="M9" s="55">
        <v>0.07862579808752827</v>
      </c>
      <c r="N9" s="55">
        <v>0.6872608723972435</v>
      </c>
      <c r="O9" s="55">
        <v>0.4252378000822773</v>
      </c>
      <c r="P9" s="55" t="s">
        <v>455</v>
      </c>
      <c r="R9" s="55">
        <v>44.0</v>
      </c>
      <c r="S9" s="55" t="s">
        <v>96</v>
      </c>
      <c r="T9" s="55">
        <v>1.3241041043426294</v>
      </c>
      <c r="U9" s="55">
        <v>0.6833676228816931</v>
      </c>
      <c r="V9" s="55">
        <v>1.2731754799902237</v>
      </c>
      <c r="W9" s="55" t="s">
        <v>456</v>
      </c>
      <c r="Y9" s="55">
        <v>172.0</v>
      </c>
      <c r="Z9" s="55" t="s">
        <v>359</v>
      </c>
      <c r="AA9" s="55">
        <v>0.41306945452606303</v>
      </c>
      <c r="AB9" s="55">
        <v>0.7255138844832346</v>
      </c>
      <c r="AC9" s="55">
        <v>0.06905206329004011</v>
      </c>
      <c r="AD9" s="55" t="s">
        <v>457</v>
      </c>
    </row>
    <row r="10" ht="14.25" customHeight="1">
      <c r="A10" s="55">
        <v>8.0</v>
      </c>
      <c r="B10" s="51" t="s">
        <v>23</v>
      </c>
      <c r="C10" s="56">
        <v>0.07862579808752827</v>
      </c>
      <c r="D10" s="56">
        <v>0.6872608723972435</v>
      </c>
      <c r="E10" s="56">
        <v>0.4252378000822773</v>
      </c>
      <c r="F10" s="55" t="s">
        <v>455</v>
      </c>
      <c r="G10" s="55" t="s">
        <v>479</v>
      </c>
      <c r="K10" s="55">
        <v>9.0</v>
      </c>
      <c r="L10" s="55" t="s">
        <v>25</v>
      </c>
      <c r="M10" s="55">
        <v>0.15027412012198735</v>
      </c>
      <c r="N10" s="55">
        <v>0.6132286623752753</v>
      </c>
      <c r="O10" s="55">
        <v>0.36833026885434234</v>
      </c>
      <c r="P10" s="55" t="s">
        <v>455</v>
      </c>
      <c r="R10" s="55">
        <v>159.0</v>
      </c>
      <c r="S10" s="55" t="s">
        <v>338</v>
      </c>
      <c r="T10" s="55">
        <v>0.8295299328602794</v>
      </c>
      <c r="U10" s="55">
        <v>0.3887806583908381</v>
      </c>
      <c r="V10" s="55">
        <v>0.9519418555166854</v>
      </c>
      <c r="W10" s="55" t="s">
        <v>456</v>
      </c>
      <c r="Y10" s="55">
        <v>173.0</v>
      </c>
      <c r="Z10" s="55" t="s">
        <v>361</v>
      </c>
      <c r="AA10" s="55">
        <v>0.41592878706376846</v>
      </c>
      <c r="AB10" s="55">
        <v>0.6891232765886177</v>
      </c>
      <c r="AC10" s="55">
        <v>0.09385861075153626</v>
      </c>
      <c r="AD10" s="55" t="s">
        <v>457</v>
      </c>
    </row>
    <row r="11" ht="14.25" customHeight="1">
      <c r="A11" s="55">
        <v>9.0</v>
      </c>
      <c r="B11" s="51" t="s">
        <v>25</v>
      </c>
      <c r="C11" s="56">
        <v>0.15027412012198735</v>
      </c>
      <c r="D11" s="56">
        <v>0.6132286623752753</v>
      </c>
      <c r="E11" s="56">
        <v>0.36833026885434234</v>
      </c>
      <c r="F11" s="55" t="s">
        <v>455</v>
      </c>
      <c r="G11" s="55" t="s">
        <v>479</v>
      </c>
      <c r="K11" s="55">
        <v>10.0</v>
      </c>
      <c r="L11" s="55" t="s">
        <v>27</v>
      </c>
      <c r="M11" s="55">
        <v>0.14265540111504657</v>
      </c>
      <c r="N11" s="55">
        <v>0.8487655622589371</v>
      </c>
      <c r="O11" s="55">
        <v>0.4669573377602335</v>
      </c>
      <c r="P11" s="55" t="s">
        <v>455</v>
      </c>
      <c r="R11" s="55">
        <v>162.0</v>
      </c>
      <c r="S11" s="55" t="s">
        <v>338</v>
      </c>
      <c r="T11" s="55">
        <v>0.8295299328602794</v>
      </c>
      <c r="U11" s="55">
        <v>0.3887806583908381</v>
      </c>
      <c r="V11" s="55">
        <v>0.9519418555166854</v>
      </c>
      <c r="W11" s="55" t="s">
        <v>456</v>
      </c>
      <c r="Y11" s="55">
        <v>174.0</v>
      </c>
      <c r="Z11" s="55" t="s">
        <v>363</v>
      </c>
      <c r="AA11" s="55">
        <v>0.4112802411835306</v>
      </c>
      <c r="AB11" s="55">
        <v>0.73783691933696</v>
      </c>
      <c r="AC11" s="55">
        <v>0.052796432316056595</v>
      </c>
      <c r="AD11" s="55" t="s">
        <v>457</v>
      </c>
    </row>
    <row r="12" ht="14.25" customHeight="1">
      <c r="A12" s="55">
        <v>10.0</v>
      </c>
      <c r="B12" s="51" t="s">
        <v>27</v>
      </c>
      <c r="C12" s="56">
        <v>0.14265540111504657</v>
      </c>
      <c r="D12" s="56">
        <v>0.8487655622589371</v>
      </c>
      <c r="E12" s="56">
        <v>0.4669573377602335</v>
      </c>
      <c r="F12" s="55" t="s">
        <v>455</v>
      </c>
      <c r="G12" s="55" t="s">
        <v>479</v>
      </c>
      <c r="K12" s="55">
        <v>11.0</v>
      </c>
      <c r="L12" s="55" t="s">
        <v>29</v>
      </c>
      <c r="M12" s="55">
        <v>0.12362031172482271</v>
      </c>
      <c r="N12" s="55">
        <v>0.827917810606044</v>
      </c>
      <c r="O12" s="55">
        <v>0.4530081249114221</v>
      </c>
      <c r="P12" s="55" t="s">
        <v>455</v>
      </c>
      <c r="R12" s="55">
        <v>164.0</v>
      </c>
      <c r="S12" s="55" t="s">
        <v>344</v>
      </c>
      <c r="T12" s="55">
        <v>0.8315053431085706</v>
      </c>
      <c r="U12" s="55">
        <v>0.3804400727897339</v>
      </c>
      <c r="V12" s="55">
        <v>0.9538896682360795</v>
      </c>
      <c r="W12" s="55" t="s">
        <v>456</v>
      </c>
      <c r="Y12" s="55">
        <v>175.0</v>
      </c>
      <c r="Z12" s="55" t="s">
        <v>365</v>
      </c>
      <c r="AA12" s="55">
        <v>0.41428772951852216</v>
      </c>
      <c r="AB12" s="55">
        <v>0.6832348377348187</v>
      </c>
      <c r="AC12" s="55">
        <v>0.08800915173784786</v>
      </c>
      <c r="AD12" s="55" t="s">
        <v>457</v>
      </c>
    </row>
    <row r="13" ht="14.25" customHeight="1">
      <c r="A13" s="55">
        <v>11.0</v>
      </c>
      <c r="B13" s="51" t="s">
        <v>29</v>
      </c>
      <c r="C13" s="56">
        <v>0.12362031172482271</v>
      </c>
      <c r="D13" s="56">
        <v>0.827917810606044</v>
      </c>
      <c r="E13" s="56">
        <v>0.4530081249114221</v>
      </c>
      <c r="F13" s="55" t="s">
        <v>455</v>
      </c>
      <c r="G13" s="55" t="s">
        <v>479</v>
      </c>
      <c r="K13" s="55">
        <v>12.0</v>
      </c>
      <c r="L13" s="55" t="s">
        <v>31</v>
      </c>
      <c r="M13" s="55">
        <v>0.08124517339226549</v>
      </c>
      <c r="N13" s="55">
        <v>0.7734646650050779</v>
      </c>
      <c r="O13" s="55">
        <v>0.42106251815980683</v>
      </c>
      <c r="P13" s="55" t="s">
        <v>455</v>
      </c>
      <c r="R13" s="55">
        <v>166.0</v>
      </c>
      <c r="S13" s="55" t="s">
        <v>347</v>
      </c>
      <c r="T13" s="55">
        <v>0.8315053431085706</v>
      </c>
      <c r="U13" s="55">
        <v>0.3804400727897339</v>
      </c>
      <c r="V13" s="55">
        <v>0.9538896682360795</v>
      </c>
      <c r="W13" s="55" t="s">
        <v>456</v>
      </c>
      <c r="Y13" s="55">
        <v>176.0</v>
      </c>
      <c r="Z13" s="55" t="s">
        <v>367</v>
      </c>
      <c r="AA13" s="55">
        <v>0.4120743699162358</v>
      </c>
      <c r="AB13" s="55">
        <v>0.7403493309205245</v>
      </c>
      <c r="AC13" s="55">
        <v>0.05749186443999332</v>
      </c>
      <c r="AD13" s="55" t="s">
        <v>457</v>
      </c>
    </row>
    <row r="14" ht="14.25" customHeight="1">
      <c r="A14" s="55">
        <v>12.0</v>
      </c>
      <c r="B14" s="51" t="s">
        <v>31</v>
      </c>
      <c r="C14" s="56">
        <v>0.08124517339226549</v>
      </c>
      <c r="D14" s="56">
        <v>0.7734646650050779</v>
      </c>
      <c r="E14" s="56">
        <v>0.42106251815980683</v>
      </c>
      <c r="F14" s="55" t="s">
        <v>455</v>
      </c>
      <c r="G14" s="55" t="s">
        <v>479</v>
      </c>
      <c r="K14" s="55">
        <v>13.0</v>
      </c>
      <c r="L14" s="55" t="s">
        <v>33</v>
      </c>
      <c r="M14" s="55">
        <v>0.06626242502620379</v>
      </c>
      <c r="N14" s="55">
        <v>0.7396207412176381</v>
      </c>
      <c r="O14" s="55">
        <v>0.4045028341080569</v>
      </c>
      <c r="P14" s="55" t="s">
        <v>455</v>
      </c>
      <c r="R14" s="55">
        <v>191.0</v>
      </c>
      <c r="S14" s="55" t="s">
        <v>397</v>
      </c>
      <c r="T14" s="55">
        <v>0.5991335106625247</v>
      </c>
      <c r="U14" s="55">
        <v>0.4062805084424983</v>
      </c>
      <c r="V14" s="55">
        <v>0.45859206856813906</v>
      </c>
      <c r="W14" s="55" t="s">
        <v>456</v>
      </c>
      <c r="Y14" s="55">
        <v>177.0</v>
      </c>
      <c r="Z14" s="55" t="s">
        <v>369</v>
      </c>
      <c r="AA14" s="55">
        <v>0.4131509836154646</v>
      </c>
      <c r="AB14" s="55">
        <v>0.6785303626084426</v>
      </c>
      <c r="AC14" s="55">
        <v>0.08395205654299247</v>
      </c>
      <c r="AD14" s="55" t="s">
        <v>457</v>
      </c>
    </row>
    <row r="15" ht="14.25" customHeight="1">
      <c r="A15" s="55">
        <v>13.0</v>
      </c>
      <c r="B15" s="51" t="s">
        <v>33</v>
      </c>
      <c r="C15" s="56">
        <v>0.06626242502620379</v>
      </c>
      <c r="D15" s="56">
        <v>0.7396207412176381</v>
      </c>
      <c r="E15" s="56">
        <v>0.4045028341080569</v>
      </c>
      <c r="F15" s="55" t="s">
        <v>455</v>
      </c>
      <c r="G15" s="55" t="s">
        <v>479</v>
      </c>
      <c r="K15" s="55">
        <v>14.0</v>
      </c>
      <c r="L15" s="55" t="s">
        <v>35</v>
      </c>
      <c r="M15" s="55">
        <v>0.05865331951415915</v>
      </c>
      <c r="N15" s="55">
        <v>0.7128782577938587</v>
      </c>
      <c r="O15" s="55">
        <v>0.39403511937261315</v>
      </c>
      <c r="P15" s="55" t="s">
        <v>455</v>
      </c>
      <c r="R15" s="55">
        <v>192.0</v>
      </c>
      <c r="S15" s="55" t="s">
        <v>399</v>
      </c>
      <c r="T15" s="55">
        <v>0.8622325855955215</v>
      </c>
      <c r="U15" s="55">
        <v>0.3744287257677486</v>
      </c>
      <c r="V15" s="55">
        <v>0.7794650047650726</v>
      </c>
      <c r="W15" s="55" t="s">
        <v>456</v>
      </c>
      <c r="Y15" s="55">
        <v>178.0</v>
      </c>
      <c r="Z15" s="55" t="s">
        <v>371</v>
      </c>
      <c r="AA15" s="55">
        <v>0.4069560745571669</v>
      </c>
      <c r="AB15" s="55">
        <v>0.6989644944046314</v>
      </c>
      <c r="AC15" s="55">
        <v>0.034829585139069905</v>
      </c>
      <c r="AD15" s="55" t="s">
        <v>457</v>
      </c>
    </row>
    <row r="16" ht="14.25" customHeight="1">
      <c r="A16" s="55">
        <v>14.0</v>
      </c>
      <c r="B16" s="51" t="s">
        <v>35</v>
      </c>
      <c r="C16" s="56">
        <v>0.05865331951415915</v>
      </c>
      <c r="D16" s="56">
        <v>0.7128782577938587</v>
      </c>
      <c r="E16" s="56">
        <v>0.39403511937261315</v>
      </c>
      <c r="F16" s="55" t="s">
        <v>455</v>
      </c>
      <c r="G16" s="55" t="s">
        <v>479</v>
      </c>
      <c r="K16" s="55">
        <v>15.0</v>
      </c>
      <c r="L16" s="55" t="s">
        <v>37</v>
      </c>
      <c r="M16" s="55">
        <v>0.08785800408514287</v>
      </c>
      <c r="N16" s="55">
        <v>0.6721838097127599</v>
      </c>
      <c r="O16" s="55">
        <v>0.3795428065031173</v>
      </c>
      <c r="P16" s="55" t="s">
        <v>455</v>
      </c>
      <c r="R16" s="55">
        <v>215.0</v>
      </c>
      <c r="S16" s="55" t="s">
        <v>467</v>
      </c>
      <c r="T16" s="55">
        <v>0.6022041575535544</v>
      </c>
      <c r="U16" s="55">
        <v>0.35485820306512655</v>
      </c>
      <c r="V16" s="55">
        <v>0.46464938736162126</v>
      </c>
      <c r="W16" s="55" t="s">
        <v>456</v>
      </c>
      <c r="Y16" s="55">
        <v>179.0</v>
      </c>
      <c r="Z16" s="55" t="s">
        <v>373</v>
      </c>
      <c r="AA16" s="55">
        <v>0.4103140174284871</v>
      </c>
      <c r="AB16" s="55">
        <v>0.659079555232991</v>
      </c>
      <c r="AC16" s="55">
        <v>0.07592308176306783</v>
      </c>
      <c r="AD16" s="55" t="s">
        <v>457</v>
      </c>
    </row>
    <row r="17" ht="14.25" customHeight="1">
      <c r="A17" s="55">
        <v>15.0</v>
      </c>
      <c r="B17" s="51" t="s">
        <v>37</v>
      </c>
      <c r="C17" s="56">
        <v>0.08785800408514287</v>
      </c>
      <c r="D17" s="56">
        <v>0.6721838097127599</v>
      </c>
      <c r="E17" s="56">
        <v>0.3795428065031173</v>
      </c>
      <c r="F17" s="55" t="s">
        <v>455</v>
      </c>
      <c r="G17" s="55" t="s">
        <v>479</v>
      </c>
      <c r="K17" s="55">
        <v>16.0</v>
      </c>
      <c r="L17" s="55" t="s">
        <v>40</v>
      </c>
      <c r="M17" s="55">
        <v>0.149167529774345</v>
      </c>
      <c r="N17" s="55">
        <v>0.6111034890031847</v>
      </c>
      <c r="O17" s="55">
        <v>0.3680173113338543</v>
      </c>
      <c r="P17" s="55" t="s">
        <v>455</v>
      </c>
      <c r="R17" s="55">
        <v>216.0</v>
      </c>
      <c r="S17" s="55" t="s">
        <v>468</v>
      </c>
      <c r="T17" s="55">
        <v>0.8679965087898559</v>
      </c>
      <c r="U17" s="55">
        <v>0.32744378482379155</v>
      </c>
      <c r="V17" s="55">
        <v>0.7870498748693038</v>
      </c>
      <c r="W17" s="55" t="s">
        <v>456</v>
      </c>
      <c r="Y17" s="55">
        <v>180.0</v>
      </c>
      <c r="Z17" s="55" t="s">
        <v>375</v>
      </c>
      <c r="AA17" s="55">
        <v>0.41332656974523424</v>
      </c>
      <c r="AB17" s="55">
        <v>0.7754706904948766</v>
      </c>
      <c r="AC17" s="55">
        <v>0.055699079163823495</v>
      </c>
      <c r="AD17" s="55" t="s">
        <v>457</v>
      </c>
    </row>
    <row r="18" ht="14.25" customHeight="1">
      <c r="A18" s="55">
        <v>16.0</v>
      </c>
      <c r="B18" s="51" t="s">
        <v>40</v>
      </c>
      <c r="C18" s="56">
        <v>0.149167529774345</v>
      </c>
      <c r="D18" s="56">
        <v>0.6111034890031847</v>
      </c>
      <c r="E18" s="56">
        <v>0.3680173113338543</v>
      </c>
      <c r="F18" s="55" t="s">
        <v>455</v>
      </c>
      <c r="G18" s="55" t="s">
        <v>479</v>
      </c>
      <c r="K18" s="55">
        <v>18.0</v>
      </c>
      <c r="L18" s="55" t="s">
        <v>45</v>
      </c>
      <c r="M18" s="55">
        <v>0.1425757607844528</v>
      </c>
      <c r="N18" s="55">
        <v>0.5890804401109594</v>
      </c>
      <c r="O18" s="55">
        <v>0.3668826902402171</v>
      </c>
      <c r="P18" s="55" t="s">
        <v>455</v>
      </c>
      <c r="Y18" s="55">
        <v>181.0</v>
      </c>
      <c r="Z18" s="55" t="s">
        <v>377</v>
      </c>
      <c r="AA18" s="55">
        <v>0.40789332281710267</v>
      </c>
      <c r="AB18" s="55">
        <v>0.7368392940502744</v>
      </c>
      <c r="AC18" s="55">
        <v>0.017784660778465827</v>
      </c>
      <c r="AD18" s="55" t="s">
        <v>457</v>
      </c>
    </row>
    <row r="19" ht="14.25" customHeight="1">
      <c r="A19" s="55">
        <v>17.0</v>
      </c>
      <c r="B19" s="51" t="s">
        <v>42</v>
      </c>
      <c r="C19" s="56">
        <v>0.3772560918625499</v>
      </c>
      <c r="D19" s="56">
        <v>0.5531213283534498</v>
      </c>
      <c r="E19" s="56">
        <v>0.2224150609384454</v>
      </c>
      <c r="F19" s="55" t="s">
        <v>457</v>
      </c>
      <c r="G19" s="55" t="s">
        <v>479</v>
      </c>
      <c r="K19" s="55">
        <v>19.0</v>
      </c>
      <c r="L19" s="55" t="s">
        <v>47</v>
      </c>
      <c r="M19" s="55">
        <v>0.2609486032852818</v>
      </c>
      <c r="N19" s="55">
        <v>0.4813489120842365</v>
      </c>
      <c r="O19" s="55">
        <v>0.3796774508530954</v>
      </c>
      <c r="P19" s="55" t="s">
        <v>455</v>
      </c>
      <c r="Y19" s="55">
        <v>182.0</v>
      </c>
      <c r="Z19" s="55" t="s">
        <v>379</v>
      </c>
      <c r="AA19" s="55">
        <v>0.42046974517547653</v>
      </c>
      <c r="AB19" s="55">
        <v>0.7999065982662806</v>
      </c>
      <c r="AC19" s="55">
        <v>0.08724750147284611</v>
      </c>
      <c r="AD19" s="55" t="s">
        <v>457</v>
      </c>
    </row>
    <row r="20" ht="14.25" customHeight="1">
      <c r="A20" s="55">
        <v>18.0</v>
      </c>
      <c r="B20" s="51" t="s">
        <v>45</v>
      </c>
      <c r="C20" s="56">
        <v>0.1425757607844528</v>
      </c>
      <c r="D20" s="56">
        <v>0.5890804401109594</v>
      </c>
      <c r="E20" s="56">
        <v>0.3668826902402171</v>
      </c>
      <c r="F20" s="55" t="s">
        <v>455</v>
      </c>
      <c r="G20" s="55" t="s">
        <v>479</v>
      </c>
      <c r="K20" s="55">
        <v>23.0</v>
      </c>
      <c r="L20" s="55" t="s">
        <v>55</v>
      </c>
      <c r="M20" s="55">
        <v>0.11940196213994506</v>
      </c>
      <c r="N20" s="55">
        <v>0.8182385999218963</v>
      </c>
      <c r="O20" s="55">
        <v>0.4625432975290413</v>
      </c>
      <c r="P20" s="55" t="s">
        <v>455</v>
      </c>
      <c r="Y20" s="55">
        <v>183.0</v>
      </c>
      <c r="Z20" s="55" t="s">
        <v>381</v>
      </c>
      <c r="AA20" s="55">
        <v>0.43164425431113196</v>
      </c>
      <c r="AB20" s="55">
        <v>0.8404126718670644</v>
      </c>
      <c r="AC20" s="55">
        <v>0.12380113639787223</v>
      </c>
      <c r="AD20" s="55" t="s">
        <v>457</v>
      </c>
    </row>
    <row r="21" ht="14.25" customHeight="1">
      <c r="A21" s="55">
        <v>19.0</v>
      </c>
      <c r="B21" s="51" t="s">
        <v>47</v>
      </c>
      <c r="C21" s="56">
        <v>0.2609486032852818</v>
      </c>
      <c r="D21" s="56">
        <v>0.4813489120842365</v>
      </c>
      <c r="E21" s="56">
        <v>0.3796774508530954</v>
      </c>
      <c r="F21" s="55" t="s">
        <v>455</v>
      </c>
      <c r="G21" s="55" t="s">
        <v>479</v>
      </c>
      <c r="K21" s="55">
        <v>24.0</v>
      </c>
      <c r="L21" s="55" t="s">
        <v>57</v>
      </c>
      <c r="M21" s="55">
        <v>0.096011859926898</v>
      </c>
      <c r="N21" s="55">
        <v>0.7966111714784239</v>
      </c>
      <c r="O21" s="55">
        <v>0.44849028831936033</v>
      </c>
      <c r="P21" s="55" t="s">
        <v>455</v>
      </c>
      <c r="Y21" s="55">
        <v>184.0</v>
      </c>
      <c r="Z21" s="55" t="s">
        <v>383</v>
      </c>
      <c r="AA21" s="55">
        <v>0.4264138808975357</v>
      </c>
      <c r="AB21" s="55">
        <v>0.8221654166335121</v>
      </c>
      <c r="AC21" s="55">
        <v>0.10782576342258113</v>
      </c>
      <c r="AD21" s="55" t="s">
        <v>457</v>
      </c>
    </row>
    <row r="22" ht="14.25" customHeight="1">
      <c r="A22" s="55">
        <v>20.0</v>
      </c>
      <c r="B22" s="51" t="s">
        <v>49</v>
      </c>
      <c r="C22" s="56">
        <v>0.5056315510721657</v>
      </c>
      <c r="D22" s="56">
        <v>0.2698164147826851</v>
      </c>
      <c r="E22" s="56">
        <v>0.5061595536303813</v>
      </c>
      <c r="F22" s="55" t="s">
        <v>456</v>
      </c>
      <c r="G22" s="55" t="s">
        <v>479</v>
      </c>
      <c r="K22" s="55">
        <v>25.0</v>
      </c>
      <c r="L22" s="55" t="s">
        <v>59</v>
      </c>
      <c r="M22" s="55">
        <v>0.07278574458967327</v>
      </c>
      <c r="N22" s="55">
        <v>0.775101509049883</v>
      </c>
      <c r="O22" s="55">
        <v>0.4352686687893169</v>
      </c>
      <c r="P22" s="55" t="s">
        <v>455</v>
      </c>
      <c r="Y22" s="55">
        <v>185.0</v>
      </c>
      <c r="Z22" s="55" t="s">
        <v>385</v>
      </c>
      <c r="AA22" s="55">
        <v>0.42896468357542306</v>
      </c>
      <c r="AB22" s="55">
        <v>0.8340298313239435</v>
      </c>
      <c r="AC22" s="55">
        <v>0.11572889028800835</v>
      </c>
      <c r="AD22" s="55" t="s">
        <v>457</v>
      </c>
    </row>
    <row r="23" ht="14.25" customHeight="1">
      <c r="A23" s="55">
        <v>21.0</v>
      </c>
      <c r="B23" s="51" t="s">
        <v>51</v>
      </c>
      <c r="C23" s="56">
        <v>0.7557369375776168</v>
      </c>
      <c r="D23" s="56">
        <v>0.1861949003947512</v>
      </c>
      <c r="E23" s="56">
        <v>0.7046016066436442</v>
      </c>
      <c r="F23" s="55" t="s">
        <v>456</v>
      </c>
      <c r="G23" s="55" t="s">
        <v>479</v>
      </c>
      <c r="K23" s="55">
        <v>26.0</v>
      </c>
      <c r="L23" s="55" t="s">
        <v>61</v>
      </c>
      <c r="M23" s="55">
        <v>0.11940196213994506</v>
      </c>
      <c r="N23" s="55">
        <v>0.8182385999218963</v>
      </c>
      <c r="O23" s="55">
        <v>0.4625432975290413</v>
      </c>
      <c r="P23" s="55" t="s">
        <v>455</v>
      </c>
      <c r="Y23" s="55">
        <v>186.0</v>
      </c>
      <c r="Z23" s="55" t="s">
        <v>387</v>
      </c>
      <c r="AA23" s="55">
        <v>0.423522253070647</v>
      </c>
      <c r="AB23" s="55">
        <v>0.8167052942177105</v>
      </c>
      <c r="AC23" s="55">
        <v>0.0990878536427521</v>
      </c>
      <c r="AD23" s="55" t="s">
        <v>457</v>
      </c>
    </row>
    <row r="24" ht="14.25" customHeight="1">
      <c r="A24" s="55">
        <v>22.0</v>
      </c>
      <c r="B24" s="51" t="s">
        <v>53</v>
      </c>
      <c r="C24" s="56">
        <v>1.0454957266571676</v>
      </c>
      <c r="D24" s="56">
        <v>0.946817010878277</v>
      </c>
      <c r="E24" s="56">
        <v>0.7001725762081048</v>
      </c>
      <c r="F24" s="55" t="s">
        <v>457</v>
      </c>
      <c r="G24" s="55" t="s">
        <v>479</v>
      </c>
      <c r="K24" s="55">
        <v>27.0</v>
      </c>
      <c r="L24" s="55" t="s">
        <v>62</v>
      </c>
      <c r="M24" s="55">
        <v>0.09583323376051826</v>
      </c>
      <c r="N24" s="55">
        <v>0.7921934059901244</v>
      </c>
      <c r="O24" s="55">
        <v>0.44879806278782947</v>
      </c>
      <c r="P24" s="55" t="s">
        <v>455</v>
      </c>
      <c r="Y24" s="55">
        <v>187.0</v>
      </c>
      <c r="Z24" s="55" t="s">
        <v>389</v>
      </c>
      <c r="AA24" s="55">
        <v>0.42293526912838103</v>
      </c>
      <c r="AB24" s="55">
        <v>0.8139257199791329</v>
      </c>
      <c r="AC24" s="55">
        <v>0.09747259050067814</v>
      </c>
      <c r="AD24" s="55" t="s">
        <v>457</v>
      </c>
    </row>
    <row r="25" ht="14.25" customHeight="1">
      <c r="A25" s="55">
        <v>23.0</v>
      </c>
      <c r="B25" s="51" t="s">
        <v>55</v>
      </c>
      <c r="C25" s="56">
        <v>0.11940196213994506</v>
      </c>
      <c r="D25" s="56">
        <v>0.8182385999218963</v>
      </c>
      <c r="E25" s="56">
        <v>0.4625432975290413</v>
      </c>
      <c r="F25" s="55" t="s">
        <v>455</v>
      </c>
      <c r="G25" s="55" t="s">
        <v>479</v>
      </c>
      <c r="K25" s="55">
        <v>28.0</v>
      </c>
      <c r="L25" s="55" t="s">
        <v>64</v>
      </c>
      <c r="M25" s="55">
        <v>0.07580951005791806</v>
      </c>
      <c r="N25" s="55">
        <v>0.7737174688683882</v>
      </c>
      <c r="O25" s="55">
        <v>0.4458190717124482</v>
      </c>
      <c r="P25" s="55" t="s">
        <v>455</v>
      </c>
      <c r="Y25" s="55">
        <v>188.0</v>
      </c>
      <c r="Z25" s="55" t="s">
        <v>391</v>
      </c>
      <c r="AA25" s="55">
        <v>0.41310326122136776</v>
      </c>
      <c r="AB25" s="55">
        <v>0.774113830705998</v>
      </c>
      <c r="AC25" s="55">
        <v>0.05480040083678494</v>
      </c>
      <c r="AD25" s="55" t="s">
        <v>457</v>
      </c>
    </row>
    <row r="26" ht="14.25" customHeight="1">
      <c r="A26" s="55">
        <v>24.0</v>
      </c>
      <c r="B26" s="51" t="s">
        <v>57</v>
      </c>
      <c r="C26" s="56">
        <v>0.096011859926898</v>
      </c>
      <c r="D26" s="56">
        <v>0.7966111714784239</v>
      </c>
      <c r="E26" s="56">
        <v>0.44849028831936033</v>
      </c>
      <c r="F26" s="55" t="s">
        <v>455</v>
      </c>
      <c r="G26" s="55" t="s">
        <v>479</v>
      </c>
      <c r="K26" s="55">
        <v>29.0</v>
      </c>
      <c r="L26" s="55" t="s">
        <v>66</v>
      </c>
      <c r="M26" s="55">
        <v>0.04692404021862561</v>
      </c>
      <c r="N26" s="55">
        <v>0.7002004687957003</v>
      </c>
      <c r="O26" s="55">
        <v>0.43595047434030226</v>
      </c>
      <c r="P26" s="55" t="s">
        <v>455</v>
      </c>
      <c r="Y26" s="55">
        <v>189.0</v>
      </c>
      <c r="Z26" s="55" t="s">
        <v>393</v>
      </c>
      <c r="AA26" s="55">
        <v>0.4387046611982996</v>
      </c>
      <c r="AB26" s="55">
        <v>0.8606679226796602</v>
      </c>
      <c r="AC26" s="55">
        <v>0.14343887387202442</v>
      </c>
      <c r="AD26" s="55" t="s">
        <v>457</v>
      </c>
    </row>
    <row r="27" ht="14.25" customHeight="1">
      <c r="A27" s="55">
        <v>25.0</v>
      </c>
      <c r="B27" s="51" t="s">
        <v>59</v>
      </c>
      <c r="C27" s="56">
        <v>0.07278574458967327</v>
      </c>
      <c r="D27" s="56">
        <v>0.775101509049883</v>
      </c>
      <c r="E27" s="56">
        <v>0.4352686687893169</v>
      </c>
      <c r="F27" s="55" t="s">
        <v>455</v>
      </c>
      <c r="G27" s="55" t="s">
        <v>479</v>
      </c>
      <c r="K27" s="55">
        <v>30.0</v>
      </c>
      <c r="L27" s="55" t="s">
        <v>68</v>
      </c>
      <c r="M27" s="55">
        <v>0.057395902777695046</v>
      </c>
      <c r="N27" s="55">
        <v>0.6677294652678742</v>
      </c>
      <c r="O27" s="55">
        <v>0.40818241573620173</v>
      </c>
      <c r="P27" s="55" t="s">
        <v>455</v>
      </c>
      <c r="Y27" s="55">
        <v>190.0</v>
      </c>
      <c r="Z27" s="55" t="s">
        <v>395</v>
      </c>
      <c r="AA27" s="55">
        <v>0.41744696939667925</v>
      </c>
      <c r="AB27" s="55">
        <v>0.6939578966670786</v>
      </c>
      <c r="AC27" s="55">
        <v>0.09916502194546102</v>
      </c>
      <c r="AD27" s="55" t="s">
        <v>457</v>
      </c>
    </row>
    <row r="28" ht="14.25" customHeight="1">
      <c r="A28" s="55">
        <v>26.0</v>
      </c>
      <c r="B28" s="51" t="s">
        <v>61</v>
      </c>
      <c r="C28" s="56">
        <v>0.11940196213994506</v>
      </c>
      <c r="D28" s="56">
        <v>0.8182385999218963</v>
      </c>
      <c r="E28" s="56">
        <v>0.4625432975290413</v>
      </c>
      <c r="F28" s="55" t="s">
        <v>455</v>
      </c>
      <c r="G28" s="55" t="s">
        <v>479</v>
      </c>
      <c r="K28" s="55">
        <v>31.0</v>
      </c>
      <c r="L28" s="55" t="s">
        <v>70</v>
      </c>
      <c r="M28" s="55">
        <v>0.11122620906115967</v>
      </c>
      <c r="N28" s="55">
        <v>0.6454627740461917</v>
      </c>
      <c r="O28" s="55">
        <v>0.41068429441317705</v>
      </c>
      <c r="P28" s="55" t="s">
        <v>455</v>
      </c>
      <c r="Y28" s="55">
        <v>193.0</v>
      </c>
      <c r="Z28" s="55" t="s">
        <v>401</v>
      </c>
      <c r="AA28" s="55">
        <v>0.4062319120726592</v>
      </c>
      <c r="AB28" s="55">
        <v>0.7107179036043955</v>
      </c>
      <c r="AC28" s="55">
        <v>0.014929687144848503</v>
      </c>
      <c r="AD28" s="55" t="s">
        <v>457</v>
      </c>
    </row>
    <row r="29" ht="14.25" customHeight="1">
      <c r="A29" s="55">
        <v>27.0</v>
      </c>
      <c r="B29" s="51" t="s">
        <v>62</v>
      </c>
      <c r="C29" s="56">
        <v>0.09583323376051826</v>
      </c>
      <c r="D29" s="56">
        <v>0.7921934059901244</v>
      </c>
      <c r="E29" s="56">
        <v>0.44879806278782947</v>
      </c>
      <c r="F29" s="55" t="s">
        <v>455</v>
      </c>
      <c r="G29" s="55" t="s">
        <v>479</v>
      </c>
      <c r="K29" s="55">
        <v>32.0</v>
      </c>
      <c r="L29" s="55" t="s">
        <v>72</v>
      </c>
      <c r="M29" s="55">
        <v>0.1258775305069711</v>
      </c>
      <c r="N29" s="55">
        <v>0.6068248738733593</v>
      </c>
      <c r="O29" s="55">
        <v>0.4167947785277517</v>
      </c>
      <c r="P29" s="55" t="s">
        <v>455</v>
      </c>
      <c r="Y29" s="55">
        <v>194.0</v>
      </c>
      <c r="Z29" s="55" t="s">
        <v>403</v>
      </c>
      <c r="AA29" s="55">
        <v>0.41013176665630646</v>
      </c>
      <c r="AB29" s="55">
        <v>0.6536109611125741</v>
      </c>
      <c r="AC29" s="55">
        <v>0.07698824232399956</v>
      </c>
      <c r="AD29" s="55" t="s">
        <v>457</v>
      </c>
    </row>
    <row r="30" ht="14.25" customHeight="1">
      <c r="A30" s="55">
        <v>28.0</v>
      </c>
      <c r="B30" s="51" t="s">
        <v>64</v>
      </c>
      <c r="C30" s="56">
        <v>0.07580951005791806</v>
      </c>
      <c r="D30" s="56">
        <v>0.7737174688683882</v>
      </c>
      <c r="E30" s="56">
        <v>0.4458190717124482</v>
      </c>
      <c r="F30" s="55" t="s">
        <v>455</v>
      </c>
      <c r="G30" s="55" t="s">
        <v>479</v>
      </c>
      <c r="K30" s="55">
        <v>33.0</v>
      </c>
      <c r="L30" s="55" t="s">
        <v>74</v>
      </c>
      <c r="M30" s="55">
        <v>0.17304279510074838</v>
      </c>
      <c r="N30" s="55">
        <v>0.5420436454320211</v>
      </c>
      <c r="O30" s="55">
        <v>0.4161786906461596</v>
      </c>
      <c r="P30" s="55" t="s">
        <v>455</v>
      </c>
      <c r="Y30" s="55">
        <v>195.0</v>
      </c>
      <c r="Z30" s="55" t="s">
        <v>405</v>
      </c>
      <c r="AA30" s="55">
        <v>0.40697242965292335</v>
      </c>
      <c r="AB30" s="55">
        <v>0.7186706020048003</v>
      </c>
      <c r="AC30" s="55">
        <v>0.018617994874893695</v>
      </c>
      <c r="AD30" s="55" t="s">
        <v>457</v>
      </c>
    </row>
    <row r="31" ht="14.25" customHeight="1">
      <c r="A31" s="55">
        <v>29.0</v>
      </c>
      <c r="B31" s="51" t="s">
        <v>66</v>
      </c>
      <c r="C31" s="56">
        <v>0.04692404021862561</v>
      </c>
      <c r="D31" s="56">
        <v>0.7002004687957003</v>
      </c>
      <c r="E31" s="56">
        <v>0.43595047434030226</v>
      </c>
      <c r="F31" s="55" t="s">
        <v>455</v>
      </c>
      <c r="G31" s="55" t="s">
        <v>479</v>
      </c>
      <c r="K31" s="55">
        <v>34.0</v>
      </c>
      <c r="L31" s="55" t="s">
        <v>76</v>
      </c>
      <c r="M31" s="55">
        <v>0.15596442214314965</v>
      </c>
      <c r="N31" s="55">
        <v>0.643201163785044</v>
      </c>
      <c r="O31" s="55">
        <v>0.37145779957047786</v>
      </c>
      <c r="P31" s="55" t="s">
        <v>455</v>
      </c>
      <c r="Y31" s="55">
        <v>196.0</v>
      </c>
      <c r="Z31" s="55" t="s">
        <v>407</v>
      </c>
      <c r="AA31" s="55">
        <v>0.4070762135076232</v>
      </c>
      <c r="AB31" s="55">
        <v>0.6999854141265909</v>
      </c>
      <c r="AC31" s="55">
        <v>0.03538032322633105</v>
      </c>
      <c r="AD31" s="55" t="s">
        <v>457</v>
      </c>
    </row>
    <row r="32" ht="14.25" customHeight="1">
      <c r="A32" s="55">
        <v>30.0</v>
      </c>
      <c r="B32" s="51" t="s">
        <v>68</v>
      </c>
      <c r="C32" s="56">
        <v>0.057395902777695046</v>
      </c>
      <c r="D32" s="56">
        <v>0.6677294652678742</v>
      </c>
      <c r="E32" s="56">
        <v>0.40818241573620173</v>
      </c>
      <c r="F32" s="55" t="s">
        <v>455</v>
      </c>
      <c r="G32" s="55" t="s">
        <v>479</v>
      </c>
      <c r="K32" s="55">
        <v>35.0</v>
      </c>
      <c r="L32" s="55" t="s">
        <v>78</v>
      </c>
      <c r="M32" s="55">
        <v>0.15843770923094588</v>
      </c>
      <c r="N32" s="55">
        <v>0.6345009441248495</v>
      </c>
      <c r="O32" s="55">
        <v>0.43739401085662805</v>
      </c>
      <c r="P32" s="55" t="s">
        <v>455</v>
      </c>
      <c r="Y32" s="55">
        <v>197.0</v>
      </c>
      <c r="Z32" s="55" t="s">
        <v>409</v>
      </c>
      <c r="AA32" s="55">
        <v>0.41057182225940864</v>
      </c>
      <c r="AB32" s="55">
        <v>0.6624611897125682</v>
      </c>
      <c r="AC32" s="55">
        <v>0.07607054353975656</v>
      </c>
      <c r="AD32" s="55" t="s">
        <v>457</v>
      </c>
    </row>
    <row r="33" ht="14.25" customHeight="1">
      <c r="A33" s="55">
        <v>31.0</v>
      </c>
      <c r="B33" s="51" t="s">
        <v>70</v>
      </c>
      <c r="C33" s="56">
        <v>0.11122620906115967</v>
      </c>
      <c r="D33" s="56">
        <v>0.6454627740461917</v>
      </c>
      <c r="E33" s="56">
        <v>0.41068429441317705</v>
      </c>
      <c r="F33" s="55" t="s">
        <v>455</v>
      </c>
      <c r="G33" s="55" t="s">
        <v>479</v>
      </c>
      <c r="K33" s="55">
        <v>36.0</v>
      </c>
      <c r="L33" s="55" t="s">
        <v>80</v>
      </c>
      <c r="M33" s="55">
        <v>0.21284976953567503</v>
      </c>
      <c r="N33" s="55">
        <v>0.6200617217232486</v>
      </c>
      <c r="O33" s="55">
        <v>0.45220323158204623</v>
      </c>
      <c r="P33" s="55" t="s">
        <v>455</v>
      </c>
      <c r="Y33" s="55">
        <v>198.0</v>
      </c>
      <c r="Z33" s="55" t="s">
        <v>411</v>
      </c>
      <c r="AA33" s="55">
        <v>0.40636193847448054</v>
      </c>
      <c r="AB33" s="55">
        <v>0.7006198423231614</v>
      </c>
      <c r="AC33" s="55">
        <v>0.03109119452963505</v>
      </c>
      <c r="AD33" s="55" t="s">
        <v>457</v>
      </c>
    </row>
    <row r="34" ht="14.25" customHeight="1">
      <c r="A34" s="55">
        <v>32.0</v>
      </c>
      <c r="B34" s="51" t="s">
        <v>72</v>
      </c>
      <c r="C34" s="56">
        <v>0.1258775305069711</v>
      </c>
      <c r="D34" s="56">
        <v>0.6068248738733593</v>
      </c>
      <c r="E34" s="56">
        <v>0.4167947785277517</v>
      </c>
      <c r="F34" s="55" t="s">
        <v>455</v>
      </c>
      <c r="G34" s="55" t="s">
        <v>479</v>
      </c>
      <c r="K34" s="55">
        <v>37.0</v>
      </c>
      <c r="L34" s="55" t="s">
        <v>82</v>
      </c>
      <c r="M34" s="55">
        <v>0.22343364828816178</v>
      </c>
      <c r="N34" s="55">
        <v>0.5797397841556845</v>
      </c>
      <c r="O34" s="55">
        <v>0.45906235721028193</v>
      </c>
      <c r="P34" s="55" t="s">
        <v>455</v>
      </c>
      <c r="Y34" s="55">
        <v>199.0</v>
      </c>
      <c r="Z34" s="55" t="s">
        <v>413</v>
      </c>
      <c r="AA34" s="55">
        <v>0.41057219155829217</v>
      </c>
      <c r="AB34" s="55">
        <v>0.6440987887216547</v>
      </c>
      <c r="AC34" s="55">
        <v>0.08278488198948467</v>
      </c>
      <c r="AD34" s="55" t="s">
        <v>457</v>
      </c>
    </row>
    <row r="35" ht="14.25" customHeight="1">
      <c r="A35" s="55">
        <v>33.0</v>
      </c>
      <c r="B35" s="51" t="s">
        <v>74</v>
      </c>
      <c r="C35" s="56">
        <v>0.17304279510074838</v>
      </c>
      <c r="D35" s="56">
        <v>0.5420436454320211</v>
      </c>
      <c r="E35" s="56">
        <v>0.4161786906461596</v>
      </c>
      <c r="F35" s="55" t="s">
        <v>455</v>
      </c>
      <c r="G35" s="55" t="s">
        <v>479</v>
      </c>
      <c r="K35" s="55">
        <v>38.0</v>
      </c>
      <c r="L35" s="55" t="s">
        <v>84</v>
      </c>
      <c r="M35" s="55">
        <v>0.3894745264178146</v>
      </c>
      <c r="N35" s="55">
        <v>0.49668885878711533</v>
      </c>
      <c r="O35" s="55">
        <v>0.5256065922895825</v>
      </c>
      <c r="P35" s="55" t="s">
        <v>455</v>
      </c>
      <c r="Y35" s="55">
        <v>200.0</v>
      </c>
      <c r="Z35" s="55" t="s">
        <v>415</v>
      </c>
      <c r="AA35" s="55">
        <v>0.4062009145241835</v>
      </c>
      <c r="AB35" s="55">
        <v>0.7100290757696264</v>
      </c>
      <c r="AC35" s="55">
        <v>0.015494787104445837</v>
      </c>
      <c r="AD35" s="55" t="s">
        <v>457</v>
      </c>
    </row>
    <row r="36" ht="14.25" customHeight="1">
      <c r="A36" s="55">
        <v>34.0</v>
      </c>
      <c r="B36" s="51" t="s">
        <v>76</v>
      </c>
      <c r="C36" s="56">
        <v>0.15596442214314965</v>
      </c>
      <c r="D36" s="56">
        <v>0.643201163785044</v>
      </c>
      <c r="E36" s="56">
        <v>0.37145779957047786</v>
      </c>
      <c r="F36" s="55" t="s">
        <v>455</v>
      </c>
      <c r="G36" s="55" t="s">
        <v>479</v>
      </c>
      <c r="K36" s="55">
        <v>45.0</v>
      </c>
      <c r="L36" s="55" t="s">
        <v>98</v>
      </c>
      <c r="M36" s="55">
        <v>0.22433425036060078</v>
      </c>
      <c r="N36" s="55">
        <v>0.7384542977276016</v>
      </c>
      <c r="O36" s="55">
        <v>0.3041242319343239</v>
      </c>
      <c r="P36" s="55" t="s">
        <v>455</v>
      </c>
      <c r="Y36" s="55">
        <v>201.0</v>
      </c>
      <c r="Z36" s="55" t="s">
        <v>417</v>
      </c>
      <c r="AA36" s="55">
        <v>0.41028787129535704</v>
      </c>
      <c r="AB36" s="55">
        <v>0.6476601860623377</v>
      </c>
      <c r="AC36" s="55">
        <v>0.08003194097316063</v>
      </c>
      <c r="AD36" s="55" t="s">
        <v>457</v>
      </c>
    </row>
    <row r="37" ht="14.25" customHeight="1">
      <c r="A37" s="55">
        <v>35.0</v>
      </c>
      <c r="B37" s="51" t="s">
        <v>78</v>
      </c>
      <c r="C37" s="56">
        <v>0.15843770923094588</v>
      </c>
      <c r="D37" s="56">
        <v>0.6345009441248495</v>
      </c>
      <c r="E37" s="56">
        <v>0.43739401085662805</v>
      </c>
      <c r="F37" s="55" t="s">
        <v>455</v>
      </c>
      <c r="G37" s="55" t="s">
        <v>479</v>
      </c>
      <c r="K37" s="55">
        <v>46.0</v>
      </c>
      <c r="L37" s="55" t="s">
        <v>100</v>
      </c>
      <c r="M37" s="55">
        <v>0.2450115812914825</v>
      </c>
      <c r="N37" s="55">
        <v>0.7058235017241492</v>
      </c>
      <c r="O37" s="55">
        <v>0.323049591185699</v>
      </c>
      <c r="P37" s="55" t="s">
        <v>455</v>
      </c>
      <c r="Y37" s="55">
        <v>202.0</v>
      </c>
      <c r="Z37" s="55" t="s">
        <v>419</v>
      </c>
      <c r="AA37" s="55">
        <v>0.4081828198275104</v>
      </c>
      <c r="AB37" s="55">
        <v>0.6718064989751907</v>
      </c>
      <c r="AC37" s="55">
        <v>0.06254647527276883</v>
      </c>
      <c r="AD37" s="55" t="s">
        <v>457</v>
      </c>
    </row>
    <row r="38" ht="14.25" customHeight="1">
      <c r="A38" s="55">
        <v>36.0</v>
      </c>
      <c r="B38" s="51" t="s">
        <v>80</v>
      </c>
      <c r="C38" s="56">
        <v>0.21284976953567503</v>
      </c>
      <c r="D38" s="56">
        <v>0.6200617217232486</v>
      </c>
      <c r="E38" s="56">
        <v>0.45220323158204623</v>
      </c>
      <c r="F38" s="55" t="s">
        <v>455</v>
      </c>
      <c r="G38" s="55" t="s">
        <v>479</v>
      </c>
      <c r="K38" s="55">
        <v>47.0</v>
      </c>
      <c r="L38" s="55" t="s">
        <v>98</v>
      </c>
      <c r="M38" s="55">
        <v>0.2456042354281016</v>
      </c>
      <c r="N38" s="55">
        <v>0.7292857573749402</v>
      </c>
      <c r="O38" s="55">
        <v>0.32175995963592813</v>
      </c>
      <c r="P38" s="55" t="s">
        <v>455</v>
      </c>
      <c r="Y38" s="55">
        <v>203.0</v>
      </c>
      <c r="Z38" s="55" t="s">
        <v>421</v>
      </c>
      <c r="AA38" s="55">
        <v>0.4129370411612684</v>
      </c>
      <c r="AB38" s="55">
        <v>0.6312911821345893</v>
      </c>
      <c r="AC38" s="55">
        <v>0.09804770771985147</v>
      </c>
      <c r="AD38" s="55" t="s">
        <v>457</v>
      </c>
    </row>
    <row r="39" ht="14.25" customHeight="1">
      <c r="A39" s="55">
        <v>37.0</v>
      </c>
      <c r="B39" s="51" t="s">
        <v>82</v>
      </c>
      <c r="C39" s="56">
        <v>0.22343364828816178</v>
      </c>
      <c r="D39" s="56">
        <v>0.5797397841556845</v>
      </c>
      <c r="E39" s="56">
        <v>0.45906235721028193</v>
      </c>
      <c r="F39" s="55" t="s">
        <v>455</v>
      </c>
      <c r="G39" s="55" t="s">
        <v>479</v>
      </c>
      <c r="K39" s="55">
        <v>48.0</v>
      </c>
      <c r="L39" s="55" t="s">
        <v>103</v>
      </c>
      <c r="M39" s="55">
        <v>0.2632129503832872</v>
      </c>
      <c r="N39" s="55">
        <v>0.6783996105661877</v>
      </c>
      <c r="O39" s="55">
        <v>0.339629894722191</v>
      </c>
      <c r="P39" s="55" t="s">
        <v>455</v>
      </c>
      <c r="Y39" s="55">
        <v>204.0</v>
      </c>
      <c r="Z39" s="55" t="s">
        <v>423</v>
      </c>
      <c r="AA39" s="55">
        <v>0.4102381914439205</v>
      </c>
      <c r="AB39" s="55">
        <v>0.6576598581791717</v>
      </c>
      <c r="AC39" s="55">
        <v>0.07604217926196226</v>
      </c>
      <c r="AD39" s="55" t="s">
        <v>457</v>
      </c>
    </row>
    <row r="40" ht="14.25" customHeight="1">
      <c r="A40" s="55">
        <v>38.0</v>
      </c>
      <c r="B40" s="51" t="s">
        <v>84</v>
      </c>
      <c r="C40" s="56">
        <v>0.3894745264178146</v>
      </c>
      <c r="D40" s="56">
        <v>0.49668885878711533</v>
      </c>
      <c r="E40" s="56">
        <v>0.5256065922895825</v>
      </c>
      <c r="F40" s="55" t="s">
        <v>455</v>
      </c>
      <c r="G40" s="55" t="s">
        <v>479</v>
      </c>
      <c r="K40" s="55">
        <v>49.0</v>
      </c>
      <c r="L40" s="55" t="s">
        <v>105</v>
      </c>
      <c r="M40" s="55">
        <v>0.4305211371178356</v>
      </c>
      <c r="N40" s="55">
        <v>0.7144940223987932</v>
      </c>
      <c r="O40" s="55">
        <v>0.4848323344545538</v>
      </c>
      <c r="P40" s="55" t="s">
        <v>455</v>
      </c>
      <c r="Y40" s="55">
        <v>205.0</v>
      </c>
      <c r="Z40" s="55" t="s">
        <v>425</v>
      </c>
      <c r="AA40" s="55">
        <v>0.41319022991674886</v>
      </c>
      <c r="AB40" s="55">
        <v>0.7498553289066539</v>
      </c>
      <c r="AC40" s="55">
        <v>0.0687111009114735</v>
      </c>
      <c r="AD40" s="55" t="s">
        <v>457</v>
      </c>
    </row>
    <row r="41" ht="14.25" customHeight="1">
      <c r="A41" s="55">
        <v>39.0</v>
      </c>
      <c r="B41" s="51" t="s">
        <v>86</v>
      </c>
      <c r="C41" s="56">
        <v>0.555938573575883</v>
      </c>
      <c r="D41" s="56">
        <v>0.5421203920860088</v>
      </c>
      <c r="E41" s="56">
        <v>0.6622209486930116</v>
      </c>
      <c r="F41" s="55" t="s">
        <v>456</v>
      </c>
      <c r="G41" s="55" t="s">
        <v>479</v>
      </c>
      <c r="K41" s="55">
        <v>50.0</v>
      </c>
      <c r="L41" s="55" t="s">
        <v>107</v>
      </c>
      <c r="M41" s="55">
        <v>0.48275311936920257</v>
      </c>
      <c r="N41" s="55">
        <v>0.6824260293557329</v>
      </c>
      <c r="O41" s="55">
        <v>0.5349328043820273</v>
      </c>
      <c r="P41" s="55" t="s">
        <v>455</v>
      </c>
      <c r="Y41" s="55">
        <v>206.0</v>
      </c>
      <c r="Z41" s="55" t="s">
        <v>427</v>
      </c>
      <c r="AA41" s="55">
        <v>0.4131284981844024</v>
      </c>
      <c r="AB41" s="55">
        <v>0.7501834831901539</v>
      </c>
      <c r="AC41" s="55">
        <v>0.06816201778600024</v>
      </c>
      <c r="AD41" s="55" t="s">
        <v>457</v>
      </c>
    </row>
    <row r="42" ht="14.25" customHeight="1">
      <c r="A42" s="55">
        <v>40.0</v>
      </c>
      <c r="B42" s="51" t="s">
        <v>88</v>
      </c>
      <c r="C42" s="56">
        <v>0.6152402955467418</v>
      </c>
      <c r="D42" s="56">
        <v>0.44937869937646124</v>
      </c>
      <c r="E42" s="56">
        <v>0.6853470761037462</v>
      </c>
      <c r="F42" s="55" t="s">
        <v>456</v>
      </c>
      <c r="G42" s="55" t="s">
        <v>479</v>
      </c>
      <c r="K42" s="55">
        <v>51.0</v>
      </c>
      <c r="L42" s="55" t="s">
        <v>109</v>
      </c>
      <c r="M42" s="55">
        <v>0.19595806674492758</v>
      </c>
      <c r="N42" s="55">
        <v>0.7630736138830257</v>
      </c>
      <c r="O42" s="55">
        <v>0.2799861416116006</v>
      </c>
      <c r="P42" s="55" t="s">
        <v>455</v>
      </c>
      <c r="Y42" s="55">
        <v>207.0</v>
      </c>
      <c r="Z42" s="55" t="s">
        <v>427</v>
      </c>
      <c r="AA42" s="55">
        <v>0.4134586798110705</v>
      </c>
      <c r="AB42" s="55">
        <v>0.776219857065318</v>
      </c>
      <c r="AC42" s="55">
        <v>0.056256582279747586</v>
      </c>
      <c r="AD42" s="55" t="s">
        <v>457</v>
      </c>
    </row>
    <row r="43" ht="14.25" customHeight="1">
      <c r="A43" s="55">
        <v>41.0</v>
      </c>
      <c r="B43" s="51" t="s">
        <v>90</v>
      </c>
      <c r="C43" s="56">
        <v>0.7662517481279768</v>
      </c>
      <c r="D43" s="56">
        <v>0.3611118027510248</v>
      </c>
      <c r="E43" s="56">
        <v>0.8438646301715271</v>
      </c>
      <c r="F43" s="55" t="s">
        <v>456</v>
      </c>
      <c r="G43" s="55" t="s">
        <v>479</v>
      </c>
      <c r="K43" s="55">
        <v>53.0</v>
      </c>
      <c r="L43" s="55" t="s">
        <v>109</v>
      </c>
      <c r="M43" s="55">
        <v>0.2064389438907256</v>
      </c>
      <c r="N43" s="55">
        <v>0.7503640418750188</v>
      </c>
      <c r="O43" s="55">
        <v>0.28922664421999905</v>
      </c>
      <c r="P43" s="55" t="s">
        <v>455</v>
      </c>
      <c r="Y43" s="55">
        <v>208.0</v>
      </c>
      <c r="Z43" s="55" t="s">
        <v>430</v>
      </c>
      <c r="AA43" s="55">
        <v>0.4235344827325663</v>
      </c>
      <c r="AB43" s="55">
        <v>0.8167591472217987</v>
      </c>
      <c r="AC43" s="55">
        <v>0.099122715477892</v>
      </c>
      <c r="AD43" s="55" t="s">
        <v>457</v>
      </c>
    </row>
    <row r="44" ht="14.25" customHeight="1">
      <c r="A44" s="55">
        <v>42.0</v>
      </c>
      <c r="B44" s="51" t="s">
        <v>92</v>
      </c>
      <c r="C44" s="56">
        <v>0.8717655525159633</v>
      </c>
      <c r="D44" s="56">
        <v>0.43087547845326535</v>
      </c>
      <c r="E44" s="56">
        <v>0.8819906975292501</v>
      </c>
      <c r="F44" s="55" t="s">
        <v>456</v>
      </c>
      <c r="G44" s="55" t="s">
        <v>479</v>
      </c>
      <c r="K44" s="55">
        <v>55.0</v>
      </c>
      <c r="L44" s="55" t="s">
        <v>109</v>
      </c>
      <c r="M44" s="55">
        <v>0.14095222373728875</v>
      </c>
      <c r="N44" s="55">
        <v>0.7893748114201037</v>
      </c>
      <c r="O44" s="55">
        <v>0.4710293729751668</v>
      </c>
      <c r="P44" s="55" t="s">
        <v>455</v>
      </c>
      <c r="Y44" s="55">
        <v>209.0</v>
      </c>
      <c r="Z44" s="55" t="s">
        <v>432</v>
      </c>
      <c r="AA44" s="55">
        <v>0.41823537456802257</v>
      </c>
      <c r="AB44" s="55">
        <v>0.7977381946528869</v>
      </c>
      <c r="AC44" s="55">
        <v>0.07854973237651244</v>
      </c>
      <c r="AD44" s="55" t="s">
        <v>457</v>
      </c>
    </row>
    <row r="45" ht="14.25" customHeight="1">
      <c r="A45" s="55">
        <v>43.0</v>
      </c>
      <c r="B45" s="51" t="s">
        <v>94</v>
      </c>
      <c r="C45" s="56">
        <v>1.085956180633701</v>
      </c>
      <c r="D45" s="56">
        <v>0.5040055108299228</v>
      </c>
      <c r="E45" s="56">
        <v>1.0592008088422495</v>
      </c>
      <c r="F45" s="55" t="s">
        <v>456</v>
      </c>
      <c r="G45" s="55" t="s">
        <v>479</v>
      </c>
      <c r="K45" s="55">
        <v>56.0</v>
      </c>
      <c r="L45" s="55" t="s">
        <v>111</v>
      </c>
      <c r="M45" s="55">
        <v>0.13481285688541264</v>
      </c>
      <c r="N45" s="55">
        <v>0.7414907916849449</v>
      </c>
      <c r="O45" s="55">
        <v>0.47184308685754917</v>
      </c>
      <c r="P45" s="55" t="s">
        <v>455</v>
      </c>
      <c r="Y45" s="55">
        <v>210.0</v>
      </c>
      <c r="Z45" s="55" t="s">
        <v>434</v>
      </c>
      <c r="AA45" s="55">
        <v>0.42180095388795846</v>
      </c>
      <c r="AB45" s="55">
        <v>0.8063205867059378</v>
      </c>
      <c r="AC45" s="55">
        <v>0.09511979307601245</v>
      </c>
      <c r="AD45" s="55" t="s">
        <v>457</v>
      </c>
    </row>
    <row r="46" ht="14.25" customHeight="1">
      <c r="A46" s="55">
        <v>44.0</v>
      </c>
      <c r="B46" s="51" t="s">
        <v>96</v>
      </c>
      <c r="C46" s="56">
        <v>1.3241041043426294</v>
      </c>
      <c r="D46" s="56">
        <v>0.6833676228816931</v>
      </c>
      <c r="E46" s="56">
        <v>1.2731754799902237</v>
      </c>
      <c r="F46" s="55" t="s">
        <v>456</v>
      </c>
      <c r="G46" s="55" t="s">
        <v>479</v>
      </c>
      <c r="K46" s="55">
        <v>57.0</v>
      </c>
      <c r="L46" s="55" t="s">
        <v>115</v>
      </c>
      <c r="M46" s="55">
        <v>0.14170457968909875</v>
      </c>
      <c r="N46" s="55">
        <v>0.8479587841854282</v>
      </c>
      <c r="O46" s="55">
        <v>0.46672004686441254</v>
      </c>
      <c r="P46" s="55" t="s">
        <v>455</v>
      </c>
      <c r="Y46" s="55">
        <v>211.0</v>
      </c>
      <c r="Z46" s="55" t="s">
        <v>436</v>
      </c>
      <c r="AA46" s="55">
        <v>0.4219101372259337</v>
      </c>
      <c r="AB46" s="55">
        <v>0.7915786869995232</v>
      </c>
      <c r="AC46" s="55">
        <v>0.10095011092569706</v>
      </c>
      <c r="AD46" s="55" t="s">
        <v>457</v>
      </c>
    </row>
    <row r="47" ht="14.25" customHeight="1">
      <c r="A47" s="55">
        <v>45.0</v>
      </c>
      <c r="B47" s="51" t="s">
        <v>98</v>
      </c>
      <c r="C47" s="56">
        <v>0.22433425036060078</v>
      </c>
      <c r="D47" s="56">
        <v>0.7384542977276016</v>
      </c>
      <c r="E47" s="56">
        <v>0.3041242319343239</v>
      </c>
      <c r="F47" s="55" t="s">
        <v>455</v>
      </c>
      <c r="G47" s="55" t="s">
        <v>479</v>
      </c>
      <c r="K47" s="55">
        <v>58.0</v>
      </c>
      <c r="L47" s="55" t="s">
        <v>117</v>
      </c>
      <c r="M47" s="55">
        <v>0.11296743300136665</v>
      </c>
      <c r="N47" s="55">
        <v>0.8063775354468922</v>
      </c>
      <c r="O47" s="55">
        <v>0.42227479894861486</v>
      </c>
      <c r="P47" s="55" t="s">
        <v>455</v>
      </c>
      <c r="Y47" s="55">
        <v>212.0</v>
      </c>
      <c r="Z47" s="55" t="s">
        <v>438</v>
      </c>
      <c r="AA47" s="55">
        <v>0.42202103622817855</v>
      </c>
      <c r="AB47" s="55">
        <v>0.790754999567954</v>
      </c>
      <c r="AC47" s="55">
        <v>0.10171824920239202</v>
      </c>
      <c r="AD47" s="55" t="s">
        <v>457</v>
      </c>
    </row>
    <row r="48" ht="14.25" customHeight="1">
      <c r="A48" s="55">
        <v>46.0</v>
      </c>
      <c r="B48" s="51" t="s">
        <v>100</v>
      </c>
      <c r="C48" s="56">
        <v>0.2450115812914825</v>
      </c>
      <c r="D48" s="56">
        <v>0.7058235017241492</v>
      </c>
      <c r="E48" s="56">
        <v>0.323049591185699</v>
      </c>
      <c r="F48" s="55" t="s">
        <v>455</v>
      </c>
      <c r="G48" s="55" t="s">
        <v>479</v>
      </c>
      <c r="K48" s="55">
        <v>59.0</v>
      </c>
      <c r="L48" s="55" t="s">
        <v>120</v>
      </c>
      <c r="M48" s="55">
        <v>0.19812466885619492</v>
      </c>
      <c r="N48" s="55">
        <v>0.7496379360384966</v>
      </c>
      <c r="O48" s="55">
        <v>0.4386872630000594</v>
      </c>
      <c r="P48" s="55" t="s">
        <v>455</v>
      </c>
      <c r="Y48" s="55">
        <v>213.0</v>
      </c>
      <c r="Z48" s="55" t="s">
        <v>440</v>
      </c>
      <c r="AA48" s="55">
        <v>0.4133517045366307</v>
      </c>
      <c r="AB48" s="55">
        <v>0.7490419798814208</v>
      </c>
      <c r="AC48" s="55">
        <v>0.07010560706868887</v>
      </c>
      <c r="AD48" s="55" t="s">
        <v>457</v>
      </c>
    </row>
    <row r="49" ht="14.25" customHeight="1">
      <c r="A49" s="55">
        <v>47.0</v>
      </c>
      <c r="B49" s="51" t="s">
        <v>98</v>
      </c>
      <c r="C49" s="56">
        <v>0.2456042354281016</v>
      </c>
      <c r="D49" s="56">
        <v>0.7292857573749402</v>
      </c>
      <c r="E49" s="56">
        <v>0.32175995963592813</v>
      </c>
      <c r="F49" s="55" t="s">
        <v>455</v>
      </c>
      <c r="G49" s="55" t="s">
        <v>479</v>
      </c>
      <c r="K49" s="55">
        <v>60.0</v>
      </c>
      <c r="L49" s="55" t="s">
        <v>122</v>
      </c>
      <c r="M49" s="55">
        <v>0.043050228396165194</v>
      </c>
      <c r="N49" s="55">
        <v>0.7444740348319405</v>
      </c>
      <c r="O49" s="55">
        <v>0.41200092466067784</v>
      </c>
      <c r="P49" s="55" t="s">
        <v>455</v>
      </c>
      <c r="Y49" s="55">
        <v>214.0</v>
      </c>
      <c r="Z49" s="55" t="s">
        <v>442</v>
      </c>
      <c r="AA49" s="55">
        <v>0.43020357641524865</v>
      </c>
      <c r="AB49" s="55">
        <v>0.8374296604782625</v>
      </c>
      <c r="AC49" s="55">
        <v>0.1208865865102996</v>
      </c>
      <c r="AD49" s="55" t="s">
        <v>457</v>
      </c>
    </row>
    <row r="50" ht="14.25" customHeight="1">
      <c r="A50" s="55">
        <v>48.0</v>
      </c>
      <c r="B50" s="51" t="s">
        <v>103</v>
      </c>
      <c r="C50" s="56">
        <v>0.2632129503832872</v>
      </c>
      <c r="D50" s="56">
        <v>0.6783996105661877</v>
      </c>
      <c r="E50" s="56">
        <v>0.339629894722191</v>
      </c>
      <c r="F50" s="55" t="s">
        <v>455</v>
      </c>
      <c r="G50" s="55" t="s">
        <v>479</v>
      </c>
      <c r="K50" s="55">
        <v>61.0</v>
      </c>
      <c r="L50" s="55" t="s">
        <v>124</v>
      </c>
      <c r="M50" s="55">
        <v>0.04085745922798699</v>
      </c>
      <c r="N50" s="55">
        <v>0.7020028302348771</v>
      </c>
      <c r="O50" s="55">
        <v>0.3925531501446681</v>
      </c>
      <c r="P50" s="55" t="s">
        <v>455</v>
      </c>
    </row>
    <row r="51" ht="14.25" customHeight="1">
      <c r="A51" s="55">
        <v>49.0</v>
      </c>
      <c r="B51" s="51" t="s">
        <v>105</v>
      </c>
      <c r="C51" s="56">
        <v>0.4305211371178356</v>
      </c>
      <c r="D51" s="56">
        <v>0.7144940223987932</v>
      </c>
      <c r="E51" s="56">
        <v>0.4848323344545538</v>
      </c>
      <c r="F51" s="55" t="s">
        <v>455</v>
      </c>
      <c r="G51" s="55" t="s">
        <v>479</v>
      </c>
      <c r="K51" s="55">
        <v>62.0</v>
      </c>
      <c r="L51" s="55" t="s">
        <v>126</v>
      </c>
      <c r="M51" s="55">
        <v>0.1442201313008061</v>
      </c>
      <c r="N51" s="55">
        <v>0.8503435955531791</v>
      </c>
      <c r="O51" s="55">
        <v>0.4713181465076346</v>
      </c>
      <c r="P51" s="55" t="s">
        <v>455</v>
      </c>
    </row>
    <row r="52" ht="14.25" customHeight="1">
      <c r="A52" s="55">
        <v>50.0</v>
      </c>
      <c r="B52" s="51" t="s">
        <v>107</v>
      </c>
      <c r="C52" s="56">
        <v>0.48275311936920257</v>
      </c>
      <c r="D52" s="56">
        <v>0.6824260293557329</v>
      </c>
      <c r="E52" s="56">
        <v>0.5349328043820273</v>
      </c>
      <c r="F52" s="55" t="s">
        <v>455</v>
      </c>
      <c r="G52" s="55" t="s">
        <v>479</v>
      </c>
      <c r="K52" s="55">
        <v>63.0</v>
      </c>
      <c r="L52" s="55" t="s">
        <v>128</v>
      </c>
      <c r="M52" s="55">
        <v>0.10818796196212811</v>
      </c>
      <c r="N52" s="55">
        <v>0.81100098914154</v>
      </c>
      <c r="O52" s="55">
        <v>0.4634913944948671</v>
      </c>
      <c r="P52" s="55" t="s">
        <v>455</v>
      </c>
    </row>
    <row r="53" ht="14.25" customHeight="1">
      <c r="A53" s="55">
        <v>51.0</v>
      </c>
      <c r="B53" s="51" t="s">
        <v>109</v>
      </c>
      <c r="C53" s="56">
        <v>0.19595806674492758</v>
      </c>
      <c r="D53" s="56">
        <v>0.7630736138830257</v>
      </c>
      <c r="E53" s="56">
        <v>0.2799861416116006</v>
      </c>
      <c r="F53" s="55" t="s">
        <v>455</v>
      </c>
      <c r="G53" s="55" t="s">
        <v>479</v>
      </c>
      <c r="K53" s="55">
        <v>64.0</v>
      </c>
      <c r="L53" s="55" t="s">
        <v>130</v>
      </c>
      <c r="M53" s="55">
        <v>0.07525769311998853</v>
      </c>
      <c r="N53" s="55">
        <v>0.7550186571007834</v>
      </c>
      <c r="O53" s="55">
        <v>0.45970382223790107</v>
      </c>
      <c r="P53" s="55" t="s">
        <v>455</v>
      </c>
    </row>
    <row r="54" ht="14.25" customHeight="1">
      <c r="A54" s="55">
        <v>52.0</v>
      </c>
      <c r="B54" s="51" t="s">
        <v>111</v>
      </c>
      <c r="C54" s="56">
        <v>0.23753607813464053</v>
      </c>
      <c r="D54" s="56">
        <v>0.7085162704943321</v>
      </c>
      <c r="E54" s="56">
        <v>0.22398650084218039</v>
      </c>
      <c r="F54" s="55" t="s">
        <v>457</v>
      </c>
      <c r="G54" s="55" t="s">
        <v>479</v>
      </c>
      <c r="K54" s="55">
        <v>65.0</v>
      </c>
      <c r="L54" s="55" t="s">
        <v>132</v>
      </c>
      <c r="M54" s="55">
        <v>0.08902885030249535</v>
      </c>
      <c r="N54" s="55">
        <v>0.7004905933017253</v>
      </c>
      <c r="O54" s="55">
        <v>0.46490242647430147</v>
      </c>
      <c r="P54" s="55" t="s">
        <v>455</v>
      </c>
    </row>
    <row r="55" ht="14.25" customHeight="1">
      <c r="A55" s="55">
        <v>53.0</v>
      </c>
      <c r="B55" s="51" t="s">
        <v>109</v>
      </c>
      <c r="C55" s="56">
        <v>0.2064389438907256</v>
      </c>
      <c r="D55" s="56">
        <v>0.7503640418750188</v>
      </c>
      <c r="E55" s="56">
        <v>0.28922664421999905</v>
      </c>
      <c r="F55" s="55" t="s">
        <v>455</v>
      </c>
      <c r="G55" s="55" t="s">
        <v>479</v>
      </c>
      <c r="K55" s="55">
        <v>66.0</v>
      </c>
      <c r="L55" s="55" t="s">
        <v>134</v>
      </c>
      <c r="M55" s="55">
        <v>0.12147697328741662</v>
      </c>
      <c r="N55" s="55">
        <v>0.822204475856239</v>
      </c>
      <c r="O55" s="55">
        <v>0.4668202761002888</v>
      </c>
      <c r="P55" s="55" t="s">
        <v>455</v>
      </c>
    </row>
    <row r="56" ht="14.25" customHeight="1">
      <c r="A56" s="55">
        <v>54.0</v>
      </c>
      <c r="B56" s="51" t="s">
        <v>111</v>
      </c>
      <c r="C56" s="56">
        <v>0.5192478313313107</v>
      </c>
      <c r="D56" s="56">
        <v>0.7679268079808171</v>
      </c>
      <c r="E56" s="56">
        <v>0.13955931998262577</v>
      </c>
      <c r="F56" s="55" t="s">
        <v>457</v>
      </c>
      <c r="G56" s="55" t="s">
        <v>479</v>
      </c>
      <c r="K56" s="55">
        <v>67.0</v>
      </c>
      <c r="L56" s="55" t="s">
        <v>136</v>
      </c>
      <c r="M56" s="55">
        <v>0.08250886157926027</v>
      </c>
      <c r="N56" s="55">
        <v>0.7821792904233767</v>
      </c>
      <c r="O56" s="55">
        <v>0.4601635753519513</v>
      </c>
      <c r="P56" s="55" t="s">
        <v>455</v>
      </c>
    </row>
    <row r="57" ht="14.25" customHeight="1">
      <c r="A57" s="55">
        <v>55.0</v>
      </c>
      <c r="B57" s="51" t="s">
        <v>109</v>
      </c>
      <c r="C57" s="56">
        <v>0.14095222373728875</v>
      </c>
      <c r="D57" s="56">
        <v>0.7893748114201037</v>
      </c>
      <c r="E57" s="56">
        <v>0.4710293729751668</v>
      </c>
      <c r="F57" s="55" t="s">
        <v>455</v>
      </c>
      <c r="G57" s="55" t="s">
        <v>479</v>
      </c>
      <c r="K57" s="55">
        <v>68.0</v>
      </c>
      <c r="L57" s="55" t="s">
        <v>138</v>
      </c>
      <c r="M57" s="55">
        <v>0.04373403546742166</v>
      </c>
      <c r="N57" s="55">
        <v>0.7247626362526342</v>
      </c>
      <c r="O57" s="55">
        <v>0.45760213706774455</v>
      </c>
      <c r="P57" s="55" t="s">
        <v>455</v>
      </c>
    </row>
    <row r="58" ht="14.25" customHeight="1">
      <c r="A58" s="55">
        <v>56.0</v>
      </c>
      <c r="B58" s="51" t="s">
        <v>111</v>
      </c>
      <c r="C58" s="56">
        <v>0.13481285688541264</v>
      </c>
      <c r="D58" s="56">
        <v>0.7414907916849449</v>
      </c>
      <c r="E58" s="56">
        <v>0.47184308685754917</v>
      </c>
      <c r="F58" s="55" t="s">
        <v>455</v>
      </c>
      <c r="G58" s="55" t="s">
        <v>479</v>
      </c>
      <c r="K58" s="55">
        <v>69.0</v>
      </c>
      <c r="L58" s="55" t="s">
        <v>140</v>
      </c>
      <c r="M58" s="55">
        <v>0.07294484237863653</v>
      </c>
      <c r="N58" s="55">
        <v>0.6686259387734949</v>
      </c>
      <c r="O58" s="55">
        <v>0.46406060613831585</v>
      </c>
      <c r="P58" s="55" t="s">
        <v>455</v>
      </c>
    </row>
    <row r="59" ht="14.25" customHeight="1">
      <c r="A59" s="55">
        <v>57.0</v>
      </c>
      <c r="B59" s="51" t="s">
        <v>115</v>
      </c>
      <c r="C59" s="56">
        <v>0.14170457968909875</v>
      </c>
      <c r="D59" s="56">
        <v>0.8479587841854282</v>
      </c>
      <c r="E59" s="56">
        <v>0.46672004686441254</v>
      </c>
      <c r="F59" s="55" t="s">
        <v>455</v>
      </c>
      <c r="G59" s="55" t="s">
        <v>479</v>
      </c>
      <c r="K59" s="55">
        <v>70.0</v>
      </c>
      <c r="L59" s="55" t="s">
        <v>142</v>
      </c>
      <c r="M59" s="55">
        <v>0.1400341598336109</v>
      </c>
      <c r="N59" s="55">
        <v>0.84607930806462</v>
      </c>
      <c r="O59" s="55">
        <v>0.46096450242013043</v>
      </c>
      <c r="P59" s="55" t="s">
        <v>455</v>
      </c>
    </row>
    <row r="60" ht="14.25" customHeight="1">
      <c r="A60" s="55">
        <v>58.0</v>
      </c>
      <c r="B60" s="51" t="s">
        <v>117</v>
      </c>
      <c r="C60" s="56">
        <v>0.11296743300136665</v>
      </c>
      <c r="D60" s="56">
        <v>0.8063775354468922</v>
      </c>
      <c r="E60" s="56">
        <v>0.42227479894861486</v>
      </c>
      <c r="F60" s="55" t="s">
        <v>455</v>
      </c>
      <c r="G60" s="55" t="s">
        <v>479</v>
      </c>
      <c r="K60" s="55">
        <v>71.0</v>
      </c>
      <c r="L60" s="55" t="s">
        <v>145</v>
      </c>
      <c r="M60" s="55">
        <v>0.0744419065753158</v>
      </c>
      <c r="N60" s="55">
        <v>0.7534185139183273</v>
      </c>
      <c r="O60" s="55">
        <v>0.4431020603161503</v>
      </c>
      <c r="P60" s="55" t="s">
        <v>455</v>
      </c>
    </row>
    <row r="61" ht="14.25" customHeight="1">
      <c r="A61" s="55">
        <v>59.0</v>
      </c>
      <c r="B61" s="51" t="s">
        <v>120</v>
      </c>
      <c r="C61" s="56">
        <v>0.19812466885619492</v>
      </c>
      <c r="D61" s="56">
        <v>0.7496379360384966</v>
      </c>
      <c r="E61" s="56">
        <v>0.4386872630000594</v>
      </c>
      <c r="F61" s="55" t="s">
        <v>455</v>
      </c>
      <c r="G61" s="55" t="s">
        <v>479</v>
      </c>
      <c r="K61" s="55">
        <v>72.0</v>
      </c>
      <c r="L61" s="55" t="s">
        <v>148</v>
      </c>
      <c r="M61" s="55">
        <v>0.08220230031435125</v>
      </c>
      <c r="N61" s="55">
        <v>0.693392337201746</v>
      </c>
      <c r="O61" s="55">
        <v>0.4399147155916641</v>
      </c>
      <c r="P61" s="55" t="s">
        <v>455</v>
      </c>
    </row>
    <row r="62" ht="14.25" customHeight="1">
      <c r="A62" s="55">
        <v>60.0</v>
      </c>
      <c r="B62" s="51" t="s">
        <v>122</v>
      </c>
      <c r="C62" s="56">
        <v>0.043050228396165194</v>
      </c>
      <c r="D62" s="56">
        <v>0.7444740348319405</v>
      </c>
      <c r="E62" s="56">
        <v>0.41200092466067784</v>
      </c>
      <c r="F62" s="55" t="s">
        <v>455</v>
      </c>
      <c r="G62" s="55" t="s">
        <v>479</v>
      </c>
      <c r="K62" s="55">
        <v>73.0</v>
      </c>
      <c r="L62" s="55" t="s">
        <v>151</v>
      </c>
      <c r="M62" s="55">
        <v>0.22914202700236846</v>
      </c>
      <c r="N62" s="55">
        <v>0.5451800737658443</v>
      </c>
      <c r="O62" s="55">
        <v>0.4819043079829913</v>
      </c>
      <c r="P62" s="55" t="s">
        <v>455</v>
      </c>
    </row>
    <row r="63" ht="14.25" customHeight="1">
      <c r="A63" s="55">
        <v>61.0</v>
      </c>
      <c r="B63" s="51" t="s">
        <v>124</v>
      </c>
      <c r="C63" s="56">
        <v>0.04085745922798699</v>
      </c>
      <c r="D63" s="56">
        <v>0.7020028302348771</v>
      </c>
      <c r="E63" s="56">
        <v>0.3925531501446681</v>
      </c>
      <c r="F63" s="55" t="s">
        <v>455</v>
      </c>
      <c r="G63" s="55" t="s">
        <v>479</v>
      </c>
      <c r="K63" s="55">
        <v>74.0</v>
      </c>
      <c r="L63" s="55" t="s">
        <v>142</v>
      </c>
      <c r="M63" s="55">
        <v>0.11977471555698727</v>
      </c>
      <c r="N63" s="55">
        <v>0.8238965974965332</v>
      </c>
      <c r="O63" s="55">
        <v>0.45265351522393266</v>
      </c>
      <c r="P63" s="55" t="s">
        <v>455</v>
      </c>
    </row>
    <row r="64" ht="14.25" customHeight="1">
      <c r="A64" s="55">
        <v>62.0</v>
      </c>
      <c r="B64" s="51" t="s">
        <v>126</v>
      </c>
      <c r="C64" s="56">
        <v>0.1442201313008061</v>
      </c>
      <c r="D64" s="56">
        <v>0.8503435955531791</v>
      </c>
      <c r="E64" s="56">
        <v>0.4713181465076346</v>
      </c>
      <c r="F64" s="55" t="s">
        <v>455</v>
      </c>
      <c r="G64" s="55" t="s">
        <v>479</v>
      </c>
      <c r="K64" s="55">
        <v>75.0</v>
      </c>
      <c r="L64" s="55" t="s">
        <v>145</v>
      </c>
      <c r="M64" s="55">
        <v>0.031127390401084108</v>
      </c>
      <c r="N64" s="55">
        <v>0.728829680089638</v>
      </c>
      <c r="O64" s="55">
        <v>0.4352486700097125</v>
      </c>
      <c r="P64" s="55" t="s">
        <v>455</v>
      </c>
    </row>
    <row r="65" ht="14.25" customHeight="1">
      <c r="A65" s="55">
        <v>63.0</v>
      </c>
      <c r="B65" s="51" t="s">
        <v>128</v>
      </c>
      <c r="C65" s="56">
        <v>0.10818796196212811</v>
      </c>
      <c r="D65" s="56">
        <v>0.81100098914154</v>
      </c>
      <c r="E65" s="56">
        <v>0.4634913944948671</v>
      </c>
      <c r="F65" s="55" t="s">
        <v>455</v>
      </c>
      <c r="G65" s="55" t="s">
        <v>479</v>
      </c>
      <c r="K65" s="55">
        <v>76.0</v>
      </c>
      <c r="L65" s="55" t="s">
        <v>148</v>
      </c>
      <c r="M65" s="55">
        <v>0.06263926572091111</v>
      </c>
      <c r="N65" s="55">
        <v>0.6738694777829034</v>
      </c>
      <c r="O65" s="55">
        <v>0.4336010345268868</v>
      </c>
      <c r="P65" s="55" t="s">
        <v>455</v>
      </c>
    </row>
    <row r="66" ht="14.25" customHeight="1">
      <c r="A66" s="55">
        <v>64.0</v>
      </c>
      <c r="B66" s="51" t="s">
        <v>130</v>
      </c>
      <c r="C66" s="56">
        <v>0.07525769311998853</v>
      </c>
      <c r="D66" s="56">
        <v>0.7550186571007834</v>
      </c>
      <c r="E66" s="56">
        <v>0.45970382223790107</v>
      </c>
      <c r="F66" s="55" t="s">
        <v>455</v>
      </c>
      <c r="G66" s="55" t="s">
        <v>479</v>
      </c>
      <c r="K66" s="55">
        <v>77.0</v>
      </c>
      <c r="L66" s="55" t="s">
        <v>151</v>
      </c>
      <c r="M66" s="55">
        <v>0.22815278412934495</v>
      </c>
      <c r="N66" s="55">
        <v>0.5196759658008796</v>
      </c>
      <c r="O66" s="55">
        <v>0.47877378646696</v>
      </c>
      <c r="P66" s="55" t="s">
        <v>455</v>
      </c>
    </row>
    <row r="67" ht="14.25" customHeight="1">
      <c r="A67" s="55">
        <v>65.0</v>
      </c>
      <c r="B67" s="51" t="s">
        <v>132</v>
      </c>
      <c r="C67" s="56">
        <v>0.08902885030249535</v>
      </c>
      <c r="D67" s="56">
        <v>0.7004905933017253</v>
      </c>
      <c r="E67" s="56">
        <v>0.46490242647430147</v>
      </c>
      <c r="F67" s="55" t="s">
        <v>455</v>
      </c>
      <c r="G67" s="55" t="s">
        <v>479</v>
      </c>
      <c r="K67" s="55">
        <v>78.0</v>
      </c>
      <c r="L67" s="55" t="s">
        <v>160</v>
      </c>
      <c r="M67" s="55">
        <v>0.11968152209173791</v>
      </c>
      <c r="N67" s="55">
        <v>0.8237343099707289</v>
      </c>
      <c r="O67" s="55">
        <v>0.4526408965991729</v>
      </c>
      <c r="P67" s="55" t="s">
        <v>455</v>
      </c>
    </row>
    <row r="68" ht="14.25" customHeight="1">
      <c r="A68" s="55">
        <v>66.0</v>
      </c>
      <c r="B68" s="51" t="s">
        <v>134</v>
      </c>
      <c r="C68" s="56">
        <v>0.12147697328741662</v>
      </c>
      <c r="D68" s="56">
        <v>0.822204475856239</v>
      </c>
      <c r="E68" s="56">
        <v>0.4668202761002888</v>
      </c>
      <c r="F68" s="55" t="s">
        <v>455</v>
      </c>
      <c r="G68" s="55" t="s">
        <v>479</v>
      </c>
      <c r="K68" s="55">
        <v>79.0</v>
      </c>
      <c r="L68" s="55" t="s">
        <v>162</v>
      </c>
      <c r="M68" s="55">
        <v>0.03072481390284979</v>
      </c>
      <c r="N68" s="55">
        <v>0.7286511895764974</v>
      </c>
      <c r="O68" s="55">
        <v>0.4345150142889608</v>
      </c>
      <c r="P68" s="55" t="s">
        <v>455</v>
      </c>
    </row>
    <row r="69" ht="14.25" customHeight="1">
      <c r="A69" s="55">
        <v>67.0</v>
      </c>
      <c r="B69" s="51" t="s">
        <v>136</v>
      </c>
      <c r="C69" s="56">
        <v>0.08250886157926027</v>
      </c>
      <c r="D69" s="56">
        <v>0.7821792904233767</v>
      </c>
      <c r="E69" s="56">
        <v>0.4601635753519513</v>
      </c>
      <c r="F69" s="55" t="s">
        <v>455</v>
      </c>
      <c r="G69" s="55" t="s">
        <v>479</v>
      </c>
      <c r="K69" s="55">
        <v>80.0</v>
      </c>
      <c r="L69" s="55" t="s">
        <v>165</v>
      </c>
      <c r="M69" s="55">
        <v>0.06280639708421405</v>
      </c>
      <c r="N69" s="55">
        <v>0.6740769404951772</v>
      </c>
      <c r="O69" s="55">
        <v>0.43289220804890743</v>
      </c>
      <c r="P69" s="55" t="s">
        <v>455</v>
      </c>
    </row>
    <row r="70" ht="14.25" customHeight="1">
      <c r="A70" s="55">
        <v>68.0</v>
      </c>
      <c r="B70" s="51" t="s">
        <v>138</v>
      </c>
      <c r="C70" s="56">
        <v>0.04373403546742166</v>
      </c>
      <c r="D70" s="56">
        <v>0.7247626362526342</v>
      </c>
      <c r="E70" s="56">
        <v>0.45760213706774455</v>
      </c>
      <c r="F70" s="55" t="s">
        <v>455</v>
      </c>
      <c r="G70" s="55" t="s">
        <v>479</v>
      </c>
      <c r="K70" s="55">
        <v>81.0</v>
      </c>
      <c r="L70" s="55" t="s">
        <v>168</v>
      </c>
      <c r="M70" s="55">
        <v>0.2284241709639923</v>
      </c>
      <c r="N70" s="55">
        <v>0.5174024545344099</v>
      </c>
      <c r="O70" s="55">
        <v>0.47901831507802584</v>
      </c>
      <c r="P70" s="55" t="s">
        <v>455</v>
      </c>
    </row>
    <row r="71" ht="14.25" customHeight="1">
      <c r="A71" s="55">
        <v>69.0</v>
      </c>
      <c r="B71" s="51" t="s">
        <v>140</v>
      </c>
      <c r="C71" s="56">
        <v>0.07294484237863653</v>
      </c>
      <c r="D71" s="56">
        <v>0.6686259387734949</v>
      </c>
      <c r="E71" s="56">
        <v>0.46406060613831585</v>
      </c>
      <c r="F71" s="55" t="s">
        <v>455</v>
      </c>
      <c r="G71" s="55" t="s">
        <v>479</v>
      </c>
      <c r="K71" s="55">
        <v>82.0</v>
      </c>
      <c r="L71" s="55" t="s">
        <v>170</v>
      </c>
      <c r="M71" s="55">
        <v>0.0626085298838737</v>
      </c>
      <c r="N71" s="55">
        <v>0.6738384668376934</v>
      </c>
      <c r="O71" s="55">
        <v>0.4343171147904057</v>
      </c>
      <c r="P71" s="55" t="s">
        <v>455</v>
      </c>
    </row>
    <row r="72" ht="14.25" customHeight="1">
      <c r="A72" s="55">
        <v>70.0</v>
      </c>
      <c r="B72" s="51" t="s">
        <v>142</v>
      </c>
      <c r="C72" s="56">
        <v>0.1400341598336109</v>
      </c>
      <c r="D72" s="56">
        <v>0.84607930806462</v>
      </c>
      <c r="E72" s="56">
        <v>0.46096450242013043</v>
      </c>
      <c r="F72" s="55" t="s">
        <v>455</v>
      </c>
      <c r="G72" s="55" t="s">
        <v>479</v>
      </c>
      <c r="K72" s="55">
        <v>83.0</v>
      </c>
      <c r="L72" s="55" t="s">
        <v>172</v>
      </c>
      <c r="M72" s="55">
        <v>0.22875219651873896</v>
      </c>
      <c r="N72" s="55">
        <v>0.5159458509399808</v>
      </c>
      <c r="O72" s="55">
        <v>0.4811996056001581</v>
      </c>
      <c r="P72" s="55" t="s">
        <v>455</v>
      </c>
    </row>
    <row r="73" ht="14.25" customHeight="1">
      <c r="A73" s="55">
        <v>71.0</v>
      </c>
      <c r="B73" s="51" t="s">
        <v>145</v>
      </c>
      <c r="C73" s="56">
        <v>0.0744419065753158</v>
      </c>
      <c r="D73" s="56">
        <v>0.7534185139183273</v>
      </c>
      <c r="E73" s="56">
        <v>0.4431020603161503</v>
      </c>
      <c r="F73" s="55" t="s">
        <v>455</v>
      </c>
      <c r="G73" s="55" t="s">
        <v>479</v>
      </c>
      <c r="K73" s="55">
        <v>84.0</v>
      </c>
      <c r="L73" s="55" t="s">
        <v>175</v>
      </c>
      <c r="M73" s="55">
        <v>0.13870802856107325</v>
      </c>
      <c r="N73" s="55">
        <v>0.8448099092714039</v>
      </c>
      <c r="O73" s="55">
        <v>0.45929322502129893</v>
      </c>
      <c r="P73" s="55" t="s">
        <v>455</v>
      </c>
    </row>
    <row r="74" ht="14.25" customHeight="1">
      <c r="A74" s="55">
        <v>72.0</v>
      </c>
      <c r="B74" s="51" t="s">
        <v>148</v>
      </c>
      <c r="C74" s="56">
        <v>0.08220230031435125</v>
      </c>
      <c r="D74" s="56">
        <v>0.693392337201746</v>
      </c>
      <c r="E74" s="56">
        <v>0.4399147155916641</v>
      </c>
      <c r="F74" s="55" t="s">
        <v>455</v>
      </c>
      <c r="G74" s="55" t="s">
        <v>479</v>
      </c>
      <c r="K74" s="55">
        <v>85.0</v>
      </c>
      <c r="L74" s="55" t="s">
        <v>178</v>
      </c>
      <c r="M74" s="55">
        <v>0.07312230070382719</v>
      </c>
      <c r="N74" s="55">
        <v>0.7525040699980774</v>
      </c>
      <c r="O74" s="55">
        <v>0.44153135096315055</v>
      </c>
      <c r="P74" s="55" t="s">
        <v>455</v>
      </c>
    </row>
    <row r="75" ht="14.25" customHeight="1">
      <c r="A75" s="55">
        <v>73.0</v>
      </c>
      <c r="B75" s="51" t="s">
        <v>151</v>
      </c>
      <c r="C75" s="56">
        <v>0.22914202700236846</v>
      </c>
      <c r="D75" s="56">
        <v>0.5451800737658443</v>
      </c>
      <c r="E75" s="56">
        <v>0.4819043079829913</v>
      </c>
      <c r="F75" s="55" t="s">
        <v>455</v>
      </c>
      <c r="G75" s="55" t="s">
        <v>479</v>
      </c>
      <c r="K75" s="55">
        <v>86.0</v>
      </c>
      <c r="L75" s="55" t="s">
        <v>181</v>
      </c>
      <c r="M75" s="55">
        <v>0.07987001920930713</v>
      </c>
      <c r="N75" s="55">
        <v>0.6914200573595167</v>
      </c>
      <c r="O75" s="55">
        <v>0.43889393360278917</v>
      </c>
      <c r="P75" s="55" t="s">
        <v>455</v>
      </c>
    </row>
    <row r="76" ht="14.25" customHeight="1">
      <c r="A76" s="55">
        <v>74.0</v>
      </c>
      <c r="B76" s="51" t="s">
        <v>142</v>
      </c>
      <c r="C76" s="56">
        <v>0.11977471555698727</v>
      </c>
      <c r="D76" s="56">
        <v>0.8238965974965332</v>
      </c>
      <c r="E76" s="56">
        <v>0.45265351522393266</v>
      </c>
      <c r="F76" s="55" t="s">
        <v>455</v>
      </c>
      <c r="G76" s="55" t="s">
        <v>479</v>
      </c>
      <c r="K76" s="55">
        <v>87.0</v>
      </c>
      <c r="L76" s="55" t="s">
        <v>184</v>
      </c>
      <c r="M76" s="55">
        <v>0.22889430172652028</v>
      </c>
      <c r="N76" s="55">
        <v>0.543447402239107</v>
      </c>
      <c r="O76" s="55">
        <v>0.4812207624961646</v>
      </c>
      <c r="P76" s="55" t="s">
        <v>455</v>
      </c>
    </row>
    <row r="77" ht="14.25" customHeight="1">
      <c r="A77" s="55">
        <v>75.0</v>
      </c>
      <c r="B77" s="51" t="s">
        <v>145</v>
      </c>
      <c r="C77" s="56">
        <v>0.031127390401084108</v>
      </c>
      <c r="D77" s="56">
        <v>0.728829680089638</v>
      </c>
      <c r="E77" s="56">
        <v>0.4352486700097125</v>
      </c>
      <c r="F77" s="55" t="s">
        <v>455</v>
      </c>
      <c r="G77" s="55" t="s">
        <v>479</v>
      </c>
      <c r="K77" s="55">
        <v>88.0</v>
      </c>
      <c r="L77" s="55" t="s">
        <v>187</v>
      </c>
      <c r="M77" s="55">
        <v>0.14041201329855726</v>
      </c>
      <c r="N77" s="55">
        <v>0.8463289596424581</v>
      </c>
      <c r="O77" s="55">
        <v>0.4603873468525164</v>
      </c>
      <c r="P77" s="55" t="s">
        <v>455</v>
      </c>
    </row>
    <row r="78" ht="14.25" customHeight="1">
      <c r="A78" s="55">
        <v>76.0</v>
      </c>
      <c r="B78" s="51" t="s">
        <v>148</v>
      </c>
      <c r="C78" s="56">
        <v>0.06263926572091111</v>
      </c>
      <c r="D78" s="56">
        <v>0.6738694777829034</v>
      </c>
      <c r="E78" s="56">
        <v>0.4336010345268868</v>
      </c>
      <c r="F78" s="55" t="s">
        <v>455</v>
      </c>
      <c r="G78" s="55" t="s">
        <v>479</v>
      </c>
      <c r="K78" s="55">
        <v>89.0</v>
      </c>
      <c r="L78" s="55" t="s">
        <v>190</v>
      </c>
      <c r="M78" s="55">
        <v>0.07556844286225375</v>
      </c>
      <c r="N78" s="55">
        <v>0.7537241558086311</v>
      </c>
      <c r="O78" s="55">
        <v>0.44116264440760045</v>
      </c>
      <c r="P78" s="55" t="s">
        <v>455</v>
      </c>
    </row>
    <row r="79" ht="14.25" customHeight="1">
      <c r="A79" s="55">
        <v>77.0</v>
      </c>
      <c r="B79" s="51" t="s">
        <v>151</v>
      </c>
      <c r="C79" s="56">
        <v>0.22815278412934495</v>
      </c>
      <c r="D79" s="56">
        <v>0.5196759658008796</v>
      </c>
      <c r="E79" s="56">
        <v>0.47877378646696</v>
      </c>
      <c r="F79" s="55" t="s">
        <v>455</v>
      </c>
      <c r="G79" s="55" t="s">
        <v>479</v>
      </c>
      <c r="K79" s="55">
        <v>90.0</v>
      </c>
      <c r="L79" s="55" t="s">
        <v>193</v>
      </c>
      <c r="M79" s="55">
        <v>0.08461425139280293</v>
      </c>
      <c r="N79" s="55">
        <v>0.6946355591837106</v>
      </c>
      <c r="O79" s="55">
        <v>0.43710641505884834</v>
      </c>
      <c r="P79" s="55" t="s">
        <v>455</v>
      </c>
    </row>
    <row r="80" ht="14.25" customHeight="1">
      <c r="A80" s="55">
        <v>78.0</v>
      </c>
      <c r="B80" s="51" t="s">
        <v>160</v>
      </c>
      <c r="C80" s="56">
        <v>0.11968152209173791</v>
      </c>
      <c r="D80" s="56">
        <v>0.8237343099707289</v>
      </c>
      <c r="E80" s="56">
        <v>0.4526408965991729</v>
      </c>
      <c r="F80" s="55" t="s">
        <v>455</v>
      </c>
      <c r="G80" s="55" t="s">
        <v>479</v>
      </c>
      <c r="K80" s="55">
        <v>91.0</v>
      </c>
      <c r="L80" s="55" t="s">
        <v>196</v>
      </c>
      <c r="M80" s="55">
        <v>0.2292707062917212</v>
      </c>
      <c r="N80" s="55">
        <v>0.5446649757290072</v>
      </c>
      <c r="O80" s="55">
        <v>0.4793992835554564</v>
      </c>
      <c r="P80" s="55" t="s">
        <v>455</v>
      </c>
    </row>
    <row r="81" ht="14.25" customHeight="1">
      <c r="A81" s="55">
        <v>79.0</v>
      </c>
      <c r="B81" s="51" t="s">
        <v>162</v>
      </c>
      <c r="C81" s="56">
        <v>0.03072481390284979</v>
      </c>
      <c r="D81" s="56">
        <v>0.7286511895764974</v>
      </c>
      <c r="E81" s="56">
        <v>0.4345150142889608</v>
      </c>
      <c r="F81" s="55" t="s">
        <v>455</v>
      </c>
      <c r="G81" s="55" t="s">
        <v>479</v>
      </c>
      <c r="K81" s="55">
        <v>92.0</v>
      </c>
      <c r="L81" s="55" t="s">
        <v>198</v>
      </c>
      <c r="M81" s="55">
        <v>0.11946529052976744</v>
      </c>
      <c r="N81" s="55">
        <v>0.8235840722501477</v>
      </c>
      <c r="O81" s="55">
        <v>0.4505216806064941</v>
      </c>
      <c r="P81" s="55" t="s">
        <v>455</v>
      </c>
    </row>
    <row r="82" ht="14.25" customHeight="1">
      <c r="A82" s="55">
        <v>80.0</v>
      </c>
      <c r="B82" s="51" t="s">
        <v>165</v>
      </c>
      <c r="C82" s="56">
        <v>0.06280639708421405</v>
      </c>
      <c r="D82" s="56">
        <v>0.6740769404951772</v>
      </c>
      <c r="E82" s="56">
        <v>0.43289220804890743</v>
      </c>
      <c r="F82" s="55" t="s">
        <v>455</v>
      </c>
      <c r="G82" s="55" t="s">
        <v>479</v>
      </c>
      <c r="K82" s="55">
        <v>93.0</v>
      </c>
      <c r="L82" s="55" t="s">
        <v>201</v>
      </c>
      <c r="M82" s="55">
        <v>0.031502685938824514</v>
      </c>
      <c r="N82" s="55">
        <v>0.7292653935652609</v>
      </c>
      <c r="O82" s="55">
        <v>0.43164731769617926</v>
      </c>
      <c r="P82" s="55" t="s">
        <v>455</v>
      </c>
    </row>
    <row r="83" ht="14.25" customHeight="1">
      <c r="A83" s="55">
        <v>81.0</v>
      </c>
      <c r="B83" s="51" t="s">
        <v>168</v>
      </c>
      <c r="C83" s="56">
        <v>0.2284241709639923</v>
      </c>
      <c r="D83" s="56">
        <v>0.5174024545344099</v>
      </c>
      <c r="E83" s="56">
        <v>0.47901831507802584</v>
      </c>
      <c r="F83" s="55" t="s">
        <v>455</v>
      </c>
      <c r="G83" s="55" t="s">
        <v>479</v>
      </c>
      <c r="K83" s="55">
        <v>94.0</v>
      </c>
      <c r="L83" s="55" t="s">
        <v>203</v>
      </c>
      <c r="M83" s="55">
        <v>0.06266109248524564</v>
      </c>
      <c r="N83" s="55">
        <v>0.6735950105035482</v>
      </c>
      <c r="O83" s="55">
        <v>0.4300126038391573</v>
      </c>
      <c r="P83" s="55" t="s">
        <v>455</v>
      </c>
    </row>
    <row r="84" ht="14.25" customHeight="1">
      <c r="A84" s="55">
        <v>82.0</v>
      </c>
      <c r="B84" s="51" t="s">
        <v>170</v>
      </c>
      <c r="C84" s="56">
        <v>0.0626085298838737</v>
      </c>
      <c r="D84" s="56">
        <v>0.6738384668376934</v>
      </c>
      <c r="E84" s="56">
        <v>0.4343171147904057</v>
      </c>
      <c r="F84" s="55" t="s">
        <v>455</v>
      </c>
      <c r="G84" s="55" t="s">
        <v>479</v>
      </c>
      <c r="K84" s="55">
        <v>95.0</v>
      </c>
      <c r="L84" s="55" t="s">
        <v>206</v>
      </c>
      <c r="M84" s="55">
        <v>0.22812829734567375</v>
      </c>
      <c r="N84" s="55">
        <v>0.5203016633661868</v>
      </c>
      <c r="O84" s="55">
        <v>0.48003236679144684</v>
      </c>
      <c r="P84" s="55" t="s">
        <v>455</v>
      </c>
    </row>
    <row r="85" ht="14.25" customHeight="1">
      <c r="A85" s="55">
        <v>83.0</v>
      </c>
      <c r="B85" s="51" t="s">
        <v>172</v>
      </c>
      <c r="C85" s="56">
        <v>0.22875219651873896</v>
      </c>
      <c r="D85" s="56">
        <v>0.5159458509399808</v>
      </c>
      <c r="E85" s="56">
        <v>0.4811996056001581</v>
      </c>
      <c r="F85" s="55" t="s">
        <v>455</v>
      </c>
      <c r="G85" s="55" t="s">
        <v>479</v>
      </c>
      <c r="K85" s="55">
        <v>96.0</v>
      </c>
      <c r="L85" s="55" t="s">
        <v>208</v>
      </c>
      <c r="M85" s="55">
        <v>0.11955318016450882</v>
      </c>
      <c r="N85" s="55">
        <v>0.8237314091848017</v>
      </c>
      <c r="O85" s="55">
        <v>0.4505340591658758</v>
      </c>
      <c r="P85" s="55" t="s">
        <v>455</v>
      </c>
    </row>
    <row r="86" ht="14.25" customHeight="1">
      <c r="A86" s="55">
        <v>84.0</v>
      </c>
      <c r="B86" s="51" t="s">
        <v>175</v>
      </c>
      <c r="C86" s="56">
        <v>0.13870802856107325</v>
      </c>
      <c r="D86" s="56">
        <v>0.8448099092714039</v>
      </c>
      <c r="E86" s="56">
        <v>0.45929322502129893</v>
      </c>
      <c r="F86" s="55" t="s">
        <v>455</v>
      </c>
      <c r="G86" s="55" t="s">
        <v>479</v>
      </c>
      <c r="K86" s="55">
        <v>97.0</v>
      </c>
      <c r="L86" s="55" t="s">
        <v>210</v>
      </c>
      <c r="M86" s="55">
        <v>0.033365504078826165</v>
      </c>
      <c r="N86" s="55">
        <v>0.7303263209990175</v>
      </c>
      <c r="O86" s="55">
        <v>0.43171378473063304</v>
      </c>
      <c r="P86" s="55" t="s">
        <v>455</v>
      </c>
    </row>
    <row r="87" ht="14.25" customHeight="1">
      <c r="A87" s="55">
        <v>85.0</v>
      </c>
      <c r="B87" s="51" t="s">
        <v>178</v>
      </c>
      <c r="C87" s="56">
        <v>0.07312230070382719</v>
      </c>
      <c r="D87" s="56">
        <v>0.7525040699980774</v>
      </c>
      <c r="E87" s="56">
        <v>0.44153135096315055</v>
      </c>
      <c r="F87" s="55" t="s">
        <v>455</v>
      </c>
      <c r="G87" s="55" t="s">
        <v>479</v>
      </c>
      <c r="K87" s="55">
        <v>98.0</v>
      </c>
      <c r="L87" s="55" t="s">
        <v>212</v>
      </c>
      <c r="M87" s="55">
        <v>0.06383881481197988</v>
      </c>
      <c r="N87" s="55">
        <v>0.6751162748555602</v>
      </c>
      <c r="O87" s="55">
        <v>0.43008749564315457</v>
      </c>
      <c r="P87" s="55" t="s">
        <v>455</v>
      </c>
    </row>
    <row r="88" ht="14.25" customHeight="1">
      <c r="A88" s="55">
        <v>86.0</v>
      </c>
      <c r="B88" s="51" t="s">
        <v>181</v>
      </c>
      <c r="C88" s="56">
        <v>0.07987001920930713</v>
      </c>
      <c r="D88" s="56">
        <v>0.6914200573595167</v>
      </c>
      <c r="E88" s="56">
        <v>0.43889393360278917</v>
      </c>
      <c r="F88" s="55" t="s">
        <v>455</v>
      </c>
      <c r="G88" s="55" t="s">
        <v>479</v>
      </c>
      <c r="K88" s="55">
        <v>99.0</v>
      </c>
      <c r="L88" s="55" t="s">
        <v>214</v>
      </c>
      <c r="M88" s="55">
        <v>0.22808820442059466</v>
      </c>
      <c r="N88" s="55">
        <v>0.5199712860995873</v>
      </c>
      <c r="O88" s="55">
        <v>0.47480306019408913</v>
      </c>
      <c r="P88" s="55" t="s">
        <v>455</v>
      </c>
    </row>
    <row r="89" ht="14.25" customHeight="1">
      <c r="A89" s="55">
        <v>87.0</v>
      </c>
      <c r="B89" s="51" t="s">
        <v>184</v>
      </c>
      <c r="C89" s="56">
        <v>0.22889430172652028</v>
      </c>
      <c r="D89" s="56">
        <v>0.543447402239107</v>
      </c>
      <c r="E89" s="56">
        <v>0.4812207624961646</v>
      </c>
      <c r="F89" s="55" t="s">
        <v>455</v>
      </c>
      <c r="G89" s="55" t="s">
        <v>479</v>
      </c>
      <c r="K89" s="55">
        <v>100.0</v>
      </c>
      <c r="L89" s="55" t="s">
        <v>216</v>
      </c>
      <c r="M89" s="55">
        <v>0.1401472888944404</v>
      </c>
      <c r="N89" s="55">
        <v>0.8459576328709584</v>
      </c>
      <c r="O89" s="55">
        <v>0.45897662394215955</v>
      </c>
      <c r="P89" s="55" t="s">
        <v>455</v>
      </c>
    </row>
    <row r="90" ht="14.25" customHeight="1">
      <c r="A90" s="55">
        <v>88.0</v>
      </c>
      <c r="B90" s="51" t="s">
        <v>187</v>
      </c>
      <c r="C90" s="56">
        <v>0.14041201329855726</v>
      </c>
      <c r="D90" s="56">
        <v>0.8463289596424581</v>
      </c>
      <c r="E90" s="56">
        <v>0.4603873468525164</v>
      </c>
      <c r="F90" s="55" t="s">
        <v>455</v>
      </c>
      <c r="G90" s="55" t="s">
        <v>479</v>
      </c>
      <c r="K90" s="55">
        <v>101.0</v>
      </c>
      <c r="L90" s="55" t="s">
        <v>219</v>
      </c>
      <c r="M90" s="55">
        <v>0.07410819607530085</v>
      </c>
      <c r="N90" s="55">
        <v>0.7529342085813969</v>
      </c>
      <c r="O90" s="55">
        <v>0.4409638272155221</v>
      </c>
      <c r="P90" s="55" t="s">
        <v>455</v>
      </c>
    </row>
    <row r="91" ht="14.25" customHeight="1">
      <c r="A91" s="55">
        <v>89.0</v>
      </c>
      <c r="B91" s="51" t="s">
        <v>190</v>
      </c>
      <c r="C91" s="56">
        <v>0.07556844286225375</v>
      </c>
      <c r="D91" s="56">
        <v>0.7537241558086311</v>
      </c>
      <c r="E91" s="56">
        <v>0.44116264440760045</v>
      </c>
      <c r="F91" s="55" t="s">
        <v>455</v>
      </c>
      <c r="G91" s="55" t="s">
        <v>479</v>
      </c>
      <c r="K91" s="55">
        <v>102.0</v>
      </c>
      <c r="L91" s="55" t="s">
        <v>221</v>
      </c>
      <c r="M91" s="55">
        <v>0.08263425642915076</v>
      </c>
      <c r="N91" s="55">
        <v>0.6931246476202293</v>
      </c>
      <c r="O91" s="55">
        <v>0.43681728377462165</v>
      </c>
      <c r="P91" s="55" t="s">
        <v>455</v>
      </c>
    </row>
    <row r="92" ht="14.25" customHeight="1">
      <c r="A92" s="55">
        <v>90.0</v>
      </c>
      <c r="B92" s="51" t="s">
        <v>193</v>
      </c>
      <c r="C92" s="56">
        <v>0.08461425139280293</v>
      </c>
      <c r="D92" s="56">
        <v>0.6946355591837106</v>
      </c>
      <c r="E92" s="56">
        <v>0.43710641505884834</v>
      </c>
      <c r="F92" s="55" t="s">
        <v>455</v>
      </c>
      <c r="G92" s="55" t="s">
        <v>479</v>
      </c>
      <c r="K92" s="55">
        <v>103.0</v>
      </c>
      <c r="L92" s="55" t="s">
        <v>223</v>
      </c>
      <c r="M92" s="55">
        <v>0.22916202604898953</v>
      </c>
      <c r="N92" s="55">
        <v>0.5440685149788084</v>
      </c>
      <c r="O92" s="55">
        <v>0.47937511177704906</v>
      </c>
      <c r="P92" s="55" t="s">
        <v>455</v>
      </c>
    </row>
    <row r="93" ht="14.25" customHeight="1">
      <c r="A93" s="55">
        <v>91.0</v>
      </c>
      <c r="B93" s="51" t="s">
        <v>196</v>
      </c>
      <c r="C93" s="56">
        <v>0.2292707062917212</v>
      </c>
      <c r="D93" s="56">
        <v>0.5446649757290072</v>
      </c>
      <c r="E93" s="56">
        <v>0.4793992835554564</v>
      </c>
      <c r="F93" s="55" t="s">
        <v>455</v>
      </c>
      <c r="G93" s="55" t="s">
        <v>479</v>
      </c>
      <c r="K93" s="55">
        <v>104.0</v>
      </c>
      <c r="L93" s="55" t="s">
        <v>225</v>
      </c>
      <c r="M93" s="55">
        <v>0.15085710449390763</v>
      </c>
      <c r="N93" s="55">
        <v>0.856132562104531</v>
      </c>
      <c r="O93" s="55">
        <v>0.4789156097111093</v>
      </c>
      <c r="P93" s="55" t="s">
        <v>455</v>
      </c>
    </row>
    <row r="94" ht="14.25" customHeight="1">
      <c r="A94" s="55">
        <v>92.0</v>
      </c>
      <c r="B94" s="51" t="s">
        <v>198</v>
      </c>
      <c r="C94" s="56">
        <v>0.11946529052976744</v>
      </c>
      <c r="D94" s="56">
        <v>0.8235840722501477</v>
      </c>
      <c r="E94" s="56">
        <v>0.4505216806064941</v>
      </c>
      <c r="F94" s="55" t="s">
        <v>455</v>
      </c>
      <c r="G94" s="55" t="s">
        <v>479</v>
      </c>
      <c r="K94" s="55">
        <v>105.0</v>
      </c>
      <c r="L94" s="55" t="s">
        <v>228</v>
      </c>
      <c r="M94" s="55">
        <v>0.09092330179104802</v>
      </c>
      <c r="N94" s="55">
        <v>0.764185297011374</v>
      </c>
      <c r="O94" s="55">
        <v>0.4592744842474623</v>
      </c>
      <c r="P94" s="55" t="s">
        <v>455</v>
      </c>
    </row>
    <row r="95" ht="14.25" customHeight="1">
      <c r="A95" s="55">
        <v>93.0</v>
      </c>
      <c r="B95" s="51" t="s">
        <v>201</v>
      </c>
      <c r="C95" s="56">
        <v>0.031502685938824514</v>
      </c>
      <c r="D95" s="56">
        <v>0.7292653935652609</v>
      </c>
      <c r="E95" s="56">
        <v>0.43164731769617926</v>
      </c>
      <c r="F95" s="55" t="s">
        <v>455</v>
      </c>
      <c r="G95" s="55" t="s">
        <v>479</v>
      </c>
      <c r="K95" s="55">
        <v>106.0</v>
      </c>
      <c r="L95" s="55" t="s">
        <v>231</v>
      </c>
      <c r="M95" s="55">
        <v>0.10246334855065498</v>
      </c>
      <c r="N95" s="55">
        <v>0.7113046017306727</v>
      </c>
      <c r="O95" s="55">
        <v>0.46437917258916017</v>
      </c>
      <c r="P95" s="55" t="s">
        <v>455</v>
      </c>
    </row>
    <row r="96" ht="14.25" customHeight="1">
      <c r="A96" s="55">
        <v>94.0</v>
      </c>
      <c r="B96" s="51" t="s">
        <v>203</v>
      </c>
      <c r="C96" s="56">
        <v>0.06266109248524564</v>
      </c>
      <c r="D96" s="56">
        <v>0.6735950105035482</v>
      </c>
      <c r="E96" s="56">
        <v>0.4300126038391573</v>
      </c>
      <c r="F96" s="55" t="s">
        <v>455</v>
      </c>
      <c r="G96" s="55" t="s">
        <v>479</v>
      </c>
      <c r="K96" s="55">
        <v>107.0</v>
      </c>
      <c r="L96" s="55" t="s">
        <v>233</v>
      </c>
      <c r="M96" s="55">
        <v>0.23650609295808725</v>
      </c>
      <c r="N96" s="55">
        <v>0.5760825019669902</v>
      </c>
      <c r="O96" s="55">
        <v>0.5042126852950527</v>
      </c>
      <c r="P96" s="55" t="s">
        <v>455</v>
      </c>
    </row>
    <row r="97" ht="14.25" customHeight="1">
      <c r="A97" s="55">
        <v>95.0</v>
      </c>
      <c r="B97" s="51" t="s">
        <v>206</v>
      </c>
      <c r="C97" s="56">
        <v>0.22812829734567375</v>
      </c>
      <c r="D97" s="56">
        <v>0.5203016633661868</v>
      </c>
      <c r="E97" s="56">
        <v>0.48003236679144684</v>
      </c>
      <c r="F97" s="55" t="s">
        <v>455</v>
      </c>
      <c r="G97" s="55" t="s">
        <v>479</v>
      </c>
      <c r="K97" s="55">
        <v>108.0</v>
      </c>
      <c r="L97" s="55" t="s">
        <v>235</v>
      </c>
      <c r="M97" s="55">
        <v>0.2362880056642445</v>
      </c>
      <c r="N97" s="55">
        <v>0.5755135421129566</v>
      </c>
      <c r="O97" s="55">
        <v>0.504134763206015</v>
      </c>
      <c r="P97" s="55" t="s">
        <v>455</v>
      </c>
    </row>
    <row r="98" ht="14.25" customHeight="1">
      <c r="A98" s="55">
        <v>96.0</v>
      </c>
      <c r="B98" s="51" t="s">
        <v>208</v>
      </c>
      <c r="C98" s="56">
        <v>0.11955318016450882</v>
      </c>
      <c r="D98" s="56">
        <v>0.8237314091848017</v>
      </c>
      <c r="E98" s="56">
        <v>0.4505340591658758</v>
      </c>
      <c r="F98" s="55" t="s">
        <v>455</v>
      </c>
      <c r="G98" s="55" t="s">
        <v>479</v>
      </c>
      <c r="K98" s="55">
        <v>109.0</v>
      </c>
      <c r="L98" s="55" t="s">
        <v>237</v>
      </c>
      <c r="M98" s="55">
        <v>0.12422155292479511</v>
      </c>
      <c r="N98" s="55">
        <v>0.8297204566417504</v>
      </c>
      <c r="O98" s="55">
        <v>0.46194826353340007</v>
      </c>
      <c r="P98" s="55" t="s">
        <v>455</v>
      </c>
    </row>
    <row r="99" ht="14.25" customHeight="1">
      <c r="A99" s="55">
        <v>97.0</v>
      </c>
      <c r="B99" s="51" t="s">
        <v>210</v>
      </c>
      <c r="C99" s="56">
        <v>0.033365504078826165</v>
      </c>
      <c r="D99" s="56">
        <v>0.7303263209990175</v>
      </c>
      <c r="E99" s="56">
        <v>0.43171378473063304</v>
      </c>
      <c r="F99" s="55" t="s">
        <v>455</v>
      </c>
      <c r="G99" s="55" t="s">
        <v>479</v>
      </c>
      <c r="K99" s="55">
        <v>110.0</v>
      </c>
      <c r="L99" s="55" t="s">
        <v>240</v>
      </c>
      <c r="M99" s="55">
        <v>0.05041923741392639</v>
      </c>
      <c r="N99" s="55">
        <v>0.7394006365813827</v>
      </c>
      <c r="O99" s="55">
        <v>0.4521361579744711</v>
      </c>
      <c r="P99" s="55" t="s">
        <v>455</v>
      </c>
    </row>
    <row r="100" ht="14.25" customHeight="1">
      <c r="A100" s="55">
        <v>98.0</v>
      </c>
      <c r="B100" s="51" t="s">
        <v>212</v>
      </c>
      <c r="C100" s="56">
        <v>0.06383881481197988</v>
      </c>
      <c r="D100" s="56">
        <v>0.6751162748555602</v>
      </c>
      <c r="E100" s="56">
        <v>0.43008749564315457</v>
      </c>
      <c r="F100" s="55" t="s">
        <v>455</v>
      </c>
      <c r="G100" s="55" t="s">
        <v>479</v>
      </c>
      <c r="K100" s="55">
        <v>111.0</v>
      </c>
      <c r="L100" s="55" t="s">
        <v>242</v>
      </c>
      <c r="M100" s="55">
        <v>0.06549910189764123</v>
      </c>
      <c r="N100" s="55">
        <v>0.6776105579851033</v>
      </c>
      <c r="O100" s="55">
        <v>0.4419728540510875</v>
      </c>
      <c r="P100" s="55" t="s">
        <v>455</v>
      </c>
    </row>
    <row r="101" ht="14.25" customHeight="1">
      <c r="A101" s="55">
        <v>99.0</v>
      </c>
      <c r="B101" s="51" t="s">
        <v>214</v>
      </c>
      <c r="C101" s="56">
        <v>0.22808820442059466</v>
      </c>
      <c r="D101" s="56">
        <v>0.5199712860995873</v>
      </c>
      <c r="E101" s="56">
        <v>0.47480306019408913</v>
      </c>
      <c r="F101" s="55" t="s">
        <v>455</v>
      </c>
      <c r="G101" s="55" t="s">
        <v>479</v>
      </c>
      <c r="K101" s="55">
        <v>112.0</v>
      </c>
      <c r="L101" s="55" t="s">
        <v>245</v>
      </c>
      <c r="M101" s="55">
        <v>0.22929578042481286</v>
      </c>
      <c r="N101" s="55">
        <v>0.5481295228781631</v>
      </c>
      <c r="O101" s="55">
        <v>0.4999364329337504</v>
      </c>
      <c r="P101" s="55" t="s">
        <v>455</v>
      </c>
    </row>
    <row r="102" ht="14.25" customHeight="1">
      <c r="A102" s="55">
        <v>100.0</v>
      </c>
      <c r="B102" s="51" t="s">
        <v>216</v>
      </c>
      <c r="C102" s="56">
        <v>0.1401472888944404</v>
      </c>
      <c r="D102" s="56">
        <v>0.8459576328709584</v>
      </c>
      <c r="E102" s="56">
        <v>0.45897662394215955</v>
      </c>
      <c r="F102" s="55" t="s">
        <v>455</v>
      </c>
      <c r="G102" s="55" t="s">
        <v>479</v>
      </c>
      <c r="K102" s="55">
        <v>113.0</v>
      </c>
      <c r="L102" s="55" t="s">
        <v>247</v>
      </c>
      <c r="M102" s="55">
        <v>0.11722319030476991</v>
      </c>
      <c r="N102" s="55">
        <v>0.8195394313365745</v>
      </c>
      <c r="O102" s="55">
        <v>0.4481516526550889</v>
      </c>
      <c r="P102" s="55" t="s">
        <v>455</v>
      </c>
    </row>
    <row r="103" ht="14.25" customHeight="1">
      <c r="A103" s="55">
        <v>101.0</v>
      </c>
      <c r="B103" s="51" t="s">
        <v>219</v>
      </c>
      <c r="C103" s="56">
        <v>0.07410819607530085</v>
      </c>
      <c r="D103" s="56">
        <v>0.7529342085813969</v>
      </c>
      <c r="E103" s="56">
        <v>0.4409638272155221</v>
      </c>
      <c r="F103" s="55" t="s">
        <v>455</v>
      </c>
      <c r="G103" s="55" t="s">
        <v>479</v>
      </c>
      <c r="K103" s="55">
        <v>114.0</v>
      </c>
      <c r="L103" s="55" t="s">
        <v>249</v>
      </c>
      <c r="M103" s="55">
        <v>0.029273055895714148</v>
      </c>
      <c r="N103" s="55">
        <v>0.7268033869169406</v>
      </c>
      <c r="O103" s="55">
        <v>0.43812117484775226</v>
      </c>
      <c r="P103" s="55" t="s">
        <v>455</v>
      </c>
    </row>
    <row r="104" ht="14.25" customHeight="1">
      <c r="A104" s="55">
        <v>102.0</v>
      </c>
      <c r="B104" s="51" t="s">
        <v>221</v>
      </c>
      <c r="C104" s="56">
        <v>0.08263425642915076</v>
      </c>
      <c r="D104" s="56">
        <v>0.6931246476202293</v>
      </c>
      <c r="E104" s="56">
        <v>0.43681728377462165</v>
      </c>
      <c r="F104" s="55" t="s">
        <v>455</v>
      </c>
      <c r="G104" s="55" t="s">
        <v>479</v>
      </c>
      <c r="K104" s="55">
        <v>115.0</v>
      </c>
      <c r="L104" s="55" t="s">
        <v>251</v>
      </c>
      <c r="M104" s="55">
        <v>0.08418443816453663</v>
      </c>
      <c r="N104" s="55">
        <v>0.7602237698273421</v>
      </c>
      <c r="O104" s="55">
        <v>0.45754269337978964</v>
      </c>
      <c r="P104" s="55" t="s">
        <v>455</v>
      </c>
    </row>
    <row r="105" ht="14.25" customHeight="1">
      <c r="A105" s="55">
        <v>103.0</v>
      </c>
      <c r="B105" s="51" t="s">
        <v>223</v>
      </c>
      <c r="C105" s="56">
        <v>0.22916202604898953</v>
      </c>
      <c r="D105" s="56">
        <v>0.5440685149788084</v>
      </c>
      <c r="E105" s="56">
        <v>0.47937511177704906</v>
      </c>
      <c r="F105" s="55" t="s">
        <v>455</v>
      </c>
      <c r="G105" s="55" t="s">
        <v>479</v>
      </c>
      <c r="K105" s="55">
        <v>116.0</v>
      </c>
      <c r="L105" s="55" t="s">
        <v>254</v>
      </c>
      <c r="M105" s="55">
        <v>0.5990024755815291</v>
      </c>
      <c r="N105" s="55">
        <v>0.6516416806142196</v>
      </c>
      <c r="O105" s="55">
        <v>0.7541242266802912</v>
      </c>
      <c r="P105" s="55" t="s">
        <v>455</v>
      </c>
    </row>
    <row r="106" ht="14.25" customHeight="1">
      <c r="A106" s="55">
        <v>104.0</v>
      </c>
      <c r="B106" s="51" t="s">
        <v>225</v>
      </c>
      <c r="C106" s="56">
        <v>0.15085710449390763</v>
      </c>
      <c r="D106" s="56">
        <v>0.856132562104531</v>
      </c>
      <c r="E106" s="56">
        <v>0.4789156097111093</v>
      </c>
      <c r="F106" s="55" t="s">
        <v>455</v>
      </c>
      <c r="G106" s="55" t="s">
        <v>479</v>
      </c>
      <c r="K106" s="55">
        <v>117.0</v>
      </c>
      <c r="L106" s="55" t="s">
        <v>256</v>
      </c>
      <c r="M106" s="55">
        <v>0.23580653907000712</v>
      </c>
      <c r="N106" s="55">
        <v>0.5741263086144562</v>
      </c>
      <c r="O106" s="55">
        <v>0.5033504526569638</v>
      </c>
      <c r="P106" s="55" t="s">
        <v>455</v>
      </c>
    </row>
    <row r="107" ht="14.25" customHeight="1">
      <c r="A107" s="55">
        <v>105.0</v>
      </c>
      <c r="B107" s="51" t="s">
        <v>228</v>
      </c>
      <c r="C107" s="56">
        <v>0.09092330179104802</v>
      </c>
      <c r="D107" s="56">
        <v>0.764185297011374</v>
      </c>
      <c r="E107" s="56">
        <v>0.4592744842474623</v>
      </c>
      <c r="F107" s="55" t="s">
        <v>455</v>
      </c>
      <c r="G107" s="55" t="s">
        <v>479</v>
      </c>
      <c r="K107" s="55">
        <v>118.0</v>
      </c>
      <c r="L107" s="55" t="s">
        <v>258</v>
      </c>
      <c r="M107" s="55">
        <v>0.1233842572397321</v>
      </c>
      <c r="N107" s="55">
        <v>0.8236978140799959</v>
      </c>
      <c r="O107" s="55">
        <v>0.4208776527883903</v>
      </c>
      <c r="P107" s="55" t="s">
        <v>455</v>
      </c>
    </row>
    <row r="108" ht="14.25" customHeight="1">
      <c r="A108" s="55">
        <v>106.0</v>
      </c>
      <c r="B108" s="51" t="s">
        <v>231</v>
      </c>
      <c r="C108" s="56">
        <v>0.10246334855065498</v>
      </c>
      <c r="D108" s="56">
        <v>0.7113046017306727</v>
      </c>
      <c r="E108" s="56">
        <v>0.46437917258916017</v>
      </c>
      <c r="F108" s="55" t="s">
        <v>455</v>
      </c>
      <c r="G108" s="55" t="s">
        <v>479</v>
      </c>
      <c r="K108" s="55">
        <v>119.0</v>
      </c>
      <c r="L108" s="55" t="s">
        <v>261</v>
      </c>
      <c r="M108" s="55">
        <v>0.08392578481637188</v>
      </c>
      <c r="N108" s="55">
        <v>0.785464807624014</v>
      </c>
      <c r="O108" s="55">
        <v>0.41304503610019627</v>
      </c>
      <c r="P108" s="55" t="s">
        <v>455</v>
      </c>
    </row>
    <row r="109" ht="14.25" customHeight="1">
      <c r="A109" s="55">
        <v>107.0</v>
      </c>
      <c r="B109" s="51" t="s">
        <v>233</v>
      </c>
      <c r="C109" s="56">
        <v>0.23650609295808725</v>
      </c>
      <c r="D109" s="56">
        <v>0.5760825019669902</v>
      </c>
      <c r="E109" s="56">
        <v>0.5042126852950527</v>
      </c>
      <c r="F109" s="55" t="s">
        <v>455</v>
      </c>
      <c r="G109" s="55" t="s">
        <v>479</v>
      </c>
      <c r="K109" s="55">
        <v>120.0</v>
      </c>
      <c r="L109" s="55" t="s">
        <v>263</v>
      </c>
      <c r="M109" s="55">
        <v>0.05189988273599848</v>
      </c>
      <c r="N109" s="55">
        <v>0.7486988224113147</v>
      </c>
      <c r="O109" s="55">
        <v>0.4096917909742122</v>
      </c>
      <c r="P109" s="55" t="s">
        <v>455</v>
      </c>
    </row>
    <row r="110" ht="14.25" customHeight="1">
      <c r="A110" s="55">
        <v>108.0</v>
      </c>
      <c r="B110" s="51" t="s">
        <v>235</v>
      </c>
      <c r="C110" s="56">
        <v>0.2362880056642445</v>
      </c>
      <c r="D110" s="56">
        <v>0.5755135421129566</v>
      </c>
      <c r="E110" s="56">
        <v>0.504134763206015</v>
      </c>
      <c r="F110" s="55" t="s">
        <v>455</v>
      </c>
      <c r="G110" s="55" t="s">
        <v>479</v>
      </c>
      <c r="K110" s="55">
        <v>121.0</v>
      </c>
      <c r="L110" s="55" t="s">
        <v>265</v>
      </c>
      <c r="M110" s="55">
        <v>0.1132875605631683</v>
      </c>
      <c r="N110" s="55">
        <v>0.8067754398596197</v>
      </c>
      <c r="O110" s="55">
        <v>0.4193667588089154</v>
      </c>
      <c r="P110" s="55" t="s">
        <v>455</v>
      </c>
    </row>
    <row r="111" ht="14.25" customHeight="1">
      <c r="A111" s="55">
        <v>109.0</v>
      </c>
      <c r="B111" s="51" t="s">
        <v>237</v>
      </c>
      <c r="C111" s="56">
        <v>0.12422155292479511</v>
      </c>
      <c r="D111" s="56">
        <v>0.8297204566417504</v>
      </c>
      <c r="E111" s="56">
        <v>0.46194826353340007</v>
      </c>
      <c r="F111" s="55" t="s">
        <v>455</v>
      </c>
      <c r="G111" s="55" t="s">
        <v>479</v>
      </c>
      <c r="K111" s="55">
        <v>122.0</v>
      </c>
      <c r="L111" s="55" t="s">
        <v>267</v>
      </c>
      <c r="M111" s="55">
        <v>0.07059563079191761</v>
      </c>
      <c r="N111" s="55">
        <v>0.7678097375100533</v>
      </c>
      <c r="O111" s="55">
        <v>0.41191463771623443</v>
      </c>
      <c r="P111" s="55" t="s">
        <v>455</v>
      </c>
    </row>
    <row r="112" ht="14.25" customHeight="1">
      <c r="A112" s="55">
        <v>110.0</v>
      </c>
      <c r="B112" s="51" t="s">
        <v>240</v>
      </c>
      <c r="C112" s="56">
        <v>0.05041923741392639</v>
      </c>
      <c r="D112" s="56">
        <v>0.7394006365813827</v>
      </c>
      <c r="E112" s="56">
        <v>0.4521361579744711</v>
      </c>
      <c r="F112" s="55" t="s">
        <v>455</v>
      </c>
      <c r="G112" s="55" t="s">
        <v>479</v>
      </c>
      <c r="K112" s="55">
        <v>123.0</v>
      </c>
      <c r="L112" s="55" t="s">
        <v>269</v>
      </c>
      <c r="M112" s="55">
        <v>0.02816730233474455</v>
      </c>
      <c r="N112" s="55">
        <v>0.7291396385678606</v>
      </c>
      <c r="O112" s="55">
        <v>0.40883662988981945</v>
      </c>
      <c r="P112" s="55" t="s">
        <v>455</v>
      </c>
    </row>
    <row r="113" ht="14.25" customHeight="1">
      <c r="A113" s="55">
        <v>111.0</v>
      </c>
      <c r="B113" s="51" t="s">
        <v>242</v>
      </c>
      <c r="C113" s="56">
        <v>0.06549910189764123</v>
      </c>
      <c r="D113" s="56">
        <v>0.6776105579851033</v>
      </c>
      <c r="E113" s="56">
        <v>0.4419728540510875</v>
      </c>
      <c r="F113" s="55" t="s">
        <v>455</v>
      </c>
      <c r="G113" s="55" t="s">
        <v>479</v>
      </c>
      <c r="K113" s="55">
        <v>124.0</v>
      </c>
      <c r="L113" s="55" t="s">
        <v>271</v>
      </c>
      <c r="M113" s="55">
        <v>0.10285697150619136</v>
      </c>
      <c r="N113" s="55">
        <v>0.800442284683373</v>
      </c>
      <c r="O113" s="55">
        <v>0.424290183804075</v>
      </c>
      <c r="P113" s="55" t="s">
        <v>455</v>
      </c>
    </row>
    <row r="114" ht="14.25" customHeight="1">
      <c r="A114" s="55">
        <v>112.0</v>
      </c>
      <c r="B114" s="51" t="s">
        <v>245</v>
      </c>
      <c r="C114" s="56">
        <v>0.22929578042481286</v>
      </c>
      <c r="D114" s="56">
        <v>0.5481295228781631</v>
      </c>
      <c r="E114" s="56">
        <v>0.4999364329337504</v>
      </c>
      <c r="F114" s="55" t="s">
        <v>455</v>
      </c>
      <c r="G114" s="55" t="s">
        <v>479</v>
      </c>
      <c r="K114" s="55">
        <v>125.0</v>
      </c>
      <c r="L114" s="55" t="s">
        <v>274</v>
      </c>
      <c r="M114" s="55">
        <v>0.017088384378763293</v>
      </c>
      <c r="N114" s="55">
        <v>0.721688757920319</v>
      </c>
      <c r="O114" s="55">
        <v>0.41612518810917914</v>
      </c>
      <c r="P114" s="55" t="s">
        <v>455</v>
      </c>
    </row>
    <row r="115" ht="14.25" customHeight="1">
      <c r="A115" s="55">
        <v>113.0</v>
      </c>
      <c r="B115" s="51" t="s">
        <v>247</v>
      </c>
      <c r="C115" s="56">
        <v>0.11722319030476991</v>
      </c>
      <c r="D115" s="56">
        <v>0.8195394313365745</v>
      </c>
      <c r="E115" s="56">
        <v>0.4481516526550889</v>
      </c>
      <c r="F115" s="55" t="s">
        <v>455</v>
      </c>
      <c r="G115" s="55" t="s">
        <v>479</v>
      </c>
      <c r="K115" s="55">
        <v>126.0</v>
      </c>
      <c r="L115" s="55" t="s">
        <v>271</v>
      </c>
      <c r="M115" s="55">
        <v>0.10285697150619136</v>
      </c>
      <c r="N115" s="55">
        <v>0.800442284683373</v>
      </c>
      <c r="O115" s="55">
        <v>0.424290183804075</v>
      </c>
      <c r="P115" s="55" t="s">
        <v>455</v>
      </c>
    </row>
    <row r="116" ht="14.25" customHeight="1">
      <c r="A116" s="55">
        <v>114.0</v>
      </c>
      <c r="B116" s="51" t="s">
        <v>249</v>
      </c>
      <c r="C116" s="56">
        <v>0.029273055895714148</v>
      </c>
      <c r="D116" s="56">
        <v>0.7268033869169406</v>
      </c>
      <c r="E116" s="56">
        <v>0.43812117484775226</v>
      </c>
      <c r="F116" s="55" t="s">
        <v>455</v>
      </c>
      <c r="G116" s="55" t="s">
        <v>479</v>
      </c>
      <c r="K116" s="55">
        <v>127.0</v>
      </c>
      <c r="L116" s="55" t="s">
        <v>274</v>
      </c>
      <c r="M116" s="55">
        <v>0.017088384378763293</v>
      </c>
      <c r="N116" s="55">
        <v>0.721688757920319</v>
      </c>
      <c r="O116" s="55">
        <v>0.41612518810917914</v>
      </c>
      <c r="P116" s="55" t="s">
        <v>455</v>
      </c>
    </row>
    <row r="117" ht="14.25" customHeight="1">
      <c r="A117" s="55">
        <v>115.0</v>
      </c>
      <c r="B117" s="51" t="s">
        <v>251</v>
      </c>
      <c r="C117" s="56">
        <v>0.08418443816453663</v>
      </c>
      <c r="D117" s="56">
        <v>0.7602237698273421</v>
      </c>
      <c r="E117" s="56">
        <v>0.45754269337978964</v>
      </c>
      <c r="F117" s="55" t="s">
        <v>455</v>
      </c>
      <c r="G117" s="55" t="s">
        <v>479</v>
      </c>
      <c r="K117" s="55">
        <v>128.0</v>
      </c>
      <c r="L117" s="55" t="s">
        <v>276</v>
      </c>
      <c r="M117" s="55">
        <v>0.1233842572397321</v>
      </c>
      <c r="N117" s="55">
        <v>0.8236978140799959</v>
      </c>
      <c r="O117" s="55">
        <v>0.4208776527883903</v>
      </c>
      <c r="P117" s="55" t="s">
        <v>455</v>
      </c>
    </row>
    <row r="118" ht="14.25" customHeight="1">
      <c r="A118" s="55">
        <v>116.0</v>
      </c>
      <c r="B118" s="51" t="s">
        <v>254</v>
      </c>
      <c r="C118" s="56">
        <v>0.5990024755815291</v>
      </c>
      <c r="D118" s="56">
        <v>0.6516416806142196</v>
      </c>
      <c r="E118" s="56">
        <v>0.7541242266802912</v>
      </c>
      <c r="F118" s="55" t="s">
        <v>455</v>
      </c>
      <c r="G118" s="55" t="s">
        <v>479</v>
      </c>
      <c r="K118" s="55">
        <v>129.0</v>
      </c>
      <c r="L118" s="55" t="s">
        <v>277</v>
      </c>
      <c r="M118" s="55">
        <v>0.08392578481637188</v>
      </c>
      <c r="N118" s="55">
        <v>0.785464807624014</v>
      </c>
      <c r="O118" s="55">
        <v>0.41304503610019627</v>
      </c>
      <c r="P118" s="55" t="s">
        <v>455</v>
      </c>
    </row>
    <row r="119" ht="14.25" customHeight="1">
      <c r="A119" s="55">
        <v>117.0</v>
      </c>
      <c r="B119" s="51" t="s">
        <v>256</v>
      </c>
      <c r="C119" s="56">
        <v>0.23580653907000712</v>
      </c>
      <c r="D119" s="56">
        <v>0.5741263086144562</v>
      </c>
      <c r="E119" s="56">
        <v>0.5033504526569638</v>
      </c>
      <c r="F119" s="55" t="s">
        <v>455</v>
      </c>
      <c r="G119" s="55" t="s">
        <v>479</v>
      </c>
      <c r="K119" s="55">
        <v>130.0</v>
      </c>
      <c r="L119" s="55" t="s">
        <v>278</v>
      </c>
      <c r="M119" s="55">
        <v>0.05189988273599848</v>
      </c>
      <c r="N119" s="55">
        <v>0.7486988224113147</v>
      </c>
      <c r="O119" s="55">
        <v>0.4096917909742122</v>
      </c>
      <c r="P119" s="55" t="s">
        <v>455</v>
      </c>
    </row>
    <row r="120" ht="14.25" customHeight="1">
      <c r="A120" s="55">
        <v>118.0</v>
      </c>
      <c r="B120" s="51" t="s">
        <v>258</v>
      </c>
      <c r="C120" s="56">
        <v>0.1233842572397321</v>
      </c>
      <c r="D120" s="56">
        <v>0.8236978140799959</v>
      </c>
      <c r="E120" s="56">
        <v>0.4208776527883903</v>
      </c>
      <c r="F120" s="55" t="s">
        <v>455</v>
      </c>
      <c r="G120" s="55" t="s">
        <v>479</v>
      </c>
      <c r="K120" s="55">
        <v>131.0</v>
      </c>
      <c r="L120" s="55" t="s">
        <v>279</v>
      </c>
      <c r="M120" s="55">
        <v>0.11324726268237548</v>
      </c>
      <c r="N120" s="55">
        <v>0.8079455294725639</v>
      </c>
      <c r="O120" s="55">
        <v>0.4353108559825697</v>
      </c>
      <c r="P120" s="55" t="s">
        <v>455</v>
      </c>
    </row>
    <row r="121" ht="14.25" customHeight="1">
      <c r="A121" s="55">
        <v>119.0</v>
      </c>
      <c r="B121" s="51" t="s">
        <v>261</v>
      </c>
      <c r="C121" s="56">
        <v>0.08392578481637188</v>
      </c>
      <c r="D121" s="56">
        <v>0.785464807624014</v>
      </c>
      <c r="E121" s="56">
        <v>0.41304503610019627</v>
      </c>
      <c r="F121" s="55" t="s">
        <v>455</v>
      </c>
      <c r="G121" s="55" t="s">
        <v>479</v>
      </c>
      <c r="K121" s="55">
        <v>132.0</v>
      </c>
      <c r="L121" s="55" t="s">
        <v>282</v>
      </c>
      <c r="M121" s="55">
        <v>0.07102149696321289</v>
      </c>
      <c r="N121" s="55">
        <v>0.7710638742171427</v>
      </c>
      <c r="O121" s="55">
        <v>0.42805918275898935</v>
      </c>
      <c r="P121" s="55" t="s">
        <v>455</v>
      </c>
    </row>
    <row r="122" ht="14.25" customHeight="1">
      <c r="A122" s="55">
        <v>120.0</v>
      </c>
      <c r="B122" s="51" t="s">
        <v>263</v>
      </c>
      <c r="C122" s="56">
        <v>0.05189988273599848</v>
      </c>
      <c r="D122" s="56">
        <v>0.7486988224113147</v>
      </c>
      <c r="E122" s="56">
        <v>0.4096917909742122</v>
      </c>
      <c r="F122" s="55" t="s">
        <v>455</v>
      </c>
      <c r="G122" s="55" t="s">
        <v>479</v>
      </c>
      <c r="K122" s="55">
        <v>133.0</v>
      </c>
      <c r="L122" s="55" t="s">
        <v>284</v>
      </c>
      <c r="M122" s="55">
        <v>0.029712413814739266</v>
      </c>
      <c r="N122" s="55">
        <v>0.7325996658787468</v>
      </c>
      <c r="O122" s="55">
        <v>0.425131250223015</v>
      </c>
      <c r="P122" s="55" t="s">
        <v>455</v>
      </c>
    </row>
    <row r="123" ht="14.25" customHeight="1">
      <c r="A123" s="55">
        <v>121.0</v>
      </c>
      <c r="B123" s="51" t="s">
        <v>265</v>
      </c>
      <c r="C123" s="56">
        <v>0.1132875605631683</v>
      </c>
      <c r="D123" s="56">
        <v>0.8067754398596197</v>
      </c>
      <c r="E123" s="56">
        <v>0.4193667588089154</v>
      </c>
      <c r="F123" s="55" t="s">
        <v>455</v>
      </c>
      <c r="G123" s="55" t="s">
        <v>479</v>
      </c>
      <c r="K123" s="55">
        <v>134.0</v>
      </c>
      <c r="L123" s="55" t="s">
        <v>286</v>
      </c>
      <c r="M123" s="55">
        <v>0.1241758024818665</v>
      </c>
      <c r="N123" s="55">
        <v>0.8278594635925978</v>
      </c>
      <c r="O123" s="55">
        <v>0.433892967812897</v>
      </c>
      <c r="P123" s="55" t="s">
        <v>455</v>
      </c>
    </row>
    <row r="124" ht="14.25" customHeight="1">
      <c r="A124" s="55">
        <v>122.0</v>
      </c>
      <c r="B124" s="51" t="s">
        <v>267</v>
      </c>
      <c r="C124" s="56">
        <v>0.07059563079191761</v>
      </c>
      <c r="D124" s="56">
        <v>0.7678097375100533</v>
      </c>
      <c r="E124" s="56">
        <v>0.41191463771623443</v>
      </c>
      <c r="F124" s="55" t="s">
        <v>455</v>
      </c>
      <c r="G124" s="55" t="s">
        <v>479</v>
      </c>
      <c r="K124" s="55">
        <v>135.0</v>
      </c>
      <c r="L124" s="55" t="s">
        <v>289</v>
      </c>
      <c r="M124" s="55">
        <v>0.08643160093493535</v>
      </c>
      <c r="N124" s="55">
        <v>0.7909765352785814</v>
      </c>
      <c r="O124" s="55">
        <v>0.42648775506557857</v>
      </c>
      <c r="P124" s="55" t="s">
        <v>455</v>
      </c>
    </row>
    <row r="125" ht="14.25" customHeight="1">
      <c r="A125" s="55">
        <v>123.0</v>
      </c>
      <c r="B125" s="51" t="s">
        <v>269</v>
      </c>
      <c r="C125" s="56">
        <v>0.02816730233474455</v>
      </c>
      <c r="D125" s="56">
        <v>0.7291396385678606</v>
      </c>
      <c r="E125" s="56">
        <v>0.40883662988981945</v>
      </c>
      <c r="F125" s="55" t="s">
        <v>455</v>
      </c>
      <c r="G125" s="55" t="s">
        <v>479</v>
      </c>
      <c r="K125" s="55">
        <v>136.0</v>
      </c>
      <c r="L125" s="55" t="s">
        <v>291</v>
      </c>
      <c r="M125" s="55">
        <v>0.056750727274894774</v>
      </c>
      <c r="N125" s="55">
        <v>0.7550535025425049</v>
      </c>
      <c r="O125" s="55">
        <v>0.4233190882654548</v>
      </c>
      <c r="P125" s="55" t="s">
        <v>455</v>
      </c>
    </row>
    <row r="126" ht="14.25" customHeight="1">
      <c r="A126" s="55">
        <v>124.0</v>
      </c>
      <c r="B126" s="51" t="s">
        <v>271</v>
      </c>
      <c r="C126" s="56">
        <v>0.10285697150619136</v>
      </c>
      <c r="D126" s="56">
        <v>0.800442284683373</v>
      </c>
      <c r="E126" s="56">
        <v>0.424290183804075</v>
      </c>
      <c r="F126" s="55" t="s">
        <v>455</v>
      </c>
      <c r="G126" s="55" t="s">
        <v>479</v>
      </c>
      <c r="K126" s="55">
        <v>137.0</v>
      </c>
      <c r="L126" s="55" t="s">
        <v>293</v>
      </c>
      <c r="M126" s="55">
        <v>0.11300366037551937</v>
      </c>
      <c r="N126" s="55">
        <v>0.8070589333264033</v>
      </c>
      <c r="O126" s="55">
        <v>0.4324430200689583</v>
      </c>
      <c r="P126" s="55" t="s">
        <v>455</v>
      </c>
    </row>
    <row r="127" ht="14.25" customHeight="1">
      <c r="A127" s="55">
        <v>125.0</v>
      </c>
      <c r="B127" s="51" t="s">
        <v>274</v>
      </c>
      <c r="C127" s="56">
        <v>0.017088384378763293</v>
      </c>
      <c r="D127" s="56">
        <v>0.721688757920319</v>
      </c>
      <c r="E127" s="56">
        <v>0.41612518810917914</v>
      </c>
      <c r="F127" s="55" t="s">
        <v>455</v>
      </c>
      <c r="G127" s="55" t="s">
        <v>479</v>
      </c>
      <c r="K127" s="55">
        <v>138.0</v>
      </c>
      <c r="L127" s="55" t="s">
        <v>295</v>
      </c>
      <c r="M127" s="55">
        <v>0.0706124302604668</v>
      </c>
      <c r="N127" s="55">
        <v>0.7698283229432079</v>
      </c>
      <c r="O127" s="55">
        <v>0.4251636365344865</v>
      </c>
      <c r="P127" s="55" t="s">
        <v>455</v>
      </c>
    </row>
    <row r="128" ht="14.25" customHeight="1">
      <c r="A128" s="55">
        <v>126.0</v>
      </c>
      <c r="B128" s="51" t="s">
        <v>271</v>
      </c>
      <c r="C128" s="56">
        <v>0.10285697150619136</v>
      </c>
      <c r="D128" s="56">
        <v>0.800442284683373</v>
      </c>
      <c r="E128" s="56">
        <v>0.424290183804075</v>
      </c>
      <c r="F128" s="55" t="s">
        <v>455</v>
      </c>
      <c r="G128" s="55" t="s">
        <v>479</v>
      </c>
      <c r="K128" s="55">
        <v>139.0</v>
      </c>
      <c r="L128" s="55" t="s">
        <v>297</v>
      </c>
      <c r="M128" s="55">
        <v>0.028698182531483617</v>
      </c>
      <c r="N128" s="55">
        <v>0.7323678315568743</v>
      </c>
      <c r="O128" s="55">
        <v>0.42213167466156515</v>
      </c>
      <c r="P128" s="55" t="s">
        <v>455</v>
      </c>
    </row>
    <row r="129" ht="14.25" customHeight="1">
      <c r="A129" s="55">
        <v>127.0</v>
      </c>
      <c r="B129" s="51" t="s">
        <v>274</v>
      </c>
      <c r="C129" s="56">
        <v>0.017088384378763293</v>
      </c>
      <c r="D129" s="56">
        <v>0.721688757920319</v>
      </c>
      <c r="E129" s="56">
        <v>0.41612518810917914</v>
      </c>
      <c r="F129" s="55" t="s">
        <v>455</v>
      </c>
      <c r="G129" s="55" t="s">
        <v>479</v>
      </c>
      <c r="K129" s="55">
        <v>140.0</v>
      </c>
      <c r="L129" s="55" t="s">
        <v>299</v>
      </c>
      <c r="M129" s="55">
        <v>0.12045283085249081</v>
      </c>
      <c r="N129" s="55">
        <v>0.8209460932004969</v>
      </c>
      <c r="O129" s="55">
        <v>0.4224494812914615</v>
      </c>
      <c r="P129" s="55" t="s">
        <v>455</v>
      </c>
    </row>
    <row r="130" ht="14.25" customHeight="1">
      <c r="A130" s="55">
        <v>128.0</v>
      </c>
      <c r="B130" s="51" t="s">
        <v>276</v>
      </c>
      <c r="C130" s="56">
        <v>0.1233842572397321</v>
      </c>
      <c r="D130" s="56">
        <v>0.8236978140799959</v>
      </c>
      <c r="E130" s="56">
        <v>0.4208776527883903</v>
      </c>
      <c r="F130" s="55" t="s">
        <v>455</v>
      </c>
      <c r="G130" s="55" t="s">
        <v>479</v>
      </c>
      <c r="K130" s="55">
        <v>141.0</v>
      </c>
      <c r="L130" s="55" t="s">
        <v>302</v>
      </c>
      <c r="M130" s="55">
        <v>0.07683507441912196</v>
      </c>
      <c r="N130" s="55">
        <v>0.7794672008064227</v>
      </c>
      <c r="O130" s="55">
        <v>0.41437153140365307</v>
      </c>
      <c r="P130" s="55" t="s">
        <v>455</v>
      </c>
    </row>
    <row r="131" ht="14.25" customHeight="1">
      <c r="A131" s="55">
        <v>129.0</v>
      </c>
      <c r="B131" s="51" t="s">
        <v>277</v>
      </c>
      <c r="C131" s="56">
        <v>0.08392578481637188</v>
      </c>
      <c r="D131" s="56">
        <v>0.785464807624014</v>
      </c>
      <c r="E131" s="56">
        <v>0.41304503610019627</v>
      </c>
      <c r="F131" s="55" t="s">
        <v>455</v>
      </c>
      <c r="G131" s="55" t="s">
        <v>479</v>
      </c>
      <c r="K131" s="55">
        <v>142.0</v>
      </c>
      <c r="L131" s="55" t="s">
        <v>304</v>
      </c>
      <c r="M131" s="55">
        <v>0.04200192056036585</v>
      </c>
      <c r="N131" s="55">
        <v>0.7435889549837442</v>
      </c>
      <c r="O131" s="55">
        <v>0.4112013033702037</v>
      </c>
      <c r="P131" s="55" t="s">
        <v>455</v>
      </c>
    </row>
    <row r="132" ht="14.25" customHeight="1">
      <c r="A132" s="55">
        <v>130.0</v>
      </c>
      <c r="B132" s="51" t="s">
        <v>278</v>
      </c>
      <c r="C132" s="56">
        <v>0.05189988273599848</v>
      </c>
      <c r="D132" s="56">
        <v>0.7486988224113147</v>
      </c>
      <c r="E132" s="56">
        <v>0.4096917909742122</v>
      </c>
      <c r="F132" s="55" t="s">
        <v>455</v>
      </c>
      <c r="G132" s="55" t="s">
        <v>479</v>
      </c>
      <c r="K132" s="55">
        <v>143.0</v>
      </c>
      <c r="L132" s="55" t="s">
        <v>306</v>
      </c>
      <c r="M132" s="55">
        <v>0.11293591350790591</v>
      </c>
      <c r="N132" s="55">
        <v>0.8010561812001727</v>
      </c>
      <c r="O132" s="55">
        <v>0.42197757319644613</v>
      </c>
      <c r="P132" s="55" t="s">
        <v>455</v>
      </c>
    </row>
    <row r="133" ht="14.25" customHeight="1">
      <c r="A133" s="55">
        <v>131.0</v>
      </c>
      <c r="B133" s="51" t="s">
        <v>279</v>
      </c>
      <c r="C133" s="56">
        <v>0.11324726268237548</v>
      </c>
      <c r="D133" s="56">
        <v>0.8079455294725639</v>
      </c>
      <c r="E133" s="56">
        <v>0.4353108559825697</v>
      </c>
      <c r="F133" s="55" t="s">
        <v>455</v>
      </c>
      <c r="G133" s="55" t="s">
        <v>479</v>
      </c>
      <c r="K133" s="55">
        <v>144.0</v>
      </c>
      <c r="L133" s="55" t="s">
        <v>308</v>
      </c>
      <c r="M133" s="55">
        <v>0.07112345729648142</v>
      </c>
      <c r="N133" s="55">
        <v>0.7616430394795687</v>
      </c>
      <c r="O133" s="55">
        <v>0.41477942170326354</v>
      </c>
      <c r="P133" s="55" t="s">
        <v>455</v>
      </c>
    </row>
    <row r="134" ht="14.25" customHeight="1">
      <c r="A134" s="55">
        <v>132.0</v>
      </c>
      <c r="B134" s="51" t="s">
        <v>282</v>
      </c>
      <c r="C134" s="56">
        <v>0.07102149696321289</v>
      </c>
      <c r="D134" s="56">
        <v>0.7710638742171427</v>
      </c>
      <c r="E134" s="56">
        <v>0.42805918275898935</v>
      </c>
      <c r="F134" s="55" t="s">
        <v>455</v>
      </c>
      <c r="G134" s="55" t="s">
        <v>479</v>
      </c>
      <c r="K134" s="55">
        <v>145.0</v>
      </c>
      <c r="L134" s="55" t="s">
        <v>310</v>
      </c>
      <c r="M134" s="55">
        <v>0.03282636717572907</v>
      </c>
      <c r="N134" s="55">
        <v>0.722095892348685</v>
      </c>
      <c r="O134" s="55">
        <v>0.41203094201665985</v>
      </c>
      <c r="P134" s="55" t="s">
        <v>455</v>
      </c>
    </row>
    <row r="135" ht="14.25" customHeight="1">
      <c r="A135" s="55">
        <v>133.0</v>
      </c>
      <c r="B135" s="51" t="s">
        <v>284</v>
      </c>
      <c r="C135" s="56">
        <v>0.029712413814739266</v>
      </c>
      <c r="D135" s="56">
        <v>0.7325996658787468</v>
      </c>
      <c r="E135" s="56">
        <v>0.425131250223015</v>
      </c>
      <c r="F135" s="55" t="s">
        <v>455</v>
      </c>
      <c r="G135" s="55" t="s">
        <v>479</v>
      </c>
      <c r="K135" s="55">
        <v>146.0</v>
      </c>
      <c r="L135" s="55" t="s">
        <v>312</v>
      </c>
      <c r="M135" s="55">
        <v>0.12890769358462523</v>
      </c>
      <c r="N135" s="55">
        <v>0.8342850320241183</v>
      </c>
      <c r="O135" s="55">
        <v>0.44401219437055045</v>
      </c>
      <c r="P135" s="55" t="s">
        <v>455</v>
      </c>
    </row>
    <row r="136" ht="14.25" customHeight="1">
      <c r="A136" s="55">
        <v>134.0</v>
      </c>
      <c r="B136" s="51" t="s">
        <v>286</v>
      </c>
      <c r="C136" s="56">
        <v>0.1241758024818665</v>
      </c>
      <c r="D136" s="56">
        <v>0.8278594635925978</v>
      </c>
      <c r="E136" s="56">
        <v>0.433892967812897</v>
      </c>
      <c r="F136" s="55" t="s">
        <v>455</v>
      </c>
      <c r="G136" s="55" t="s">
        <v>479</v>
      </c>
      <c r="K136" s="55">
        <v>147.0</v>
      </c>
      <c r="L136" s="55" t="s">
        <v>314</v>
      </c>
      <c r="M136" s="55">
        <v>0.08821438097324835</v>
      </c>
      <c r="N136" s="55">
        <v>0.7940272122159606</v>
      </c>
      <c r="O136" s="55">
        <v>0.43601571541261225</v>
      </c>
      <c r="P136" s="55" t="s">
        <v>455</v>
      </c>
    </row>
    <row r="137" ht="14.25" customHeight="1">
      <c r="A137" s="55">
        <v>135.0</v>
      </c>
      <c r="B137" s="51" t="s">
        <v>289</v>
      </c>
      <c r="C137" s="56">
        <v>0.08643160093493535</v>
      </c>
      <c r="D137" s="56">
        <v>0.7909765352785814</v>
      </c>
      <c r="E137" s="56">
        <v>0.42648775506557857</v>
      </c>
      <c r="F137" s="55" t="s">
        <v>455</v>
      </c>
      <c r="G137" s="55" t="s">
        <v>479</v>
      </c>
      <c r="K137" s="55">
        <v>148.0</v>
      </c>
      <c r="L137" s="55" t="s">
        <v>316</v>
      </c>
      <c r="M137" s="55">
        <v>0.06163120297720157</v>
      </c>
      <c r="N137" s="55">
        <v>0.7595138262133402</v>
      </c>
      <c r="O137" s="55">
        <v>0.4331395333980783</v>
      </c>
      <c r="P137" s="55" t="s">
        <v>455</v>
      </c>
    </row>
    <row r="138" ht="14.25" customHeight="1">
      <c r="A138" s="55">
        <v>136.0</v>
      </c>
      <c r="B138" s="51" t="s">
        <v>291</v>
      </c>
      <c r="C138" s="56">
        <v>0.056750727274894774</v>
      </c>
      <c r="D138" s="56">
        <v>0.7550535025425049</v>
      </c>
      <c r="E138" s="56">
        <v>0.4233190882654548</v>
      </c>
      <c r="F138" s="55" t="s">
        <v>455</v>
      </c>
      <c r="G138" s="55" t="s">
        <v>479</v>
      </c>
      <c r="K138" s="55">
        <v>149.0</v>
      </c>
      <c r="L138" s="55" t="s">
        <v>318</v>
      </c>
      <c r="M138" s="55">
        <v>0.11468626325268158</v>
      </c>
      <c r="N138" s="55">
        <v>0.8138319988096064</v>
      </c>
      <c r="O138" s="55">
        <v>0.44161837012973654</v>
      </c>
      <c r="P138" s="55" t="s">
        <v>455</v>
      </c>
    </row>
    <row r="139" ht="14.25" customHeight="1">
      <c r="A139" s="55">
        <v>137.0</v>
      </c>
      <c r="B139" s="51" t="s">
        <v>293</v>
      </c>
      <c r="C139" s="56">
        <v>0.11300366037551937</v>
      </c>
      <c r="D139" s="56">
        <v>0.8070589333264033</v>
      </c>
      <c r="E139" s="56">
        <v>0.4324430200689583</v>
      </c>
      <c r="F139" s="55" t="s">
        <v>455</v>
      </c>
      <c r="G139" s="55" t="s">
        <v>479</v>
      </c>
      <c r="K139" s="55">
        <v>150.0</v>
      </c>
      <c r="L139" s="55" t="s">
        <v>320</v>
      </c>
      <c r="M139" s="55">
        <v>0.07257010210323882</v>
      </c>
      <c r="N139" s="55">
        <v>0.7747184987940944</v>
      </c>
      <c r="O139" s="55">
        <v>0.4345443543132611</v>
      </c>
      <c r="P139" s="55" t="s">
        <v>455</v>
      </c>
    </row>
    <row r="140" ht="14.25" customHeight="1">
      <c r="A140" s="55">
        <v>138.0</v>
      </c>
      <c r="B140" s="51" t="s">
        <v>295</v>
      </c>
      <c r="C140" s="56">
        <v>0.0706124302604668</v>
      </c>
      <c r="D140" s="56">
        <v>0.7698283229432079</v>
      </c>
      <c r="E140" s="56">
        <v>0.4251636365344865</v>
      </c>
      <c r="F140" s="55" t="s">
        <v>455</v>
      </c>
      <c r="G140" s="55" t="s">
        <v>479</v>
      </c>
      <c r="K140" s="55">
        <v>151.0</v>
      </c>
      <c r="L140" s="55" t="s">
        <v>322</v>
      </c>
      <c r="M140" s="55">
        <v>0.03262784389694306</v>
      </c>
      <c r="N140" s="55">
        <v>0.735151676916147</v>
      </c>
      <c r="O140" s="55">
        <v>0.43170926581885355</v>
      </c>
      <c r="P140" s="55" t="s">
        <v>455</v>
      </c>
    </row>
    <row r="141" ht="14.25" customHeight="1">
      <c r="A141" s="55">
        <v>139.0</v>
      </c>
      <c r="B141" s="51" t="s">
        <v>297</v>
      </c>
      <c r="C141" s="56">
        <v>0.028698182531483617</v>
      </c>
      <c r="D141" s="56">
        <v>0.7323678315568743</v>
      </c>
      <c r="E141" s="56">
        <v>0.42213167466156515</v>
      </c>
      <c r="F141" s="55" t="s">
        <v>455</v>
      </c>
      <c r="G141" s="55" t="s">
        <v>479</v>
      </c>
      <c r="K141" s="55">
        <v>152.0</v>
      </c>
      <c r="L141" s="55" t="s">
        <v>324</v>
      </c>
      <c r="M141" s="55">
        <v>0.12600016918417614</v>
      </c>
      <c r="N141" s="55">
        <v>0.829693215004331</v>
      </c>
      <c r="O141" s="55">
        <v>0.4727893828151142</v>
      </c>
      <c r="P141" s="55" t="s">
        <v>455</v>
      </c>
    </row>
    <row r="142" ht="14.25" customHeight="1">
      <c r="A142" s="55">
        <v>140.0</v>
      </c>
      <c r="B142" s="51" t="s">
        <v>299</v>
      </c>
      <c r="C142" s="56">
        <v>0.12045283085249081</v>
      </c>
      <c r="D142" s="56">
        <v>0.8209460932004969</v>
      </c>
      <c r="E142" s="56">
        <v>0.4224494812914615</v>
      </c>
      <c r="F142" s="55" t="s">
        <v>455</v>
      </c>
      <c r="G142" s="55" t="s">
        <v>479</v>
      </c>
      <c r="K142" s="55">
        <v>153.0</v>
      </c>
      <c r="L142" s="55" t="s">
        <v>326</v>
      </c>
      <c r="M142" s="55">
        <v>0.08868534939915503</v>
      </c>
      <c r="N142" s="55">
        <v>0.7917291281305399</v>
      </c>
      <c r="O142" s="55">
        <v>0.4660216328836836</v>
      </c>
      <c r="P142" s="55" t="s">
        <v>455</v>
      </c>
    </row>
    <row r="143" ht="14.25" customHeight="1">
      <c r="A143" s="55">
        <v>141.0</v>
      </c>
      <c r="B143" s="51" t="s">
        <v>302</v>
      </c>
      <c r="C143" s="56">
        <v>0.07683507441912196</v>
      </c>
      <c r="D143" s="56">
        <v>0.7794672008064227</v>
      </c>
      <c r="E143" s="56">
        <v>0.41437153140365307</v>
      </c>
      <c r="F143" s="55" t="s">
        <v>455</v>
      </c>
      <c r="G143" s="55" t="s">
        <v>479</v>
      </c>
      <c r="K143" s="55">
        <v>154.0</v>
      </c>
      <c r="L143" s="55" t="s">
        <v>328</v>
      </c>
      <c r="M143" s="55">
        <v>0.057889478282124186</v>
      </c>
      <c r="N143" s="55">
        <v>0.7520512771261493</v>
      </c>
      <c r="O143" s="55">
        <v>0.46309996921957414</v>
      </c>
      <c r="P143" s="55" t="s">
        <v>455</v>
      </c>
    </row>
    <row r="144" ht="14.25" customHeight="1">
      <c r="A144" s="55">
        <v>142.0</v>
      </c>
      <c r="B144" s="51" t="s">
        <v>304</v>
      </c>
      <c r="C144" s="56">
        <v>0.04200192056036585</v>
      </c>
      <c r="D144" s="56">
        <v>0.7435889549837442</v>
      </c>
      <c r="E144" s="56">
        <v>0.4112013033702037</v>
      </c>
      <c r="F144" s="55" t="s">
        <v>455</v>
      </c>
      <c r="G144" s="55" t="s">
        <v>479</v>
      </c>
      <c r="K144" s="55">
        <v>155.0</v>
      </c>
      <c r="L144" s="55" t="s">
        <v>330</v>
      </c>
      <c r="M144" s="55">
        <v>0.12496296985688797</v>
      </c>
      <c r="N144" s="55">
        <v>0.8102247069779791</v>
      </c>
      <c r="O144" s="55">
        <v>0.4740009491205283</v>
      </c>
      <c r="P144" s="55" t="s">
        <v>455</v>
      </c>
    </row>
    <row r="145" ht="14.25" customHeight="1">
      <c r="A145" s="55">
        <v>143.0</v>
      </c>
      <c r="B145" s="51" t="s">
        <v>306</v>
      </c>
      <c r="C145" s="56">
        <v>0.11293591350790591</v>
      </c>
      <c r="D145" s="56">
        <v>0.8010561812001727</v>
      </c>
      <c r="E145" s="56">
        <v>0.42197757319644613</v>
      </c>
      <c r="F145" s="55" t="s">
        <v>455</v>
      </c>
      <c r="G145" s="55" t="s">
        <v>479</v>
      </c>
      <c r="K145" s="55">
        <v>156.0</v>
      </c>
      <c r="L145" s="55" t="s">
        <v>332</v>
      </c>
      <c r="M145" s="55">
        <v>0.09048325145543534</v>
      </c>
      <c r="N145" s="55">
        <v>0.770722747182256</v>
      </c>
      <c r="O145" s="55">
        <v>0.4679437340303117</v>
      </c>
      <c r="P145" s="55" t="s">
        <v>455</v>
      </c>
    </row>
    <row r="146" ht="14.25" customHeight="1">
      <c r="A146" s="55">
        <v>144.0</v>
      </c>
      <c r="B146" s="51" t="s">
        <v>308</v>
      </c>
      <c r="C146" s="56">
        <v>0.07112345729648142</v>
      </c>
      <c r="D146" s="56">
        <v>0.7616430394795687</v>
      </c>
      <c r="E146" s="56">
        <v>0.41477942170326354</v>
      </c>
      <c r="F146" s="55" t="s">
        <v>455</v>
      </c>
      <c r="G146" s="55" t="s">
        <v>479</v>
      </c>
      <c r="K146" s="55">
        <v>157.0</v>
      </c>
      <c r="L146" s="55" t="s">
        <v>334</v>
      </c>
      <c r="M146" s="55">
        <v>0.06429036845761513</v>
      </c>
      <c r="N146" s="55">
        <v>0.7335666553772809</v>
      </c>
      <c r="O146" s="55">
        <v>0.4652944145110718</v>
      </c>
      <c r="P146" s="55" t="s">
        <v>455</v>
      </c>
    </row>
    <row r="147" ht="14.25" customHeight="1">
      <c r="A147" s="55">
        <v>145.0</v>
      </c>
      <c r="B147" s="51" t="s">
        <v>310</v>
      </c>
      <c r="C147" s="56">
        <v>0.03282636717572907</v>
      </c>
      <c r="D147" s="56">
        <v>0.722095892348685</v>
      </c>
      <c r="E147" s="56">
        <v>0.41203094201665985</v>
      </c>
      <c r="F147" s="55" t="s">
        <v>455</v>
      </c>
      <c r="G147" s="55" t="s">
        <v>479</v>
      </c>
      <c r="K147" s="55">
        <v>158.0</v>
      </c>
      <c r="L147" s="55" t="s">
        <v>336</v>
      </c>
      <c r="M147" s="55">
        <v>0.3132616473083454</v>
      </c>
      <c r="N147" s="55">
        <v>0.4836791726049229</v>
      </c>
      <c r="O147" s="55">
        <v>0.5431153830081029</v>
      </c>
      <c r="P147" s="55" t="s">
        <v>455</v>
      </c>
    </row>
    <row r="148" ht="14.25" customHeight="1">
      <c r="A148" s="55">
        <v>146.0</v>
      </c>
      <c r="B148" s="51" t="s">
        <v>312</v>
      </c>
      <c r="C148" s="56">
        <v>0.12890769358462523</v>
      </c>
      <c r="D148" s="56">
        <v>0.8342850320241183</v>
      </c>
      <c r="E148" s="56">
        <v>0.44401219437055045</v>
      </c>
      <c r="F148" s="55" t="s">
        <v>455</v>
      </c>
      <c r="G148" s="55" t="s">
        <v>479</v>
      </c>
      <c r="K148" s="55">
        <v>160.0</v>
      </c>
      <c r="L148" s="55" t="s">
        <v>340</v>
      </c>
      <c r="M148" s="55">
        <v>0.3133388162739009</v>
      </c>
      <c r="N148" s="55">
        <v>0.48675526113196993</v>
      </c>
      <c r="O148" s="55">
        <v>0.543039731008019</v>
      </c>
      <c r="P148" s="55" t="s">
        <v>455</v>
      </c>
    </row>
    <row r="149" ht="14.25" customHeight="1">
      <c r="A149" s="55">
        <v>147.0</v>
      </c>
      <c r="B149" s="51" t="s">
        <v>314</v>
      </c>
      <c r="C149" s="56">
        <v>0.08821438097324835</v>
      </c>
      <c r="D149" s="56">
        <v>0.7940272122159606</v>
      </c>
      <c r="E149" s="56">
        <v>0.43601571541261225</v>
      </c>
      <c r="F149" s="55" t="s">
        <v>455</v>
      </c>
      <c r="G149" s="55" t="s">
        <v>479</v>
      </c>
      <c r="K149" s="55">
        <v>161.0</v>
      </c>
      <c r="L149" s="55" t="s">
        <v>336</v>
      </c>
      <c r="M149" s="55">
        <v>0.3133388162739009</v>
      </c>
      <c r="N149" s="55">
        <v>0.48675526113196993</v>
      </c>
      <c r="O149" s="55">
        <v>0.543039731008019</v>
      </c>
      <c r="P149" s="55" t="s">
        <v>455</v>
      </c>
    </row>
    <row r="150" ht="14.25" customHeight="1">
      <c r="A150" s="55">
        <v>148.0</v>
      </c>
      <c r="B150" s="51" t="s">
        <v>316</v>
      </c>
      <c r="C150" s="56">
        <v>0.06163120297720157</v>
      </c>
      <c r="D150" s="56">
        <v>0.7595138262133402</v>
      </c>
      <c r="E150" s="56">
        <v>0.4331395333980783</v>
      </c>
      <c r="F150" s="55" t="s">
        <v>455</v>
      </c>
      <c r="G150" s="55" t="s">
        <v>479</v>
      </c>
      <c r="K150" s="55">
        <v>163.0</v>
      </c>
      <c r="L150" s="55" t="s">
        <v>342</v>
      </c>
      <c r="M150" s="55">
        <v>0.31334096670674144</v>
      </c>
      <c r="N150" s="55">
        <v>0.47686912428635836</v>
      </c>
      <c r="O150" s="55">
        <v>0.5434307297003964</v>
      </c>
      <c r="P150" s="55" t="s">
        <v>455</v>
      </c>
    </row>
    <row r="151" ht="14.25" customHeight="1">
      <c r="A151" s="55">
        <v>149.0</v>
      </c>
      <c r="B151" s="51" t="s">
        <v>318</v>
      </c>
      <c r="C151" s="56">
        <v>0.11468626325268158</v>
      </c>
      <c r="D151" s="56">
        <v>0.8138319988096064</v>
      </c>
      <c r="E151" s="56">
        <v>0.44161837012973654</v>
      </c>
      <c r="F151" s="55" t="s">
        <v>455</v>
      </c>
      <c r="G151" s="55" t="s">
        <v>479</v>
      </c>
      <c r="K151" s="55">
        <v>165.0</v>
      </c>
      <c r="L151" s="55" t="s">
        <v>346</v>
      </c>
      <c r="M151" s="55">
        <v>0.31334096670674144</v>
      </c>
      <c r="N151" s="55">
        <v>0.47686912428635836</v>
      </c>
      <c r="O151" s="55">
        <v>0.5434307297003964</v>
      </c>
      <c r="P151" s="55" t="s">
        <v>455</v>
      </c>
    </row>
    <row r="152" ht="14.25" customHeight="1">
      <c r="A152" s="55">
        <v>150.0</v>
      </c>
      <c r="B152" s="51" t="s">
        <v>320</v>
      </c>
      <c r="C152" s="56">
        <v>0.07257010210323882</v>
      </c>
      <c r="D152" s="56">
        <v>0.7747184987940944</v>
      </c>
      <c r="E152" s="56">
        <v>0.4345443543132611</v>
      </c>
      <c r="F152" s="55" t="s">
        <v>455</v>
      </c>
      <c r="G152" s="55" t="s">
        <v>479</v>
      </c>
      <c r="K152" s="55">
        <v>167.0</v>
      </c>
      <c r="L152" s="55" t="s">
        <v>348</v>
      </c>
      <c r="M152" s="55">
        <v>0.3133401908481785</v>
      </c>
      <c r="N152" s="55">
        <v>0.4768897708030942</v>
      </c>
      <c r="O152" s="55">
        <v>0.5434294572123408</v>
      </c>
      <c r="P152" s="55" t="s">
        <v>455</v>
      </c>
    </row>
    <row r="153" ht="14.25" customHeight="1">
      <c r="A153" s="55">
        <v>151.0</v>
      </c>
      <c r="B153" s="51" t="s">
        <v>322</v>
      </c>
      <c r="C153" s="56">
        <v>0.03262784389694306</v>
      </c>
      <c r="D153" s="56">
        <v>0.735151676916147</v>
      </c>
      <c r="E153" s="56">
        <v>0.43170926581885355</v>
      </c>
      <c r="F153" s="55" t="s">
        <v>455</v>
      </c>
      <c r="G153" s="55" t="s">
        <v>479</v>
      </c>
      <c r="K153" s="55">
        <v>168.0</v>
      </c>
      <c r="L153" s="55" t="s">
        <v>350</v>
      </c>
      <c r="M153" s="55">
        <v>0.09274465686775293</v>
      </c>
      <c r="N153" s="55">
        <v>0.7031476650117989</v>
      </c>
      <c r="O153" s="55">
        <v>0.4532637660873636</v>
      </c>
      <c r="P153" s="55" t="s">
        <v>455</v>
      </c>
    </row>
    <row r="154" ht="14.25" customHeight="1">
      <c r="A154" s="55">
        <v>152.0</v>
      </c>
      <c r="B154" s="51" t="s">
        <v>324</v>
      </c>
      <c r="C154" s="56">
        <v>0.12600016918417614</v>
      </c>
      <c r="D154" s="56">
        <v>0.829693215004331</v>
      </c>
      <c r="E154" s="56">
        <v>0.4727893828151142</v>
      </c>
      <c r="F154" s="55" t="s">
        <v>455</v>
      </c>
      <c r="G154" s="55" t="s">
        <v>479</v>
      </c>
    </row>
    <row r="155" ht="14.25" customHeight="1">
      <c r="A155" s="55">
        <v>153.0</v>
      </c>
      <c r="B155" s="51" t="s">
        <v>326</v>
      </c>
      <c r="C155" s="56">
        <v>0.08868534939915503</v>
      </c>
      <c r="D155" s="56">
        <v>0.7917291281305399</v>
      </c>
      <c r="E155" s="56">
        <v>0.4660216328836836</v>
      </c>
      <c r="F155" s="55" t="s">
        <v>455</v>
      </c>
      <c r="G155" s="55" t="s">
        <v>479</v>
      </c>
    </row>
    <row r="156" ht="14.25" customHeight="1">
      <c r="A156" s="55">
        <v>154.0</v>
      </c>
      <c r="B156" s="51" t="s">
        <v>328</v>
      </c>
      <c r="C156" s="56">
        <v>0.057889478282124186</v>
      </c>
      <c r="D156" s="56">
        <v>0.7520512771261493</v>
      </c>
      <c r="E156" s="56">
        <v>0.46309996921957414</v>
      </c>
      <c r="F156" s="55" t="s">
        <v>455</v>
      </c>
      <c r="G156" s="55" t="s">
        <v>479</v>
      </c>
    </row>
    <row r="157" ht="14.25" customHeight="1">
      <c r="A157" s="55">
        <v>155.0</v>
      </c>
      <c r="B157" s="51" t="s">
        <v>330</v>
      </c>
      <c r="C157" s="56">
        <v>0.12496296985688797</v>
      </c>
      <c r="D157" s="56">
        <v>0.8102247069779791</v>
      </c>
      <c r="E157" s="56">
        <v>0.4740009491205283</v>
      </c>
      <c r="F157" s="55" t="s">
        <v>455</v>
      </c>
      <c r="G157" s="55" t="s">
        <v>479</v>
      </c>
    </row>
    <row r="158" ht="14.25" customHeight="1">
      <c r="A158" s="55">
        <v>156.0</v>
      </c>
      <c r="B158" s="51" t="s">
        <v>332</v>
      </c>
      <c r="C158" s="56">
        <v>0.09048325145543534</v>
      </c>
      <c r="D158" s="56">
        <v>0.770722747182256</v>
      </c>
      <c r="E158" s="56">
        <v>0.4679437340303117</v>
      </c>
      <c r="F158" s="55" t="s">
        <v>455</v>
      </c>
      <c r="G158" s="55" t="s">
        <v>479</v>
      </c>
    </row>
    <row r="159" ht="14.25" customHeight="1">
      <c r="A159" s="55">
        <v>157.0</v>
      </c>
      <c r="B159" s="51" t="s">
        <v>334</v>
      </c>
      <c r="C159" s="56">
        <v>0.06429036845761513</v>
      </c>
      <c r="D159" s="56">
        <v>0.7335666553772809</v>
      </c>
      <c r="E159" s="56">
        <v>0.4652944145110718</v>
      </c>
      <c r="F159" s="55" t="s">
        <v>455</v>
      </c>
      <c r="G159" s="55" t="s">
        <v>479</v>
      </c>
    </row>
    <row r="160" ht="14.25" customHeight="1">
      <c r="A160" s="55">
        <v>158.0</v>
      </c>
      <c r="B160" s="51" t="s">
        <v>336</v>
      </c>
      <c r="C160" s="56">
        <v>0.3132616473083454</v>
      </c>
      <c r="D160" s="56">
        <v>0.4836791726049229</v>
      </c>
      <c r="E160" s="56">
        <v>0.5431153830081029</v>
      </c>
      <c r="F160" s="55" t="s">
        <v>455</v>
      </c>
      <c r="G160" s="55" t="s">
        <v>479</v>
      </c>
    </row>
    <row r="161" ht="14.25" customHeight="1">
      <c r="A161" s="55">
        <v>159.0</v>
      </c>
      <c r="B161" s="51" t="s">
        <v>338</v>
      </c>
      <c r="C161" s="56">
        <v>0.8295299328602794</v>
      </c>
      <c r="D161" s="56">
        <v>0.3887806583908381</v>
      </c>
      <c r="E161" s="56">
        <v>0.9519418555166854</v>
      </c>
      <c r="F161" s="55" t="s">
        <v>456</v>
      </c>
      <c r="G161" s="55" t="s">
        <v>479</v>
      </c>
    </row>
    <row r="162" ht="14.25" customHeight="1">
      <c r="A162" s="55">
        <v>160.0</v>
      </c>
      <c r="B162" s="51" t="s">
        <v>340</v>
      </c>
      <c r="C162" s="56">
        <v>0.3133388162739009</v>
      </c>
      <c r="D162" s="56">
        <v>0.48675526113196993</v>
      </c>
      <c r="E162" s="56">
        <v>0.543039731008019</v>
      </c>
      <c r="F162" s="55" t="s">
        <v>455</v>
      </c>
      <c r="G162" s="55" t="s">
        <v>479</v>
      </c>
    </row>
    <row r="163" ht="14.25" customHeight="1">
      <c r="A163" s="55">
        <v>161.0</v>
      </c>
      <c r="B163" s="51" t="s">
        <v>336</v>
      </c>
      <c r="C163" s="56">
        <v>0.3133388162739009</v>
      </c>
      <c r="D163" s="56">
        <v>0.48675526113196993</v>
      </c>
      <c r="E163" s="56">
        <v>0.543039731008019</v>
      </c>
      <c r="F163" s="55" t="s">
        <v>455</v>
      </c>
      <c r="G163" s="55" t="s">
        <v>479</v>
      </c>
    </row>
    <row r="164" ht="14.25" customHeight="1">
      <c r="A164" s="55">
        <v>162.0</v>
      </c>
      <c r="B164" s="51" t="s">
        <v>338</v>
      </c>
      <c r="C164" s="56">
        <v>0.8295299328602794</v>
      </c>
      <c r="D164" s="56">
        <v>0.3887806583908381</v>
      </c>
      <c r="E164" s="56">
        <v>0.9519418555166854</v>
      </c>
      <c r="F164" s="55" t="s">
        <v>456</v>
      </c>
      <c r="G164" s="55" t="s">
        <v>479</v>
      </c>
    </row>
    <row r="165" ht="14.25" customHeight="1">
      <c r="A165" s="55">
        <v>163.0</v>
      </c>
      <c r="B165" s="51" t="s">
        <v>342</v>
      </c>
      <c r="C165" s="56">
        <v>0.31334096670674144</v>
      </c>
      <c r="D165" s="56">
        <v>0.47686912428635836</v>
      </c>
      <c r="E165" s="56">
        <v>0.5434307297003964</v>
      </c>
      <c r="F165" s="55" t="s">
        <v>455</v>
      </c>
      <c r="G165" s="55" t="s">
        <v>479</v>
      </c>
    </row>
    <row r="166" ht="14.25" customHeight="1">
      <c r="A166" s="55">
        <v>164.0</v>
      </c>
      <c r="B166" s="51" t="s">
        <v>344</v>
      </c>
      <c r="C166" s="56">
        <v>0.8315053431085706</v>
      </c>
      <c r="D166" s="56">
        <v>0.3804400727897339</v>
      </c>
      <c r="E166" s="56">
        <v>0.9538896682360795</v>
      </c>
      <c r="F166" s="55" t="s">
        <v>456</v>
      </c>
      <c r="G166" s="55" t="s">
        <v>479</v>
      </c>
    </row>
    <row r="167" ht="14.25" customHeight="1">
      <c r="A167" s="55">
        <v>165.0</v>
      </c>
      <c r="B167" s="51" t="s">
        <v>346</v>
      </c>
      <c r="C167" s="56">
        <v>0.31334096670674144</v>
      </c>
      <c r="D167" s="56">
        <v>0.47686912428635836</v>
      </c>
      <c r="E167" s="56">
        <v>0.5434307297003964</v>
      </c>
      <c r="F167" s="55" t="s">
        <v>455</v>
      </c>
      <c r="G167" s="55" t="s">
        <v>479</v>
      </c>
    </row>
    <row r="168" ht="14.25" customHeight="1">
      <c r="A168" s="55">
        <v>166.0</v>
      </c>
      <c r="B168" s="51" t="s">
        <v>347</v>
      </c>
      <c r="C168" s="56">
        <v>0.8315053431085706</v>
      </c>
      <c r="D168" s="56">
        <v>0.3804400727897339</v>
      </c>
      <c r="E168" s="56">
        <v>0.9538896682360795</v>
      </c>
      <c r="F168" s="55" t="s">
        <v>456</v>
      </c>
      <c r="G168" s="55" t="s">
        <v>479</v>
      </c>
    </row>
    <row r="169" ht="14.25" customHeight="1">
      <c r="A169" s="55">
        <v>167.0</v>
      </c>
      <c r="B169" s="51" t="s">
        <v>348</v>
      </c>
      <c r="C169" s="56">
        <v>0.3133401908481785</v>
      </c>
      <c r="D169" s="56">
        <v>0.4768897708030942</v>
      </c>
      <c r="E169" s="56">
        <v>0.5434294572123408</v>
      </c>
      <c r="F169" s="55" t="s">
        <v>455</v>
      </c>
      <c r="G169" s="55" t="s">
        <v>479</v>
      </c>
    </row>
    <row r="170" ht="14.25" customHeight="1">
      <c r="A170" s="55">
        <v>168.0</v>
      </c>
      <c r="B170" s="51" t="s">
        <v>350</v>
      </c>
      <c r="C170" s="56">
        <v>0.09274465686775293</v>
      </c>
      <c r="D170" s="56">
        <v>0.7031476650117989</v>
      </c>
      <c r="E170" s="56">
        <v>0.4532637660873636</v>
      </c>
      <c r="F170" s="55" t="s">
        <v>455</v>
      </c>
      <c r="G170" s="55" t="s">
        <v>479</v>
      </c>
    </row>
    <row r="171" ht="14.25" customHeight="1">
      <c r="A171" s="55">
        <v>169.0</v>
      </c>
      <c r="B171" s="51" t="s">
        <v>353</v>
      </c>
      <c r="C171" s="56">
        <v>0.4104016495423738</v>
      </c>
      <c r="D171" s="56">
        <v>0.7348548556111831</v>
      </c>
      <c r="E171" s="56">
        <v>0.047208472605827764</v>
      </c>
      <c r="F171" s="55" t="s">
        <v>457</v>
      </c>
      <c r="G171" s="55" t="s">
        <v>479</v>
      </c>
    </row>
    <row r="172" ht="14.25" customHeight="1">
      <c r="A172" s="55">
        <v>170.0</v>
      </c>
      <c r="B172" s="51" t="s">
        <v>355</v>
      </c>
      <c r="C172" s="56">
        <v>0.41330801550850305</v>
      </c>
      <c r="D172" s="56">
        <v>0.679222033921341</v>
      </c>
      <c r="E172" s="56">
        <v>0.08450892049292859</v>
      </c>
      <c r="F172" s="55" t="s">
        <v>457</v>
      </c>
      <c r="G172" s="55" t="s">
        <v>479</v>
      </c>
    </row>
    <row r="173" ht="14.25" customHeight="1">
      <c r="A173" s="55">
        <v>171.0</v>
      </c>
      <c r="B173" s="51" t="s">
        <v>357</v>
      </c>
      <c r="C173" s="56">
        <v>0.41321316189208435</v>
      </c>
      <c r="D173" s="56">
        <v>0.7437168407684389</v>
      </c>
      <c r="E173" s="56">
        <v>0.06375578144620657</v>
      </c>
      <c r="F173" s="55" t="s">
        <v>457</v>
      </c>
      <c r="G173" s="55" t="s">
        <v>479</v>
      </c>
    </row>
    <row r="174" ht="14.25" customHeight="1">
      <c r="A174" s="55">
        <v>172.0</v>
      </c>
      <c r="B174" s="51" t="s">
        <v>359</v>
      </c>
      <c r="C174" s="56">
        <v>0.41306945452606303</v>
      </c>
      <c r="D174" s="56">
        <v>0.7255138844832346</v>
      </c>
      <c r="E174" s="56">
        <v>0.06905206329004011</v>
      </c>
      <c r="F174" s="55" t="s">
        <v>457</v>
      </c>
      <c r="G174" s="55" t="s">
        <v>479</v>
      </c>
    </row>
    <row r="175" ht="14.25" customHeight="1">
      <c r="A175" s="55">
        <v>173.0</v>
      </c>
      <c r="B175" s="51" t="s">
        <v>361</v>
      </c>
      <c r="C175" s="56">
        <v>0.41592878706376846</v>
      </c>
      <c r="D175" s="56">
        <v>0.6891232765886177</v>
      </c>
      <c r="E175" s="56">
        <v>0.09385861075153626</v>
      </c>
      <c r="F175" s="55" t="s">
        <v>457</v>
      </c>
      <c r="G175" s="55" t="s">
        <v>479</v>
      </c>
    </row>
    <row r="176" ht="14.25" customHeight="1">
      <c r="A176" s="55">
        <v>174.0</v>
      </c>
      <c r="B176" s="51" t="s">
        <v>363</v>
      </c>
      <c r="C176" s="56">
        <v>0.4112802411835306</v>
      </c>
      <c r="D176" s="56">
        <v>0.73783691933696</v>
      </c>
      <c r="E176" s="56">
        <v>0.052796432316056595</v>
      </c>
      <c r="F176" s="55" t="s">
        <v>457</v>
      </c>
      <c r="G176" s="55" t="s">
        <v>479</v>
      </c>
    </row>
    <row r="177" ht="14.25" customHeight="1">
      <c r="A177" s="55">
        <v>175.0</v>
      </c>
      <c r="B177" s="51" t="s">
        <v>365</v>
      </c>
      <c r="C177" s="56">
        <v>0.41428772951852216</v>
      </c>
      <c r="D177" s="56">
        <v>0.6832348377348187</v>
      </c>
      <c r="E177" s="56">
        <v>0.08800915173784786</v>
      </c>
      <c r="F177" s="55" t="s">
        <v>457</v>
      </c>
      <c r="G177" s="55" t="s">
        <v>479</v>
      </c>
    </row>
    <row r="178" ht="14.25" customHeight="1">
      <c r="A178" s="55">
        <v>176.0</v>
      </c>
      <c r="B178" s="51" t="s">
        <v>367</v>
      </c>
      <c r="C178" s="56">
        <v>0.4120743699162358</v>
      </c>
      <c r="D178" s="56">
        <v>0.7403493309205245</v>
      </c>
      <c r="E178" s="56">
        <v>0.05749186443999332</v>
      </c>
      <c r="F178" s="55" t="s">
        <v>457</v>
      </c>
      <c r="G178" s="55" t="s">
        <v>479</v>
      </c>
    </row>
    <row r="179" ht="14.25" customHeight="1">
      <c r="A179" s="55">
        <v>177.0</v>
      </c>
      <c r="B179" s="51" t="s">
        <v>369</v>
      </c>
      <c r="C179" s="56">
        <v>0.4131509836154646</v>
      </c>
      <c r="D179" s="56">
        <v>0.6785303626084426</v>
      </c>
      <c r="E179" s="56">
        <v>0.08395205654299247</v>
      </c>
      <c r="F179" s="55" t="s">
        <v>457</v>
      </c>
      <c r="G179" s="55" t="s">
        <v>479</v>
      </c>
    </row>
    <row r="180" ht="14.25" customHeight="1">
      <c r="A180" s="55">
        <v>178.0</v>
      </c>
      <c r="B180" s="51" t="s">
        <v>371</v>
      </c>
      <c r="C180" s="56">
        <v>0.4069560745571669</v>
      </c>
      <c r="D180" s="56">
        <v>0.6989644944046314</v>
      </c>
      <c r="E180" s="56">
        <v>0.034829585139069905</v>
      </c>
      <c r="F180" s="55" t="s">
        <v>457</v>
      </c>
      <c r="G180" s="55" t="s">
        <v>479</v>
      </c>
    </row>
    <row r="181" ht="14.25" customHeight="1">
      <c r="A181" s="55">
        <v>179.0</v>
      </c>
      <c r="B181" s="51" t="s">
        <v>373</v>
      </c>
      <c r="C181" s="56">
        <v>0.4103140174284871</v>
      </c>
      <c r="D181" s="56">
        <v>0.659079555232991</v>
      </c>
      <c r="E181" s="56">
        <v>0.07592308176306783</v>
      </c>
      <c r="F181" s="55" t="s">
        <v>457</v>
      </c>
      <c r="G181" s="55" t="s">
        <v>479</v>
      </c>
    </row>
    <row r="182" ht="14.25" customHeight="1">
      <c r="A182" s="55">
        <v>180.0</v>
      </c>
      <c r="B182" s="51" t="s">
        <v>375</v>
      </c>
      <c r="C182" s="56">
        <v>0.41332656974523424</v>
      </c>
      <c r="D182" s="56">
        <v>0.7754706904948766</v>
      </c>
      <c r="E182" s="56">
        <v>0.055699079163823495</v>
      </c>
      <c r="F182" s="55" t="s">
        <v>457</v>
      </c>
      <c r="G182" s="55" t="s">
        <v>479</v>
      </c>
    </row>
    <row r="183" ht="14.25" customHeight="1">
      <c r="A183" s="55">
        <v>181.0</v>
      </c>
      <c r="B183" s="51" t="s">
        <v>377</v>
      </c>
      <c r="C183" s="56">
        <v>0.40789332281710267</v>
      </c>
      <c r="D183" s="56">
        <v>0.7368392940502744</v>
      </c>
      <c r="E183" s="56">
        <v>0.017784660778465827</v>
      </c>
      <c r="F183" s="55" t="s">
        <v>457</v>
      </c>
      <c r="G183" s="55" t="s">
        <v>479</v>
      </c>
    </row>
    <row r="184" ht="14.25" customHeight="1">
      <c r="A184" s="55">
        <v>182.0</v>
      </c>
      <c r="B184" s="51" t="s">
        <v>379</v>
      </c>
      <c r="C184" s="56">
        <v>0.42046974517547653</v>
      </c>
      <c r="D184" s="56">
        <v>0.7999065982662806</v>
      </c>
      <c r="E184" s="56">
        <v>0.08724750147284611</v>
      </c>
      <c r="F184" s="55" t="s">
        <v>457</v>
      </c>
      <c r="G184" s="55" t="s">
        <v>479</v>
      </c>
    </row>
    <row r="185" ht="14.25" customHeight="1">
      <c r="A185" s="55">
        <v>183.0</v>
      </c>
      <c r="B185" s="51" t="s">
        <v>381</v>
      </c>
      <c r="C185" s="56">
        <v>0.43164425431113196</v>
      </c>
      <c r="D185" s="56">
        <v>0.8404126718670644</v>
      </c>
      <c r="E185" s="56">
        <v>0.12380113639787223</v>
      </c>
      <c r="F185" s="55" t="s">
        <v>457</v>
      </c>
      <c r="G185" s="55" t="s">
        <v>479</v>
      </c>
    </row>
    <row r="186" ht="14.25" customHeight="1">
      <c r="A186" s="55">
        <v>184.0</v>
      </c>
      <c r="B186" s="51" t="s">
        <v>383</v>
      </c>
      <c r="C186" s="56">
        <v>0.4264138808975357</v>
      </c>
      <c r="D186" s="56">
        <v>0.8221654166335121</v>
      </c>
      <c r="E186" s="56">
        <v>0.10782576342258113</v>
      </c>
      <c r="F186" s="55" t="s">
        <v>457</v>
      </c>
      <c r="G186" s="55" t="s">
        <v>479</v>
      </c>
    </row>
    <row r="187" ht="14.25" customHeight="1">
      <c r="A187" s="55">
        <v>185.0</v>
      </c>
      <c r="B187" s="51" t="s">
        <v>385</v>
      </c>
      <c r="C187" s="56">
        <v>0.42896468357542306</v>
      </c>
      <c r="D187" s="56">
        <v>0.8340298313239435</v>
      </c>
      <c r="E187" s="56">
        <v>0.11572889028800835</v>
      </c>
      <c r="F187" s="55" t="s">
        <v>457</v>
      </c>
      <c r="G187" s="55" t="s">
        <v>479</v>
      </c>
    </row>
    <row r="188" ht="14.25" customHeight="1">
      <c r="A188" s="55">
        <v>186.0</v>
      </c>
      <c r="B188" s="51" t="s">
        <v>387</v>
      </c>
      <c r="C188" s="56">
        <v>0.423522253070647</v>
      </c>
      <c r="D188" s="56">
        <v>0.8167052942177105</v>
      </c>
      <c r="E188" s="56">
        <v>0.0990878536427521</v>
      </c>
      <c r="F188" s="55" t="s">
        <v>457</v>
      </c>
      <c r="G188" s="55" t="s">
        <v>479</v>
      </c>
    </row>
    <row r="189" ht="14.25" customHeight="1">
      <c r="A189" s="55">
        <v>187.0</v>
      </c>
      <c r="B189" s="51" t="s">
        <v>389</v>
      </c>
      <c r="C189" s="56">
        <v>0.42293526912838103</v>
      </c>
      <c r="D189" s="56">
        <v>0.8139257199791329</v>
      </c>
      <c r="E189" s="56">
        <v>0.09747259050067814</v>
      </c>
      <c r="F189" s="55" t="s">
        <v>457</v>
      </c>
      <c r="G189" s="55" t="s">
        <v>479</v>
      </c>
    </row>
    <row r="190" ht="14.25" customHeight="1">
      <c r="A190" s="55">
        <v>188.0</v>
      </c>
      <c r="B190" s="51" t="s">
        <v>391</v>
      </c>
      <c r="C190" s="56">
        <v>0.41310326122136776</v>
      </c>
      <c r="D190" s="56">
        <v>0.774113830705998</v>
      </c>
      <c r="E190" s="56">
        <v>0.05480040083678494</v>
      </c>
      <c r="F190" s="55" t="s">
        <v>457</v>
      </c>
      <c r="G190" s="55" t="s">
        <v>479</v>
      </c>
    </row>
    <row r="191" ht="14.25" customHeight="1">
      <c r="A191" s="55">
        <v>189.0</v>
      </c>
      <c r="B191" s="51" t="s">
        <v>393</v>
      </c>
      <c r="C191" s="56">
        <v>0.4387046611982996</v>
      </c>
      <c r="D191" s="56">
        <v>0.8606679226796602</v>
      </c>
      <c r="E191" s="56">
        <v>0.14343887387202442</v>
      </c>
      <c r="F191" s="55" t="s">
        <v>457</v>
      </c>
      <c r="G191" s="55" t="s">
        <v>479</v>
      </c>
    </row>
    <row r="192" ht="14.25" customHeight="1">
      <c r="A192" s="55">
        <v>190.0</v>
      </c>
      <c r="B192" s="51" t="s">
        <v>395</v>
      </c>
      <c r="C192" s="56">
        <v>0.41744696939667925</v>
      </c>
      <c r="D192" s="56">
        <v>0.6939578966670786</v>
      </c>
      <c r="E192" s="56">
        <v>0.09916502194546102</v>
      </c>
      <c r="F192" s="55" t="s">
        <v>457</v>
      </c>
      <c r="G192" s="55" t="s">
        <v>479</v>
      </c>
    </row>
    <row r="193" ht="14.25" customHeight="1">
      <c r="A193" s="55">
        <v>191.0</v>
      </c>
      <c r="B193" s="51" t="s">
        <v>397</v>
      </c>
      <c r="C193" s="56">
        <v>0.5991335106625247</v>
      </c>
      <c r="D193" s="56">
        <v>0.4062805084424983</v>
      </c>
      <c r="E193" s="56">
        <v>0.45859206856813906</v>
      </c>
      <c r="F193" s="55" t="s">
        <v>456</v>
      </c>
      <c r="G193" s="55" t="s">
        <v>479</v>
      </c>
    </row>
    <row r="194" ht="14.25" customHeight="1">
      <c r="A194" s="55">
        <v>192.0</v>
      </c>
      <c r="B194" s="51" t="s">
        <v>399</v>
      </c>
      <c r="C194" s="56">
        <v>0.8622325855955215</v>
      </c>
      <c r="D194" s="56">
        <v>0.3744287257677486</v>
      </c>
      <c r="E194" s="56">
        <v>0.7794650047650726</v>
      </c>
      <c r="F194" s="55" t="s">
        <v>456</v>
      </c>
      <c r="G194" s="55" t="s">
        <v>479</v>
      </c>
    </row>
    <row r="195" ht="14.25" customHeight="1">
      <c r="A195" s="55">
        <v>193.0</v>
      </c>
      <c r="B195" s="51" t="s">
        <v>401</v>
      </c>
      <c r="C195" s="56">
        <v>0.4062319120726592</v>
      </c>
      <c r="D195" s="56">
        <v>0.7107179036043955</v>
      </c>
      <c r="E195" s="56">
        <v>0.014929687144848503</v>
      </c>
      <c r="F195" s="55" t="s">
        <v>457</v>
      </c>
      <c r="G195" s="55" t="s">
        <v>479</v>
      </c>
    </row>
    <row r="196" ht="14.25" customHeight="1">
      <c r="A196" s="55">
        <v>194.0</v>
      </c>
      <c r="B196" s="51" t="s">
        <v>403</v>
      </c>
      <c r="C196" s="56">
        <v>0.41013176665630646</v>
      </c>
      <c r="D196" s="56">
        <v>0.6536109611125741</v>
      </c>
      <c r="E196" s="56">
        <v>0.07698824232399956</v>
      </c>
      <c r="F196" s="55" t="s">
        <v>457</v>
      </c>
      <c r="G196" s="55" t="s">
        <v>479</v>
      </c>
    </row>
    <row r="197" ht="14.25" customHeight="1">
      <c r="A197" s="55">
        <v>195.0</v>
      </c>
      <c r="B197" s="51" t="s">
        <v>405</v>
      </c>
      <c r="C197" s="56">
        <v>0.40697242965292335</v>
      </c>
      <c r="D197" s="56">
        <v>0.7186706020048003</v>
      </c>
      <c r="E197" s="56">
        <v>0.018617994874893695</v>
      </c>
      <c r="F197" s="55" t="s">
        <v>457</v>
      </c>
      <c r="G197" s="55" t="s">
        <v>479</v>
      </c>
    </row>
    <row r="198" ht="14.25" customHeight="1">
      <c r="A198" s="55">
        <v>196.0</v>
      </c>
      <c r="B198" s="51" t="s">
        <v>407</v>
      </c>
      <c r="C198" s="56">
        <v>0.4070762135076232</v>
      </c>
      <c r="D198" s="56">
        <v>0.6999854141265909</v>
      </c>
      <c r="E198" s="56">
        <v>0.03538032322633105</v>
      </c>
      <c r="F198" s="55" t="s">
        <v>457</v>
      </c>
      <c r="G198" s="55" t="s">
        <v>479</v>
      </c>
    </row>
    <row r="199" ht="14.25" customHeight="1">
      <c r="A199" s="55">
        <v>197.0</v>
      </c>
      <c r="B199" s="51" t="s">
        <v>409</v>
      </c>
      <c r="C199" s="56">
        <v>0.41057182225940864</v>
      </c>
      <c r="D199" s="56">
        <v>0.6624611897125682</v>
      </c>
      <c r="E199" s="56">
        <v>0.07607054353975656</v>
      </c>
      <c r="F199" s="55" t="s">
        <v>457</v>
      </c>
      <c r="G199" s="55" t="s">
        <v>479</v>
      </c>
    </row>
    <row r="200" ht="14.25" customHeight="1">
      <c r="A200" s="55">
        <v>198.0</v>
      </c>
      <c r="B200" s="51" t="s">
        <v>411</v>
      </c>
      <c r="C200" s="56">
        <v>0.40636193847448054</v>
      </c>
      <c r="D200" s="56">
        <v>0.7006198423231614</v>
      </c>
      <c r="E200" s="56">
        <v>0.03109119452963505</v>
      </c>
      <c r="F200" s="55" t="s">
        <v>457</v>
      </c>
      <c r="G200" s="55" t="s">
        <v>479</v>
      </c>
    </row>
    <row r="201" ht="14.25" customHeight="1">
      <c r="A201" s="55">
        <v>199.0</v>
      </c>
      <c r="B201" s="51" t="s">
        <v>413</v>
      </c>
      <c r="C201" s="56">
        <v>0.41057219155829217</v>
      </c>
      <c r="D201" s="56">
        <v>0.6440987887216547</v>
      </c>
      <c r="E201" s="56">
        <v>0.08278488198948467</v>
      </c>
      <c r="F201" s="55" t="s">
        <v>457</v>
      </c>
      <c r="G201" s="55" t="s">
        <v>479</v>
      </c>
    </row>
    <row r="202" ht="14.25" customHeight="1">
      <c r="A202" s="55">
        <v>200.0</v>
      </c>
      <c r="B202" s="51" t="s">
        <v>415</v>
      </c>
      <c r="C202" s="56">
        <v>0.4062009145241835</v>
      </c>
      <c r="D202" s="56">
        <v>0.7100290757696264</v>
      </c>
      <c r="E202" s="56">
        <v>0.015494787104445837</v>
      </c>
      <c r="F202" s="55" t="s">
        <v>457</v>
      </c>
      <c r="G202" s="55" t="s">
        <v>479</v>
      </c>
    </row>
    <row r="203" ht="14.25" customHeight="1">
      <c r="A203" s="55">
        <v>201.0</v>
      </c>
      <c r="B203" s="51" t="s">
        <v>417</v>
      </c>
      <c r="C203" s="56">
        <v>0.41028787129535704</v>
      </c>
      <c r="D203" s="56">
        <v>0.6476601860623377</v>
      </c>
      <c r="E203" s="56">
        <v>0.08003194097316063</v>
      </c>
      <c r="F203" s="55" t="s">
        <v>457</v>
      </c>
      <c r="G203" s="55" t="s">
        <v>479</v>
      </c>
    </row>
    <row r="204" ht="14.25" customHeight="1">
      <c r="A204" s="55">
        <v>202.0</v>
      </c>
      <c r="B204" s="51" t="s">
        <v>419</v>
      </c>
      <c r="C204" s="56">
        <v>0.4081828198275104</v>
      </c>
      <c r="D204" s="56">
        <v>0.6718064989751907</v>
      </c>
      <c r="E204" s="56">
        <v>0.06254647527276883</v>
      </c>
      <c r="F204" s="55" t="s">
        <v>457</v>
      </c>
      <c r="G204" s="55" t="s">
        <v>479</v>
      </c>
    </row>
    <row r="205" ht="14.25" customHeight="1">
      <c r="A205" s="55">
        <v>203.0</v>
      </c>
      <c r="B205" s="51" t="s">
        <v>421</v>
      </c>
      <c r="C205" s="56">
        <v>0.4129370411612684</v>
      </c>
      <c r="D205" s="56">
        <v>0.6312911821345893</v>
      </c>
      <c r="E205" s="56">
        <v>0.09804770771985147</v>
      </c>
      <c r="F205" s="55" t="s">
        <v>457</v>
      </c>
      <c r="G205" s="55" t="s">
        <v>479</v>
      </c>
    </row>
    <row r="206" ht="14.25" customHeight="1">
      <c r="A206" s="55">
        <v>204.0</v>
      </c>
      <c r="B206" s="51" t="s">
        <v>423</v>
      </c>
      <c r="C206" s="56">
        <v>0.4102381914439205</v>
      </c>
      <c r="D206" s="56">
        <v>0.6576598581791717</v>
      </c>
      <c r="E206" s="56">
        <v>0.07604217926196226</v>
      </c>
      <c r="F206" s="55" t="s">
        <v>457</v>
      </c>
      <c r="G206" s="55" t="s">
        <v>479</v>
      </c>
    </row>
    <row r="207" ht="14.25" customHeight="1">
      <c r="A207" s="55">
        <v>205.0</v>
      </c>
      <c r="B207" s="51" t="s">
        <v>425</v>
      </c>
      <c r="C207" s="56">
        <v>0.41319022991674886</v>
      </c>
      <c r="D207" s="56">
        <v>0.7498553289066539</v>
      </c>
      <c r="E207" s="56">
        <v>0.0687111009114735</v>
      </c>
      <c r="F207" s="55" t="s">
        <v>457</v>
      </c>
      <c r="G207" s="55" t="s">
        <v>479</v>
      </c>
    </row>
    <row r="208" ht="14.25" customHeight="1">
      <c r="A208" s="55">
        <v>206.0</v>
      </c>
      <c r="B208" s="51" t="s">
        <v>427</v>
      </c>
      <c r="C208" s="56">
        <v>0.4131284981844024</v>
      </c>
      <c r="D208" s="56">
        <v>0.7501834831901539</v>
      </c>
      <c r="E208" s="56">
        <v>0.06816201778600024</v>
      </c>
      <c r="F208" s="55" t="s">
        <v>457</v>
      </c>
      <c r="G208" s="55" t="s">
        <v>479</v>
      </c>
    </row>
    <row r="209" ht="14.25" customHeight="1">
      <c r="A209" s="55">
        <v>207.0</v>
      </c>
      <c r="B209" s="51" t="s">
        <v>427</v>
      </c>
      <c r="C209" s="56">
        <v>0.4134586798110705</v>
      </c>
      <c r="D209" s="56">
        <v>0.776219857065318</v>
      </c>
      <c r="E209" s="56">
        <v>0.056256582279747586</v>
      </c>
      <c r="F209" s="55" t="s">
        <v>457</v>
      </c>
      <c r="G209" s="55" t="s">
        <v>479</v>
      </c>
    </row>
    <row r="210" ht="14.25" customHeight="1">
      <c r="A210" s="55">
        <v>208.0</v>
      </c>
      <c r="B210" s="51" t="s">
        <v>430</v>
      </c>
      <c r="C210" s="56">
        <v>0.4235344827325663</v>
      </c>
      <c r="D210" s="56">
        <v>0.8167591472217987</v>
      </c>
      <c r="E210" s="56">
        <v>0.099122715477892</v>
      </c>
      <c r="F210" s="55" t="s">
        <v>457</v>
      </c>
      <c r="G210" s="55" t="s">
        <v>479</v>
      </c>
    </row>
    <row r="211" ht="14.25" customHeight="1">
      <c r="A211" s="55">
        <v>209.0</v>
      </c>
      <c r="B211" s="51" t="s">
        <v>432</v>
      </c>
      <c r="C211" s="56">
        <v>0.41823537456802257</v>
      </c>
      <c r="D211" s="56">
        <v>0.7977381946528869</v>
      </c>
      <c r="E211" s="56">
        <v>0.07854973237651244</v>
      </c>
      <c r="F211" s="55" t="s">
        <v>457</v>
      </c>
      <c r="G211" s="55" t="s">
        <v>479</v>
      </c>
    </row>
    <row r="212" ht="14.25" customHeight="1">
      <c r="A212" s="55">
        <v>210.0</v>
      </c>
      <c r="B212" s="51" t="s">
        <v>434</v>
      </c>
      <c r="C212" s="56">
        <v>0.42180095388795846</v>
      </c>
      <c r="D212" s="56">
        <v>0.8063205867059378</v>
      </c>
      <c r="E212" s="56">
        <v>0.09511979307601245</v>
      </c>
      <c r="F212" s="55" t="s">
        <v>457</v>
      </c>
      <c r="G212" s="55" t="s">
        <v>479</v>
      </c>
    </row>
    <row r="213" ht="14.25" customHeight="1">
      <c r="A213" s="55">
        <v>211.0</v>
      </c>
      <c r="B213" s="51" t="s">
        <v>436</v>
      </c>
      <c r="C213" s="56">
        <v>0.4219101372259337</v>
      </c>
      <c r="D213" s="56">
        <v>0.7915786869995232</v>
      </c>
      <c r="E213" s="56">
        <v>0.10095011092569706</v>
      </c>
      <c r="F213" s="55" t="s">
        <v>457</v>
      </c>
      <c r="G213" s="55" t="s">
        <v>479</v>
      </c>
    </row>
    <row r="214" ht="14.25" customHeight="1">
      <c r="A214" s="55">
        <v>212.0</v>
      </c>
      <c r="B214" s="51" t="s">
        <v>438</v>
      </c>
      <c r="C214" s="56">
        <v>0.42202103622817855</v>
      </c>
      <c r="D214" s="56">
        <v>0.790754999567954</v>
      </c>
      <c r="E214" s="56">
        <v>0.10171824920239202</v>
      </c>
      <c r="F214" s="55" t="s">
        <v>457</v>
      </c>
      <c r="G214" s="55" t="s">
        <v>479</v>
      </c>
    </row>
    <row r="215" ht="14.25" customHeight="1">
      <c r="A215" s="55">
        <v>213.0</v>
      </c>
      <c r="B215" s="51" t="s">
        <v>440</v>
      </c>
      <c r="C215" s="56">
        <v>0.4133517045366307</v>
      </c>
      <c r="D215" s="56">
        <v>0.7490419798814208</v>
      </c>
      <c r="E215" s="56">
        <v>0.07010560706868887</v>
      </c>
      <c r="F215" s="55" t="s">
        <v>457</v>
      </c>
      <c r="G215" s="55" t="s">
        <v>479</v>
      </c>
    </row>
    <row r="216" ht="14.25" customHeight="1">
      <c r="A216" s="55">
        <v>214.0</v>
      </c>
      <c r="B216" s="51" t="s">
        <v>442</v>
      </c>
      <c r="C216" s="56">
        <v>0.43020357641524865</v>
      </c>
      <c r="D216" s="56">
        <v>0.8374296604782625</v>
      </c>
      <c r="E216" s="56">
        <v>0.1208865865102996</v>
      </c>
      <c r="F216" s="55" t="s">
        <v>457</v>
      </c>
      <c r="G216" s="55" t="s">
        <v>479</v>
      </c>
    </row>
    <row r="217" ht="14.25" customHeight="1">
      <c r="A217" s="55">
        <v>215.0</v>
      </c>
      <c r="B217" s="51" t="s">
        <v>467</v>
      </c>
      <c r="C217" s="56">
        <v>0.6022041575535544</v>
      </c>
      <c r="D217" s="56">
        <v>0.35485820306512655</v>
      </c>
      <c r="E217" s="56">
        <v>0.46464938736162126</v>
      </c>
      <c r="F217" s="55" t="s">
        <v>456</v>
      </c>
      <c r="G217" s="55" t="s">
        <v>479</v>
      </c>
    </row>
    <row r="218" ht="14.25" customHeight="1">
      <c r="A218" s="55">
        <v>216.0</v>
      </c>
      <c r="B218" s="51" t="s">
        <v>468</v>
      </c>
      <c r="C218" s="56">
        <v>0.8679965087898559</v>
      </c>
      <c r="D218" s="56">
        <v>0.32744378482379155</v>
      </c>
      <c r="E218" s="56">
        <v>0.7870498748693038</v>
      </c>
      <c r="F218" s="55" t="s">
        <v>456</v>
      </c>
      <c r="G218" s="55" t="s">
        <v>479</v>
      </c>
    </row>
    <row r="219" ht="14.25" customHeight="1">
      <c r="B219" s="41"/>
    </row>
    <row r="220" ht="14.25" customHeight="1">
      <c r="B220" s="41"/>
    </row>
    <row r="221" ht="14.25" customHeight="1">
      <c r="B221" s="41"/>
    </row>
    <row r="222" ht="14.25" customHeight="1">
      <c r="B222" s="41"/>
    </row>
    <row r="223" ht="14.25" customHeight="1">
      <c r="B223" s="41"/>
    </row>
    <row r="224" ht="14.25" customHeight="1">
      <c r="B224" s="41"/>
    </row>
    <row r="225" ht="14.25" customHeight="1">
      <c r="B225" s="41"/>
    </row>
    <row r="226" ht="14.25" customHeight="1">
      <c r="B226" s="41"/>
    </row>
    <row r="227" ht="14.25" customHeight="1">
      <c r="B227" s="41"/>
    </row>
    <row r="228" ht="14.25" customHeight="1">
      <c r="B228" s="41"/>
    </row>
    <row r="229" ht="14.25" customHeight="1">
      <c r="B229" s="41"/>
    </row>
    <row r="230" ht="14.25" customHeight="1">
      <c r="B230" s="41"/>
    </row>
    <row r="231" ht="14.25" customHeight="1">
      <c r="B231" s="41"/>
    </row>
    <row r="232" ht="14.25" customHeight="1">
      <c r="B232" s="41"/>
    </row>
    <row r="233" ht="14.25" customHeight="1">
      <c r="B233" s="41"/>
    </row>
    <row r="234" ht="14.25" customHeight="1">
      <c r="B234" s="41"/>
    </row>
    <row r="235" ht="14.25" customHeight="1">
      <c r="B235" s="41"/>
    </row>
    <row r="236" ht="14.25" customHeight="1">
      <c r="B236" s="41"/>
    </row>
    <row r="237" ht="14.25" customHeight="1">
      <c r="B237" s="41"/>
    </row>
    <row r="238" ht="14.25" customHeight="1">
      <c r="B238" s="41"/>
    </row>
    <row r="239" ht="14.25" customHeight="1">
      <c r="B239" s="41"/>
    </row>
    <row r="240" ht="14.25" customHeight="1">
      <c r="B240" s="41"/>
    </row>
    <row r="241" ht="14.25" customHeight="1">
      <c r="B241" s="41"/>
    </row>
    <row r="242" ht="14.25" customHeight="1">
      <c r="B242" s="41"/>
    </row>
    <row r="243" ht="14.25" customHeight="1">
      <c r="B243" s="41"/>
    </row>
    <row r="244" ht="14.25" customHeight="1">
      <c r="B244" s="41"/>
    </row>
    <row r="245" ht="14.25" customHeight="1">
      <c r="B245" s="41"/>
    </row>
    <row r="246" ht="14.25" customHeight="1">
      <c r="B246" s="41"/>
    </row>
    <row r="247" ht="14.25" customHeight="1">
      <c r="B247" s="41"/>
    </row>
    <row r="248" ht="14.25" customHeight="1">
      <c r="B248" s="41"/>
    </row>
    <row r="249" ht="14.25" customHeight="1">
      <c r="B249" s="41"/>
    </row>
    <row r="250" ht="14.25" customHeight="1">
      <c r="B250" s="41"/>
    </row>
    <row r="251" ht="14.25" customHeight="1">
      <c r="B251" s="41"/>
    </row>
    <row r="252" ht="14.25" customHeight="1">
      <c r="B252" s="41"/>
    </row>
    <row r="253" ht="14.25" customHeight="1">
      <c r="B253" s="41"/>
    </row>
    <row r="254" ht="14.25" customHeight="1">
      <c r="B254" s="41"/>
    </row>
    <row r="255" ht="14.25" customHeight="1">
      <c r="B255" s="41"/>
    </row>
    <row r="256" ht="14.25" customHeight="1">
      <c r="B256" s="41"/>
    </row>
    <row r="257" ht="14.25" customHeight="1">
      <c r="B257" s="41"/>
    </row>
    <row r="258" ht="14.25" customHeight="1">
      <c r="B258" s="41"/>
    </row>
    <row r="259" ht="14.25" customHeight="1">
      <c r="B259" s="41"/>
    </row>
    <row r="260" ht="14.25" customHeight="1">
      <c r="B260" s="41"/>
    </row>
    <row r="261" ht="14.25" customHeight="1">
      <c r="B261" s="41"/>
    </row>
    <row r="262" ht="14.25" customHeight="1">
      <c r="B262" s="41"/>
    </row>
    <row r="263" ht="14.25" customHeight="1">
      <c r="B263" s="41"/>
    </row>
    <row r="264" ht="14.25" customHeight="1">
      <c r="B264" s="41"/>
    </row>
    <row r="265" ht="14.25" customHeight="1">
      <c r="B265" s="41"/>
    </row>
    <row r="266" ht="14.25" customHeight="1">
      <c r="B266" s="41"/>
    </row>
    <row r="267" ht="14.25" customHeight="1">
      <c r="B267" s="41"/>
    </row>
    <row r="268" ht="14.25" customHeight="1">
      <c r="B268" s="41"/>
    </row>
    <row r="269" ht="14.25" customHeight="1">
      <c r="B269" s="41"/>
    </row>
    <row r="270" ht="14.25" customHeight="1">
      <c r="B270" s="41"/>
    </row>
    <row r="271" ht="14.25" customHeight="1">
      <c r="B271" s="41"/>
    </row>
    <row r="272" ht="14.25" customHeight="1">
      <c r="B272" s="41"/>
    </row>
    <row r="273" ht="14.25" customHeight="1">
      <c r="B273" s="41"/>
    </row>
    <row r="274" ht="14.25" customHeight="1">
      <c r="B274" s="41"/>
    </row>
    <row r="275" ht="14.25" customHeight="1">
      <c r="B275" s="41"/>
    </row>
    <row r="276" ht="14.25" customHeight="1">
      <c r="B276" s="41"/>
    </row>
    <row r="277" ht="14.25" customHeight="1">
      <c r="B277" s="41"/>
    </row>
    <row r="278" ht="14.25" customHeight="1">
      <c r="B278" s="41"/>
    </row>
    <row r="279" ht="14.25" customHeight="1">
      <c r="B279" s="41"/>
    </row>
    <row r="280" ht="14.25" customHeight="1">
      <c r="B280" s="41"/>
    </row>
    <row r="281" ht="14.25" customHeight="1">
      <c r="B281" s="41"/>
    </row>
    <row r="282" ht="14.25" customHeight="1">
      <c r="B282" s="41"/>
    </row>
    <row r="283" ht="14.25" customHeight="1">
      <c r="B283" s="41"/>
    </row>
    <row r="284" ht="14.25" customHeight="1">
      <c r="B284" s="41"/>
    </row>
    <row r="285" ht="14.25" customHeight="1">
      <c r="B285" s="41"/>
    </row>
    <row r="286" ht="14.25" customHeight="1">
      <c r="B286" s="41"/>
    </row>
    <row r="287" ht="14.25" customHeight="1">
      <c r="B287" s="41"/>
    </row>
    <row r="288" ht="14.25" customHeight="1">
      <c r="B288" s="41"/>
    </row>
    <row r="289" ht="14.25" customHeight="1">
      <c r="B289" s="41"/>
    </row>
    <row r="290" ht="14.25" customHeight="1">
      <c r="B290" s="41"/>
    </row>
    <row r="291" ht="14.25" customHeight="1">
      <c r="B291" s="41"/>
    </row>
    <row r="292" ht="14.25" customHeight="1">
      <c r="B292" s="41"/>
    </row>
    <row r="293" ht="14.25" customHeight="1">
      <c r="B293" s="41"/>
    </row>
    <row r="294" ht="14.25" customHeight="1">
      <c r="B294" s="41"/>
    </row>
    <row r="295" ht="14.25" customHeight="1">
      <c r="B295" s="41"/>
    </row>
    <row r="296" ht="14.25" customHeight="1">
      <c r="B296" s="41"/>
    </row>
    <row r="297" ht="14.25" customHeight="1">
      <c r="B297" s="41"/>
    </row>
    <row r="298" ht="14.25" customHeight="1">
      <c r="B298" s="41"/>
    </row>
    <row r="299" ht="14.25" customHeight="1">
      <c r="B299" s="41"/>
    </row>
    <row r="300" ht="14.25" customHeight="1">
      <c r="B300" s="41"/>
    </row>
    <row r="301" ht="14.25" customHeight="1">
      <c r="B301" s="41"/>
    </row>
    <row r="302" ht="14.25" customHeight="1">
      <c r="B302" s="41"/>
    </row>
    <row r="303" ht="14.25" customHeight="1">
      <c r="B303" s="41"/>
    </row>
    <row r="304" ht="14.25" customHeight="1">
      <c r="B304" s="41"/>
    </row>
    <row r="305" ht="14.25" customHeight="1">
      <c r="B305" s="41"/>
    </row>
    <row r="306" ht="14.25" customHeight="1">
      <c r="B306" s="41"/>
    </row>
    <row r="307" ht="14.25" customHeight="1">
      <c r="B307" s="41"/>
    </row>
    <row r="308" ht="14.25" customHeight="1">
      <c r="B308" s="41"/>
    </row>
    <row r="309" ht="14.25" customHeight="1">
      <c r="B309" s="41"/>
    </row>
    <row r="310" ht="14.25" customHeight="1">
      <c r="B310" s="41"/>
    </row>
    <row r="311" ht="14.25" customHeight="1">
      <c r="B311" s="41"/>
    </row>
    <row r="312" ht="14.25" customHeight="1">
      <c r="B312" s="41"/>
    </row>
    <row r="313" ht="14.25" customHeight="1">
      <c r="B313" s="41"/>
    </row>
    <row r="314" ht="14.25" customHeight="1">
      <c r="B314" s="41"/>
    </row>
    <row r="315" ht="14.25" customHeight="1">
      <c r="B315" s="41"/>
    </row>
    <row r="316" ht="14.25" customHeight="1">
      <c r="B316" s="41"/>
    </row>
    <row r="317" ht="14.25" customHeight="1">
      <c r="B317" s="41"/>
    </row>
    <row r="318" ht="14.25" customHeight="1">
      <c r="B318" s="41"/>
    </row>
    <row r="319" ht="14.25" customHeight="1">
      <c r="B319" s="41"/>
    </row>
    <row r="320" ht="14.25" customHeight="1">
      <c r="B320" s="41"/>
    </row>
    <row r="321" ht="14.25" customHeight="1">
      <c r="B321" s="41"/>
    </row>
    <row r="322" ht="14.25" customHeight="1">
      <c r="B322" s="41"/>
    </row>
    <row r="323" ht="14.25" customHeight="1">
      <c r="B323" s="41"/>
    </row>
    <row r="324" ht="14.25" customHeight="1">
      <c r="B324" s="41"/>
    </row>
    <row r="325" ht="14.25" customHeight="1">
      <c r="B325" s="41"/>
    </row>
    <row r="326" ht="14.25" customHeight="1">
      <c r="B326" s="41"/>
    </row>
    <row r="327" ht="14.25" customHeight="1">
      <c r="B327" s="41"/>
    </row>
    <row r="328" ht="14.25" customHeight="1">
      <c r="B328" s="41"/>
    </row>
    <row r="329" ht="14.25" customHeight="1">
      <c r="B329" s="41"/>
    </row>
    <row r="330" ht="14.25" customHeight="1">
      <c r="B330" s="41"/>
    </row>
    <row r="331" ht="14.25" customHeight="1">
      <c r="B331" s="41"/>
    </row>
    <row r="332" ht="14.25" customHeight="1">
      <c r="B332" s="41"/>
    </row>
    <row r="333" ht="14.25" customHeight="1">
      <c r="B333" s="41"/>
    </row>
    <row r="334" ht="14.25" customHeight="1">
      <c r="B334" s="41"/>
    </row>
    <row r="335" ht="14.25" customHeight="1">
      <c r="B335" s="41"/>
    </row>
    <row r="336" ht="14.25" customHeight="1">
      <c r="B336" s="41"/>
    </row>
    <row r="337" ht="14.25" customHeight="1">
      <c r="B337" s="41"/>
    </row>
    <row r="338" ht="14.25" customHeight="1">
      <c r="B338" s="41"/>
    </row>
    <row r="339" ht="14.25" customHeight="1">
      <c r="B339" s="41"/>
    </row>
    <row r="340" ht="14.25" customHeight="1">
      <c r="B340" s="41"/>
    </row>
    <row r="341" ht="14.25" customHeight="1">
      <c r="B341" s="41"/>
    </row>
    <row r="342" ht="14.25" customHeight="1">
      <c r="B342" s="41"/>
    </row>
    <row r="343" ht="14.25" customHeight="1">
      <c r="B343" s="41"/>
    </row>
    <row r="344" ht="14.25" customHeight="1">
      <c r="B344" s="41"/>
    </row>
    <row r="345" ht="14.25" customHeight="1">
      <c r="B345" s="41"/>
    </row>
    <row r="346" ht="14.25" customHeight="1">
      <c r="B346" s="41"/>
    </row>
    <row r="347" ht="14.25" customHeight="1">
      <c r="B347" s="41"/>
    </row>
    <row r="348" ht="14.25" customHeight="1">
      <c r="B348" s="41"/>
    </row>
    <row r="349" ht="14.25" customHeight="1">
      <c r="B349" s="41"/>
    </row>
    <row r="350" ht="14.25" customHeight="1">
      <c r="B350" s="41"/>
    </row>
    <row r="351" ht="14.25" customHeight="1">
      <c r="B351" s="41"/>
    </row>
    <row r="352" ht="14.25" customHeight="1">
      <c r="B352" s="41"/>
    </row>
    <row r="353" ht="14.25" customHeight="1">
      <c r="B353" s="41"/>
    </row>
    <row r="354" ht="14.25" customHeight="1">
      <c r="B354" s="41"/>
    </row>
    <row r="355" ht="14.25" customHeight="1">
      <c r="B355" s="41"/>
    </row>
    <row r="356" ht="14.25" customHeight="1">
      <c r="B356" s="41"/>
    </row>
    <row r="357" ht="14.25" customHeight="1">
      <c r="B357" s="41"/>
    </row>
    <row r="358" ht="14.25" customHeight="1">
      <c r="B358" s="41"/>
    </row>
    <row r="359" ht="14.25" customHeight="1">
      <c r="B359" s="41"/>
    </row>
    <row r="360" ht="14.25" customHeight="1">
      <c r="B360" s="41"/>
    </row>
    <row r="361" ht="14.25" customHeight="1">
      <c r="B361" s="41"/>
    </row>
    <row r="362" ht="14.25" customHeight="1">
      <c r="B362" s="41"/>
    </row>
    <row r="363" ht="14.25" customHeight="1">
      <c r="B363" s="41"/>
    </row>
    <row r="364" ht="14.25" customHeight="1">
      <c r="B364" s="41"/>
    </row>
    <row r="365" ht="14.25" customHeight="1">
      <c r="B365" s="41"/>
    </row>
    <row r="366" ht="14.25" customHeight="1">
      <c r="B366" s="41"/>
    </row>
    <row r="367" ht="14.25" customHeight="1">
      <c r="B367" s="41"/>
    </row>
    <row r="368" ht="14.25" customHeight="1">
      <c r="B368" s="41"/>
    </row>
    <row r="369" ht="14.25" customHeight="1">
      <c r="B369" s="41"/>
    </row>
    <row r="370" ht="14.25" customHeight="1">
      <c r="B370" s="41"/>
    </row>
    <row r="371" ht="14.25" customHeight="1">
      <c r="B371" s="41"/>
    </row>
    <row r="372" ht="14.25" customHeight="1">
      <c r="B372" s="41"/>
    </row>
    <row r="373" ht="14.25" customHeight="1">
      <c r="B373" s="41"/>
    </row>
    <row r="374" ht="14.25" customHeight="1">
      <c r="B374" s="41"/>
    </row>
    <row r="375" ht="14.25" customHeight="1">
      <c r="B375" s="41"/>
    </row>
    <row r="376" ht="14.25" customHeight="1">
      <c r="B376" s="41"/>
    </row>
    <row r="377" ht="14.25" customHeight="1">
      <c r="B377" s="41"/>
    </row>
    <row r="378" ht="14.25" customHeight="1">
      <c r="B378" s="41"/>
    </row>
    <row r="379" ht="14.25" customHeight="1">
      <c r="B379" s="41"/>
    </row>
    <row r="380" ht="14.25" customHeight="1">
      <c r="B380" s="41"/>
    </row>
    <row r="381" ht="14.25" customHeight="1">
      <c r="B381" s="41"/>
    </row>
    <row r="382" ht="14.25" customHeight="1">
      <c r="B382" s="41"/>
    </row>
    <row r="383" ht="14.25" customHeight="1">
      <c r="B383" s="41"/>
    </row>
    <row r="384" ht="14.25" customHeight="1">
      <c r="B384" s="41"/>
    </row>
    <row r="385" ht="14.25" customHeight="1">
      <c r="B385" s="41"/>
    </row>
    <row r="386" ht="14.25" customHeight="1">
      <c r="B386" s="41"/>
    </row>
    <row r="387" ht="14.25" customHeight="1">
      <c r="B387" s="41"/>
    </row>
    <row r="388" ht="14.25" customHeight="1">
      <c r="B388" s="41"/>
    </row>
    <row r="389" ht="14.25" customHeight="1">
      <c r="B389" s="41"/>
    </row>
    <row r="390" ht="14.25" customHeight="1">
      <c r="B390" s="41"/>
    </row>
    <row r="391" ht="14.25" customHeight="1">
      <c r="B391" s="41"/>
    </row>
    <row r="392" ht="14.25" customHeight="1">
      <c r="B392" s="41"/>
    </row>
    <row r="393" ht="14.25" customHeight="1">
      <c r="B393" s="41"/>
    </row>
    <row r="394" ht="14.25" customHeight="1">
      <c r="B394" s="41"/>
    </row>
    <row r="395" ht="14.25" customHeight="1">
      <c r="B395" s="41"/>
    </row>
    <row r="396" ht="14.25" customHeight="1">
      <c r="B396" s="41"/>
    </row>
    <row r="397" ht="14.25" customHeight="1">
      <c r="B397" s="41"/>
    </row>
    <row r="398" ht="14.25" customHeight="1">
      <c r="B398" s="41"/>
    </row>
    <row r="399" ht="14.25" customHeight="1">
      <c r="B399" s="41"/>
    </row>
    <row r="400" ht="14.25" customHeight="1">
      <c r="B400" s="41"/>
    </row>
    <row r="401" ht="14.25" customHeight="1">
      <c r="B401" s="41"/>
    </row>
    <row r="402" ht="14.25" customHeight="1">
      <c r="B402" s="41"/>
    </row>
    <row r="403" ht="14.25" customHeight="1">
      <c r="B403" s="41"/>
    </row>
    <row r="404" ht="14.25" customHeight="1">
      <c r="B404" s="41"/>
    </row>
    <row r="405" ht="14.25" customHeight="1">
      <c r="B405" s="41"/>
    </row>
    <row r="406" ht="14.25" customHeight="1">
      <c r="B406" s="41"/>
    </row>
    <row r="407" ht="14.25" customHeight="1">
      <c r="B407" s="41"/>
    </row>
    <row r="408" ht="14.25" customHeight="1">
      <c r="B408" s="41"/>
    </row>
    <row r="409" ht="14.25" customHeight="1">
      <c r="B409" s="41"/>
    </row>
    <row r="410" ht="14.25" customHeight="1">
      <c r="B410" s="41"/>
    </row>
    <row r="411" ht="14.25" customHeight="1">
      <c r="B411" s="41"/>
    </row>
    <row r="412" ht="14.25" customHeight="1">
      <c r="B412" s="41"/>
    </row>
    <row r="413" ht="14.25" customHeight="1">
      <c r="B413" s="41"/>
    </row>
    <row r="414" ht="14.25" customHeight="1">
      <c r="B414" s="41"/>
    </row>
    <row r="415" ht="14.25" customHeight="1">
      <c r="B415" s="41"/>
    </row>
    <row r="416" ht="14.25" customHeight="1">
      <c r="B416" s="41"/>
    </row>
    <row r="417" ht="14.25" customHeight="1">
      <c r="B417" s="41"/>
    </row>
    <row r="418" ht="14.25" customHeight="1">
      <c r="B418" s="41"/>
    </row>
    <row r="419" ht="14.25" customHeight="1">
      <c r="B419" s="41"/>
    </row>
    <row r="420" ht="14.25" customHeight="1">
      <c r="B420" s="41"/>
    </row>
    <row r="421" ht="14.25" customHeight="1">
      <c r="B421" s="41"/>
    </row>
    <row r="422" ht="14.25" customHeight="1">
      <c r="B422" s="41"/>
    </row>
    <row r="423" ht="14.25" customHeight="1">
      <c r="B423" s="41"/>
    </row>
    <row r="424" ht="14.25" customHeight="1">
      <c r="B424" s="41"/>
    </row>
    <row r="425" ht="14.25" customHeight="1">
      <c r="B425" s="41"/>
    </row>
    <row r="426" ht="14.25" customHeight="1">
      <c r="B426" s="41"/>
    </row>
    <row r="427" ht="14.25" customHeight="1">
      <c r="B427" s="41"/>
    </row>
    <row r="428" ht="14.25" customHeight="1">
      <c r="B428" s="41"/>
    </row>
    <row r="429" ht="14.25" customHeight="1">
      <c r="B429" s="41"/>
    </row>
    <row r="430" ht="14.25" customHeight="1">
      <c r="B430" s="41"/>
    </row>
    <row r="431" ht="14.25" customHeight="1">
      <c r="B431" s="41"/>
    </row>
    <row r="432" ht="14.25" customHeight="1">
      <c r="B432" s="41"/>
    </row>
    <row r="433" ht="14.25" customHeight="1">
      <c r="B433" s="41"/>
    </row>
    <row r="434" ht="14.25" customHeight="1">
      <c r="B434" s="41"/>
    </row>
    <row r="435" ht="14.25" customHeight="1">
      <c r="B435" s="41"/>
    </row>
    <row r="436" ht="14.25" customHeight="1">
      <c r="B436" s="41"/>
    </row>
    <row r="437" ht="14.25" customHeight="1">
      <c r="B437" s="41"/>
    </row>
    <row r="438" ht="14.25" customHeight="1">
      <c r="B438" s="41"/>
    </row>
    <row r="439" ht="14.25" customHeight="1">
      <c r="B439" s="41"/>
    </row>
    <row r="440" ht="14.25" customHeight="1">
      <c r="B440" s="41"/>
    </row>
    <row r="441" ht="14.25" customHeight="1">
      <c r="B441" s="41"/>
    </row>
    <row r="442" ht="14.25" customHeight="1">
      <c r="B442" s="41"/>
    </row>
    <row r="443" ht="14.25" customHeight="1">
      <c r="B443" s="41"/>
    </row>
    <row r="444" ht="14.25" customHeight="1">
      <c r="B444" s="41"/>
    </row>
    <row r="445" ht="14.25" customHeight="1">
      <c r="B445" s="41"/>
    </row>
    <row r="446" ht="14.25" customHeight="1">
      <c r="B446" s="41"/>
    </row>
    <row r="447" ht="14.25" customHeight="1">
      <c r="B447" s="41"/>
    </row>
    <row r="448" ht="14.25" customHeight="1">
      <c r="B448" s="41"/>
    </row>
    <row r="449" ht="14.25" customHeight="1">
      <c r="B449" s="41"/>
    </row>
    <row r="450" ht="14.25" customHeight="1">
      <c r="B450" s="41"/>
    </row>
    <row r="451" ht="14.25" customHeight="1">
      <c r="B451" s="41"/>
    </row>
    <row r="452" ht="14.25" customHeight="1">
      <c r="B452" s="41"/>
    </row>
    <row r="453" ht="14.25" customHeight="1">
      <c r="B453" s="41"/>
    </row>
    <row r="454" ht="14.25" customHeight="1">
      <c r="B454" s="41"/>
    </row>
    <row r="455" ht="14.25" customHeight="1">
      <c r="B455" s="41"/>
    </row>
    <row r="456" ht="14.25" customHeight="1">
      <c r="B456" s="41"/>
    </row>
    <row r="457" ht="14.25" customHeight="1">
      <c r="B457" s="41"/>
    </row>
    <row r="458" ht="14.25" customHeight="1">
      <c r="B458" s="41"/>
    </row>
    <row r="459" ht="14.25" customHeight="1">
      <c r="B459" s="41"/>
    </row>
    <row r="460" ht="14.25" customHeight="1">
      <c r="B460" s="41"/>
    </row>
    <row r="461" ht="14.25" customHeight="1">
      <c r="B461" s="41"/>
    </row>
    <row r="462" ht="14.25" customHeight="1">
      <c r="B462" s="41"/>
    </row>
    <row r="463" ht="14.25" customHeight="1">
      <c r="B463" s="41"/>
    </row>
    <row r="464" ht="14.25" customHeight="1">
      <c r="B464" s="41"/>
    </row>
    <row r="465" ht="14.25" customHeight="1">
      <c r="B465" s="41"/>
    </row>
    <row r="466" ht="14.25" customHeight="1">
      <c r="B466" s="41"/>
    </row>
    <row r="467" ht="14.25" customHeight="1">
      <c r="B467" s="41"/>
    </row>
    <row r="468" ht="14.25" customHeight="1">
      <c r="B468" s="41"/>
    </row>
    <row r="469" ht="14.25" customHeight="1">
      <c r="B469" s="41"/>
    </row>
    <row r="470" ht="14.25" customHeight="1">
      <c r="B470" s="41"/>
    </row>
    <row r="471" ht="14.25" customHeight="1">
      <c r="B471" s="41"/>
    </row>
    <row r="472" ht="14.25" customHeight="1">
      <c r="B472" s="41"/>
    </row>
    <row r="473" ht="14.25" customHeight="1">
      <c r="B473" s="41"/>
    </row>
    <row r="474" ht="14.25" customHeight="1">
      <c r="B474" s="41"/>
    </row>
    <row r="475" ht="14.25" customHeight="1">
      <c r="B475" s="41"/>
    </row>
    <row r="476" ht="14.25" customHeight="1">
      <c r="B476" s="41"/>
    </row>
    <row r="477" ht="14.25" customHeight="1">
      <c r="B477" s="41"/>
    </row>
    <row r="478" ht="14.25" customHeight="1">
      <c r="B478" s="41"/>
    </row>
    <row r="479" ht="14.25" customHeight="1">
      <c r="B479" s="41"/>
    </row>
    <row r="480" ht="14.25" customHeight="1">
      <c r="B480" s="41"/>
    </row>
    <row r="481" ht="14.25" customHeight="1">
      <c r="B481" s="41"/>
    </row>
    <row r="482" ht="14.25" customHeight="1">
      <c r="B482" s="41"/>
    </row>
    <row r="483" ht="14.25" customHeight="1">
      <c r="B483" s="41"/>
    </row>
    <row r="484" ht="14.25" customHeight="1">
      <c r="B484" s="41"/>
    </row>
    <row r="485" ht="14.25" customHeight="1">
      <c r="B485" s="41"/>
    </row>
    <row r="486" ht="14.25" customHeight="1">
      <c r="B486" s="41"/>
    </row>
    <row r="487" ht="14.25" customHeight="1">
      <c r="B487" s="41"/>
    </row>
    <row r="488" ht="14.25" customHeight="1">
      <c r="B488" s="41"/>
    </row>
    <row r="489" ht="14.25" customHeight="1">
      <c r="B489" s="41"/>
    </row>
    <row r="490" ht="14.25" customHeight="1">
      <c r="B490" s="41"/>
    </row>
    <row r="491" ht="14.25" customHeight="1">
      <c r="B491" s="41"/>
    </row>
    <row r="492" ht="14.25" customHeight="1">
      <c r="B492" s="41"/>
    </row>
    <row r="493" ht="14.25" customHeight="1">
      <c r="B493" s="41"/>
    </row>
    <row r="494" ht="14.25" customHeight="1">
      <c r="B494" s="41"/>
    </row>
    <row r="495" ht="14.25" customHeight="1">
      <c r="B495" s="41"/>
    </row>
    <row r="496" ht="14.25" customHeight="1">
      <c r="B496" s="41"/>
    </row>
    <row r="497" ht="14.25" customHeight="1">
      <c r="B497" s="41"/>
    </row>
    <row r="498" ht="14.25" customHeight="1">
      <c r="B498" s="41"/>
    </row>
    <row r="499" ht="14.25" customHeight="1">
      <c r="B499" s="41"/>
    </row>
    <row r="500" ht="14.25" customHeight="1">
      <c r="B500" s="41"/>
    </row>
    <row r="501" ht="14.25" customHeight="1">
      <c r="B501" s="41"/>
    </row>
    <row r="502" ht="14.25" customHeight="1">
      <c r="B502" s="41"/>
    </row>
    <row r="503" ht="14.25" customHeight="1">
      <c r="B503" s="41"/>
    </row>
    <row r="504" ht="14.25" customHeight="1">
      <c r="B504" s="41"/>
    </row>
    <row r="505" ht="14.25" customHeight="1">
      <c r="B505" s="41"/>
    </row>
    <row r="506" ht="14.25" customHeight="1">
      <c r="B506" s="41"/>
    </row>
    <row r="507" ht="14.25" customHeight="1">
      <c r="B507" s="41"/>
    </row>
    <row r="508" ht="14.25" customHeight="1">
      <c r="B508" s="41"/>
    </row>
    <row r="509" ht="14.25" customHeight="1">
      <c r="B509" s="41"/>
    </row>
    <row r="510" ht="14.25" customHeight="1">
      <c r="B510" s="41"/>
    </row>
    <row r="511" ht="14.25" customHeight="1">
      <c r="B511" s="41"/>
    </row>
    <row r="512" ht="14.25" customHeight="1">
      <c r="B512" s="41"/>
    </row>
    <row r="513" ht="14.25" customHeight="1">
      <c r="B513" s="41"/>
    </row>
    <row r="514" ht="14.25" customHeight="1">
      <c r="B514" s="41"/>
    </row>
    <row r="515" ht="14.25" customHeight="1">
      <c r="B515" s="41"/>
    </row>
    <row r="516" ht="14.25" customHeight="1">
      <c r="B516" s="41"/>
    </row>
    <row r="517" ht="14.25" customHeight="1">
      <c r="B517" s="41"/>
    </row>
    <row r="518" ht="14.25" customHeight="1">
      <c r="B518" s="41"/>
    </row>
    <row r="519" ht="14.25" customHeight="1">
      <c r="B519" s="41"/>
    </row>
    <row r="520" ht="14.25" customHeight="1">
      <c r="B520" s="41"/>
    </row>
    <row r="521" ht="14.25" customHeight="1">
      <c r="B521" s="41"/>
    </row>
    <row r="522" ht="14.25" customHeight="1">
      <c r="B522" s="41"/>
    </row>
    <row r="523" ht="14.25" customHeight="1">
      <c r="B523" s="41"/>
    </row>
    <row r="524" ht="14.25" customHeight="1">
      <c r="B524" s="41"/>
    </row>
    <row r="525" ht="14.25" customHeight="1">
      <c r="B525" s="41"/>
    </row>
    <row r="526" ht="14.25" customHeight="1">
      <c r="B526" s="41"/>
    </row>
    <row r="527" ht="14.25" customHeight="1">
      <c r="B527" s="41"/>
    </row>
    <row r="528" ht="14.25" customHeight="1">
      <c r="B528" s="41"/>
    </row>
    <row r="529" ht="14.25" customHeight="1">
      <c r="B529" s="41"/>
    </row>
    <row r="530" ht="14.25" customHeight="1">
      <c r="B530" s="41"/>
    </row>
    <row r="531" ht="14.25" customHeight="1">
      <c r="B531" s="41"/>
    </row>
    <row r="532" ht="14.25" customHeight="1">
      <c r="B532" s="41"/>
    </row>
    <row r="533" ht="14.25" customHeight="1">
      <c r="B533" s="41"/>
    </row>
    <row r="534" ht="14.25" customHeight="1">
      <c r="B534" s="41"/>
    </row>
    <row r="535" ht="14.25" customHeight="1">
      <c r="B535" s="41"/>
    </row>
    <row r="536" ht="14.25" customHeight="1">
      <c r="B536" s="41"/>
    </row>
    <row r="537" ht="14.25" customHeight="1">
      <c r="B537" s="41"/>
    </row>
    <row r="538" ht="14.25" customHeight="1">
      <c r="B538" s="41"/>
    </row>
    <row r="539" ht="14.25" customHeight="1">
      <c r="B539" s="41"/>
    </row>
    <row r="540" ht="14.25" customHeight="1">
      <c r="B540" s="41"/>
    </row>
    <row r="541" ht="14.25" customHeight="1">
      <c r="B541" s="41"/>
    </row>
    <row r="542" ht="14.25" customHeight="1">
      <c r="B542" s="41"/>
    </row>
    <row r="543" ht="14.25" customHeight="1">
      <c r="B543" s="41"/>
    </row>
    <row r="544" ht="14.25" customHeight="1">
      <c r="B544" s="41"/>
    </row>
    <row r="545" ht="14.25" customHeight="1">
      <c r="B545" s="41"/>
    </row>
    <row r="546" ht="14.25" customHeight="1">
      <c r="B546" s="41"/>
    </row>
    <row r="547" ht="14.25" customHeight="1">
      <c r="B547" s="41"/>
    </row>
    <row r="548" ht="14.25" customHeight="1">
      <c r="B548" s="41"/>
    </row>
    <row r="549" ht="14.25" customHeight="1">
      <c r="B549" s="41"/>
    </row>
    <row r="550" ht="14.25" customHeight="1">
      <c r="B550" s="41"/>
    </row>
    <row r="551" ht="14.25" customHeight="1">
      <c r="B551" s="41"/>
    </row>
    <row r="552" ht="14.25" customHeight="1">
      <c r="B552" s="41"/>
    </row>
    <row r="553" ht="14.25" customHeight="1">
      <c r="B553" s="41"/>
    </row>
    <row r="554" ht="14.25" customHeight="1">
      <c r="B554" s="41"/>
    </row>
    <row r="555" ht="14.25" customHeight="1">
      <c r="B555" s="41"/>
    </row>
    <row r="556" ht="14.25" customHeight="1">
      <c r="B556" s="41"/>
    </row>
    <row r="557" ht="14.25" customHeight="1">
      <c r="B557" s="41"/>
    </row>
    <row r="558" ht="14.25" customHeight="1">
      <c r="B558" s="41"/>
    </row>
    <row r="559" ht="14.25" customHeight="1">
      <c r="B559" s="41"/>
    </row>
    <row r="560" ht="14.25" customHeight="1">
      <c r="B560" s="41"/>
    </row>
    <row r="561" ht="14.25" customHeight="1">
      <c r="B561" s="41"/>
    </row>
    <row r="562" ht="14.25" customHeight="1">
      <c r="B562" s="41"/>
    </row>
    <row r="563" ht="14.25" customHeight="1">
      <c r="B563" s="41"/>
    </row>
    <row r="564" ht="14.25" customHeight="1">
      <c r="B564" s="41"/>
    </row>
    <row r="565" ht="14.25" customHeight="1">
      <c r="B565" s="41"/>
    </row>
    <row r="566" ht="14.25" customHeight="1">
      <c r="B566" s="41"/>
    </row>
    <row r="567" ht="14.25" customHeight="1">
      <c r="B567" s="41"/>
    </row>
    <row r="568" ht="14.25" customHeight="1">
      <c r="B568" s="41"/>
    </row>
    <row r="569" ht="14.25" customHeight="1">
      <c r="B569" s="41"/>
    </row>
    <row r="570" ht="14.25" customHeight="1">
      <c r="B570" s="41"/>
    </row>
    <row r="571" ht="14.25" customHeight="1">
      <c r="B571" s="41"/>
    </row>
    <row r="572" ht="14.25" customHeight="1">
      <c r="B572" s="41"/>
    </row>
    <row r="573" ht="14.25" customHeight="1">
      <c r="B573" s="41"/>
    </row>
    <row r="574" ht="14.25" customHeight="1">
      <c r="B574" s="41"/>
    </row>
    <row r="575" ht="14.25" customHeight="1">
      <c r="B575" s="41"/>
    </row>
    <row r="576" ht="14.25" customHeight="1">
      <c r="B576" s="41"/>
    </row>
    <row r="577" ht="14.25" customHeight="1">
      <c r="B577" s="41"/>
    </row>
    <row r="578" ht="14.25" customHeight="1">
      <c r="B578" s="41"/>
    </row>
    <row r="579" ht="14.25" customHeight="1">
      <c r="B579" s="41"/>
    </row>
    <row r="580" ht="14.25" customHeight="1">
      <c r="B580" s="41"/>
    </row>
    <row r="581" ht="14.25" customHeight="1">
      <c r="B581" s="41"/>
    </row>
    <row r="582" ht="14.25" customHeight="1">
      <c r="B582" s="41"/>
    </row>
    <row r="583" ht="14.25" customHeight="1">
      <c r="B583" s="41"/>
    </row>
    <row r="584" ht="14.25" customHeight="1">
      <c r="B584" s="41"/>
    </row>
    <row r="585" ht="14.25" customHeight="1">
      <c r="B585" s="41"/>
    </row>
    <row r="586" ht="14.25" customHeight="1">
      <c r="B586" s="41"/>
    </row>
    <row r="587" ht="14.25" customHeight="1">
      <c r="B587" s="41"/>
    </row>
    <row r="588" ht="14.25" customHeight="1">
      <c r="B588" s="41"/>
    </row>
    <row r="589" ht="14.25" customHeight="1">
      <c r="B589" s="41"/>
    </row>
    <row r="590" ht="14.25" customHeight="1">
      <c r="B590" s="41"/>
    </row>
    <row r="591" ht="14.25" customHeight="1">
      <c r="B591" s="41"/>
    </row>
    <row r="592" ht="14.25" customHeight="1">
      <c r="B592" s="41"/>
    </row>
    <row r="593" ht="14.25" customHeight="1">
      <c r="B593" s="41"/>
    </row>
    <row r="594" ht="14.25" customHeight="1">
      <c r="B594" s="41"/>
    </row>
    <row r="595" ht="14.25" customHeight="1">
      <c r="B595" s="41"/>
    </row>
    <row r="596" ht="14.25" customHeight="1">
      <c r="B596" s="41"/>
    </row>
    <row r="597" ht="14.25" customHeight="1">
      <c r="B597" s="41"/>
    </row>
    <row r="598" ht="14.25" customHeight="1">
      <c r="B598" s="41"/>
    </row>
    <row r="599" ht="14.25" customHeight="1">
      <c r="B599" s="41"/>
    </row>
    <row r="600" ht="14.25" customHeight="1">
      <c r="B600" s="41"/>
    </row>
    <row r="601" ht="14.25" customHeight="1">
      <c r="B601" s="41"/>
    </row>
    <row r="602" ht="14.25" customHeight="1">
      <c r="B602" s="41"/>
    </row>
    <row r="603" ht="14.25" customHeight="1">
      <c r="B603" s="41"/>
    </row>
    <row r="604" ht="14.25" customHeight="1">
      <c r="B604" s="41"/>
    </row>
    <row r="605" ht="14.25" customHeight="1">
      <c r="B605" s="41"/>
    </row>
    <row r="606" ht="14.25" customHeight="1">
      <c r="B606" s="41"/>
    </row>
    <row r="607" ht="14.25" customHeight="1">
      <c r="B607" s="41"/>
    </row>
    <row r="608" ht="14.25" customHeight="1">
      <c r="B608" s="41"/>
    </row>
    <row r="609" ht="14.25" customHeight="1">
      <c r="B609" s="41"/>
    </row>
    <row r="610" ht="14.25" customHeight="1">
      <c r="B610" s="41"/>
    </row>
    <row r="611" ht="14.25" customHeight="1">
      <c r="B611" s="41"/>
    </row>
    <row r="612" ht="14.25" customHeight="1">
      <c r="B612" s="41"/>
    </row>
    <row r="613" ht="14.25" customHeight="1">
      <c r="B613" s="41"/>
    </row>
    <row r="614" ht="14.25" customHeight="1">
      <c r="B614" s="41"/>
    </row>
    <row r="615" ht="14.25" customHeight="1">
      <c r="B615" s="41"/>
    </row>
    <row r="616" ht="14.25" customHeight="1">
      <c r="B616" s="41"/>
    </row>
    <row r="617" ht="14.25" customHeight="1">
      <c r="B617" s="41"/>
    </row>
    <row r="618" ht="14.25" customHeight="1">
      <c r="B618" s="41"/>
    </row>
    <row r="619" ht="14.25" customHeight="1">
      <c r="B619" s="41"/>
    </row>
    <row r="620" ht="14.25" customHeight="1">
      <c r="B620" s="41"/>
    </row>
    <row r="621" ht="14.25" customHeight="1">
      <c r="B621" s="41"/>
    </row>
    <row r="622" ht="14.25" customHeight="1">
      <c r="B622" s="41"/>
    </row>
    <row r="623" ht="14.25" customHeight="1">
      <c r="B623" s="41"/>
    </row>
    <row r="624" ht="14.25" customHeight="1">
      <c r="B624" s="41"/>
    </row>
    <row r="625" ht="14.25" customHeight="1">
      <c r="B625" s="41"/>
    </row>
    <row r="626" ht="14.25" customHeight="1">
      <c r="B626" s="41"/>
    </row>
    <row r="627" ht="14.25" customHeight="1">
      <c r="B627" s="41"/>
    </row>
    <row r="628" ht="14.25" customHeight="1">
      <c r="B628" s="41"/>
    </row>
    <row r="629" ht="14.25" customHeight="1">
      <c r="B629" s="41"/>
    </row>
    <row r="630" ht="14.25" customHeight="1">
      <c r="B630" s="41"/>
    </row>
    <row r="631" ht="14.25" customHeight="1">
      <c r="B631" s="41"/>
    </row>
    <row r="632" ht="14.25" customHeight="1">
      <c r="B632" s="41"/>
    </row>
    <row r="633" ht="14.25" customHeight="1">
      <c r="B633" s="41"/>
    </row>
    <row r="634" ht="14.25" customHeight="1">
      <c r="B634" s="41"/>
    </row>
    <row r="635" ht="14.25" customHeight="1">
      <c r="B635" s="41"/>
    </row>
    <row r="636" ht="14.25" customHeight="1">
      <c r="B636" s="41"/>
    </row>
    <row r="637" ht="14.25" customHeight="1">
      <c r="B637" s="41"/>
    </row>
    <row r="638" ht="14.25" customHeight="1">
      <c r="B638" s="41"/>
    </row>
    <row r="639" ht="14.25" customHeight="1">
      <c r="B639" s="41"/>
    </row>
    <row r="640" ht="14.25" customHeight="1">
      <c r="B640" s="41"/>
    </row>
    <row r="641" ht="14.25" customHeight="1">
      <c r="B641" s="41"/>
    </row>
    <row r="642" ht="14.25" customHeight="1">
      <c r="B642" s="41"/>
    </row>
    <row r="643" ht="14.25" customHeight="1">
      <c r="B643" s="41"/>
    </row>
    <row r="644" ht="14.25" customHeight="1">
      <c r="B644" s="41"/>
    </row>
    <row r="645" ht="14.25" customHeight="1">
      <c r="B645" s="41"/>
    </row>
    <row r="646" ht="14.25" customHeight="1">
      <c r="B646" s="41"/>
    </row>
    <row r="647" ht="14.25" customHeight="1">
      <c r="B647" s="41"/>
    </row>
    <row r="648" ht="14.25" customHeight="1">
      <c r="B648" s="41"/>
    </row>
    <row r="649" ht="14.25" customHeight="1">
      <c r="B649" s="41"/>
    </row>
    <row r="650" ht="14.25" customHeight="1">
      <c r="B650" s="41"/>
    </row>
    <row r="651" ht="14.25" customHeight="1">
      <c r="B651" s="41"/>
    </row>
    <row r="652" ht="14.25" customHeight="1">
      <c r="B652" s="41"/>
    </row>
    <row r="653" ht="14.25" customHeight="1">
      <c r="B653" s="41"/>
    </row>
    <row r="654" ht="14.25" customHeight="1">
      <c r="B654" s="41"/>
    </row>
    <row r="655" ht="14.25" customHeight="1">
      <c r="B655" s="41"/>
    </row>
    <row r="656" ht="14.25" customHeight="1">
      <c r="B656" s="41"/>
    </row>
    <row r="657" ht="14.25" customHeight="1">
      <c r="B657" s="41"/>
    </row>
    <row r="658" ht="14.25" customHeight="1">
      <c r="B658" s="41"/>
    </row>
    <row r="659" ht="14.25" customHeight="1">
      <c r="B659" s="41"/>
    </row>
    <row r="660" ht="14.25" customHeight="1">
      <c r="B660" s="41"/>
    </row>
    <row r="661" ht="14.25" customHeight="1">
      <c r="B661" s="41"/>
    </row>
    <row r="662" ht="14.25" customHeight="1">
      <c r="B662" s="41"/>
    </row>
    <row r="663" ht="14.25" customHeight="1">
      <c r="B663" s="41"/>
    </row>
    <row r="664" ht="14.25" customHeight="1">
      <c r="B664" s="41"/>
    </row>
    <row r="665" ht="14.25" customHeight="1">
      <c r="B665" s="41"/>
    </row>
    <row r="666" ht="14.25" customHeight="1">
      <c r="B666" s="41"/>
    </row>
    <row r="667" ht="14.25" customHeight="1">
      <c r="B667" s="41"/>
    </row>
    <row r="668" ht="14.25" customHeight="1">
      <c r="B668" s="41"/>
    </row>
    <row r="669" ht="14.25" customHeight="1">
      <c r="B669" s="41"/>
    </row>
    <row r="670" ht="14.25" customHeight="1">
      <c r="B670" s="41"/>
    </row>
    <row r="671" ht="14.25" customHeight="1">
      <c r="B671" s="41"/>
    </row>
    <row r="672" ht="14.25" customHeight="1">
      <c r="B672" s="41"/>
    </row>
    <row r="673" ht="14.25" customHeight="1">
      <c r="B673" s="41"/>
    </row>
    <row r="674" ht="14.25" customHeight="1">
      <c r="B674" s="41"/>
    </row>
    <row r="675" ht="14.25" customHeight="1">
      <c r="B675" s="41"/>
    </row>
    <row r="676" ht="14.25" customHeight="1">
      <c r="B676" s="41"/>
    </row>
    <row r="677" ht="14.25" customHeight="1">
      <c r="B677" s="41"/>
    </row>
    <row r="678" ht="14.25" customHeight="1">
      <c r="B678" s="41"/>
    </row>
    <row r="679" ht="14.25" customHeight="1">
      <c r="B679" s="41"/>
    </row>
    <row r="680" ht="14.25" customHeight="1">
      <c r="B680" s="41"/>
    </row>
    <row r="681" ht="14.25" customHeight="1">
      <c r="B681" s="41"/>
    </row>
    <row r="682" ht="14.25" customHeight="1">
      <c r="B682" s="41"/>
    </row>
    <row r="683" ht="14.25" customHeight="1">
      <c r="B683" s="41"/>
    </row>
    <row r="684" ht="14.25" customHeight="1">
      <c r="B684" s="41"/>
    </row>
    <row r="685" ht="14.25" customHeight="1">
      <c r="B685" s="41"/>
    </row>
    <row r="686" ht="14.25" customHeight="1">
      <c r="B686" s="41"/>
    </row>
    <row r="687" ht="14.25" customHeight="1">
      <c r="B687" s="41"/>
    </row>
    <row r="688" ht="14.25" customHeight="1">
      <c r="B688" s="41"/>
    </row>
    <row r="689" ht="14.25" customHeight="1">
      <c r="B689" s="41"/>
    </row>
    <row r="690" ht="14.25" customHeight="1">
      <c r="B690" s="41"/>
    </row>
    <row r="691" ht="14.25" customHeight="1">
      <c r="B691" s="41"/>
    </row>
    <row r="692" ht="14.25" customHeight="1">
      <c r="B692" s="41"/>
    </row>
    <row r="693" ht="14.25" customHeight="1">
      <c r="B693" s="41"/>
    </row>
    <row r="694" ht="14.25" customHeight="1">
      <c r="B694" s="41"/>
    </row>
    <row r="695" ht="14.25" customHeight="1">
      <c r="B695" s="41"/>
    </row>
    <row r="696" ht="14.25" customHeight="1">
      <c r="B696" s="41"/>
    </row>
    <row r="697" ht="14.25" customHeight="1">
      <c r="B697" s="41"/>
    </row>
    <row r="698" ht="14.25" customHeight="1">
      <c r="B698" s="41"/>
    </row>
    <row r="699" ht="14.25" customHeight="1">
      <c r="B699" s="41"/>
    </row>
    <row r="700" ht="14.25" customHeight="1">
      <c r="B700" s="41"/>
    </row>
    <row r="701" ht="14.25" customHeight="1">
      <c r="B701" s="41"/>
    </row>
    <row r="702" ht="14.25" customHeight="1">
      <c r="B702" s="41"/>
    </row>
    <row r="703" ht="14.25" customHeight="1">
      <c r="B703" s="41"/>
    </row>
    <row r="704" ht="14.25" customHeight="1">
      <c r="B704" s="41"/>
    </row>
    <row r="705" ht="14.25" customHeight="1">
      <c r="B705" s="41"/>
    </row>
    <row r="706" ht="14.25" customHeight="1">
      <c r="B706" s="41"/>
    </row>
    <row r="707" ht="14.25" customHeight="1">
      <c r="B707" s="41"/>
    </row>
    <row r="708" ht="14.25" customHeight="1">
      <c r="B708" s="41"/>
    </row>
    <row r="709" ht="14.25" customHeight="1">
      <c r="B709" s="41"/>
    </row>
    <row r="710" ht="14.25" customHeight="1">
      <c r="B710" s="41"/>
    </row>
    <row r="711" ht="14.25" customHeight="1">
      <c r="B711" s="41"/>
    </row>
    <row r="712" ht="14.25" customHeight="1">
      <c r="B712" s="41"/>
    </row>
    <row r="713" ht="14.25" customHeight="1">
      <c r="B713" s="41"/>
    </row>
    <row r="714" ht="14.25" customHeight="1">
      <c r="B714" s="41"/>
    </row>
    <row r="715" ht="14.25" customHeight="1">
      <c r="B715" s="41"/>
    </row>
    <row r="716" ht="14.25" customHeight="1">
      <c r="B716" s="41"/>
    </row>
    <row r="717" ht="14.25" customHeight="1">
      <c r="B717" s="41"/>
    </row>
    <row r="718" ht="14.25" customHeight="1">
      <c r="B718" s="41"/>
    </row>
    <row r="719" ht="14.25" customHeight="1">
      <c r="B719" s="41"/>
    </row>
    <row r="720" ht="14.25" customHeight="1">
      <c r="B720" s="41"/>
    </row>
    <row r="721" ht="14.25" customHeight="1">
      <c r="B721" s="41"/>
    </row>
    <row r="722" ht="14.25" customHeight="1">
      <c r="B722" s="41"/>
    </row>
    <row r="723" ht="14.25" customHeight="1">
      <c r="B723" s="41"/>
    </row>
    <row r="724" ht="14.25" customHeight="1">
      <c r="B724" s="41"/>
    </row>
    <row r="725" ht="14.25" customHeight="1">
      <c r="B725" s="41"/>
    </row>
    <row r="726" ht="14.25" customHeight="1">
      <c r="B726" s="41"/>
    </row>
    <row r="727" ht="14.25" customHeight="1">
      <c r="B727" s="41"/>
    </row>
    <row r="728" ht="14.25" customHeight="1">
      <c r="B728" s="41"/>
    </row>
    <row r="729" ht="14.25" customHeight="1">
      <c r="B729" s="41"/>
    </row>
    <row r="730" ht="14.25" customHeight="1">
      <c r="B730" s="41"/>
    </row>
    <row r="731" ht="14.25" customHeight="1">
      <c r="B731" s="41"/>
    </row>
    <row r="732" ht="14.25" customHeight="1">
      <c r="B732" s="41"/>
    </row>
    <row r="733" ht="14.25" customHeight="1">
      <c r="B733" s="41"/>
    </row>
    <row r="734" ht="14.25" customHeight="1">
      <c r="B734" s="41"/>
    </row>
    <row r="735" ht="14.25" customHeight="1">
      <c r="B735" s="41"/>
    </row>
    <row r="736" ht="14.25" customHeight="1">
      <c r="B736" s="41"/>
    </row>
    <row r="737" ht="14.25" customHeight="1">
      <c r="B737" s="41"/>
    </row>
    <row r="738" ht="14.25" customHeight="1">
      <c r="B738" s="41"/>
    </row>
    <row r="739" ht="14.25" customHeight="1">
      <c r="B739" s="41"/>
    </row>
    <row r="740" ht="14.25" customHeight="1">
      <c r="B740" s="41"/>
    </row>
    <row r="741" ht="14.25" customHeight="1">
      <c r="B741" s="41"/>
    </row>
    <row r="742" ht="14.25" customHeight="1">
      <c r="B742" s="41"/>
    </row>
    <row r="743" ht="14.25" customHeight="1">
      <c r="B743" s="41"/>
    </row>
    <row r="744" ht="14.25" customHeight="1">
      <c r="B744" s="41"/>
    </row>
    <row r="745" ht="14.25" customHeight="1">
      <c r="B745" s="41"/>
    </row>
    <row r="746" ht="14.25" customHeight="1">
      <c r="B746" s="41"/>
    </row>
    <row r="747" ht="14.25" customHeight="1">
      <c r="B747" s="41"/>
    </row>
    <row r="748" ht="14.25" customHeight="1">
      <c r="B748" s="41"/>
    </row>
    <row r="749" ht="14.25" customHeight="1">
      <c r="B749" s="41"/>
    </row>
    <row r="750" ht="14.25" customHeight="1">
      <c r="B750" s="41"/>
    </row>
    <row r="751" ht="14.25" customHeight="1">
      <c r="B751" s="41"/>
    </row>
    <row r="752" ht="14.25" customHeight="1">
      <c r="B752" s="41"/>
    </row>
    <row r="753" ht="14.25" customHeight="1">
      <c r="B753" s="41"/>
    </row>
    <row r="754" ht="14.25" customHeight="1">
      <c r="B754" s="41"/>
    </row>
    <row r="755" ht="14.25" customHeight="1">
      <c r="B755" s="41"/>
    </row>
    <row r="756" ht="14.25" customHeight="1">
      <c r="B756" s="41"/>
    </row>
    <row r="757" ht="14.25" customHeight="1">
      <c r="B757" s="41"/>
    </row>
    <row r="758" ht="14.25" customHeight="1">
      <c r="B758" s="41"/>
    </row>
    <row r="759" ht="14.25" customHeight="1">
      <c r="B759" s="41"/>
    </row>
    <row r="760" ht="14.25" customHeight="1">
      <c r="B760" s="41"/>
    </row>
    <row r="761" ht="14.25" customHeight="1">
      <c r="B761" s="41"/>
    </row>
    <row r="762" ht="14.25" customHeight="1">
      <c r="B762" s="41"/>
    </row>
    <row r="763" ht="14.25" customHeight="1">
      <c r="B763" s="41"/>
    </row>
    <row r="764" ht="14.25" customHeight="1">
      <c r="B764" s="41"/>
    </row>
    <row r="765" ht="14.25" customHeight="1">
      <c r="B765" s="41"/>
    </row>
    <row r="766" ht="14.25" customHeight="1">
      <c r="B766" s="41"/>
    </row>
    <row r="767" ht="14.25" customHeight="1">
      <c r="B767" s="41"/>
    </row>
    <row r="768" ht="14.25" customHeight="1">
      <c r="B768" s="41"/>
    </row>
    <row r="769" ht="14.25" customHeight="1">
      <c r="B769" s="41"/>
    </row>
    <row r="770" ht="14.25" customHeight="1">
      <c r="B770" s="41"/>
    </row>
    <row r="771" ht="14.25" customHeight="1">
      <c r="B771" s="41"/>
    </row>
    <row r="772" ht="14.25" customHeight="1">
      <c r="B772" s="41"/>
    </row>
    <row r="773" ht="14.25" customHeight="1">
      <c r="B773" s="41"/>
    </row>
    <row r="774" ht="14.25" customHeight="1">
      <c r="B774" s="41"/>
    </row>
    <row r="775" ht="14.25" customHeight="1">
      <c r="B775" s="41"/>
    </row>
    <row r="776" ht="14.25" customHeight="1">
      <c r="B776" s="41"/>
    </row>
    <row r="777" ht="14.25" customHeight="1">
      <c r="B777" s="41"/>
    </row>
    <row r="778" ht="14.25" customHeight="1">
      <c r="B778" s="41"/>
    </row>
    <row r="779" ht="14.25" customHeight="1">
      <c r="B779" s="41"/>
    </row>
    <row r="780" ht="14.25" customHeight="1">
      <c r="B780" s="41"/>
    </row>
    <row r="781" ht="14.25" customHeight="1">
      <c r="B781" s="41"/>
    </row>
    <row r="782" ht="14.25" customHeight="1">
      <c r="B782" s="41"/>
    </row>
    <row r="783" ht="14.25" customHeight="1">
      <c r="B783" s="41"/>
    </row>
    <row r="784" ht="14.25" customHeight="1">
      <c r="B784" s="41"/>
    </row>
    <row r="785" ht="14.25" customHeight="1">
      <c r="B785" s="41"/>
    </row>
    <row r="786" ht="14.25" customHeight="1">
      <c r="B786" s="41"/>
    </row>
    <row r="787" ht="14.25" customHeight="1">
      <c r="B787" s="41"/>
    </row>
    <row r="788" ht="14.25" customHeight="1">
      <c r="B788" s="41"/>
    </row>
    <row r="789" ht="14.25" customHeight="1">
      <c r="B789" s="41"/>
    </row>
    <row r="790" ht="14.25" customHeight="1">
      <c r="B790" s="41"/>
    </row>
    <row r="791" ht="14.25" customHeight="1">
      <c r="B791" s="41"/>
    </row>
    <row r="792" ht="14.25" customHeight="1">
      <c r="B792" s="41"/>
    </row>
    <row r="793" ht="14.25" customHeight="1">
      <c r="B793" s="41"/>
    </row>
    <row r="794" ht="14.25" customHeight="1">
      <c r="B794" s="41"/>
    </row>
    <row r="795" ht="14.25" customHeight="1">
      <c r="B795" s="41"/>
    </row>
    <row r="796" ht="14.25" customHeight="1">
      <c r="B796" s="41"/>
    </row>
    <row r="797" ht="14.25" customHeight="1">
      <c r="B797" s="41"/>
    </row>
    <row r="798" ht="14.25" customHeight="1">
      <c r="B798" s="41"/>
    </row>
    <row r="799" ht="14.25" customHeight="1">
      <c r="B799" s="41"/>
    </row>
    <row r="800" ht="14.25" customHeight="1">
      <c r="B800" s="41"/>
    </row>
    <row r="801" ht="14.25" customHeight="1">
      <c r="B801" s="41"/>
    </row>
    <row r="802" ht="14.25" customHeight="1">
      <c r="B802" s="41"/>
    </row>
    <row r="803" ht="14.25" customHeight="1">
      <c r="B803" s="41"/>
    </row>
    <row r="804" ht="14.25" customHeight="1">
      <c r="B804" s="41"/>
    </row>
    <row r="805" ht="14.25" customHeight="1">
      <c r="B805" s="41"/>
    </row>
    <row r="806" ht="14.25" customHeight="1">
      <c r="B806" s="41"/>
    </row>
    <row r="807" ht="14.25" customHeight="1">
      <c r="B807" s="41"/>
    </row>
    <row r="808" ht="14.25" customHeight="1">
      <c r="B808" s="41"/>
    </row>
    <row r="809" ht="14.25" customHeight="1">
      <c r="B809" s="41"/>
    </row>
    <row r="810" ht="14.25" customHeight="1">
      <c r="B810" s="41"/>
    </row>
    <row r="811" ht="14.25" customHeight="1">
      <c r="B811" s="41"/>
    </row>
    <row r="812" ht="14.25" customHeight="1">
      <c r="B812" s="41"/>
    </row>
    <row r="813" ht="14.25" customHeight="1">
      <c r="B813" s="41"/>
    </row>
    <row r="814" ht="14.25" customHeight="1">
      <c r="B814" s="41"/>
    </row>
    <row r="815" ht="14.25" customHeight="1">
      <c r="B815" s="41"/>
    </row>
    <row r="816" ht="14.25" customHeight="1">
      <c r="B816" s="41"/>
    </row>
    <row r="817" ht="14.25" customHeight="1">
      <c r="B817" s="41"/>
    </row>
    <row r="818" ht="14.25" customHeight="1">
      <c r="B818" s="41"/>
    </row>
    <row r="819" ht="14.25" customHeight="1">
      <c r="B819" s="41"/>
    </row>
    <row r="820" ht="14.25" customHeight="1">
      <c r="B820" s="41"/>
    </row>
    <row r="821" ht="14.25" customHeight="1">
      <c r="B821" s="41"/>
    </row>
    <row r="822" ht="14.25" customHeight="1">
      <c r="B822" s="41"/>
    </row>
    <row r="823" ht="14.25" customHeight="1">
      <c r="B823" s="41"/>
    </row>
    <row r="824" ht="14.25" customHeight="1">
      <c r="B824" s="41"/>
    </row>
    <row r="825" ht="14.25" customHeight="1">
      <c r="B825" s="41"/>
    </row>
    <row r="826" ht="14.25" customHeight="1">
      <c r="B826" s="41"/>
    </row>
    <row r="827" ht="14.25" customHeight="1">
      <c r="B827" s="41"/>
    </row>
    <row r="828" ht="14.25" customHeight="1">
      <c r="B828" s="41"/>
    </row>
    <row r="829" ht="14.25" customHeight="1">
      <c r="B829" s="41"/>
    </row>
    <row r="830" ht="14.25" customHeight="1">
      <c r="B830" s="41"/>
    </row>
    <row r="831" ht="14.25" customHeight="1">
      <c r="B831" s="41"/>
    </row>
    <row r="832" ht="14.25" customHeight="1">
      <c r="B832" s="41"/>
    </row>
    <row r="833" ht="14.25" customHeight="1">
      <c r="B833" s="41"/>
    </row>
    <row r="834" ht="14.25" customHeight="1">
      <c r="B834" s="41"/>
    </row>
    <row r="835" ht="14.25" customHeight="1">
      <c r="B835" s="41"/>
    </row>
    <row r="836" ht="14.25" customHeight="1">
      <c r="B836" s="41"/>
    </row>
    <row r="837" ht="14.25" customHeight="1">
      <c r="B837" s="41"/>
    </row>
    <row r="838" ht="14.25" customHeight="1">
      <c r="B838" s="41"/>
    </row>
    <row r="839" ht="14.25" customHeight="1">
      <c r="B839" s="41"/>
    </row>
    <row r="840" ht="14.25" customHeight="1">
      <c r="B840" s="41"/>
    </row>
    <row r="841" ht="14.25" customHeight="1">
      <c r="B841" s="41"/>
    </row>
    <row r="842" ht="14.25" customHeight="1">
      <c r="B842" s="41"/>
    </row>
    <row r="843" ht="14.25" customHeight="1">
      <c r="B843" s="41"/>
    </row>
    <row r="844" ht="14.25" customHeight="1">
      <c r="B844" s="41"/>
    </row>
    <row r="845" ht="14.25" customHeight="1">
      <c r="B845" s="41"/>
    </row>
    <row r="846" ht="14.25" customHeight="1">
      <c r="B846" s="41"/>
    </row>
    <row r="847" ht="14.25" customHeight="1">
      <c r="B847" s="41"/>
    </row>
    <row r="848" ht="14.25" customHeight="1">
      <c r="B848" s="41"/>
    </row>
    <row r="849" ht="14.25" customHeight="1">
      <c r="B849" s="41"/>
    </row>
    <row r="850" ht="14.25" customHeight="1">
      <c r="B850" s="41"/>
    </row>
    <row r="851" ht="14.25" customHeight="1">
      <c r="B851" s="41"/>
    </row>
    <row r="852" ht="14.25" customHeight="1">
      <c r="B852" s="41"/>
    </row>
    <row r="853" ht="14.25" customHeight="1">
      <c r="B853" s="41"/>
    </row>
    <row r="854" ht="14.25" customHeight="1">
      <c r="B854" s="41"/>
    </row>
    <row r="855" ht="14.25" customHeight="1">
      <c r="B855" s="41"/>
    </row>
    <row r="856" ht="14.25" customHeight="1">
      <c r="B856" s="41"/>
    </row>
    <row r="857" ht="14.25" customHeight="1">
      <c r="B857" s="41"/>
    </row>
    <row r="858" ht="14.25" customHeight="1">
      <c r="B858" s="41"/>
    </row>
    <row r="859" ht="14.25" customHeight="1">
      <c r="B859" s="41"/>
    </row>
    <row r="860" ht="14.25" customHeight="1">
      <c r="B860" s="41"/>
    </row>
    <row r="861" ht="14.25" customHeight="1">
      <c r="B861" s="41"/>
    </row>
    <row r="862" ht="14.25" customHeight="1">
      <c r="B862" s="41"/>
    </row>
    <row r="863" ht="14.25" customHeight="1">
      <c r="B863" s="41"/>
    </row>
    <row r="864" ht="14.25" customHeight="1">
      <c r="B864" s="41"/>
    </row>
    <row r="865" ht="14.25" customHeight="1">
      <c r="B865" s="41"/>
    </row>
    <row r="866" ht="14.25" customHeight="1">
      <c r="B866" s="41"/>
    </row>
    <row r="867" ht="14.25" customHeight="1">
      <c r="B867" s="41"/>
    </row>
    <row r="868" ht="14.25" customHeight="1">
      <c r="B868" s="41"/>
    </row>
    <row r="869" ht="14.25" customHeight="1">
      <c r="B869" s="41"/>
    </row>
    <row r="870" ht="14.25" customHeight="1">
      <c r="B870" s="41"/>
    </row>
    <row r="871" ht="14.25" customHeight="1">
      <c r="B871" s="41"/>
    </row>
    <row r="872" ht="14.25" customHeight="1">
      <c r="B872" s="41"/>
    </row>
    <row r="873" ht="14.25" customHeight="1">
      <c r="B873" s="41"/>
    </row>
    <row r="874" ht="14.25" customHeight="1">
      <c r="B874" s="41"/>
    </row>
    <row r="875" ht="14.25" customHeight="1">
      <c r="B875" s="41"/>
    </row>
    <row r="876" ht="14.25" customHeight="1">
      <c r="B876" s="41"/>
    </row>
    <row r="877" ht="14.25" customHeight="1">
      <c r="B877" s="41"/>
    </row>
    <row r="878" ht="14.25" customHeight="1">
      <c r="B878" s="41"/>
    </row>
    <row r="879" ht="14.25" customHeight="1">
      <c r="B879" s="41"/>
    </row>
    <row r="880" ht="14.25" customHeight="1">
      <c r="B880" s="41"/>
    </row>
    <row r="881" ht="14.25" customHeight="1">
      <c r="B881" s="41"/>
    </row>
    <row r="882" ht="14.25" customHeight="1">
      <c r="B882" s="41"/>
    </row>
    <row r="883" ht="14.25" customHeight="1">
      <c r="B883" s="41"/>
    </row>
    <row r="884" ht="14.25" customHeight="1">
      <c r="B884" s="41"/>
    </row>
    <row r="885" ht="14.25" customHeight="1">
      <c r="B885" s="41"/>
    </row>
    <row r="886" ht="14.25" customHeight="1">
      <c r="B886" s="41"/>
    </row>
    <row r="887" ht="14.25" customHeight="1">
      <c r="B887" s="41"/>
    </row>
    <row r="888" ht="14.25" customHeight="1">
      <c r="B888" s="41"/>
    </row>
    <row r="889" ht="14.25" customHeight="1">
      <c r="B889" s="41"/>
    </row>
    <row r="890" ht="14.25" customHeight="1">
      <c r="B890" s="41"/>
    </row>
    <row r="891" ht="14.25" customHeight="1">
      <c r="B891" s="41"/>
    </row>
    <row r="892" ht="14.25" customHeight="1">
      <c r="B892" s="41"/>
    </row>
    <row r="893" ht="14.25" customHeight="1">
      <c r="B893" s="41"/>
    </row>
    <row r="894" ht="14.25" customHeight="1">
      <c r="B894" s="41"/>
    </row>
    <row r="895" ht="14.25" customHeight="1">
      <c r="B895" s="41"/>
    </row>
    <row r="896" ht="14.25" customHeight="1">
      <c r="B896" s="41"/>
    </row>
    <row r="897" ht="14.25" customHeight="1">
      <c r="B897" s="41"/>
    </row>
    <row r="898" ht="14.25" customHeight="1">
      <c r="B898" s="41"/>
    </row>
    <row r="899" ht="14.25" customHeight="1">
      <c r="B899" s="41"/>
    </row>
    <row r="900" ht="14.25" customHeight="1">
      <c r="B900" s="41"/>
    </row>
    <row r="901" ht="14.25" customHeight="1">
      <c r="B901" s="41"/>
    </row>
    <row r="902" ht="14.25" customHeight="1">
      <c r="B902" s="41"/>
    </row>
    <row r="903" ht="14.25" customHeight="1">
      <c r="B903" s="41"/>
    </row>
    <row r="904" ht="14.25" customHeight="1">
      <c r="B904" s="41"/>
    </row>
    <row r="905" ht="14.25" customHeight="1">
      <c r="B905" s="41"/>
    </row>
    <row r="906" ht="14.25" customHeight="1">
      <c r="B906" s="41"/>
    </row>
    <row r="907" ht="14.25" customHeight="1">
      <c r="B907" s="41"/>
    </row>
    <row r="908" ht="14.25" customHeight="1">
      <c r="B908" s="41"/>
    </row>
    <row r="909" ht="14.25" customHeight="1">
      <c r="B909" s="41"/>
    </row>
    <row r="910" ht="14.25" customHeight="1">
      <c r="B910" s="41"/>
    </row>
    <row r="911" ht="14.25" customHeight="1">
      <c r="B911" s="41"/>
    </row>
    <row r="912" ht="14.25" customHeight="1">
      <c r="B912" s="41"/>
    </row>
    <row r="913" ht="14.25" customHeight="1">
      <c r="B913" s="41"/>
    </row>
    <row r="914" ht="14.25" customHeight="1">
      <c r="B914" s="41"/>
    </row>
    <row r="915" ht="14.25" customHeight="1">
      <c r="B915" s="41"/>
    </row>
    <row r="916" ht="14.25" customHeight="1">
      <c r="B916" s="41"/>
    </row>
    <row r="917" ht="14.25" customHeight="1">
      <c r="B917" s="41"/>
    </row>
    <row r="918" ht="14.25" customHeight="1">
      <c r="B918" s="41"/>
    </row>
    <row r="919" ht="14.25" customHeight="1">
      <c r="B919" s="41"/>
    </row>
    <row r="920" ht="14.25" customHeight="1">
      <c r="B920" s="41"/>
    </row>
    <row r="921" ht="14.25" customHeight="1">
      <c r="B921" s="41"/>
    </row>
    <row r="922" ht="14.25" customHeight="1">
      <c r="B922" s="41"/>
    </row>
    <row r="923" ht="14.25" customHeight="1">
      <c r="B923" s="41"/>
    </row>
    <row r="924" ht="14.25" customHeight="1">
      <c r="B924" s="41"/>
    </row>
    <row r="925" ht="14.25" customHeight="1">
      <c r="B925" s="41"/>
    </row>
    <row r="926" ht="14.25" customHeight="1">
      <c r="B926" s="41"/>
    </row>
    <row r="927" ht="14.25" customHeight="1">
      <c r="B927" s="41"/>
    </row>
    <row r="928" ht="14.25" customHeight="1">
      <c r="B928" s="41"/>
    </row>
    <row r="929" ht="14.25" customHeight="1">
      <c r="B929" s="41"/>
    </row>
    <row r="930" ht="14.25" customHeight="1">
      <c r="B930" s="41"/>
    </row>
    <row r="931" ht="14.25" customHeight="1">
      <c r="B931" s="41"/>
    </row>
    <row r="932" ht="14.25" customHeight="1">
      <c r="B932" s="41"/>
    </row>
    <row r="933" ht="14.25" customHeight="1">
      <c r="B933" s="41"/>
    </row>
    <row r="934" ht="14.25" customHeight="1">
      <c r="B934" s="41"/>
    </row>
    <row r="935" ht="14.25" customHeight="1">
      <c r="B935" s="41"/>
    </row>
    <row r="936" ht="14.25" customHeight="1">
      <c r="B936" s="41"/>
    </row>
    <row r="937" ht="14.25" customHeight="1">
      <c r="B937" s="41"/>
    </row>
    <row r="938" ht="14.25" customHeight="1">
      <c r="B938" s="41"/>
    </row>
    <row r="939" ht="14.25" customHeight="1">
      <c r="B939" s="41"/>
    </row>
    <row r="940" ht="14.25" customHeight="1">
      <c r="B940" s="41"/>
    </row>
    <row r="941" ht="14.25" customHeight="1">
      <c r="B941" s="41"/>
    </row>
    <row r="942" ht="14.25" customHeight="1">
      <c r="B942" s="41"/>
    </row>
    <row r="943" ht="14.25" customHeight="1">
      <c r="B943" s="41"/>
    </row>
    <row r="944" ht="14.25" customHeight="1">
      <c r="B944" s="41"/>
    </row>
    <row r="945" ht="14.25" customHeight="1">
      <c r="B945" s="41"/>
    </row>
    <row r="946" ht="14.25" customHeight="1">
      <c r="B946" s="41"/>
    </row>
    <row r="947" ht="14.25" customHeight="1">
      <c r="B947" s="41"/>
    </row>
    <row r="948" ht="14.25" customHeight="1">
      <c r="B948" s="41"/>
    </row>
    <row r="949" ht="14.25" customHeight="1">
      <c r="B949" s="41"/>
    </row>
    <row r="950" ht="14.25" customHeight="1">
      <c r="B950" s="41"/>
    </row>
    <row r="951" ht="14.25" customHeight="1">
      <c r="B951" s="41"/>
    </row>
    <row r="952" ht="14.25" customHeight="1">
      <c r="B952" s="41"/>
    </row>
    <row r="953" ht="14.25" customHeight="1">
      <c r="B953" s="41"/>
    </row>
    <row r="954" ht="14.25" customHeight="1">
      <c r="B954" s="41"/>
    </row>
    <row r="955" ht="14.25" customHeight="1">
      <c r="B955" s="41"/>
    </row>
    <row r="956" ht="14.25" customHeight="1">
      <c r="B956" s="41"/>
    </row>
    <row r="957" ht="14.25" customHeight="1">
      <c r="B957" s="41"/>
    </row>
    <row r="958" ht="14.25" customHeight="1">
      <c r="B958" s="41"/>
    </row>
    <row r="959" ht="14.25" customHeight="1">
      <c r="B959" s="41"/>
    </row>
    <row r="960" ht="14.25" customHeight="1">
      <c r="B960" s="41"/>
    </row>
    <row r="961" ht="14.25" customHeight="1">
      <c r="B961" s="41"/>
    </row>
    <row r="962" ht="14.25" customHeight="1">
      <c r="B962" s="41"/>
    </row>
    <row r="963" ht="14.25" customHeight="1">
      <c r="B963" s="41"/>
    </row>
    <row r="964" ht="14.25" customHeight="1">
      <c r="B964" s="41"/>
    </row>
    <row r="965" ht="14.25" customHeight="1">
      <c r="B965" s="41"/>
    </row>
    <row r="966" ht="14.25" customHeight="1">
      <c r="B966" s="41"/>
    </row>
    <row r="967" ht="14.25" customHeight="1">
      <c r="B967" s="41"/>
    </row>
    <row r="968" ht="14.25" customHeight="1">
      <c r="B968" s="41"/>
    </row>
    <row r="969" ht="14.25" customHeight="1">
      <c r="B969" s="41"/>
    </row>
    <row r="970" ht="14.25" customHeight="1">
      <c r="B970" s="41"/>
    </row>
    <row r="971" ht="14.25" customHeight="1">
      <c r="B971" s="41"/>
    </row>
    <row r="972" ht="14.25" customHeight="1">
      <c r="B972" s="41"/>
    </row>
    <row r="973" ht="14.25" customHeight="1">
      <c r="B973" s="41"/>
    </row>
    <row r="974" ht="14.25" customHeight="1">
      <c r="B974" s="41"/>
    </row>
    <row r="975" ht="14.25" customHeight="1">
      <c r="B975" s="41"/>
    </row>
    <row r="976" ht="14.25" customHeight="1">
      <c r="B976" s="41"/>
    </row>
    <row r="977" ht="14.25" customHeight="1">
      <c r="B977" s="41"/>
    </row>
    <row r="978" ht="14.25" customHeight="1">
      <c r="B978" s="41"/>
    </row>
    <row r="979" ht="14.25" customHeight="1">
      <c r="B979" s="41"/>
    </row>
    <row r="980" ht="14.25" customHeight="1">
      <c r="B980" s="41"/>
    </row>
    <row r="981" ht="14.25" customHeight="1">
      <c r="B981" s="41"/>
    </row>
    <row r="982" ht="14.25" customHeight="1">
      <c r="B982" s="41"/>
    </row>
    <row r="983" ht="14.25" customHeight="1">
      <c r="B983" s="41"/>
    </row>
    <row r="984" ht="14.25" customHeight="1">
      <c r="B984" s="41"/>
    </row>
    <row r="985" ht="14.25" customHeight="1">
      <c r="B985" s="41"/>
    </row>
    <row r="986" ht="14.25" customHeight="1">
      <c r="B986" s="41"/>
    </row>
    <row r="987" ht="14.25" customHeight="1">
      <c r="B987" s="41"/>
    </row>
    <row r="988" ht="14.25" customHeight="1">
      <c r="B988" s="41"/>
    </row>
    <row r="989" ht="14.25" customHeight="1">
      <c r="B989" s="41"/>
    </row>
    <row r="990" ht="14.25" customHeight="1">
      <c r="B990" s="41"/>
    </row>
    <row r="991" ht="14.25" customHeight="1">
      <c r="B991" s="41"/>
    </row>
    <row r="992" ht="14.25" customHeight="1">
      <c r="B992" s="41"/>
    </row>
    <row r="993" ht="14.25" customHeight="1">
      <c r="B993" s="41"/>
    </row>
    <row r="994" ht="14.25" customHeight="1">
      <c r="B994" s="41"/>
    </row>
    <row r="995" ht="14.25" customHeight="1">
      <c r="B995" s="41"/>
    </row>
    <row r="996" ht="14.25" customHeight="1">
      <c r="B996" s="41"/>
    </row>
    <row r="997" ht="14.25" customHeight="1">
      <c r="B997" s="41"/>
    </row>
    <row r="998" ht="14.25" customHeight="1">
      <c r="B998" s="41"/>
    </row>
    <row r="999" ht="14.25" customHeight="1">
      <c r="B999" s="41"/>
    </row>
    <row r="1000" ht="14.25" customHeight="1">
      <c r="B1000" s="4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4" width="12.86"/>
    <col customWidth="1" min="5" max="7" width="11.14"/>
    <col customWidth="1" min="8" max="8" width="19.57"/>
    <col customWidth="1" min="9" max="11" width="8.71"/>
    <col customWidth="1" min="12" max="12" width="49.71"/>
    <col customWidth="1" min="13" max="13" width="8.71"/>
    <col customWidth="1" min="14" max="14" width="51.57"/>
    <col customWidth="1" min="15" max="16" width="10.14"/>
    <col customWidth="1" min="17" max="18" width="8.71"/>
    <col customWidth="1" min="19" max="19" width="10.86"/>
    <col customWidth="1" min="20" max="25" width="8.71"/>
    <col customWidth="1" min="26" max="26" width="50.71"/>
    <col customWidth="1" min="27" max="27" width="8.71"/>
    <col customWidth="1" min="28" max="28" width="13.86"/>
    <col customWidth="1" min="29" max="33" width="8.71"/>
  </cols>
  <sheetData>
    <row r="1" ht="14.25" customHeight="1">
      <c r="A1" s="68" t="s">
        <v>0</v>
      </c>
      <c r="B1" s="68" t="s">
        <v>1</v>
      </c>
      <c r="C1" s="68" t="s">
        <v>480</v>
      </c>
      <c r="D1" s="68" t="s">
        <v>481</v>
      </c>
      <c r="E1" s="68" t="s">
        <v>482</v>
      </c>
      <c r="F1" s="68" t="s">
        <v>481</v>
      </c>
      <c r="G1" s="68" t="s">
        <v>483</v>
      </c>
      <c r="H1" s="68" t="s">
        <v>481</v>
      </c>
      <c r="I1" s="68" t="s">
        <v>484</v>
      </c>
      <c r="M1" s="68" t="s">
        <v>0</v>
      </c>
      <c r="N1" s="68" t="s">
        <v>1</v>
      </c>
      <c r="O1" s="68" t="s">
        <v>480</v>
      </c>
      <c r="P1" s="68" t="s">
        <v>481</v>
      </c>
      <c r="Q1" s="68" t="s">
        <v>482</v>
      </c>
      <c r="R1" s="68" t="s">
        <v>481</v>
      </c>
      <c r="S1" s="68" t="s">
        <v>483</v>
      </c>
      <c r="T1" s="68" t="s">
        <v>481</v>
      </c>
      <c r="U1" s="68" t="s">
        <v>484</v>
      </c>
      <c r="Y1" s="68" t="s">
        <v>0</v>
      </c>
      <c r="Z1" s="68" t="s">
        <v>1</v>
      </c>
      <c r="AA1" s="68" t="s">
        <v>480</v>
      </c>
      <c r="AB1" s="68" t="s">
        <v>481</v>
      </c>
      <c r="AC1" s="68" t="s">
        <v>482</v>
      </c>
      <c r="AD1" s="68" t="s">
        <v>481</v>
      </c>
      <c r="AE1" s="68" t="s">
        <v>483</v>
      </c>
      <c r="AF1" s="68" t="s">
        <v>481</v>
      </c>
      <c r="AG1" s="68" t="s">
        <v>484</v>
      </c>
    </row>
    <row r="2" ht="14.25" customHeight="1">
      <c r="A2" s="55">
        <v>1.0</v>
      </c>
      <c r="B2" s="55" t="s">
        <v>5</v>
      </c>
      <c r="C2" s="56">
        <v>0.16610514927214784</v>
      </c>
      <c r="D2" s="56">
        <f t="shared" ref="D2:D153" si="1">(C2-$M$33)^2</f>
        <v>0.001232371505</v>
      </c>
      <c r="E2" s="56">
        <v>0.872688930355709</v>
      </c>
      <c r="F2" s="56">
        <f t="shared" ref="F2:F153" si="2">(E2-$N$33)^2</f>
        <v>0.02362028731</v>
      </c>
      <c r="G2" s="56">
        <v>0.482569634136099</v>
      </c>
      <c r="H2" s="56">
        <f t="shared" ref="H2:H153" si="3">(E2-$O$33)^2</f>
        <v>0.1846325769</v>
      </c>
      <c r="I2" s="55" t="s">
        <v>455</v>
      </c>
      <c r="M2" s="55">
        <v>20.0</v>
      </c>
      <c r="N2" s="55" t="s">
        <v>49</v>
      </c>
      <c r="O2" s="56">
        <v>0.5056315510721657</v>
      </c>
      <c r="P2" s="56">
        <f t="shared" ref="P2:P17" si="4">(O2-$M$34)^2</f>
        <v>0.08431383613</v>
      </c>
      <c r="Q2" s="56">
        <v>0.2698164147826851</v>
      </c>
      <c r="R2" s="56">
        <f t="shared" ref="R2:R17" si="5">(Q2-$M$34)^2</f>
        <v>0.2768691654</v>
      </c>
      <c r="S2" s="56">
        <v>0.5061595536303813</v>
      </c>
      <c r="T2" s="56">
        <f t="shared" ref="T2:T17" si="6">(S2-$M$34)^2</f>
        <v>0.08400748435</v>
      </c>
      <c r="U2" s="55" t="s">
        <v>456</v>
      </c>
      <c r="Y2" s="55">
        <v>17.0</v>
      </c>
      <c r="Z2" s="55" t="s">
        <v>42</v>
      </c>
      <c r="AA2" s="56">
        <v>0.3772560918625499</v>
      </c>
      <c r="AB2" s="69">
        <f t="shared" ref="AB2:AB49" si="7">(AA2-$M$35)^2</f>
        <v>0.002375968581</v>
      </c>
      <c r="AC2" s="56">
        <v>0.5531213283534498</v>
      </c>
      <c r="AD2" s="56">
        <f t="shared" ref="AD2:AD49" si="8">(AC2-$M$35)^2</f>
        <v>0.01615983212</v>
      </c>
      <c r="AE2" s="56">
        <v>0.2224150609384454</v>
      </c>
      <c r="AF2" s="56">
        <f t="shared" ref="AF2:AF49" si="9">(AE2-$M$35)^2</f>
        <v>0.04144682741</v>
      </c>
      <c r="AG2" s="55" t="s">
        <v>457</v>
      </c>
    </row>
    <row r="3" ht="14.25" customHeight="1">
      <c r="A3" s="55">
        <v>2.0</v>
      </c>
      <c r="B3" s="55" t="s">
        <v>5</v>
      </c>
      <c r="C3" s="56">
        <v>0.16086642103179485</v>
      </c>
      <c r="D3" s="56">
        <f t="shared" si="1"/>
        <v>0.0008920031052</v>
      </c>
      <c r="E3" s="56">
        <v>0.8674080504246586</v>
      </c>
      <c r="F3" s="56">
        <f t="shared" si="2"/>
        <v>0.02202494943</v>
      </c>
      <c r="G3" s="56">
        <v>0.47197621376398335</v>
      </c>
      <c r="H3" s="56">
        <f t="shared" si="3"/>
        <v>0.1801221933</v>
      </c>
      <c r="I3" s="55" t="s">
        <v>455</v>
      </c>
      <c r="M3" s="55">
        <v>21.0</v>
      </c>
      <c r="N3" s="55" t="s">
        <v>51</v>
      </c>
      <c r="O3" s="56">
        <v>0.7557369375776168</v>
      </c>
      <c r="P3" s="56">
        <f t="shared" si="4"/>
        <v>0.001621114196</v>
      </c>
      <c r="Q3" s="56">
        <v>0.1861949003947512</v>
      </c>
      <c r="R3" s="56">
        <f t="shared" si="5"/>
        <v>0.3718622595</v>
      </c>
      <c r="S3" s="56">
        <v>0.7046016066436442</v>
      </c>
      <c r="T3" s="56">
        <f t="shared" si="6"/>
        <v>0.008353666308</v>
      </c>
      <c r="U3" s="55" t="s">
        <v>456</v>
      </c>
      <c r="Y3" s="55">
        <v>22.0</v>
      </c>
      <c r="Z3" s="55" t="s">
        <v>53</v>
      </c>
      <c r="AA3" s="56">
        <v>1.0454957266571676</v>
      </c>
      <c r="AB3" s="69">
        <f t="shared" si="7"/>
        <v>0.3837749553</v>
      </c>
      <c r="AC3" s="56">
        <v>0.946817010878277</v>
      </c>
      <c r="AD3" s="56">
        <f t="shared" si="8"/>
        <v>0.2712503588</v>
      </c>
      <c r="AE3" s="56">
        <v>0.7001725762081048</v>
      </c>
      <c r="AF3" s="56">
        <f t="shared" si="9"/>
        <v>0.07517060154</v>
      </c>
      <c r="AG3" s="55" t="s">
        <v>457</v>
      </c>
    </row>
    <row r="4" ht="14.25" customHeight="1">
      <c r="A4" s="55">
        <v>3.0</v>
      </c>
      <c r="B4" s="55" t="s">
        <v>10</v>
      </c>
      <c r="C4" s="56">
        <v>0.12460147719173209</v>
      </c>
      <c r="D4" s="56">
        <f t="shared" si="1"/>
        <v>0.00004094109413</v>
      </c>
      <c r="E4" s="56">
        <v>0.8286513187694002</v>
      </c>
      <c r="F4" s="56">
        <f t="shared" si="2"/>
        <v>0.01202341171</v>
      </c>
      <c r="G4" s="56">
        <v>0.4532292217233745</v>
      </c>
      <c r="H4" s="56">
        <f t="shared" si="3"/>
        <v>0.1487269397</v>
      </c>
      <c r="I4" s="55" t="s">
        <v>455</v>
      </c>
      <c r="M4" s="55">
        <v>39.0</v>
      </c>
      <c r="N4" s="55" t="s">
        <v>86</v>
      </c>
      <c r="O4" s="56">
        <v>0.555938573575883</v>
      </c>
      <c r="P4" s="56">
        <f t="shared" si="4"/>
        <v>0.05762948846</v>
      </c>
      <c r="Q4" s="56">
        <v>0.5421203920860088</v>
      </c>
      <c r="R4" s="56">
        <f t="shared" si="5"/>
        <v>0.06445485531</v>
      </c>
      <c r="S4" s="56">
        <v>0.6622209486930116</v>
      </c>
      <c r="T4" s="56">
        <f t="shared" si="6"/>
        <v>0.01789683457</v>
      </c>
      <c r="U4" s="55" t="s">
        <v>456</v>
      </c>
      <c r="Y4" s="55">
        <v>52.0</v>
      </c>
      <c r="Z4" s="55" t="s">
        <v>111</v>
      </c>
      <c r="AA4" s="56">
        <v>0.23753607813464053</v>
      </c>
      <c r="AB4" s="69">
        <f t="shared" si="7"/>
        <v>0.03551864984</v>
      </c>
      <c r="AC4" s="56">
        <v>0.7085162704943321</v>
      </c>
      <c r="AD4" s="56">
        <f t="shared" si="8"/>
        <v>0.07981544309</v>
      </c>
      <c r="AE4" s="56">
        <v>0.22398650084218039</v>
      </c>
      <c r="AF4" s="56">
        <f t="shared" si="9"/>
        <v>0.04080945384</v>
      </c>
      <c r="AG4" s="55" t="s">
        <v>457</v>
      </c>
    </row>
    <row r="5" ht="14.25" customHeight="1">
      <c r="A5" s="55">
        <v>4.0</v>
      </c>
      <c r="B5" s="55" t="s">
        <v>12</v>
      </c>
      <c r="C5" s="56">
        <v>0.10781733645681746</v>
      </c>
      <c r="D5" s="56">
        <f t="shared" si="1"/>
        <v>0.000537435889</v>
      </c>
      <c r="E5" s="56">
        <v>0.8081300594278852</v>
      </c>
      <c r="F5" s="56">
        <f t="shared" si="2"/>
        <v>0.007944167494</v>
      </c>
      <c r="G5" s="56">
        <v>0.4401621715049282</v>
      </c>
      <c r="H5" s="56">
        <f t="shared" si="3"/>
        <v>0.1333199603</v>
      </c>
      <c r="I5" s="55" t="s">
        <v>455</v>
      </c>
      <c r="M5" s="55">
        <v>40.0</v>
      </c>
      <c r="N5" s="55" t="s">
        <v>88</v>
      </c>
      <c r="O5" s="56">
        <v>0.6152402955467418</v>
      </c>
      <c r="P5" s="56">
        <f t="shared" si="4"/>
        <v>0.03267407075</v>
      </c>
      <c r="Q5" s="56">
        <v>0.44937869937646124</v>
      </c>
      <c r="R5" s="56">
        <f t="shared" si="5"/>
        <v>0.120146326</v>
      </c>
      <c r="S5" s="56">
        <v>0.6853470761037462</v>
      </c>
      <c r="T5" s="56">
        <f t="shared" si="6"/>
        <v>0.01224406957</v>
      </c>
      <c r="U5" s="55" t="s">
        <v>456</v>
      </c>
      <c r="Y5" s="55">
        <v>54.0</v>
      </c>
      <c r="Z5" s="55" t="s">
        <v>111</v>
      </c>
      <c r="AA5" s="56">
        <v>0.5192478313313107</v>
      </c>
      <c r="AB5" s="69">
        <f t="shared" si="7"/>
        <v>0.008695158048</v>
      </c>
      <c r="AC5" s="56">
        <v>0.7679268079808171</v>
      </c>
      <c r="AD5" s="56">
        <f t="shared" si="8"/>
        <v>0.116913942</v>
      </c>
      <c r="AE5" s="56">
        <v>0.13955931998262577</v>
      </c>
      <c r="AF5" s="56">
        <f t="shared" si="9"/>
        <v>0.08204826317</v>
      </c>
      <c r="AG5" s="55" t="s">
        <v>457</v>
      </c>
    </row>
    <row r="6" ht="14.25" customHeight="1">
      <c r="A6" s="55">
        <v>5.0</v>
      </c>
      <c r="B6" s="55" t="s">
        <v>15</v>
      </c>
      <c r="C6" s="56">
        <v>0.08137456610847901</v>
      </c>
      <c r="D6" s="56">
        <f t="shared" si="1"/>
        <v>0.002462683689</v>
      </c>
      <c r="E6" s="56">
        <v>0.7735380221669649</v>
      </c>
      <c r="F6" s="56">
        <f t="shared" si="2"/>
        <v>0.002974395862</v>
      </c>
      <c r="G6" s="56">
        <v>0.4210826254777652</v>
      </c>
      <c r="H6" s="56">
        <f t="shared" si="3"/>
        <v>0.1092553841</v>
      </c>
      <c r="I6" s="55" t="s">
        <v>455</v>
      </c>
      <c r="M6" s="55">
        <v>41.0</v>
      </c>
      <c r="N6" s="55" t="s">
        <v>90</v>
      </c>
      <c r="O6" s="56">
        <v>0.7662517481279768</v>
      </c>
      <c r="P6" s="56">
        <f t="shared" si="4"/>
        <v>0.0008849584894</v>
      </c>
      <c r="Q6" s="56">
        <v>0.3611118027510248</v>
      </c>
      <c r="R6" s="56">
        <f t="shared" si="5"/>
        <v>0.1891277441</v>
      </c>
      <c r="S6" s="56">
        <v>0.8438646301715271</v>
      </c>
      <c r="T6" s="56">
        <f t="shared" si="6"/>
        <v>0.002291022821</v>
      </c>
      <c r="U6" s="55" t="s">
        <v>456</v>
      </c>
      <c r="Y6" s="55">
        <v>169.0</v>
      </c>
      <c r="Z6" s="55" t="s">
        <v>353</v>
      </c>
      <c r="AA6" s="56">
        <v>0.4104016495423738</v>
      </c>
      <c r="AB6" s="69">
        <f t="shared" si="7"/>
        <v>0.000243308537</v>
      </c>
      <c r="AC6" s="56">
        <v>0.7348548556111831</v>
      </c>
      <c r="AD6" s="56">
        <f t="shared" si="8"/>
        <v>0.09539132183</v>
      </c>
      <c r="AE6" s="56">
        <v>0.047208472605827764</v>
      </c>
      <c r="AF6" s="56">
        <f t="shared" si="9"/>
        <v>0.1434830212</v>
      </c>
      <c r="AG6" s="55" t="s">
        <v>457</v>
      </c>
    </row>
    <row r="7" ht="14.25" customHeight="1">
      <c r="A7" s="55">
        <v>6.0</v>
      </c>
      <c r="B7" s="55" t="s">
        <v>18</v>
      </c>
      <c r="C7" s="56">
        <v>0.06797530360301729</v>
      </c>
      <c r="D7" s="56">
        <f t="shared" si="1"/>
        <v>0.003972112356</v>
      </c>
      <c r="E7" s="56">
        <v>0.7405223669530393</v>
      </c>
      <c r="F7" s="56">
        <f t="shared" si="2"/>
        <v>0.0004632122793</v>
      </c>
      <c r="G7" s="56">
        <v>0.40472630542183</v>
      </c>
      <c r="H7" s="56">
        <f t="shared" si="3"/>
        <v>0.08851955884</v>
      </c>
      <c r="I7" s="55" t="s">
        <v>455</v>
      </c>
      <c r="M7" s="55">
        <v>42.0</v>
      </c>
      <c r="N7" s="55" t="s">
        <v>92</v>
      </c>
      <c r="O7" s="56">
        <v>0.8717655525159633</v>
      </c>
      <c r="P7" s="56">
        <f t="shared" si="4"/>
        <v>0.005740418948</v>
      </c>
      <c r="Q7" s="56">
        <v>0.43087547845326535</v>
      </c>
      <c r="R7" s="56">
        <f t="shared" si="5"/>
        <v>0.1333159162</v>
      </c>
      <c r="S7" s="56">
        <v>0.8819906975292501</v>
      </c>
      <c r="T7" s="56">
        <f t="shared" si="6"/>
        <v>0.007394400062</v>
      </c>
      <c r="U7" s="55" t="s">
        <v>456</v>
      </c>
      <c r="Y7" s="55">
        <v>170.0</v>
      </c>
      <c r="Z7" s="55" t="s">
        <v>355</v>
      </c>
      <c r="AA7" s="56">
        <v>0.41330801550850305</v>
      </c>
      <c r="AB7" s="69">
        <f t="shared" si="7"/>
        <v>0.0001610864703</v>
      </c>
      <c r="AC7" s="56">
        <v>0.679222033921341</v>
      </c>
      <c r="AD7" s="56">
        <f t="shared" si="8"/>
        <v>0.06412139846</v>
      </c>
      <c r="AE7" s="56">
        <v>0.08450892049292859</v>
      </c>
      <c r="AF7" s="56">
        <f t="shared" si="9"/>
        <v>0.1166161574</v>
      </c>
      <c r="AG7" s="55" t="s">
        <v>457</v>
      </c>
    </row>
    <row r="8" ht="14.25" customHeight="1">
      <c r="A8" s="55">
        <v>7.0</v>
      </c>
      <c r="B8" s="55" t="s">
        <v>21</v>
      </c>
      <c r="C8" s="56">
        <v>0.060136345977710365</v>
      </c>
      <c r="D8" s="56">
        <f t="shared" si="1"/>
        <v>0.005021657461</v>
      </c>
      <c r="E8" s="56">
        <v>0.7267799858342641</v>
      </c>
      <c r="F8" s="56">
        <f t="shared" si="2"/>
        <v>0.00006052817958</v>
      </c>
      <c r="G8" s="56">
        <v>0.4352967489964441</v>
      </c>
      <c r="H8" s="56">
        <f t="shared" si="3"/>
        <v>0.08053108036</v>
      </c>
      <c r="I8" s="55" t="s">
        <v>455</v>
      </c>
      <c r="M8" s="55">
        <v>43.0</v>
      </c>
      <c r="N8" s="55" t="s">
        <v>94</v>
      </c>
      <c r="O8" s="56">
        <v>1.085956180633701</v>
      </c>
      <c r="P8" s="56">
        <f t="shared" si="4"/>
        <v>0.08407458669</v>
      </c>
      <c r="Q8" s="56">
        <v>0.5040055108299228</v>
      </c>
      <c r="R8" s="56">
        <f t="shared" si="5"/>
        <v>0.08526078171</v>
      </c>
      <c r="S8" s="56">
        <v>1.0592008088422495</v>
      </c>
      <c r="T8" s="56">
        <f t="shared" si="6"/>
        <v>0.06927466578</v>
      </c>
      <c r="U8" s="55" t="s">
        <v>456</v>
      </c>
      <c r="Y8" s="55">
        <v>171.0</v>
      </c>
      <c r="Z8" s="55" t="s">
        <v>357</v>
      </c>
      <c r="AA8" s="56">
        <v>0.41321316189208435</v>
      </c>
      <c r="AB8" s="69">
        <f t="shared" si="7"/>
        <v>0.0001635032288</v>
      </c>
      <c r="AC8" s="56">
        <v>0.7437168407684389</v>
      </c>
      <c r="AD8" s="56">
        <f t="shared" si="8"/>
        <v>0.1009439909</v>
      </c>
      <c r="AE8" s="56">
        <v>0.06375578144620657</v>
      </c>
      <c r="AF8" s="56">
        <f t="shared" si="9"/>
        <v>0.1312208739</v>
      </c>
      <c r="AG8" s="55" t="s">
        <v>457</v>
      </c>
    </row>
    <row r="9" ht="14.25" customHeight="1">
      <c r="A9" s="55">
        <v>8.0</v>
      </c>
      <c r="B9" s="55" t="s">
        <v>23</v>
      </c>
      <c r="C9" s="56">
        <v>0.07862579808752827</v>
      </c>
      <c r="D9" s="56">
        <f t="shared" si="1"/>
        <v>0.002743057026</v>
      </c>
      <c r="E9" s="56">
        <v>0.6872608723972435</v>
      </c>
      <c r="F9" s="56">
        <f t="shared" si="2"/>
        <v>0.001007372221</v>
      </c>
      <c r="G9" s="56">
        <v>0.4252378000822773</v>
      </c>
      <c r="H9" s="56">
        <f t="shared" si="3"/>
        <v>0.05966337378</v>
      </c>
      <c r="I9" s="55" t="s">
        <v>455</v>
      </c>
      <c r="M9" s="55">
        <v>44.0</v>
      </c>
      <c r="N9" s="55" t="s">
        <v>96</v>
      </c>
      <c r="O9" s="56">
        <v>1.3241041043426294</v>
      </c>
      <c r="P9" s="56">
        <f t="shared" si="4"/>
        <v>0.278893945</v>
      </c>
      <c r="Q9" s="56">
        <v>0.6833676228816931</v>
      </c>
      <c r="R9" s="56">
        <f t="shared" si="5"/>
        <v>0.01268605238</v>
      </c>
      <c r="S9" s="56">
        <v>1.2731754799902237</v>
      </c>
      <c r="T9" s="56">
        <f t="shared" si="6"/>
        <v>0.2276964387</v>
      </c>
      <c r="U9" s="55" t="s">
        <v>456</v>
      </c>
      <c r="Y9" s="55">
        <v>172.0</v>
      </c>
      <c r="Z9" s="55" t="s">
        <v>359</v>
      </c>
      <c r="AA9" s="56">
        <v>0.41306945452606303</v>
      </c>
      <c r="AB9" s="69">
        <f t="shared" si="7"/>
        <v>0.0001671990063</v>
      </c>
      <c r="AC9" s="56">
        <v>0.7255138844832346</v>
      </c>
      <c r="AD9" s="56">
        <f t="shared" si="8"/>
        <v>0.089708567</v>
      </c>
      <c r="AE9" s="56">
        <v>0.06905206329004011</v>
      </c>
      <c r="AF9" s="56">
        <f t="shared" si="9"/>
        <v>0.1274118295</v>
      </c>
      <c r="AG9" s="55" t="s">
        <v>457</v>
      </c>
    </row>
    <row r="10" ht="14.25" customHeight="1">
      <c r="A10" s="55">
        <v>9.0</v>
      </c>
      <c r="B10" s="55" t="s">
        <v>25</v>
      </c>
      <c r="C10" s="56">
        <v>0.15027412012198735</v>
      </c>
      <c r="D10" s="56">
        <f t="shared" si="1"/>
        <v>0.0003714917065</v>
      </c>
      <c r="E10" s="56">
        <v>0.6132286623752753</v>
      </c>
      <c r="F10" s="56">
        <f t="shared" si="2"/>
        <v>0.01118757586</v>
      </c>
      <c r="G10" s="56">
        <v>0.36833026885434234</v>
      </c>
      <c r="H10" s="56">
        <f t="shared" si="3"/>
        <v>0.02897779749</v>
      </c>
      <c r="I10" s="55" t="s">
        <v>455</v>
      </c>
      <c r="M10" s="55">
        <v>159.0</v>
      </c>
      <c r="N10" s="55" t="s">
        <v>338</v>
      </c>
      <c r="O10" s="56">
        <v>0.8295299328602794</v>
      </c>
      <c r="P10" s="56">
        <f t="shared" si="4"/>
        <v>0.001124256398</v>
      </c>
      <c r="Q10" s="56">
        <v>0.3887806583908381</v>
      </c>
      <c r="R10" s="56">
        <f t="shared" si="5"/>
        <v>0.1658275922</v>
      </c>
      <c r="S10" s="56">
        <v>0.9519418555166854</v>
      </c>
      <c r="T10" s="56">
        <f t="shared" si="6"/>
        <v>0.0243178623</v>
      </c>
      <c r="U10" s="55" t="s">
        <v>456</v>
      </c>
      <c r="Y10" s="55">
        <v>173.0</v>
      </c>
      <c r="Z10" s="55" t="s">
        <v>361</v>
      </c>
      <c r="AA10" s="56">
        <v>0.41592878706376846</v>
      </c>
      <c r="AB10" s="69">
        <f t="shared" si="7"/>
        <v>0.00010142933</v>
      </c>
      <c r="AC10" s="56">
        <v>0.6891232765886177</v>
      </c>
      <c r="AD10" s="56">
        <f t="shared" si="8"/>
        <v>0.06923385868</v>
      </c>
      <c r="AE10" s="56">
        <v>0.09385861075153626</v>
      </c>
      <c r="AF10" s="56">
        <f t="shared" si="9"/>
        <v>0.1103179025</v>
      </c>
      <c r="AG10" s="55" t="s">
        <v>457</v>
      </c>
    </row>
    <row r="11" ht="14.25" customHeight="1">
      <c r="A11" s="55">
        <v>10.0</v>
      </c>
      <c r="B11" s="55" t="s">
        <v>27</v>
      </c>
      <c r="C11" s="56">
        <v>0.14265540111504657</v>
      </c>
      <c r="D11" s="56">
        <f t="shared" si="1"/>
        <v>0.0001358483752</v>
      </c>
      <c r="E11" s="56">
        <v>0.8487655622589371</v>
      </c>
      <c r="F11" s="56">
        <f t="shared" si="2"/>
        <v>0.01683910115</v>
      </c>
      <c r="G11" s="56">
        <v>0.4669573377602335</v>
      </c>
      <c r="H11" s="56">
        <f t="shared" si="3"/>
        <v>0.1646456915</v>
      </c>
      <c r="I11" s="55" t="s">
        <v>455</v>
      </c>
      <c r="M11" s="55">
        <v>162.0</v>
      </c>
      <c r="N11" s="55" t="s">
        <v>338</v>
      </c>
      <c r="O11" s="56">
        <v>0.8295299328602794</v>
      </c>
      <c r="P11" s="56">
        <f t="shared" si="4"/>
        <v>0.001124256398</v>
      </c>
      <c r="Q11" s="56">
        <v>0.3887806583908381</v>
      </c>
      <c r="R11" s="56">
        <f t="shared" si="5"/>
        <v>0.1658275922</v>
      </c>
      <c r="S11" s="56">
        <v>0.9519418555166854</v>
      </c>
      <c r="T11" s="56">
        <f t="shared" si="6"/>
        <v>0.0243178623</v>
      </c>
      <c r="U11" s="55" t="s">
        <v>456</v>
      </c>
      <c r="Y11" s="55">
        <v>174.0</v>
      </c>
      <c r="Z11" s="55" t="s">
        <v>363</v>
      </c>
      <c r="AA11" s="56">
        <v>0.4112802411835306</v>
      </c>
      <c r="AB11" s="69">
        <f t="shared" si="7"/>
        <v>0.0002166712996</v>
      </c>
      <c r="AC11" s="56">
        <v>0.73783691933696</v>
      </c>
      <c r="AD11" s="56">
        <f t="shared" si="8"/>
        <v>0.09724226426</v>
      </c>
      <c r="AE11" s="56">
        <v>0.052796432316056595</v>
      </c>
      <c r="AF11" s="56">
        <f t="shared" si="9"/>
        <v>0.1392809029</v>
      </c>
      <c r="AG11" s="55" t="s">
        <v>457</v>
      </c>
    </row>
    <row r="12" ht="14.25" customHeight="1">
      <c r="A12" s="55">
        <v>11.0</v>
      </c>
      <c r="B12" s="55" t="s">
        <v>29</v>
      </c>
      <c r="C12" s="56">
        <v>0.12362031172482271</v>
      </c>
      <c r="D12" s="56">
        <f t="shared" si="1"/>
        <v>0.00005445979904</v>
      </c>
      <c r="E12" s="56">
        <v>0.827917810606044</v>
      </c>
      <c r="F12" s="56">
        <f t="shared" si="2"/>
        <v>0.01186308947</v>
      </c>
      <c r="G12" s="56">
        <v>0.4530081249114221</v>
      </c>
      <c r="H12" s="56">
        <f t="shared" si="3"/>
        <v>0.1481617209</v>
      </c>
      <c r="I12" s="55" t="s">
        <v>455</v>
      </c>
      <c r="M12" s="55">
        <v>164.0</v>
      </c>
      <c r="N12" s="55" t="s">
        <v>344</v>
      </c>
      <c r="O12" s="56">
        <v>0.8315053431085706</v>
      </c>
      <c r="P12" s="56">
        <f t="shared" si="4"/>
        <v>0.001260629389</v>
      </c>
      <c r="Q12" s="56">
        <v>0.3804400727897339</v>
      </c>
      <c r="R12" s="56">
        <f t="shared" si="5"/>
        <v>0.1726900531</v>
      </c>
      <c r="S12" s="56">
        <v>0.9538896682360795</v>
      </c>
      <c r="T12" s="56">
        <f t="shared" si="6"/>
        <v>0.02492914734</v>
      </c>
      <c r="U12" s="55" t="s">
        <v>456</v>
      </c>
      <c r="Y12" s="55">
        <v>175.0</v>
      </c>
      <c r="Z12" s="55" t="s">
        <v>365</v>
      </c>
      <c r="AA12" s="56">
        <v>0.41428772951852216</v>
      </c>
      <c r="AB12" s="69">
        <f t="shared" si="7"/>
        <v>0.0001371772798</v>
      </c>
      <c r="AC12" s="56">
        <v>0.6832348377348187</v>
      </c>
      <c r="AD12" s="56">
        <f t="shared" si="8"/>
        <v>0.06616976174</v>
      </c>
      <c r="AE12" s="56">
        <v>0.08800915173784786</v>
      </c>
      <c r="AF12" s="56">
        <f t="shared" si="9"/>
        <v>0.1142378135</v>
      </c>
      <c r="AG12" s="55" t="s">
        <v>457</v>
      </c>
    </row>
    <row r="13" ht="14.25" customHeight="1">
      <c r="A13" s="55">
        <v>12.0</v>
      </c>
      <c r="B13" s="55" t="s">
        <v>31</v>
      </c>
      <c r="C13" s="56">
        <v>0.08124517339226549</v>
      </c>
      <c r="D13" s="56">
        <f t="shared" si="1"/>
        <v>0.002475542771</v>
      </c>
      <c r="E13" s="56">
        <v>0.7734646650050779</v>
      </c>
      <c r="F13" s="56">
        <f t="shared" si="2"/>
        <v>0.002966399734</v>
      </c>
      <c r="G13" s="56">
        <v>0.42106251815980683</v>
      </c>
      <c r="H13" s="56">
        <f t="shared" si="3"/>
        <v>0.1092068948</v>
      </c>
      <c r="I13" s="55" t="s">
        <v>455</v>
      </c>
      <c r="M13" s="55">
        <v>166.0</v>
      </c>
      <c r="N13" s="55" t="s">
        <v>347</v>
      </c>
      <c r="O13" s="56">
        <v>0.8315053431085706</v>
      </c>
      <c r="P13" s="56">
        <f t="shared" si="4"/>
        <v>0.001260629389</v>
      </c>
      <c r="Q13" s="56">
        <v>0.3804400727897339</v>
      </c>
      <c r="R13" s="56">
        <f t="shared" si="5"/>
        <v>0.1726900531</v>
      </c>
      <c r="S13" s="56">
        <v>0.9538896682360795</v>
      </c>
      <c r="T13" s="56">
        <f t="shared" si="6"/>
        <v>0.02492914734</v>
      </c>
      <c r="U13" s="55" t="s">
        <v>456</v>
      </c>
      <c r="Y13" s="55">
        <v>176.0</v>
      </c>
      <c r="Z13" s="55" t="s">
        <v>367</v>
      </c>
      <c r="AA13" s="56">
        <v>0.4120743699162358</v>
      </c>
      <c r="AB13" s="69">
        <f t="shared" si="7"/>
        <v>0.0001939231732</v>
      </c>
      <c r="AC13" s="67">
        <v>0.7403493309205245</v>
      </c>
      <c r="AD13" s="56">
        <f t="shared" si="8"/>
        <v>0.09881550185</v>
      </c>
      <c r="AE13" s="67">
        <v>0.05749186443999332</v>
      </c>
      <c r="AF13" s="56">
        <f t="shared" si="9"/>
        <v>0.135798246</v>
      </c>
      <c r="AG13" s="55" t="s">
        <v>457</v>
      </c>
    </row>
    <row r="14" ht="14.25" customHeight="1">
      <c r="A14" s="55">
        <v>13.0</v>
      </c>
      <c r="B14" s="55" t="s">
        <v>33</v>
      </c>
      <c r="C14" s="56">
        <v>0.06626242502620379</v>
      </c>
      <c r="D14" s="56">
        <f t="shared" si="1"/>
        <v>0.004190953613</v>
      </c>
      <c r="E14" s="56">
        <v>0.7396207412176381</v>
      </c>
      <c r="F14" s="56">
        <f t="shared" si="2"/>
        <v>0.0004252149684</v>
      </c>
      <c r="G14" s="56">
        <v>0.4045028341080569</v>
      </c>
      <c r="H14" s="56">
        <f t="shared" si="3"/>
        <v>0.08798386412</v>
      </c>
      <c r="I14" s="55" t="s">
        <v>455</v>
      </c>
      <c r="M14" s="55">
        <v>191.0</v>
      </c>
      <c r="N14" s="55" t="s">
        <v>397</v>
      </c>
      <c r="O14" s="56">
        <v>0.5991335106625247</v>
      </c>
      <c r="P14" s="56">
        <f t="shared" si="4"/>
        <v>0.03875641462</v>
      </c>
      <c r="Q14" s="56">
        <v>0.4062805084424983</v>
      </c>
      <c r="R14" s="56">
        <f t="shared" si="5"/>
        <v>0.1518812821</v>
      </c>
      <c r="S14" s="56">
        <v>0.45859206856813906</v>
      </c>
      <c r="T14" s="56">
        <f t="shared" si="6"/>
        <v>0.1138441122</v>
      </c>
      <c r="U14" s="55" t="s">
        <v>456</v>
      </c>
      <c r="Y14" s="55">
        <v>177.0</v>
      </c>
      <c r="Z14" s="55" t="s">
        <v>369</v>
      </c>
      <c r="AA14" s="56">
        <v>0.4131509836154646</v>
      </c>
      <c r="AB14" s="69">
        <f t="shared" si="7"/>
        <v>0.0001650972221</v>
      </c>
      <c r="AC14" s="67">
        <v>0.6785303626084426</v>
      </c>
      <c r="AD14" s="56">
        <f t="shared" si="8"/>
        <v>0.06377158404</v>
      </c>
      <c r="AE14" s="67">
        <v>0.08395205654299247</v>
      </c>
      <c r="AF14" s="56">
        <f t="shared" si="9"/>
        <v>0.1169967956</v>
      </c>
      <c r="AG14" s="55" t="s">
        <v>457</v>
      </c>
    </row>
    <row r="15" ht="14.25" customHeight="1">
      <c r="A15" s="55">
        <v>14.0</v>
      </c>
      <c r="B15" s="55" t="s">
        <v>35</v>
      </c>
      <c r="C15" s="56">
        <v>0.05865331951415915</v>
      </c>
      <c r="D15" s="56">
        <f t="shared" si="1"/>
        <v>0.005234042177</v>
      </c>
      <c r="E15" s="56">
        <v>0.7128782577938587</v>
      </c>
      <c r="F15" s="56">
        <f t="shared" si="2"/>
        <v>0.00003747572764</v>
      </c>
      <c r="G15" s="56">
        <v>0.39403511937261315</v>
      </c>
      <c r="H15" s="56">
        <f t="shared" si="3"/>
        <v>0.07283427403</v>
      </c>
      <c r="I15" s="55" t="s">
        <v>455</v>
      </c>
      <c r="M15" s="55">
        <v>192.0</v>
      </c>
      <c r="N15" s="55" t="s">
        <v>399</v>
      </c>
      <c r="O15" s="56">
        <v>0.8622325855955215</v>
      </c>
      <c r="P15" s="56">
        <f t="shared" si="4"/>
        <v>0.004386755395</v>
      </c>
      <c r="Q15" s="56">
        <v>0.3744287257677486</v>
      </c>
      <c r="R15" s="56">
        <f t="shared" si="5"/>
        <v>0.1777223393</v>
      </c>
      <c r="S15" s="56">
        <v>0.7794650047650726</v>
      </c>
      <c r="T15" s="56">
        <f t="shared" si="6"/>
        <v>0.0002734060674</v>
      </c>
      <c r="U15" s="55" t="s">
        <v>456</v>
      </c>
      <c r="Y15" s="55">
        <v>178.0</v>
      </c>
      <c r="Z15" s="55" t="s">
        <v>371</v>
      </c>
      <c r="AA15" s="56">
        <v>0.4069560745571669</v>
      </c>
      <c r="AB15" s="69">
        <f t="shared" si="7"/>
        <v>0.0003626710963</v>
      </c>
      <c r="AC15" s="67">
        <v>0.6989644944046314</v>
      </c>
      <c r="AD15" s="56">
        <f t="shared" si="8"/>
        <v>0.07450961521</v>
      </c>
      <c r="AE15" s="67">
        <v>0.034829585139069905</v>
      </c>
      <c r="AF15" s="56">
        <f t="shared" si="9"/>
        <v>0.1530142935</v>
      </c>
      <c r="AG15" s="55" t="s">
        <v>457</v>
      </c>
    </row>
    <row r="16" ht="14.25" customHeight="1">
      <c r="A16" s="55">
        <v>15.0</v>
      </c>
      <c r="B16" s="55" t="s">
        <v>37</v>
      </c>
      <c r="C16" s="56">
        <v>0.08785800408514287</v>
      </c>
      <c r="D16" s="56">
        <f t="shared" si="1"/>
        <v>0.001861231812</v>
      </c>
      <c r="E16" s="56">
        <v>0.6721838097127599</v>
      </c>
      <c r="F16" s="56">
        <f t="shared" si="2"/>
        <v>0.002191755673</v>
      </c>
      <c r="G16" s="56">
        <v>0.3795428065031173</v>
      </c>
      <c r="H16" s="56">
        <f t="shared" si="3"/>
        <v>0.05252521863</v>
      </c>
      <c r="I16" s="55" t="s">
        <v>455</v>
      </c>
      <c r="M16" s="55">
        <v>215.0</v>
      </c>
      <c r="N16" s="55" t="s">
        <v>467</v>
      </c>
      <c r="O16" s="56">
        <v>0.6022041575535544</v>
      </c>
      <c r="P16" s="56">
        <f t="shared" si="4"/>
        <v>0.03755682855</v>
      </c>
      <c r="Q16" s="56">
        <v>0.35485820306512655</v>
      </c>
      <c r="R16" s="56">
        <f t="shared" si="5"/>
        <v>0.194606085</v>
      </c>
      <c r="S16" s="56">
        <v>0.46464938736162126</v>
      </c>
      <c r="T16" s="56">
        <f t="shared" si="6"/>
        <v>0.1097932285</v>
      </c>
      <c r="U16" s="55" t="s">
        <v>456</v>
      </c>
      <c r="Y16" s="55">
        <v>179.0</v>
      </c>
      <c r="Z16" s="55" t="s">
        <v>373</v>
      </c>
      <c r="AA16" s="56">
        <v>0.4103140174284871</v>
      </c>
      <c r="AB16" s="69">
        <f t="shared" si="7"/>
        <v>0.0002460500492</v>
      </c>
      <c r="AC16" s="67">
        <v>0.659079555232991</v>
      </c>
      <c r="AD16" s="56">
        <f t="shared" si="8"/>
        <v>0.05432607907</v>
      </c>
      <c r="AE16" s="67">
        <v>0.07592308176306783</v>
      </c>
      <c r="AF16" s="56">
        <f t="shared" si="9"/>
        <v>0.1225538487</v>
      </c>
      <c r="AG16" s="55" t="s">
        <v>457</v>
      </c>
    </row>
    <row r="17" ht="14.25" customHeight="1">
      <c r="A17" s="55">
        <v>16.0</v>
      </c>
      <c r="B17" s="55" t="s">
        <v>40</v>
      </c>
      <c r="C17" s="56">
        <v>0.149167529774345</v>
      </c>
      <c r="D17" s="56">
        <f t="shared" si="1"/>
        <v>0.0003300591381</v>
      </c>
      <c r="E17" s="56">
        <v>0.6111034890031847</v>
      </c>
      <c r="F17" s="56">
        <f t="shared" si="2"/>
        <v>0.01164165709</v>
      </c>
      <c r="G17" s="56">
        <v>0.3680173113338543</v>
      </c>
      <c r="H17" s="56">
        <f t="shared" si="3"/>
        <v>0.02825878302</v>
      </c>
      <c r="I17" s="55" t="s">
        <v>455</v>
      </c>
      <c r="M17" s="55">
        <v>216.0</v>
      </c>
      <c r="N17" s="55" t="s">
        <v>468</v>
      </c>
      <c r="O17" s="56">
        <v>0.8679965087898559</v>
      </c>
      <c r="P17" s="56">
        <f t="shared" si="4"/>
        <v>0.005183497278</v>
      </c>
      <c r="Q17" s="56">
        <v>0.32744378482379155</v>
      </c>
      <c r="R17" s="56">
        <f t="shared" si="5"/>
        <v>0.2195449268</v>
      </c>
      <c r="S17" s="56">
        <v>0.7870498748693038</v>
      </c>
      <c r="T17" s="56">
        <f t="shared" si="6"/>
        <v>0.00008010473986</v>
      </c>
      <c r="U17" s="55" t="s">
        <v>456</v>
      </c>
      <c r="Y17" s="55">
        <v>180.0</v>
      </c>
      <c r="Z17" s="55" t="s">
        <v>375</v>
      </c>
      <c r="AA17" s="56">
        <v>0.41332656974523424</v>
      </c>
      <c r="AB17" s="69">
        <f t="shared" si="7"/>
        <v>0.0001606158344</v>
      </c>
      <c r="AC17" s="67">
        <v>0.7754706904948766</v>
      </c>
      <c r="AD17" s="56">
        <f t="shared" si="8"/>
        <v>0.1221297635</v>
      </c>
      <c r="AE17" s="67">
        <v>0.055699079163823495</v>
      </c>
      <c r="AF17" s="56">
        <f t="shared" si="9"/>
        <v>0.137122772</v>
      </c>
      <c r="AG17" s="55" t="s">
        <v>457</v>
      </c>
    </row>
    <row r="18" ht="14.25" customHeight="1">
      <c r="A18" s="55">
        <v>18.0</v>
      </c>
      <c r="B18" s="55" t="s">
        <v>45</v>
      </c>
      <c r="C18" s="56">
        <v>0.1425757607844528</v>
      </c>
      <c r="D18" s="56">
        <f t="shared" si="1"/>
        <v>0.0001339982377</v>
      </c>
      <c r="E18" s="56">
        <v>0.5890804401109594</v>
      </c>
      <c r="F18" s="56">
        <f t="shared" si="2"/>
        <v>0.01687909204</v>
      </c>
      <c r="G18" s="56">
        <v>0.3668826902402171</v>
      </c>
      <c r="H18" s="56">
        <f t="shared" si="3"/>
        <v>0.02133949498</v>
      </c>
      <c r="I18" s="55" t="s">
        <v>455</v>
      </c>
      <c r="N18" s="70" t="s">
        <v>456</v>
      </c>
      <c r="O18" s="71">
        <f>AVERAGE(O2:O17)</f>
        <v>0.7958913911</v>
      </c>
      <c r="P18" s="71"/>
      <c r="Q18" s="71">
        <f>AVERAGE(Q2:Q17)</f>
        <v>0.4017702191</v>
      </c>
      <c r="R18" s="71"/>
      <c r="S18" s="71">
        <f>AVERAGE(S2:S17)</f>
        <v>0.8073737615</v>
      </c>
      <c r="T18" s="71"/>
      <c r="Y18" s="55">
        <v>181.0</v>
      </c>
      <c r="Z18" s="55" t="s">
        <v>377</v>
      </c>
      <c r="AA18" s="56">
        <v>0.40789332281710267</v>
      </c>
      <c r="AB18" s="69">
        <f t="shared" si="7"/>
        <v>0.0003278517586</v>
      </c>
      <c r="AC18" s="67">
        <v>0.7368392940502744</v>
      </c>
      <c r="AD18" s="56">
        <f t="shared" si="8"/>
        <v>0.09662106673</v>
      </c>
      <c r="AE18" s="67">
        <v>0.017784660778465827</v>
      </c>
      <c r="AF18" s="56">
        <f t="shared" si="9"/>
        <v>0.1666397632</v>
      </c>
      <c r="AG18" s="55" t="s">
        <v>457</v>
      </c>
    </row>
    <row r="19" ht="14.25" customHeight="1">
      <c r="A19" s="55">
        <v>19.0</v>
      </c>
      <c r="B19" s="55" t="s">
        <v>47</v>
      </c>
      <c r="C19" s="56">
        <v>0.2609486032852818</v>
      </c>
      <c r="D19" s="56">
        <f t="shared" si="1"/>
        <v>0.0168866395</v>
      </c>
      <c r="E19" s="56">
        <v>0.4813489120842365</v>
      </c>
      <c r="F19" s="56">
        <f t="shared" si="2"/>
        <v>0.05647803959</v>
      </c>
      <c r="G19" s="56">
        <v>0.3796774508530954</v>
      </c>
      <c r="H19" s="56">
        <f t="shared" si="3"/>
        <v>0.001470639058</v>
      </c>
      <c r="I19" s="55" t="s">
        <v>455</v>
      </c>
      <c r="P19" s="67">
        <f>SUM(P2:P17)</f>
        <v>0.6364856861</v>
      </c>
      <c r="Q19" s="67"/>
      <c r="R19" s="67">
        <f>SUM(R2:R17)</f>
        <v>2.674513024</v>
      </c>
      <c r="S19" s="67"/>
      <c r="T19" s="67">
        <f>SUM(T2:T17)</f>
        <v>0.7516434529</v>
      </c>
      <c r="Y19" s="55">
        <v>182.0</v>
      </c>
      <c r="Z19" s="55" t="s">
        <v>379</v>
      </c>
      <c r="AA19" s="56">
        <v>0.42046974517547653</v>
      </c>
      <c r="AB19" s="69">
        <f t="shared" si="7"/>
        <v>0.00003058371842</v>
      </c>
      <c r="AC19" s="67">
        <v>0.7999065982662806</v>
      </c>
      <c r="AD19" s="56">
        <f t="shared" si="8"/>
        <v>0.1398061442</v>
      </c>
      <c r="AE19" s="67">
        <v>0.08724750147284611</v>
      </c>
      <c r="AF19" s="56">
        <f t="shared" si="9"/>
        <v>0.1147532553</v>
      </c>
      <c r="AG19" s="55" t="s">
        <v>457</v>
      </c>
    </row>
    <row r="20" ht="14.25" customHeight="1">
      <c r="A20" s="55">
        <v>23.0</v>
      </c>
      <c r="B20" s="55" t="s">
        <v>55</v>
      </c>
      <c r="C20" s="56">
        <v>0.11940196213994506</v>
      </c>
      <c r="D20" s="56">
        <f t="shared" si="1"/>
        <v>0.0001345144822</v>
      </c>
      <c r="E20" s="56">
        <v>0.8182385999218963</v>
      </c>
      <c r="F20" s="56">
        <f t="shared" si="2"/>
        <v>0.009848299714</v>
      </c>
      <c r="G20" s="56">
        <v>0.4625432975290413</v>
      </c>
      <c r="H20" s="56">
        <f t="shared" si="3"/>
        <v>0.1408040069</v>
      </c>
      <c r="I20" s="55" t="s">
        <v>455</v>
      </c>
      <c r="P20" s="59">
        <v>15.0</v>
      </c>
      <c r="R20" s="59">
        <v>15.0</v>
      </c>
      <c r="T20" s="59">
        <v>15.0</v>
      </c>
      <c r="Y20" s="55">
        <v>183.0</v>
      </c>
      <c r="Z20" s="55" t="s">
        <v>381</v>
      </c>
      <c r="AA20" s="56">
        <v>0.43164425431113196</v>
      </c>
      <c r="AB20" s="69">
        <f t="shared" si="7"/>
        <v>0.00003185760673</v>
      </c>
      <c r="AC20" s="67">
        <v>0.8404126718670644</v>
      </c>
      <c r="AD20" s="56">
        <f t="shared" si="8"/>
        <v>0.1717378626</v>
      </c>
      <c r="AE20" s="67">
        <v>0.12380113639787223</v>
      </c>
      <c r="AF20" s="56">
        <f t="shared" si="9"/>
        <v>0.09132415316</v>
      </c>
      <c r="AG20" s="55" t="s">
        <v>457</v>
      </c>
    </row>
    <row r="21" ht="14.25" customHeight="1">
      <c r="A21" s="55">
        <v>24.0</v>
      </c>
      <c r="B21" s="55" t="s">
        <v>57</v>
      </c>
      <c r="C21" s="56">
        <v>0.096011859926898</v>
      </c>
      <c r="D21" s="56">
        <f t="shared" si="1"/>
        <v>0.001224169946</v>
      </c>
      <c r="E21" s="56">
        <v>0.7966111714784239</v>
      </c>
      <c r="F21" s="56">
        <f t="shared" si="2"/>
        <v>0.006023493938</v>
      </c>
      <c r="G21" s="56">
        <v>0.44849028831936033</v>
      </c>
      <c r="H21" s="56">
        <f t="shared" si="3"/>
        <v>0.1250408606</v>
      </c>
      <c r="I21" s="55" t="s">
        <v>455</v>
      </c>
      <c r="Y21" s="55">
        <v>184.0</v>
      </c>
      <c r="Z21" s="55" t="s">
        <v>383</v>
      </c>
      <c r="AA21" s="56">
        <v>0.4264138808975357</v>
      </c>
      <c r="AB21" s="69">
        <f t="shared" si="7"/>
        <v>0.0000001712973973</v>
      </c>
      <c r="AC21" s="67">
        <v>0.8221654166335121</v>
      </c>
      <c r="AD21" s="56">
        <f t="shared" si="8"/>
        <v>0.1569470373</v>
      </c>
      <c r="AE21" s="67">
        <v>0.10782576342258113</v>
      </c>
      <c r="AF21" s="56">
        <f t="shared" si="9"/>
        <v>0.1012348448</v>
      </c>
      <c r="AG21" s="55" t="s">
        <v>457</v>
      </c>
    </row>
    <row r="22" ht="14.25" customHeight="1">
      <c r="A22" s="55">
        <v>25.0</v>
      </c>
      <c r="B22" s="55" t="s">
        <v>59</v>
      </c>
      <c r="C22" s="56">
        <v>0.07278574458967327</v>
      </c>
      <c r="D22" s="56">
        <f t="shared" si="1"/>
        <v>0.003388899533</v>
      </c>
      <c r="E22" s="56">
        <v>0.775101509049883</v>
      </c>
      <c r="F22" s="56">
        <f t="shared" si="2"/>
        <v>0.003147379318</v>
      </c>
      <c r="G22" s="56">
        <v>0.4352686687893169</v>
      </c>
      <c r="H22" s="56">
        <f t="shared" si="3"/>
        <v>0.1102914123</v>
      </c>
      <c r="I22" s="55" t="s">
        <v>455</v>
      </c>
      <c r="Y22" s="55">
        <v>185.0</v>
      </c>
      <c r="Z22" s="55" t="s">
        <v>385</v>
      </c>
      <c r="AA22" s="56">
        <v>0.42896468357542306</v>
      </c>
      <c r="AB22" s="69">
        <f t="shared" si="7"/>
        <v>0.000008789348702</v>
      </c>
      <c r="AC22" s="67">
        <v>0.8340298313239435</v>
      </c>
      <c r="AD22" s="56">
        <f t="shared" si="8"/>
        <v>0.1664883433</v>
      </c>
      <c r="AE22" s="67">
        <v>0.11572889028800835</v>
      </c>
      <c r="AF22" s="56">
        <f t="shared" si="9"/>
        <v>0.09626816152</v>
      </c>
      <c r="AG22" s="55" t="s">
        <v>457</v>
      </c>
    </row>
    <row r="23" ht="14.25" customHeight="1">
      <c r="A23" s="55">
        <v>26.0</v>
      </c>
      <c r="B23" s="55" t="s">
        <v>61</v>
      </c>
      <c r="C23" s="56">
        <v>0.11940196213994506</v>
      </c>
      <c r="D23" s="56">
        <f t="shared" si="1"/>
        <v>0.0001345144822</v>
      </c>
      <c r="E23" s="56">
        <v>0.8182385999218963</v>
      </c>
      <c r="F23" s="56">
        <f t="shared" si="2"/>
        <v>0.009848299714</v>
      </c>
      <c r="G23" s="56">
        <v>0.4625432975290413</v>
      </c>
      <c r="H23" s="56">
        <f t="shared" si="3"/>
        <v>0.1408040069</v>
      </c>
      <c r="I23" s="55" t="s">
        <v>455</v>
      </c>
      <c r="Y23" s="55">
        <v>186.0</v>
      </c>
      <c r="Z23" s="55" t="s">
        <v>387</v>
      </c>
      <c r="AA23" s="56">
        <v>0.423522253070647</v>
      </c>
      <c r="AB23" s="69">
        <f t="shared" si="7"/>
        <v>0.000006139229846</v>
      </c>
      <c r="AC23" s="67">
        <v>0.8167052942177105</v>
      </c>
      <c r="AD23" s="56">
        <f t="shared" si="8"/>
        <v>0.1526506269</v>
      </c>
      <c r="AE23" s="67">
        <v>0.0990878536427521</v>
      </c>
      <c r="AF23" s="56">
        <f t="shared" si="9"/>
        <v>0.1068715514</v>
      </c>
      <c r="AG23" s="55" t="s">
        <v>457</v>
      </c>
    </row>
    <row r="24" ht="14.25" customHeight="1">
      <c r="A24" s="55">
        <v>27.0</v>
      </c>
      <c r="B24" s="55" t="s">
        <v>62</v>
      </c>
      <c r="C24" s="56">
        <v>0.09583323376051826</v>
      </c>
      <c r="D24" s="56">
        <f t="shared" si="1"/>
        <v>0.001236701448</v>
      </c>
      <c r="E24" s="56">
        <v>0.7921934059901244</v>
      </c>
      <c r="F24" s="56">
        <f t="shared" si="2"/>
        <v>0.00535727468</v>
      </c>
      <c r="G24" s="56">
        <v>0.44879806278782947</v>
      </c>
      <c r="H24" s="56">
        <f t="shared" si="3"/>
        <v>0.1219360348</v>
      </c>
      <c r="I24" s="55" t="s">
        <v>455</v>
      </c>
      <c r="Y24" s="55">
        <v>187.0</v>
      </c>
      <c r="Z24" s="55" t="s">
        <v>389</v>
      </c>
      <c r="AA24" s="56">
        <v>0.42293526912838103</v>
      </c>
      <c r="AB24" s="69">
        <f t="shared" si="7"/>
        <v>0.000009392575315</v>
      </c>
      <c r="AC24" s="67">
        <v>0.8139257199791329</v>
      </c>
      <c r="AD24" s="56">
        <f t="shared" si="8"/>
        <v>0.1504863642</v>
      </c>
      <c r="AE24" s="67">
        <v>0.09747259050067814</v>
      </c>
      <c r="AF24" s="56">
        <f t="shared" si="9"/>
        <v>0.1079302588</v>
      </c>
      <c r="AG24" s="55" t="s">
        <v>457</v>
      </c>
    </row>
    <row r="25" ht="14.25" customHeight="1">
      <c r="A25" s="55">
        <v>28.0</v>
      </c>
      <c r="B25" s="55" t="s">
        <v>64</v>
      </c>
      <c r="C25" s="56">
        <v>0.07580951005791806</v>
      </c>
      <c r="D25" s="56">
        <f t="shared" si="1"/>
        <v>0.00304599018</v>
      </c>
      <c r="E25" s="56">
        <v>0.7737174688683882</v>
      </c>
      <c r="F25" s="56">
        <f t="shared" si="2"/>
        <v>0.002994001399</v>
      </c>
      <c r="G25" s="56">
        <v>0.4458190717124482</v>
      </c>
      <c r="H25" s="56">
        <f t="shared" si="3"/>
        <v>0.1093740442</v>
      </c>
      <c r="I25" s="55" t="s">
        <v>455</v>
      </c>
      <c r="Y25" s="55">
        <v>188.0</v>
      </c>
      <c r="Z25" s="55" t="s">
        <v>391</v>
      </c>
      <c r="AA25" s="56">
        <v>0.41310326122136776</v>
      </c>
      <c r="AB25" s="69">
        <f t="shared" si="7"/>
        <v>0.0001663258711</v>
      </c>
      <c r="AC25" s="67">
        <v>0.774113830705998</v>
      </c>
      <c r="AD25" s="56">
        <f t="shared" si="8"/>
        <v>0.1211832391</v>
      </c>
      <c r="AE25" s="67">
        <v>0.05480040083678494</v>
      </c>
      <c r="AF25" s="56">
        <f t="shared" si="9"/>
        <v>0.1377891424</v>
      </c>
      <c r="AG25" s="55" t="s">
        <v>457</v>
      </c>
    </row>
    <row r="26" ht="14.25" customHeight="1">
      <c r="A26" s="55">
        <v>29.0</v>
      </c>
      <c r="B26" s="55" t="s">
        <v>66</v>
      </c>
      <c r="C26" s="56">
        <v>0.04692404021862561</v>
      </c>
      <c r="D26" s="56">
        <f t="shared" si="1"/>
        <v>0.007068767013</v>
      </c>
      <c r="E26" s="56">
        <v>0.7002004687957003</v>
      </c>
      <c r="F26" s="56">
        <f t="shared" si="2"/>
        <v>0.0003534223735</v>
      </c>
      <c r="G26" s="56">
        <v>0.43595047434030226</v>
      </c>
      <c r="H26" s="56">
        <f t="shared" si="3"/>
        <v>0.06615208115</v>
      </c>
      <c r="I26" s="55" t="s">
        <v>455</v>
      </c>
      <c r="Y26" s="55">
        <v>189.0</v>
      </c>
      <c r="Z26" s="55" t="s">
        <v>393</v>
      </c>
      <c r="AA26" s="56">
        <v>0.4387046611982996</v>
      </c>
      <c r="AB26" s="69">
        <f t="shared" si="7"/>
        <v>0.0001614084162</v>
      </c>
      <c r="AC26" s="67">
        <v>0.8606679226796602</v>
      </c>
      <c r="AD26" s="56">
        <f t="shared" si="8"/>
        <v>0.188936203</v>
      </c>
      <c r="AE26" s="67">
        <v>0.14343887387202442</v>
      </c>
      <c r="AF26" s="56">
        <f t="shared" si="9"/>
        <v>0.07984079</v>
      </c>
      <c r="AG26" s="55" t="s">
        <v>457</v>
      </c>
    </row>
    <row r="27" ht="14.25" customHeight="1">
      <c r="A27" s="55">
        <v>30.0</v>
      </c>
      <c r="B27" s="55" t="s">
        <v>68</v>
      </c>
      <c r="C27" s="56">
        <v>0.057395902777695046</v>
      </c>
      <c r="D27" s="56">
        <f t="shared" si="1"/>
        <v>0.005417563128</v>
      </c>
      <c r="E27" s="56">
        <v>0.6677294652678742</v>
      </c>
      <c r="F27" s="56">
        <f t="shared" si="2"/>
        <v>0.002628667732</v>
      </c>
      <c r="G27" s="56">
        <v>0.40818241573620173</v>
      </c>
      <c r="H27" s="56">
        <f t="shared" si="3"/>
        <v>0.05050333256</v>
      </c>
      <c r="I27" s="55" t="s">
        <v>455</v>
      </c>
      <c r="Y27" s="55">
        <v>190.0</v>
      </c>
      <c r="Z27" s="55" t="s">
        <v>395</v>
      </c>
      <c r="AA27" s="56">
        <v>0.41744696939667925</v>
      </c>
      <c r="AB27" s="69">
        <f t="shared" si="7"/>
        <v>0.0000731543325</v>
      </c>
      <c r="AC27" s="67">
        <v>0.6939578966670786</v>
      </c>
      <c r="AD27" s="56">
        <f t="shared" si="8"/>
        <v>0.07180143439</v>
      </c>
      <c r="AE27" s="67">
        <v>0.09916502194546102</v>
      </c>
      <c r="AF27" s="56">
        <f t="shared" si="9"/>
        <v>0.1068211029</v>
      </c>
      <c r="AG27" s="55" t="s">
        <v>457</v>
      </c>
    </row>
    <row r="28" ht="14.25" customHeight="1">
      <c r="A28" s="55">
        <v>31.0</v>
      </c>
      <c r="B28" s="55" t="s">
        <v>70</v>
      </c>
      <c r="C28" s="56">
        <v>0.11122620906115967</v>
      </c>
      <c r="D28" s="56">
        <f t="shared" si="1"/>
        <v>0.0003910028081</v>
      </c>
      <c r="E28" s="56">
        <v>0.6454627740461917</v>
      </c>
      <c r="F28" s="56">
        <f t="shared" si="2"/>
        <v>0.005407723601</v>
      </c>
      <c r="G28" s="56">
        <v>0.41068429441317705</v>
      </c>
      <c r="H28" s="56">
        <f t="shared" si="3"/>
        <v>0.04099117487</v>
      </c>
      <c r="I28" s="55" t="s">
        <v>455</v>
      </c>
      <c r="Y28" s="55">
        <v>193.0</v>
      </c>
      <c r="Z28" s="55" t="s">
        <v>401</v>
      </c>
      <c r="AA28" s="56">
        <v>0.4062319120726592</v>
      </c>
      <c r="AB28" s="69">
        <f t="shared" si="7"/>
        <v>0.0003907773003</v>
      </c>
      <c r="AC28" s="67">
        <v>0.7107179036043955</v>
      </c>
      <c r="AD28" s="56">
        <f t="shared" si="8"/>
        <v>0.08106428463</v>
      </c>
      <c r="AE28" s="67">
        <v>0.014929687144848503</v>
      </c>
      <c r="AF28" s="56">
        <f t="shared" si="9"/>
        <v>0.1689788021</v>
      </c>
      <c r="AG28" s="55" t="s">
        <v>457</v>
      </c>
    </row>
    <row r="29" ht="14.25" customHeight="1">
      <c r="A29" s="55">
        <v>32.0</v>
      </c>
      <c r="B29" s="55" t="s">
        <v>72</v>
      </c>
      <c r="C29" s="56">
        <v>0.1258775305069711</v>
      </c>
      <c r="D29" s="56">
        <f t="shared" si="1"/>
        <v>0.00002623969371</v>
      </c>
      <c r="E29" s="56">
        <v>0.6068248738733593</v>
      </c>
      <c r="F29" s="56">
        <f t="shared" si="2"/>
        <v>0.01258325892</v>
      </c>
      <c r="G29" s="56">
        <v>0.4167947785277517</v>
      </c>
      <c r="H29" s="56">
        <f t="shared" si="3"/>
        <v>0.0268385893</v>
      </c>
      <c r="I29" s="55" t="s">
        <v>455</v>
      </c>
      <c r="Y29" s="55">
        <v>194.0</v>
      </c>
      <c r="Z29" s="55" t="s">
        <v>403</v>
      </c>
      <c r="AA29" s="56">
        <v>0.41013176665630646</v>
      </c>
      <c r="AB29" s="69">
        <f t="shared" si="7"/>
        <v>0.0002518008294</v>
      </c>
      <c r="AC29" s="67">
        <v>0.6536109611125741</v>
      </c>
      <c r="AD29" s="56">
        <f t="shared" si="8"/>
        <v>0.05180674962</v>
      </c>
      <c r="AE29" s="67">
        <v>0.07698824232399956</v>
      </c>
      <c r="AF29" s="56">
        <f t="shared" si="9"/>
        <v>0.121809207</v>
      </c>
      <c r="AG29" s="55" t="s">
        <v>457</v>
      </c>
    </row>
    <row r="30" ht="14.25" customHeight="1">
      <c r="A30" s="55">
        <v>33.0</v>
      </c>
      <c r="B30" s="55" t="s">
        <v>74</v>
      </c>
      <c r="C30" s="56">
        <v>0.17304279510074838</v>
      </c>
      <c r="D30" s="56">
        <f t="shared" si="1"/>
        <v>0.00176759662</v>
      </c>
      <c r="E30" s="56">
        <v>0.5420436454320211</v>
      </c>
      <c r="F30" s="56">
        <f t="shared" si="2"/>
        <v>0.03131355142</v>
      </c>
      <c r="G30" s="56">
        <v>0.4161786906461596</v>
      </c>
      <c r="H30" s="56">
        <f t="shared" si="3"/>
        <v>0.0098096437</v>
      </c>
      <c r="I30" s="55" t="s">
        <v>455</v>
      </c>
      <c r="Y30" s="55">
        <v>195.0</v>
      </c>
      <c r="Z30" s="55" t="s">
        <v>405</v>
      </c>
      <c r="AA30" s="56">
        <v>0.40697242965292335</v>
      </c>
      <c r="AB30" s="69">
        <f t="shared" si="7"/>
        <v>0.0003620484333</v>
      </c>
      <c r="AC30" s="67">
        <v>0.7186706020048003</v>
      </c>
      <c r="AD30" s="56">
        <f t="shared" si="8"/>
        <v>0.08565608128</v>
      </c>
      <c r="AE30" s="67">
        <v>0.018617994874893695</v>
      </c>
      <c r="AF30" s="56">
        <f t="shared" si="9"/>
        <v>0.1659600981</v>
      </c>
      <c r="AG30" s="55" t="s">
        <v>457</v>
      </c>
    </row>
    <row r="31" ht="14.25" customHeight="1">
      <c r="A31" s="55">
        <v>34.0</v>
      </c>
      <c r="B31" s="55" t="s">
        <v>76</v>
      </c>
      <c r="C31" s="56">
        <v>0.15596442214314965</v>
      </c>
      <c r="D31" s="56">
        <f t="shared" si="1"/>
        <v>0.0006232223729</v>
      </c>
      <c r="E31" s="56">
        <v>0.643201163785044</v>
      </c>
      <c r="F31" s="56">
        <f t="shared" si="2"/>
        <v>0.005745463572</v>
      </c>
      <c r="G31" s="56">
        <v>0.37145779957047786</v>
      </c>
      <c r="H31" s="56">
        <f t="shared" si="3"/>
        <v>0.04008050598</v>
      </c>
      <c r="I31" s="55" t="s">
        <v>455</v>
      </c>
      <c r="L31" s="68" t="s">
        <v>485</v>
      </c>
      <c r="Y31" s="55">
        <v>196.0</v>
      </c>
      <c r="Z31" s="55" t="s">
        <v>407</v>
      </c>
      <c r="AA31" s="56">
        <v>0.4070762135076232</v>
      </c>
      <c r="AB31" s="69">
        <f t="shared" si="7"/>
        <v>0.0003581096952</v>
      </c>
      <c r="AC31" s="67">
        <v>0.6999854141265909</v>
      </c>
      <c r="AD31" s="56">
        <f t="shared" si="8"/>
        <v>0.07506800715</v>
      </c>
      <c r="AE31" s="67">
        <v>0.03538032322633105</v>
      </c>
      <c r="AF31" s="56">
        <f t="shared" si="9"/>
        <v>0.1525837319</v>
      </c>
      <c r="AG31" s="55" t="s">
        <v>457</v>
      </c>
    </row>
    <row r="32" ht="14.25" customHeight="1">
      <c r="A32" s="55">
        <v>35.0</v>
      </c>
      <c r="B32" s="55" t="s">
        <v>78</v>
      </c>
      <c r="C32" s="56">
        <v>0.15843770923094588</v>
      </c>
      <c r="D32" s="56">
        <f t="shared" si="1"/>
        <v>0.0007528278878</v>
      </c>
      <c r="E32" s="56">
        <v>0.6345009441248495</v>
      </c>
      <c r="F32" s="56">
        <f t="shared" si="2"/>
        <v>0.007140090444</v>
      </c>
      <c r="G32" s="56">
        <v>0.43739401085662805</v>
      </c>
      <c r="H32" s="56">
        <f t="shared" si="3"/>
        <v>0.0366726116</v>
      </c>
      <c r="I32" s="55" t="s">
        <v>455</v>
      </c>
      <c r="L32" s="68" t="s">
        <v>486</v>
      </c>
      <c r="M32" s="68" t="s">
        <v>487</v>
      </c>
      <c r="N32" s="68" t="s">
        <v>488</v>
      </c>
      <c r="O32" s="68" t="s">
        <v>489</v>
      </c>
      <c r="P32" s="72"/>
      <c r="Y32" s="55">
        <v>197.0</v>
      </c>
      <c r="Z32" s="55" t="s">
        <v>409</v>
      </c>
      <c r="AA32" s="56">
        <v>0.41057182225940864</v>
      </c>
      <c r="AB32" s="69">
        <f t="shared" si="7"/>
        <v>0.0002380286684</v>
      </c>
      <c r="AC32" s="67">
        <v>0.6624611897125682</v>
      </c>
      <c r="AD32" s="56">
        <f t="shared" si="8"/>
        <v>0.05591389424</v>
      </c>
      <c r="AE32" s="67">
        <v>0.07607054353975656</v>
      </c>
      <c r="AF32" s="56">
        <f t="shared" si="9"/>
        <v>0.1224506245</v>
      </c>
      <c r="AG32" s="55" t="s">
        <v>457</v>
      </c>
    </row>
    <row r="33" ht="14.25" customHeight="1">
      <c r="A33" s="55">
        <v>36.0</v>
      </c>
      <c r="B33" s="55" t="s">
        <v>80</v>
      </c>
      <c r="C33" s="56">
        <v>0.21284976953567503</v>
      </c>
      <c r="D33" s="56">
        <f t="shared" si="1"/>
        <v>0.006699384773</v>
      </c>
      <c r="E33" s="56">
        <v>0.6200617217232486</v>
      </c>
      <c r="F33" s="56">
        <f t="shared" si="2"/>
        <v>0.009788782908</v>
      </c>
      <c r="G33" s="56">
        <v>0.45220323158204623</v>
      </c>
      <c r="H33" s="56">
        <f t="shared" si="3"/>
        <v>0.0313508533</v>
      </c>
      <c r="I33" s="55" t="s">
        <v>455</v>
      </c>
      <c r="L33" s="68" t="s">
        <v>490</v>
      </c>
      <c r="M33" s="56">
        <v>0.131</v>
      </c>
      <c r="N33" s="56">
        <v>0.719</v>
      </c>
      <c r="O33" s="56">
        <v>0.443</v>
      </c>
      <c r="P33" s="67"/>
      <c r="Y33" s="55">
        <v>198.0</v>
      </c>
      <c r="Z33" s="55" t="s">
        <v>411</v>
      </c>
      <c r="AA33" s="56">
        <v>0.40636193847448054</v>
      </c>
      <c r="AB33" s="69">
        <f t="shared" si="7"/>
        <v>0.0003856534605</v>
      </c>
      <c r="AC33" s="67">
        <v>0.7006198423231614</v>
      </c>
      <c r="AD33" s="56">
        <f t="shared" si="8"/>
        <v>0.0754160578</v>
      </c>
      <c r="AE33" s="67">
        <v>0.03109119452963505</v>
      </c>
      <c r="AF33" s="56">
        <f t="shared" si="9"/>
        <v>0.1559529646</v>
      </c>
      <c r="AG33" s="55" t="s">
        <v>457</v>
      </c>
    </row>
    <row r="34" ht="14.25" customHeight="1">
      <c r="A34" s="55">
        <v>37.0</v>
      </c>
      <c r="B34" s="55" t="s">
        <v>82</v>
      </c>
      <c r="C34" s="56">
        <v>0.22343364828816178</v>
      </c>
      <c r="D34" s="56">
        <f t="shared" si="1"/>
        <v>0.008543979336</v>
      </c>
      <c r="E34" s="56">
        <v>0.5797397841556845</v>
      </c>
      <c r="F34" s="56">
        <f t="shared" si="2"/>
        <v>0.01939340772</v>
      </c>
      <c r="G34" s="56">
        <v>0.45906235721028193</v>
      </c>
      <c r="H34" s="56">
        <f t="shared" si="3"/>
        <v>0.01869776857</v>
      </c>
      <c r="I34" s="55" t="s">
        <v>455</v>
      </c>
      <c r="L34" s="68" t="s">
        <v>491</v>
      </c>
      <c r="M34" s="56">
        <v>0.796</v>
      </c>
      <c r="N34" s="56">
        <v>0.402</v>
      </c>
      <c r="O34" s="56">
        <v>0.807</v>
      </c>
      <c r="P34" s="67"/>
      <c r="Y34" s="55">
        <v>199.0</v>
      </c>
      <c r="Z34" s="55" t="s">
        <v>413</v>
      </c>
      <c r="AA34" s="56">
        <v>0.41057219155829217</v>
      </c>
      <c r="AB34" s="69">
        <f t="shared" si="7"/>
        <v>0.0002380172733</v>
      </c>
      <c r="AC34" s="67">
        <v>0.6440987887216547</v>
      </c>
      <c r="AD34" s="56">
        <f t="shared" si="8"/>
        <v>0.04756708164</v>
      </c>
      <c r="AE34" s="67">
        <v>0.08278488198948467</v>
      </c>
      <c r="AF34" s="56">
        <f t="shared" si="9"/>
        <v>0.1177966172</v>
      </c>
      <c r="AG34" s="55" t="s">
        <v>457</v>
      </c>
    </row>
    <row r="35" ht="14.25" customHeight="1">
      <c r="A35" s="55">
        <v>38.0</v>
      </c>
      <c r="B35" s="55" t="s">
        <v>84</v>
      </c>
      <c r="C35" s="56">
        <v>0.3894745264178146</v>
      </c>
      <c r="D35" s="56">
        <f t="shared" si="1"/>
        <v>0.06680908081</v>
      </c>
      <c r="E35" s="56">
        <v>0.49668885878711533</v>
      </c>
      <c r="F35" s="56">
        <f t="shared" si="2"/>
        <v>0.04942224351</v>
      </c>
      <c r="G35" s="56">
        <v>0.5256065922895825</v>
      </c>
      <c r="H35" s="56">
        <f t="shared" si="3"/>
        <v>0.002882493558</v>
      </c>
      <c r="I35" s="55" t="s">
        <v>455</v>
      </c>
      <c r="L35" s="68" t="s">
        <v>492</v>
      </c>
      <c r="M35" s="56">
        <v>0.426</v>
      </c>
      <c r="N35" s="56">
        <v>0.739</v>
      </c>
      <c r="O35" s="56">
        <v>0.095</v>
      </c>
      <c r="P35" s="67"/>
      <c r="Y35" s="55">
        <v>200.0</v>
      </c>
      <c r="Z35" s="55" t="s">
        <v>415</v>
      </c>
      <c r="AA35" s="56">
        <v>0.4062009145241835</v>
      </c>
      <c r="AB35" s="69">
        <f t="shared" si="7"/>
        <v>0.0003920037857</v>
      </c>
      <c r="AC35" s="67">
        <v>0.7100290757696264</v>
      </c>
      <c r="AD35" s="56">
        <f t="shared" si="8"/>
        <v>0.08067251588</v>
      </c>
      <c r="AE35" s="67">
        <v>0.015494787104445837</v>
      </c>
      <c r="AF35" s="56">
        <f t="shared" si="9"/>
        <v>0.1685145298</v>
      </c>
      <c r="AG35" s="55" t="s">
        <v>457</v>
      </c>
    </row>
    <row r="36" ht="14.25" customHeight="1">
      <c r="A36" s="55">
        <v>45.0</v>
      </c>
      <c r="B36" s="55" t="s">
        <v>98</v>
      </c>
      <c r="C36" s="56">
        <v>0.22433425036060078</v>
      </c>
      <c r="D36" s="56">
        <f t="shared" si="1"/>
        <v>0.00871128229</v>
      </c>
      <c r="E36" s="56">
        <v>0.7384542977276016</v>
      </c>
      <c r="F36" s="56">
        <f t="shared" si="2"/>
        <v>0.0003784697001</v>
      </c>
      <c r="G36" s="56">
        <v>0.3041242319343239</v>
      </c>
      <c r="H36" s="56">
        <f t="shared" si="3"/>
        <v>0.08729324205</v>
      </c>
      <c r="I36" s="55" t="s">
        <v>455</v>
      </c>
      <c r="Y36" s="55">
        <v>201.0</v>
      </c>
      <c r="Z36" s="55" t="s">
        <v>417</v>
      </c>
      <c r="AA36" s="56">
        <v>0.41028787129535704</v>
      </c>
      <c r="AB36" s="69">
        <f t="shared" si="7"/>
        <v>0.0002468709884</v>
      </c>
      <c r="AC36" s="67">
        <v>0.6476601860623377</v>
      </c>
      <c r="AD36" s="56">
        <f t="shared" si="8"/>
        <v>0.04913323809</v>
      </c>
      <c r="AE36" s="67">
        <v>0.08003194097316063</v>
      </c>
      <c r="AF36" s="56">
        <f t="shared" si="9"/>
        <v>0.1196938979</v>
      </c>
      <c r="AG36" s="55" t="s">
        <v>457</v>
      </c>
    </row>
    <row r="37" ht="14.25" customHeight="1">
      <c r="A37" s="55">
        <v>46.0</v>
      </c>
      <c r="B37" s="55" t="s">
        <v>100</v>
      </c>
      <c r="C37" s="56">
        <v>0.2450115812914825</v>
      </c>
      <c r="D37" s="56">
        <f t="shared" si="1"/>
        <v>0.01299864067</v>
      </c>
      <c r="E37" s="56">
        <v>0.7058235017241492</v>
      </c>
      <c r="F37" s="56">
        <f t="shared" si="2"/>
        <v>0.0001736201068</v>
      </c>
      <c r="G37" s="56">
        <v>0.323049591185699</v>
      </c>
      <c r="H37" s="56">
        <f t="shared" si="3"/>
        <v>0.06907619306</v>
      </c>
      <c r="I37" s="55" t="s">
        <v>455</v>
      </c>
      <c r="L37" s="72" t="s">
        <v>493</v>
      </c>
      <c r="Y37" s="55">
        <v>202.0</v>
      </c>
      <c r="Z37" s="55" t="s">
        <v>419</v>
      </c>
      <c r="AA37" s="56">
        <v>0.4081828198275104</v>
      </c>
      <c r="AB37" s="69">
        <f t="shared" si="7"/>
        <v>0.0003174519093</v>
      </c>
      <c r="AC37" s="67">
        <v>0.6718064989751907</v>
      </c>
      <c r="AD37" s="56">
        <f t="shared" si="8"/>
        <v>0.06042083494</v>
      </c>
      <c r="AE37" s="67">
        <v>0.06254647527276883</v>
      </c>
      <c r="AF37" s="56">
        <f t="shared" si="9"/>
        <v>0.1320984646</v>
      </c>
      <c r="AG37" s="55" t="s">
        <v>457</v>
      </c>
    </row>
    <row r="38" ht="14.25" customHeight="1">
      <c r="A38" s="55">
        <v>47.0</v>
      </c>
      <c r="B38" s="55" t="s">
        <v>98</v>
      </c>
      <c r="C38" s="56">
        <v>0.2456042354281016</v>
      </c>
      <c r="D38" s="56">
        <f t="shared" si="1"/>
        <v>0.01313413078</v>
      </c>
      <c r="E38" s="56">
        <v>0.7292857573749402</v>
      </c>
      <c r="F38" s="56">
        <f t="shared" si="2"/>
        <v>0.0001057968048</v>
      </c>
      <c r="G38" s="56">
        <v>0.32175995963592813</v>
      </c>
      <c r="H38" s="56">
        <f t="shared" si="3"/>
        <v>0.08195953488</v>
      </c>
      <c r="I38" s="55" t="s">
        <v>455</v>
      </c>
      <c r="L38" s="72" t="s">
        <v>494</v>
      </c>
      <c r="M38" s="59" t="s">
        <v>487</v>
      </c>
      <c r="N38" s="59" t="s">
        <v>488</v>
      </c>
      <c r="O38" s="59" t="s">
        <v>489</v>
      </c>
      <c r="Y38" s="55">
        <v>203.0</v>
      </c>
      <c r="Z38" s="55" t="s">
        <v>421</v>
      </c>
      <c r="AA38" s="56">
        <v>0.4129370411612684</v>
      </c>
      <c r="AB38" s="69">
        <f t="shared" si="7"/>
        <v>0.0001706408936</v>
      </c>
      <c r="AC38" s="67">
        <v>0.6312911821345893</v>
      </c>
      <c r="AD38" s="56">
        <f t="shared" si="8"/>
        <v>0.04214446946</v>
      </c>
      <c r="AE38" s="67">
        <v>0.09804770771985147</v>
      </c>
      <c r="AF38" s="56">
        <f t="shared" si="9"/>
        <v>0.107552706</v>
      </c>
      <c r="AG38" s="55" t="s">
        <v>457</v>
      </c>
    </row>
    <row r="39" ht="14.25" customHeight="1">
      <c r="A39" s="55">
        <v>48.0</v>
      </c>
      <c r="B39" s="55" t="s">
        <v>103</v>
      </c>
      <c r="C39" s="56">
        <v>0.2632129503832872</v>
      </c>
      <c r="D39" s="56">
        <f t="shared" si="1"/>
        <v>0.01748026425</v>
      </c>
      <c r="E39" s="56">
        <v>0.6783996105661877</v>
      </c>
      <c r="F39" s="56">
        <f t="shared" si="2"/>
        <v>0.001648391622</v>
      </c>
      <c r="G39" s="56">
        <v>0.339629894722191</v>
      </c>
      <c r="H39" s="56">
        <f t="shared" si="3"/>
        <v>0.05541297665</v>
      </c>
      <c r="I39" s="55" t="s">
        <v>455</v>
      </c>
      <c r="L39" s="72" t="s">
        <v>495</v>
      </c>
      <c r="M39" s="67">
        <f>SQRT(D155/D156)</f>
        <v>0.09226318563</v>
      </c>
      <c r="N39" s="67">
        <f>SQRT(F155/F156)</f>
        <v>0.1021957664</v>
      </c>
      <c r="O39" s="67">
        <f>SQRT(H155/H156)</f>
        <v>0.2955710534</v>
      </c>
      <c r="P39" s="67"/>
      <c r="Y39" s="55">
        <v>204.0</v>
      </c>
      <c r="Z39" s="55" t="s">
        <v>423</v>
      </c>
      <c r="AA39" s="56">
        <v>0.4102381914439205</v>
      </c>
      <c r="AB39" s="69">
        <f t="shared" si="7"/>
        <v>0.000248434609</v>
      </c>
      <c r="AC39" s="67">
        <v>0.6576598581791717</v>
      </c>
      <c r="AD39" s="56">
        <f t="shared" si="8"/>
        <v>0.05366628989</v>
      </c>
      <c r="AE39" s="67">
        <v>0.07604217926196226</v>
      </c>
      <c r="AF39" s="56">
        <f t="shared" si="9"/>
        <v>0.1224704763</v>
      </c>
      <c r="AG39" s="55" t="s">
        <v>457</v>
      </c>
    </row>
    <row r="40" ht="14.25" customHeight="1">
      <c r="A40" s="55">
        <v>49.0</v>
      </c>
      <c r="B40" s="55" t="s">
        <v>105</v>
      </c>
      <c r="C40" s="56">
        <v>0.4305211371178356</v>
      </c>
      <c r="D40" s="56">
        <f t="shared" si="1"/>
        <v>0.08971291158</v>
      </c>
      <c r="E40" s="56">
        <v>0.7144940223987932</v>
      </c>
      <c r="F40" s="56">
        <f t="shared" si="2"/>
        <v>0.00002030383414</v>
      </c>
      <c r="G40" s="56">
        <v>0.4848323344545538</v>
      </c>
      <c r="H40" s="56">
        <f t="shared" si="3"/>
        <v>0.0737090042</v>
      </c>
      <c r="I40" s="55" t="s">
        <v>455</v>
      </c>
      <c r="L40" s="72" t="s">
        <v>496</v>
      </c>
      <c r="M40" s="59">
        <f>SQRT(P19/P20)</f>
        <v>0.2059912112</v>
      </c>
      <c r="N40" s="59">
        <f>SQRT(R19/R20)</f>
        <v>0.4222568748</v>
      </c>
      <c r="O40" s="59">
        <f>SQRT(T19/T20)</f>
        <v>0.2238516552</v>
      </c>
      <c r="Y40" s="55">
        <v>205.0</v>
      </c>
      <c r="Z40" s="55" t="s">
        <v>425</v>
      </c>
      <c r="AA40" s="56">
        <v>0.41319022991674886</v>
      </c>
      <c r="AB40" s="69">
        <f t="shared" si="7"/>
        <v>0.0001640902096</v>
      </c>
      <c r="AC40" s="67">
        <v>0.7498553289066539</v>
      </c>
      <c r="AD40" s="56">
        <f t="shared" si="8"/>
        <v>0.1048822741</v>
      </c>
      <c r="AE40" s="67">
        <v>0.0687111009114735</v>
      </c>
      <c r="AF40" s="56">
        <f t="shared" si="9"/>
        <v>0.1276553574</v>
      </c>
      <c r="AG40" s="55" t="s">
        <v>457</v>
      </c>
    </row>
    <row r="41" ht="14.25" customHeight="1">
      <c r="A41" s="55">
        <v>50.0</v>
      </c>
      <c r="B41" s="55" t="s">
        <v>107</v>
      </c>
      <c r="C41" s="56">
        <v>0.48275311936920257</v>
      </c>
      <c r="D41" s="56">
        <f t="shared" si="1"/>
        <v>0.123730257</v>
      </c>
      <c r="E41" s="56">
        <v>0.6824260293557329</v>
      </c>
      <c r="F41" s="56">
        <f t="shared" si="2"/>
        <v>0.001337655329</v>
      </c>
      <c r="G41" s="56">
        <v>0.5349328043820273</v>
      </c>
      <c r="H41" s="56">
        <f t="shared" si="3"/>
        <v>0.05732482353</v>
      </c>
      <c r="I41" s="55" t="s">
        <v>455</v>
      </c>
      <c r="L41" s="72" t="s">
        <v>497</v>
      </c>
      <c r="M41" s="59">
        <f>SQRT(AB51/AB52)</f>
        <v>0.09652254015</v>
      </c>
      <c r="N41" s="59">
        <f>SQRT(AD51/AD52)</f>
        <v>0.3249933708</v>
      </c>
      <c r="O41" s="59">
        <f>SQRT(AF51/AF52)</f>
        <v>0.3486417895</v>
      </c>
      <c r="Y41" s="55">
        <v>206.0</v>
      </c>
      <c r="Z41" s="55" t="s">
        <v>427</v>
      </c>
      <c r="AA41" s="56">
        <v>0.4131284981844024</v>
      </c>
      <c r="AB41" s="69">
        <f t="shared" si="7"/>
        <v>0.000165675559</v>
      </c>
      <c r="AC41" s="67">
        <v>0.7501834831901539</v>
      </c>
      <c r="AD41" s="56">
        <f t="shared" si="8"/>
        <v>0.1050949308</v>
      </c>
      <c r="AE41" s="67">
        <v>0.06816201778600024</v>
      </c>
      <c r="AF41" s="56">
        <f t="shared" si="9"/>
        <v>0.1280480215</v>
      </c>
      <c r="AG41" s="55" t="s">
        <v>457</v>
      </c>
    </row>
    <row r="42" ht="14.25" customHeight="1">
      <c r="A42" s="55">
        <v>51.0</v>
      </c>
      <c r="B42" s="55" t="s">
        <v>109</v>
      </c>
      <c r="C42" s="56">
        <v>0.19595806674492758</v>
      </c>
      <c r="D42" s="56">
        <f t="shared" si="1"/>
        <v>0.004219550435</v>
      </c>
      <c r="E42" s="56">
        <v>0.7630736138830257</v>
      </c>
      <c r="F42" s="56">
        <f t="shared" si="2"/>
        <v>0.001942483441</v>
      </c>
      <c r="G42" s="56">
        <v>0.2799861416116006</v>
      </c>
      <c r="H42" s="56">
        <f t="shared" si="3"/>
        <v>0.1024471183</v>
      </c>
      <c r="I42" s="55" t="s">
        <v>455</v>
      </c>
      <c r="Y42" s="55">
        <v>207.0</v>
      </c>
      <c r="Z42" s="55" t="s">
        <v>427</v>
      </c>
      <c r="AA42" s="56">
        <v>0.4134586798110705</v>
      </c>
      <c r="AB42" s="69">
        <f t="shared" si="7"/>
        <v>0.0001572847121</v>
      </c>
      <c r="AC42" s="67">
        <v>0.776219857065318</v>
      </c>
      <c r="AD42" s="56">
        <f t="shared" si="8"/>
        <v>0.1226539483</v>
      </c>
      <c r="AE42" s="67">
        <v>0.056256582279747586</v>
      </c>
      <c r="AF42" s="56">
        <f t="shared" si="9"/>
        <v>0.1367101949</v>
      </c>
      <c r="AG42" s="55" t="s">
        <v>457</v>
      </c>
    </row>
    <row r="43" ht="14.25" customHeight="1">
      <c r="A43" s="55">
        <v>53.0</v>
      </c>
      <c r="B43" s="55" t="s">
        <v>109</v>
      </c>
      <c r="C43" s="56">
        <v>0.2064389438907256</v>
      </c>
      <c r="D43" s="56">
        <f t="shared" si="1"/>
        <v>0.005691034255</v>
      </c>
      <c r="E43" s="56">
        <v>0.7503640418750188</v>
      </c>
      <c r="F43" s="56">
        <f t="shared" si="2"/>
        <v>0.0009837031227</v>
      </c>
      <c r="G43" s="56">
        <v>0.28922664421999905</v>
      </c>
      <c r="H43" s="56">
        <f t="shared" si="3"/>
        <v>0.09447265424</v>
      </c>
      <c r="I43" s="55" t="s">
        <v>455</v>
      </c>
      <c r="Y43" s="55">
        <v>208.0</v>
      </c>
      <c r="Z43" s="55" t="s">
        <v>430</v>
      </c>
      <c r="AA43" s="56">
        <v>0.4235344827325663</v>
      </c>
      <c r="AB43" s="69">
        <f t="shared" si="7"/>
        <v>0.000006078775396</v>
      </c>
      <c r="AC43" s="67">
        <v>0.8167591472217987</v>
      </c>
      <c r="AD43" s="56">
        <f t="shared" si="8"/>
        <v>0.1526927111</v>
      </c>
      <c r="AE43" s="67">
        <v>0.099122715477892</v>
      </c>
      <c r="AF43" s="56">
        <f t="shared" si="9"/>
        <v>0.1068487591</v>
      </c>
      <c r="AG43" s="55" t="s">
        <v>457</v>
      </c>
    </row>
    <row r="44" ht="14.25" customHeight="1">
      <c r="A44" s="55">
        <v>55.0</v>
      </c>
      <c r="B44" s="55" t="s">
        <v>109</v>
      </c>
      <c r="C44" s="56">
        <v>0.14095222373728875</v>
      </c>
      <c r="D44" s="56">
        <f t="shared" si="1"/>
        <v>0.00009904675732</v>
      </c>
      <c r="E44" s="56">
        <v>0.7893748114201037</v>
      </c>
      <c r="F44" s="56">
        <f t="shared" si="2"/>
        <v>0.004952614082</v>
      </c>
      <c r="G44" s="56">
        <v>0.4710293729751668</v>
      </c>
      <c r="H44" s="56">
        <f t="shared" si="3"/>
        <v>0.11997551</v>
      </c>
      <c r="I44" s="55" t="s">
        <v>455</v>
      </c>
      <c r="Y44" s="55">
        <v>209.0</v>
      </c>
      <c r="Z44" s="55" t="s">
        <v>432</v>
      </c>
      <c r="AA44" s="56">
        <v>0.41823537456802257</v>
      </c>
      <c r="AB44" s="69">
        <f t="shared" si="7"/>
        <v>0.0000602894081</v>
      </c>
      <c r="AC44" s="67">
        <v>0.7977381946528869</v>
      </c>
      <c r="AD44" s="56">
        <f t="shared" si="8"/>
        <v>0.1381892854</v>
      </c>
      <c r="AE44" s="67">
        <v>0.07854973237651244</v>
      </c>
      <c r="AF44" s="56">
        <f t="shared" si="9"/>
        <v>0.1207216885</v>
      </c>
      <c r="AG44" s="55" t="s">
        <v>457</v>
      </c>
    </row>
    <row r="45" ht="14.25" customHeight="1">
      <c r="A45" s="55">
        <v>56.0</v>
      </c>
      <c r="B45" s="55" t="s">
        <v>111</v>
      </c>
      <c r="C45" s="56">
        <v>0.13481285688541264</v>
      </c>
      <c r="D45" s="56">
        <f t="shared" si="1"/>
        <v>0.00001453787763</v>
      </c>
      <c r="E45" s="56">
        <v>0.7414907916849449</v>
      </c>
      <c r="F45" s="56">
        <f t="shared" si="2"/>
        <v>0.0005058357106</v>
      </c>
      <c r="G45" s="56">
        <v>0.47184308685754917</v>
      </c>
      <c r="H45" s="56">
        <f t="shared" si="3"/>
        <v>0.08909675272</v>
      </c>
      <c r="I45" s="55" t="s">
        <v>455</v>
      </c>
      <c r="Y45" s="55">
        <v>210.0</v>
      </c>
      <c r="Z45" s="55" t="s">
        <v>434</v>
      </c>
      <c r="AA45" s="56">
        <v>0.42180095388795846</v>
      </c>
      <c r="AB45" s="69">
        <f t="shared" si="7"/>
        <v>0.00001763198825</v>
      </c>
      <c r="AC45" s="67">
        <v>0.8063205867059378</v>
      </c>
      <c r="AD45" s="56">
        <f t="shared" si="8"/>
        <v>0.1446437487</v>
      </c>
      <c r="AE45" s="67">
        <v>0.09511979307601245</v>
      </c>
      <c r="AF45" s="56">
        <f t="shared" si="9"/>
        <v>0.1094817113</v>
      </c>
      <c r="AG45" s="55" t="s">
        <v>457</v>
      </c>
    </row>
    <row r="46" ht="14.25" customHeight="1">
      <c r="A46" s="55">
        <v>57.0</v>
      </c>
      <c r="B46" s="55" t="s">
        <v>115</v>
      </c>
      <c r="C46" s="56">
        <v>0.14170457968909875</v>
      </c>
      <c r="D46" s="56">
        <f t="shared" si="1"/>
        <v>0.0001145880263</v>
      </c>
      <c r="E46" s="56">
        <v>0.8479587841854282</v>
      </c>
      <c r="F46" s="56">
        <f t="shared" si="2"/>
        <v>0.01663036802</v>
      </c>
      <c r="G46" s="56">
        <v>0.46672004686441254</v>
      </c>
      <c r="H46" s="56">
        <f t="shared" si="3"/>
        <v>0.1639916169</v>
      </c>
      <c r="I46" s="55" t="s">
        <v>455</v>
      </c>
      <c r="Y46" s="55">
        <v>211.0</v>
      </c>
      <c r="Z46" s="55" t="s">
        <v>436</v>
      </c>
      <c r="AA46" s="56">
        <v>0.4219101372259337</v>
      </c>
      <c r="AB46" s="69">
        <f t="shared" si="7"/>
        <v>0.00001672697751</v>
      </c>
      <c r="AC46" s="67">
        <v>0.7915786869995232</v>
      </c>
      <c r="AD46" s="56">
        <f t="shared" si="8"/>
        <v>0.1336477764</v>
      </c>
      <c r="AE46" s="67">
        <v>0.10095011092569706</v>
      </c>
      <c r="AF46" s="56">
        <f t="shared" si="9"/>
        <v>0.1056574304</v>
      </c>
      <c r="AG46" s="55" t="s">
        <v>457</v>
      </c>
    </row>
    <row r="47" ht="14.25" customHeight="1">
      <c r="A47" s="55">
        <v>58.0</v>
      </c>
      <c r="B47" s="55" t="s">
        <v>117</v>
      </c>
      <c r="C47" s="56">
        <v>0.11296743300136665</v>
      </c>
      <c r="D47" s="56">
        <f t="shared" si="1"/>
        <v>0.0003251734726</v>
      </c>
      <c r="E47" s="56">
        <v>0.8063775354468922</v>
      </c>
      <c r="F47" s="56">
        <f t="shared" si="2"/>
        <v>0.007634833701</v>
      </c>
      <c r="G47" s="56">
        <v>0.42227479894861486</v>
      </c>
      <c r="H47" s="56">
        <f t="shared" si="3"/>
        <v>0.1320432333</v>
      </c>
      <c r="I47" s="55" t="s">
        <v>455</v>
      </c>
      <c r="Y47" s="55">
        <v>212.0</v>
      </c>
      <c r="Z47" s="55" t="s">
        <v>438</v>
      </c>
      <c r="AA47" s="56">
        <v>0.42202103622817855</v>
      </c>
      <c r="AB47" s="69">
        <f t="shared" si="7"/>
        <v>0.0000158321527</v>
      </c>
      <c r="AC47" s="67">
        <v>0.790754999567954</v>
      </c>
      <c r="AD47" s="56">
        <f t="shared" si="8"/>
        <v>0.1330462097</v>
      </c>
      <c r="AE47" s="67">
        <v>0.10171824920239202</v>
      </c>
      <c r="AF47" s="56">
        <f t="shared" si="9"/>
        <v>0.1051586539</v>
      </c>
      <c r="AG47" s="55" t="s">
        <v>457</v>
      </c>
    </row>
    <row r="48" ht="14.25" customHeight="1">
      <c r="A48" s="55">
        <v>59.0</v>
      </c>
      <c r="B48" s="55" t="s">
        <v>120</v>
      </c>
      <c r="C48" s="56">
        <v>0.19812466885619492</v>
      </c>
      <c r="D48" s="56">
        <f t="shared" si="1"/>
        <v>0.004505721169</v>
      </c>
      <c r="E48" s="56">
        <v>0.7496379360384966</v>
      </c>
      <c r="F48" s="56">
        <f t="shared" si="2"/>
        <v>0.0009386831247</v>
      </c>
      <c r="G48" s="56">
        <v>0.4386872630000594</v>
      </c>
      <c r="H48" s="56">
        <f t="shared" si="3"/>
        <v>0.09402682382</v>
      </c>
      <c r="I48" s="55" t="s">
        <v>455</v>
      </c>
      <c r="Y48" s="55">
        <v>213.0</v>
      </c>
      <c r="Z48" s="55" t="s">
        <v>440</v>
      </c>
      <c r="AA48" s="56">
        <v>0.4133517045366307</v>
      </c>
      <c r="AB48" s="69">
        <f t="shared" si="7"/>
        <v>0.0001599793781</v>
      </c>
      <c r="AC48" s="67">
        <v>0.7490419798814208</v>
      </c>
      <c r="AD48" s="56">
        <f t="shared" si="8"/>
        <v>0.1043561208</v>
      </c>
      <c r="AE48" s="67">
        <v>0.07010560706868887</v>
      </c>
      <c r="AF48" s="56">
        <f t="shared" si="9"/>
        <v>0.1266608189</v>
      </c>
      <c r="AG48" s="55" t="s">
        <v>457</v>
      </c>
    </row>
    <row r="49" ht="14.25" customHeight="1">
      <c r="A49" s="55">
        <v>60.0</v>
      </c>
      <c r="B49" s="55" t="s">
        <v>122</v>
      </c>
      <c r="C49" s="56">
        <v>0.043050228396165194</v>
      </c>
      <c r="D49" s="56">
        <f t="shared" si="1"/>
        <v>0.007735162325</v>
      </c>
      <c r="E49" s="56">
        <v>0.7444740348319405</v>
      </c>
      <c r="F49" s="56">
        <f t="shared" si="2"/>
        <v>0.0006489264506</v>
      </c>
      <c r="G49" s="56">
        <v>0.41200092466067784</v>
      </c>
      <c r="H49" s="56">
        <f t="shared" si="3"/>
        <v>0.09088659368</v>
      </c>
      <c r="I49" s="55" t="s">
        <v>455</v>
      </c>
      <c r="Y49" s="55">
        <v>214.0</v>
      </c>
      <c r="Z49" s="55" t="s">
        <v>442</v>
      </c>
      <c r="AA49" s="56">
        <v>0.43020357641524865</v>
      </c>
      <c r="AB49" s="69">
        <f t="shared" si="7"/>
        <v>0.00001767005468</v>
      </c>
      <c r="AC49" s="67">
        <v>0.8374296604782625</v>
      </c>
      <c r="AD49" s="56">
        <f t="shared" si="8"/>
        <v>0.1692743655</v>
      </c>
      <c r="AE49" s="67">
        <v>0.1208865865102996</v>
      </c>
      <c r="AF49" s="56">
        <f t="shared" si="9"/>
        <v>0.09309419509</v>
      </c>
      <c r="AG49" s="55" t="s">
        <v>457</v>
      </c>
    </row>
    <row r="50" ht="14.25" customHeight="1">
      <c r="A50" s="55">
        <v>61.0</v>
      </c>
      <c r="B50" s="55" t="s">
        <v>124</v>
      </c>
      <c r="C50" s="56">
        <v>0.04085745922798699</v>
      </c>
      <c r="D50" s="56">
        <f t="shared" si="1"/>
        <v>0.008125677657</v>
      </c>
      <c r="E50" s="56">
        <v>0.7020028302348771</v>
      </c>
      <c r="F50" s="56">
        <f t="shared" si="2"/>
        <v>0.00028890378</v>
      </c>
      <c r="G50" s="56">
        <v>0.3925531501446681</v>
      </c>
      <c r="H50" s="56">
        <f t="shared" si="3"/>
        <v>0.06708246607</v>
      </c>
      <c r="I50" s="55" t="s">
        <v>455</v>
      </c>
      <c r="Z50" s="70" t="s">
        <v>457</v>
      </c>
      <c r="AA50" s="71">
        <f>AVERAGE(AA2:AA49)</f>
        <v>0.4261363514</v>
      </c>
      <c r="AB50" s="71"/>
      <c r="AC50" s="71">
        <f>AVERAGE(AC2:AC49)</f>
        <v>0.7393645084</v>
      </c>
      <c r="AD50" s="71"/>
      <c r="AE50" s="71">
        <f>AVERAGE(AE2:AE49)</f>
        <v>0.09514957717</v>
      </c>
      <c r="AF50" s="71"/>
    </row>
    <row r="51" ht="14.25" customHeight="1">
      <c r="A51" s="55">
        <v>62.0</v>
      </c>
      <c r="B51" s="55" t="s">
        <v>126</v>
      </c>
      <c r="C51" s="56">
        <v>0.1442201313008061</v>
      </c>
      <c r="D51" s="56">
        <f t="shared" si="1"/>
        <v>0.0001747718716</v>
      </c>
      <c r="E51" s="56">
        <v>0.8503435955531791</v>
      </c>
      <c r="F51" s="56">
        <f t="shared" si="2"/>
        <v>0.01725114009</v>
      </c>
      <c r="G51" s="56">
        <v>0.4713181465076346</v>
      </c>
      <c r="H51" s="56">
        <f t="shared" si="3"/>
        <v>0.1659288048</v>
      </c>
      <c r="I51" s="55" t="s">
        <v>455</v>
      </c>
      <c r="AB51" s="73">
        <f>SUM(AB2:AB49)</f>
        <v>0.4378802356</v>
      </c>
      <c r="AC51" s="73"/>
      <c r="AD51" s="73">
        <f>SUM(AD2:AD49)</f>
        <v>4.96417248</v>
      </c>
      <c r="AE51" s="73"/>
      <c r="AF51" s="73">
        <f>SUM(AF2:AF49)</f>
        <v>5.712901577</v>
      </c>
    </row>
    <row r="52" ht="14.25" customHeight="1">
      <c r="A52" s="55">
        <v>63.0</v>
      </c>
      <c r="B52" s="55" t="s">
        <v>128</v>
      </c>
      <c r="C52" s="56">
        <v>0.10818796196212811</v>
      </c>
      <c r="D52" s="56">
        <f t="shared" si="1"/>
        <v>0.0005203890794</v>
      </c>
      <c r="E52" s="56">
        <v>0.81100098914154</v>
      </c>
      <c r="F52" s="56">
        <f t="shared" si="2"/>
        <v>0.008464182003</v>
      </c>
      <c r="G52" s="56">
        <v>0.4634913944948671</v>
      </c>
      <c r="H52" s="56">
        <f t="shared" si="3"/>
        <v>0.135424728</v>
      </c>
      <c r="I52" s="55" t="s">
        <v>455</v>
      </c>
      <c r="AB52" s="59">
        <v>47.0</v>
      </c>
      <c r="AD52" s="59">
        <v>47.0</v>
      </c>
      <c r="AF52" s="59">
        <v>47.0</v>
      </c>
    </row>
    <row r="53" ht="14.25" customHeight="1">
      <c r="A53" s="55">
        <v>64.0</v>
      </c>
      <c r="B53" s="55" t="s">
        <v>130</v>
      </c>
      <c r="C53" s="56">
        <v>0.07525769311998853</v>
      </c>
      <c r="D53" s="56">
        <f t="shared" si="1"/>
        <v>0.003107204776</v>
      </c>
      <c r="E53" s="56">
        <v>0.7550186571007834</v>
      </c>
      <c r="F53" s="56">
        <f t="shared" si="2"/>
        <v>0.001297343659</v>
      </c>
      <c r="G53" s="56">
        <v>0.45970382223790107</v>
      </c>
      <c r="H53" s="56">
        <f t="shared" si="3"/>
        <v>0.09735564238</v>
      </c>
      <c r="I53" s="55" t="s">
        <v>455</v>
      </c>
    </row>
    <row r="54" ht="14.25" customHeight="1">
      <c r="A54" s="55">
        <v>65.0</v>
      </c>
      <c r="B54" s="55" t="s">
        <v>132</v>
      </c>
      <c r="C54" s="56">
        <v>0.08902885030249535</v>
      </c>
      <c r="D54" s="56">
        <f t="shared" si="1"/>
        <v>0.001761577407</v>
      </c>
      <c r="E54" s="56">
        <v>0.7004905933017253</v>
      </c>
      <c r="F54" s="56">
        <f t="shared" si="2"/>
        <v>0.0003425981363</v>
      </c>
      <c r="G54" s="56">
        <v>0.46490242647430147</v>
      </c>
      <c r="H54" s="56">
        <f t="shared" si="3"/>
        <v>0.06630140564</v>
      </c>
      <c r="I54" s="55" t="s">
        <v>455</v>
      </c>
    </row>
    <row r="55" ht="14.25" customHeight="1">
      <c r="A55" s="55">
        <v>66.0</v>
      </c>
      <c r="B55" s="55" t="s">
        <v>134</v>
      </c>
      <c r="C55" s="56">
        <v>0.12147697328741662</v>
      </c>
      <c r="D55" s="56">
        <f t="shared" si="1"/>
        <v>0.00009068803777</v>
      </c>
      <c r="E55" s="56">
        <v>0.822204475856239</v>
      </c>
      <c r="F55" s="56">
        <f t="shared" si="2"/>
        <v>0.01065116384</v>
      </c>
      <c r="G55" s="56">
        <v>0.4668202761002888</v>
      </c>
      <c r="H55" s="56">
        <f t="shared" si="3"/>
        <v>0.1437960345</v>
      </c>
      <c r="I55" s="55" t="s">
        <v>455</v>
      </c>
    </row>
    <row r="56" ht="14.25" customHeight="1">
      <c r="A56" s="55">
        <v>67.0</v>
      </c>
      <c r="B56" s="55" t="s">
        <v>136</v>
      </c>
      <c r="C56" s="56">
        <v>0.08250886157926027</v>
      </c>
      <c r="D56" s="56">
        <f t="shared" si="1"/>
        <v>0.002351390505</v>
      </c>
      <c r="E56" s="56">
        <v>0.7821792904233767</v>
      </c>
      <c r="F56" s="56">
        <f t="shared" si="2"/>
        <v>0.003991622738</v>
      </c>
      <c r="G56" s="56">
        <v>0.4601635753519513</v>
      </c>
      <c r="H56" s="56">
        <f t="shared" si="3"/>
        <v>0.1150425911</v>
      </c>
      <c r="I56" s="55" t="s">
        <v>455</v>
      </c>
    </row>
    <row r="57" ht="14.25" customHeight="1">
      <c r="A57" s="55">
        <v>68.0</v>
      </c>
      <c r="B57" s="55" t="s">
        <v>138</v>
      </c>
      <c r="C57" s="56">
        <v>0.04373403546742166</v>
      </c>
      <c r="D57" s="56">
        <f t="shared" si="1"/>
        <v>0.007615348566</v>
      </c>
      <c r="E57" s="56">
        <v>0.7247626362526342</v>
      </c>
      <c r="F57" s="56">
        <f t="shared" si="2"/>
        <v>0.00003320797658</v>
      </c>
      <c r="G57" s="56">
        <v>0.45760213706774455</v>
      </c>
      <c r="H57" s="56">
        <f t="shared" si="3"/>
        <v>0.07939018319</v>
      </c>
      <c r="I57" s="55" t="s">
        <v>455</v>
      </c>
    </row>
    <row r="58" ht="14.25" customHeight="1">
      <c r="A58" s="55">
        <v>69.0</v>
      </c>
      <c r="B58" s="55" t="s">
        <v>140</v>
      </c>
      <c r="C58" s="56">
        <v>0.07294484237863653</v>
      </c>
      <c r="D58" s="56">
        <f t="shared" si="1"/>
        <v>0.003370401326</v>
      </c>
      <c r="E58" s="56">
        <v>0.6686259387734949</v>
      </c>
      <c r="F58" s="56">
        <f t="shared" si="2"/>
        <v>0.002537546044</v>
      </c>
      <c r="G58" s="56">
        <v>0.46406060613831585</v>
      </c>
      <c r="H58" s="56">
        <f t="shared" si="3"/>
        <v>0.05090706425</v>
      </c>
      <c r="I58" s="55" t="s">
        <v>455</v>
      </c>
    </row>
    <row r="59" ht="14.25" customHeight="1">
      <c r="A59" s="55">
        <v>70.0</v>
      </c>
      <c r="B59" s="55" t="s">
        <v>142</v>
      </c>
      <c r="C59" s="56">
        <v>0.1400341598336109</v>
      </c>
      <c r="D59" s="56">
        <f t="shared" si="1"/>
        <v>0.0000816160439</v>
      </c>
      <c r="E59" s="56">
        <v>0.84607930806462</v>
      </c>
      <c r="F59" s="56">
        <f t="shared" si="2"/>
        <v>0.01614915054</v>
      </c>
      <c r="G59" s="56">
        <v>0.46096450242013043</v>
      </c>
      <c r="H59" s="56">
        <f t="shared" si="3"/>
        <v>0.1624729286</v>
      </c>
      <c r="I59" s="55" t="s">
        <v>455</v>
      </c>
    </row>
    <row r="60" ht="14.25" customHeight="1">
      <c r="A60" s="55">
        <v>71.0</v>
      </c>
      <c r="B60" s="55" t="s">
        <v>145</v>
      </c>
      <c r="C60" s="56">
        <v>0.0744419065753158</v>
      </c>
      <c r="D60" s="56">
        <f t="shared" si="1"/>
        <v>0.003198817932</v>
      </c>
      <c r="E60" s="56">
        <v>0.7534185139183273</v>
      </c>
      <c r="F60" s="56">
        <f t="shared" si="2"/>
        <v>0.0011846341</v>
      </c>
      <c r="G60" s="56">
        <v>0.4431020603161503</v>
      </c>
      <c r="H60" s="56">
        <f t="shared" si="3"/>
        <v>0.09635965378</v>
      </c>
      <c r="I60" s="55" t="s">
        <v>455</v>
      </c>
    </row>
    <row r="61" ht="14.25" customHeight="1">
      <c r="A61" s="55">
        <v>72.0</v>
      </c>
      <c r="B61" s="55" t="s">
        <v>148</v>
      </c>
      <c r="C61" s="56">
        <v>0.08220230031435125</v>
      </c>
      <c r="D61" s="56">
        <f t="shared" si="1"/>
        <v>0.002381215495</v>
      </c>
      <c r="E61" s="56">
        <v>0.693392337201746</v>
      </c>
      <c r="F61" s="56">
        <f t="shared" si="2"/>
        <v>0.000655752394</v>
      </c>
      <c r="G61" s="56">
        <v>0.4399147155916641</v>
      </c>
      <c r="H61" s="56">
        <f t="shared" si="3"/>
        <v>0.06269632253</v>
      </c>
      <c r="I61" s="55" t="s">
        <v>455</v>
      </c>
    </row>
    <row r="62" ht="14.25" customHeight="1">
      <c r="A62" s="55">
        <v>73.0</v>
      </c>
      <c r="B62" s="55" t="s">
        <v>151</v>
      </c>
      <c r="C62" s="56">
        <v>0.22914202700236846</v>
      </c>
      <c r="D62" s="56">
        <f t="shared" si="1"/>
        <v>0.009631857464</v>
      </c>
      <c r="E62" s="56">
        <v>0.5451800737658443</v>
      </c>
      <c r="F62" s="56">
        <f t="shared" si="2"/>
        <v>0.03021336676</v>
      </c>
      <c r="G62" s="56">
        <v>0.4819043079829913</v>
      </c>
      <c r="H62" s="56">
        <f t="shared" si="3"/>
        <v>0.01044076747</v>
      </c>
      <c r="I62" s="55" t="s">
        <v>455</v>
      </c>
    </row>
    <row r="63" ht="14.25" customHeight="1">
      <c r="A63" s="55">
        <v>74.0</v>
      </c>
      <c r="B63" s="55" t="s">
        <v>142</v>
      </c>
      <c r="C63" s="56">
        <v>0.11977471555698727</v>
      </c>
      <c r="D63" s="56">
        <f t="shared" si="1"/>
        <v>0.0001260070108</v>
      </c>
      <c r="E63" s="56">
        <v>0.8238965974965332</v>
      </c>
      <c r="F63" s="56">
        <f t="shared" si="2"/>
        <v>0.01100329617</v>
      </c>
      <c r="G63" s="56">
        <v>0.45265351522393266</v>
      </c>
      <c r="H63" s="56">
        <f t="shared" si="3"/>
        <v>0.145082218</v>
      </c>
      <c r="I63" s="55" t="s">
        <v>455</v>
      </c>
    </row>
    <row r="64" ht="14.25" customHeight="1">
      <c r="A64" s="55">
        <v>75.0</v>
      </c>
      <c r="B64" s="55" t="s">
        <v>145</v>
      </c>
      <c r="C64" s="56">
        <v>0.031127390401084108</v>
      </c>
      <c r="D64" s="56">
        <f t="shared" si="1"/>
        <v>0.009974538148</v>
      </c>
      <c r="E64" s="56">
        <v>0.728829680089638</v>
      </c>
      <c r="F64" s="56">
        <f t="shared" si="2"/>
        <v>0.00009662261066</v>
      </c>
      <c r="G64" s="56">
        <v>0.4352486700097125</v>
      </c>
      <c r="H64" s="56">
        <f t="shared" si="3"/>
        <v>0.08169860602</v>
      </c>
      <c r="I64" s="55" t="s">
        <v>455</v>
      </c>
    </row>
    <row r="65" ht="14.25" customHeight="1">
      <c r="A65" s="55">
        <v>76.0</v>
      </c>
      <c r="B65" s="55" t="s">
        <v>148</v>
      </c>
      <c r="C65" s="56">
        <v>0.06263926572091111</v>
      </c>
      <c r="D65" s="56">
        <f t="shared" si="1"/>
        <v>0.004673189991</v>
      </c>
      <c r="E65" s="56">
        <v>0.6738694777829034</v>
      </c>
      <c r="F65" s="56">
        <f t="shared" si="2"/>
        <v>0.002036764036</v>
      </c>
      <c r="G65" s="56">
        <v>0.4336010345268868</v>
      </c>
      <c r="H65" s="56">
        <f t="shared" si="3"/>
        <v>0.05330071577</v>
      </c>
      <c r="I65" s="55" t="s">
        <v>455</v>
      </c>
    </row>
    <row r="66" ht="14.25" customHeight="1">
      <c r="A66" s="55">
        <v>77.0</v>
      </c>
      <c r="B66" s="55" t="s">
        <v>151</v>
      </c>
      <c r="C66" s="56">
        <v>0.22815278412934495</v>
      </c>
      <c r="D66" s="56">
        <f t="shared" si="1"/>
        <v>0.009438663464</v>
      </c>
      <c r="E66" s="56">
        <v>0.5196759658008796</v>
      </c>
      <c r="F66" s="56">
        <f t="shared" si="2"/>
        <v>0.03973007061</v>
      </c>
      <c r="G66" s="56">
        <v>0.47877378646696</v>
      </c>
      <c r="H66" s="56">
        <f t="shared" si="3"/>
        <v>0.005879203731</v>
      </c>
      <c r="I66" s="55" t="s">
        <v>455</v>
      </c>
    </row>
    <row r="67" ht="14.25" customHeight="1">
      <c r="A67" s="55">
        <v>78.0</v>
      </c>
      <c r="B67" s="55" t="s">
        <v>160</v>
      </c>
      <c r="C67" s="56">
        <v>0.11968152209173791</v>
      </c>
      <c r="D67" s="56">
        <f t="shared" si="1"/>
        <v>0.0001281079422</v>
      </c>
      <c r="E67" s="56">
        <v>0.8237343099707289</v>
      </c>
      <c r="F67" s="56">
        <f t="shared" si="2"/>
        <v>0.01096927569</v>
      </c>
      <c r="G67" s="56">
        <v>0.4526408965991729</v>
      </c>
      <c r="H67" s="56">
        <f t="shared" si="3"/>
        <v>0.1449586148</v>
      </c>
      <c r="I67" s="55" t="s">
        <v>455</v>
      </c>
    </row>
    <row r="68" ht="14.25" customHeight="1">
      <c r="A68" s="55">
        <v>79.0</v>
      </c>
      <c r="B68" s="55" t="s">
        <v>162</v>
      </c>
      <c r="C68" s="56">
        <v>0.03072481390284979</v>
      </c>
      <c r="D68" s="56">
        <f t="shared" si="1"/>
        <v>0.01005511295</v>
      </c>
      <c r="E68" s="56">
        <v>0.7286511895764974</v>
      </c>
      <c r="F68" s="56">
        <f t="shared" si="2"/>
        <v>0.00009314546024</v>
      </c>
      <c r="G68" s="56">
        <v>0.4345150142889608</v>
      </c>
      <c r="H68" s="56">
        <f t="shared" si="3"/>
        <v>0.08159660211</v>
      </c>
      <c r="I68" s="55" t="s">
        <v>455</v>
      </c>
    </row>
    <row r="69" ht="14.25" customHeight="1">
      <c r="A69" s="55">
        <v>80.0</v>
      </c>
      <c r="B69" s="55" t="s">
        <v>165</v>
      </c>
      <c r="C69" s="56">
        <v>0.06280639708421405</v>
      </c>
      <c r="D69" s="56">
        <f t="shared" si="1"/>
        <v>0.004650367479</v>
      </c>
      <c r="E69" s="56">
        <v>0.6740769404951772</v>
      </c>
      <c r="F69" s="56">
        <f t="shared" si="2"/>
        <v>0.002018081275</v>
      </c>
      <c r="G69" s="56">
        <v>0.43289220804890743</v>
      </c>
      <c r="H69" s="56">
        <f t="shared" si="3"/>
        <v>0.05339655243</v>
      </c>
      <c r="I69" s="55" t="s">
        <v>455</v>
      </c>
    </row>
    <row r="70" ht="14.25" customHeight="1">
      <c r="A70" s="55">
        <v>81.0</v>
      </c>
      <c r="B70" s="55" t="s">
        <v>168</v>
      </c>
      <c r="C70" s="56">
        <v>0.2284241709639923</v>
      </c>
      <c r="D70" s="56">
        <f t="shared" si="1"/>
        <v>0.009491469088</v>
      </c>
      <c r="E70" s="56">
        <v>0.5174024545344099</v>
      </c>
      <c r="F70" s="56">
        <f t="shared" si="2"/>
        <v>0.04064157034</v>
      </c>
      <c r="G70" s="56">
        <v>0.47901831507802584</v>
      </c>
      <c r="H70" s="56">
        <f t="shared" si="3"/>
        <v>0.005535725241</v>
      </c>
      <c r="I70" s="55" t="s">
        <v>455</v>
      </c>
    </row>
    <row r="71" ht="14.25" customHeight="1">
      <c r="A71" s="55">
        <v>82.0</v>
      </c>
      <c r="B71" s="55" t="s">
        <v>170</v>
      </c>
      <c r="C71" s="56">
        <v>0.0626085298838737</v>
      </c>
      <c r="D71" s="56">
        <f t="shared" si="1"/>
        <v>0.004677393185</v>
      </c>
      <c r="E71" s="56">
        <v>0.6738384668376934</v>
      </c>
      <c r="F71" s="56">
        <f t="shared" si="2"/>
        <v>0.002039564078</v>
      </c>
      <c r="G71" s="56">
        <v>0.4343171147904057</v>
      </c>
      <c r="H71" s="56">
        <f t="shared" si="3"/>
        <v>0.05328639777</v>
      </c>
      <c r="I71" s="55" t="s">
        <v>455</v>
      </c>
    </row>
    <row r="72" ht="14.25" customHeight="1">
      <c r="A72" s="55">
        <v>83.0</v>
      </c>
      <c r="B72" s="55" t="s">
        <v>172</v>
      </c>
      <c r="C72" s="56">
        <v>0.22875219651873896</v>
      </c>
      <c r="D72" s="56">
        <f t="shared" si="1"/>
        <v>0.009555491924</v>
      </c>
      <c r="E72" s="56">
        <v>0.5159458509399808</v>
      </c>
      <c r="F72" s="56">
        <f t="shared" si="2"/>
        <v>0.04123098745</v>
      </c>
      <c r="G72" s="56">
        <v>0.4811996056001581</v>
      </c>
      <c r="H72" s="56">
        <f t="shared" si="3"/>
        <v>0.005321097169</v>
      </c>
      <c r="I72" s="55" t="s">
        <v>455</v>
      </c>
    </row>
    <row r="73" ht="14.25" customHeight="1">
      <c r="A73" s="55">
        <v>84.0</v>
      </c>
      <c r="B73" s="55" t="s">
        <v>175</v>
      </c>
      <c r="C73" s="56">
        <v>0.13870802856107325</v>
      </c>
      <c r="D73" s="56">
        <f t="shared" si="1"/>
        <v>0.0000594137043</v>
      </c>
      <c r="E73" s="56">
        <v>0.8448099092714039</v>
      </c>
      <c r="F73" s="56">
        <f t="shared" si="2"/>
        <v>0.01582813327</v>
      </c>
      <c r="G73" s="56">
        <v>0.45929322502129893</v>
      </c>
      <c r="H73" s="56">
        <f t="shared" si="3"/>
        <v>0.1614512032</v>
      </c>
      <c r="I73" s="55" t="s">
        <v>455</v>
      </c>
    </row>
    <row r="74" ht="14.25" customHeight="1">
      <c r="A74" s="55">
        <v>85.0</v>
      </c>
      <c r="B74" s="55" t="s">
        <v>178</v>
      </c>
      <c r="C74" s="56">
        <v>0.07312230070382719</v>
      </c>
      <c r="D74" s="56">
        <f t="shared" si="1"/>
        <v>0.003349828076</v>
      </c>
      <c r="E74" s="56">
        <v>0.7525040699980774</v>
      </c>
      <c r="F74" s="56">
        <f t="shared" si="2"/>
        <v>0.001122522706</v>
      </c>
      <c r="G74" s="56">
        <v>0.44153135096315055</v>
      </c>
      <c r="H74" s="56">
        <f t="shared" si="3"/>
        <v>0.09579276935</v>
      </c>
      <c r="I74" s="55" t="s">
        <v>455</v>
      </c>
    </row>
    <row r="75" ht="14.25" customHeight="1">
      <c r="A75" s="55">
        <v>86.0</v>
      </c>
      <c r="B75" s="55" t="s">
        <v>181</v>
      </c>
      <c r="C75" s="56">
        <v>0.07987001920930713</v>
      </c>
      <c r="D75" s="56">
        <f t="shared" si="1"/>
        <v>0.002614274936</v>
      </c>
      <c r="E75" s="56">
        <v>0.6914200573595167</v>
      </c>
      <c r="F75" s="56">
        <f t="shared" si="2"/>
        <v>0.0007606532361</v>
      </c>
      <c r="G75" s="56">
        <v>0.43889393360278917</v>
      </c>
      <c r="H75" s="56">
        <f t="shared" si="3"/>
        <v>0.0617125249</v>
      </c>
      <c r="I75" s="55" t="s">
        <v>455</v>
      </c>
    </row>
    <row r="76" ht="14.25" customHeight="1">
      <c r="A76" s="55">
        <v>87.0</v>
      </c>
      <c r="B76" s="55" t="s">
        <v>184</v>
      </c>
      <c r="C76" s="56">
        <v>0.22889430172652028</v>
      </c>
      <c r="D76" s="56">
        <f t="shared" si="1"/>
        <v>0.009583294311</v>
      </c>
      <c r="E76" s="56">
        <v>0.543447402239107</v>
      </c>
      <c r="F76" s="56">
        <f t="shared" si="2"/>
        <v>0.03081871458</v>
      </c>
      <c r="G76" s="56">
        <v>0.4812207624961646</v>
      </c>
      <c r="H76" s="56">
        <f t="shared" si="3"/>
        <v>0.01008968062</v>
      </c>
      <c r="I76" s="55" t="s">
        <v>455</v>
      </c>
    </row>
    <row r="77" ht="14.25" customHeight="1">
      <c r="A77" s="55">
        <v>88.0</v>
      </c>
      <c r="B77" s="55" t="s">
        <v>187</v>
      </c>
      <c r="C77" s="56">
        <v>0.14041201329855726</v>
      </c>
      <c r="D77" s="56">
        <f t="shared" si="1"/>
        <v>0.00008858599433</v>
      </c>
      <c r="E77" s="56">
        <v>0.8463289596424581</v>
      </c>
      <c r="F77" s="56">
        <f t="shared" si="2"/>
        <v>0.01621266396</v>
      </c>
      <c r="G77" s="56">
        <v>0.4603873468525164</v>
      </c>
      <c r="H77" s="56">
        <f t="shared" si="3"/>
        <v>0.1626742497</v>
      </c>
      <c r="I77" s="55" t="s">
        <v>455</v>
      </c>
    </row>
    <row r="78" ht="14.25" customHeight="1">
      <c r="A78" s="55">
        <v>89.0</v>
      </c>
      <c r="B78" s="55" t="s">
        <v>190</v>
      </c>
      <c r="C78" s="56">
        <v>0.07556844286225375</v>
      </c>
      <c r="D78" s="56">
        <f t="shared" si="1"/>
        <v>0.003072657527</v>
      </c>
      <c r="E78" s="56">
        <v>0.7537241558086311</v>
      </c>
      <c r="F78" s="56">
        <f t="shared" si="2"/>
        <v>0.001205766997</v>
      </c>
      <c r="G78" s="56">
        <v>0.44116264440760045</v>
      </c>
      <c r="H78" s="56">
        <f t="shared" si="3"/>
        <v>0.096549501</v>
      </c>
      <c r="I78" s="55" t="s">
        <v>455</v>
      </c>
    </row>
    <row r="79" ht="14.25" customHeight="1">
      <c r="A79" s="55">
        <v>90.0</v>
      </c>
      <c r="B79" s="55" t="s">
        <v>193</v>
      </c>
      <c r="C79" s="56">
        <v>0.08461425139280293</v>
      </c>
      <c r="D79" s="56">
        <f t="shared" si="1"/>
        <v>0.002151637674</v>
      </c>
      <c r="E79" s="56">
        <v>0.6946355591837106</v>
      </c>
      <c r="F79" s="56">
        <f t="shared" si="2"/>
        <v>0.0005936259763</v>
      </c>
      <c r="G79" s="56">
        <v>0.43710641505884834</v>
      </c>
      <c r="H79" s="56">
        <f t="shared" si="3"/>
        <v>0.06332045465</v>
      </c>
      <c r="I79" s="55" t="s">
        <v>455</v>
      </c>
    </row>
    <row r="80" ht="14.25" customHeight="1">
      <c r="A80" s="55">
        <v>91.0</v>
      </c>
      <c r="B80" s="55" t="s">
        <v>196</v>
      </c>
      <c r="C80" s="56">
        <v>0.2292707062917212</v>
      </c>
      <c r="D80" s="56">
        <f t="shared" si="1"/>
        <v>0.009657131715</v>
      </c>
      <c r="E80" s="56">
        <v>0.5446649757290072</v>
      </c>
      <c r="F80" s="56">
        <f t="shared" si="2"/>
        <v>0.03039270069</v>
      </c>
      <c r="G80" s="56">
        <v>0.4793992835554564</v>
      </c>
      <c r="H80" s="56">
        <f t="shared" si="3"/>
        <v>0.01033576729</v>
      </c>
      <c r="I80" s="55" t="s">
        <v>455</v>
      </c>
    </row>
    <row r="81" ht="14.25" customHeight="1">
      <c r="A81" s="55">
        <v>92.0</v>
      </c>
      <c r="B81" s="55" t="s">
        <v>198</v>
      </c>
      <c r="C81" s="56">
        <v>0.11946529052976744</v>
      </c>
      <c r="D81" s="56">
        <f t="shared" si="1"/>
        <v>0.0001330495226</v>
      </c>
      <c r="E81" s="56">
        <v>0.8235840722501477</v>
      </c>
      <c r="F81" s="56">
        <f t="shared" si="2"/>
        <v>0.01093782817</v>
      </c>
      <c r="G81" s="56">
        <v>0.4505216806064941</v>
      </c>
      <c r="H81" s="56">
        <f t="shared" si="3"/>
        <v>0.1448442361</v>
      </c>
      <c r="I81" s="55" t="s">
        <v>455</v>
      </c>
    </row>
    <row r="82" ht="14.25" customHeight="1">
      <c r="A82" s="55">
        <v>93.0</v>
      </c>
      <c r="B82" s="55" t="s">
        <v>201</v>
      </c>
      <c r="C82" s="56">
        <v>0.031502685938824514</v>
      </c>
      <c r="D82" s="56">
        <f t="shared" si="1"/>
        <v>0.009899715505</v>
      </c>
      <c r="E82" s="56">
        <v>0.7292653935652609</v>
      </c>
      <c r="F82" s="56">
        <f t="shared" si="2"/>
        <v>0.000105378305</v>
      </c>
      <c r="G82" s="56">
        <v>0.43164731769617926</v>
      </c>
      <c r="H82" s="56">
        <f t="shared" si="3"/>
        <v>0.08194787555</v>
      </c>
      <c r="I82" s="55" t="s">
        <v>455</v>
      </c>
    </row>
    <row r="83" ht="14.25" customHeight="1">
      <c r="A83" s="55">
        <v>94.0</v>
      </c>
      <c r="B83" s="55" t="s">
        <v>203</v>
      </c>
      <c r="C83" s="56">
        <v>0.06266109248524564</v>
      </c>
      <c r="D83" s="56">
        <f t="shared" si="1"/>
        <v>0.00467020628</v>
      </c>
      <c r="E83" s="56">
        <v>0.6735950105035482</v>
      </c>
      <c r="F83" s="56">
        <f t="shared" si="2"/>
        <v>0.002061613071</v>
      </c>
      <c r="G83" s="56">
        <v>0.4300126038391573</v>
      </c>
      <c r="H83" s="56">
        <f t="shared" si="3"/>
        <v>0.05317405887</v>
      </c>
      <c r="I83" s="55" t="s">
        <v>455</v>
      </c>
    </row>
    <row r="84" ht="14.25" customHeight="1">
      <c r="A84" s="55">
        <v>95.0</v>
      </c>
      <c r="B84" s="55" t="s">
        <v>206</v>
      </c>
      <c r="C84" s="56">
        <v>0.22812829734567375</v>
      </c>
      <c r="D84" s="56">
        <f t="shared" si="1"/>
        <v>0.009433906145</v>
      </c>
      <c r="E84" s="56">
        <v>0.5203016633661868</v>
      </c>
      <c r="F84" s="56">
        <f t="shared" si="2"/>
        <v>0.03948102898</v>
      </c>
      <c r="G84" s="56">
        <v>0.48003236679144684</v>
      </c>
      <c r="H84" s="56">
        <f t="shared" si="3"/>
        <v>0.005975547159</v>
      </c>
      <c r="I84" s="55" t="s">
        <v>455</v>
      </c>
    </row>
    <row r="85" ht="14.25" customHeight="1">
      <c r="A85" s="55">
        <v>96.0</v>
      </c>
      <c r="B85" s="55" t="s">
        <v>208</v>
      </c>
      <c r="C85" s="56">
        <v>0.11955318016450882</v>
      </c>
      <c r="D85" s="56">
        <f t="shared" si="1"/>
        <v>0.0001310296843</v>
      </c>
      <c r="E85" s="56">
        <v>0.8237314091848017</v>
      </c>
      <c r="F85" s="56">
        <f t="shared" si="2"/>
        <v>0.01096866807</v>
      </c>
      <c r="G85" s="56">
        <v>0.4505340591658758</v>
      </c>
      <c r="H85" s="56">
        <f t="shared" si="3"/>
        <v>0.1449564059</v>
      </c>
      <c r="I85" s="55" t="s">
        <v>455</v>
      </c>
    </row>
    <row r="86" ht="14.25" customHeight="1">
      <c r="A86" s="55">
        <v>97.0</v>
      </c>
      <c r="B86" s="55" t="s">
        <v>210</v>
      </c>
      <c r="C86" s="56">
        <v>0.033365504078826165</v>
      </c>
      <c r="D86" s="56">
        <f t="shared" si="1"/>
        <v>0.009532494794</v>
      </c>
      <c r="E86" s="56">
        <v>0.7303263209990175</v>
      </c>
      <c r="F86" s="56">
        <f t="shared" si="2"/>
        <v>0.0001282855474</v>
      </c>
      <c r="G86" s="56">
        <v>0.43171378473063304</v>
      </c>
      <c r="H86" s="56">
        <f t="shared" si="3"/>
        <v>0.08255641474</v>
      </c>
      <c r="I86" s="55" t="s">
        <v>455</v>
      </c>
    </row>
    <row r="87" ht="14.25" customHeight="1">
      <c r="A87" s="55">
        <v>98.0</v>
      </c>
      <c r="B87" s="55" t="s">
        <v>212</v>
      </c>
      <c r="C87" s="56">
        <v>0.06383881481197988</v>
      </c>
      <c r="D87" s="56">
        <f t="shared" si="1"/>
        <v>0.004510624796</v>
      </c>
      <c r="E87" s="56">
        <v>0.6751162748555602</v>
      </c>
      <c r="F87" s="56">
        <f t="shared" si="2"/>
        <v>0.001925781333</v>
      </c>
      <c r="G87" s="56">
        <v>0.43008749564315457</v>
      </c>
      <c r="H87" s="56">
        <f t="shared" si="3"/>
        <v>0.05387796505</v>
      </c>
      <c r="I87" s="55" t="s">
        <v>455</v>
      </c>
    </row>
    <row r="88" ht="14.25" customHeight="1">
      <c r="A88" s="55">
        <v>99.0</v>
      </c>
      <c r="B88" s="55" t="s">
        <v>214</v>
      </c>
      <c r="C88" s="56">
        <v>0.22808820442059466</v>
      </c>
      <c r="D88" s="56">
        <f t="shared" si="1"/>
        <v>0.009426119438</v>
      </c>
      <c r="E88" s="56">
        <v>0.5199712860995873</v>
      </c>
      <c r="F88" s="56">
        <f t="shared" si="2"/>
        <v>0.03961242896</v>
      </c>
      <c r="G88" s="56">
        <v>0.47480306019408913</v>
      </c>
      <c r="H88" s="56">
        <f t="shared" si="3"/>
        <v>0.005924578884</v>
      </c>
      <c r="I88" s="55" t="s">
        <v>455</v>
      </c>
    </row>
    <row r="89" ht="14.25" customHeight="1">
      <c r="A89" s="55">
        <v>100.0</v>
      </c>
      <c r="B89" s="55" t="s">
        <v>216</v>
      </c>
      <c r="C89" s="56">
        <v>0.1401472888944404</v>
      </c>
      <c r="D89" s="56">
        <f t="shared" si="1"/>
        <v>0.00008367289412</v>
      </c>
      <c r="E89" s="56">
        <v>0.8459576328709584</v>
      </c>
      <c r="F89" s="56">
        <f t="shared" si="2"/>
        <v>0.01611824054</v>
      </c>
      <c r="G89" s="56">
        <v>0.45897662394215955</v>
      </c>
      <c r="H89" s="56">
        <f t="shared" si="3"/>
        <v>0.1623748539</v>
      </c>
      <c r="I89" s="55" t="s">
        <v>455</v>
      </c>
    </row>
    <row r="90" ht="14.25" customHeight="1">
      <c r="A90" s="55">
        <v>101.0</v>
      </c>
      <c r="B90" s="55" t="s">
        <v>219</v>
      </c>
      <c r="C90" s="56">
        <v>0.07410819607530085</v>
      </c>
      <c r="D90" s="56">
        <f t="shared" si="1"/>
        <v>0.003236677354</v>
      </c>
      <c r="E90" s="56">
        <v>0.7529342085813969</v>
      </c>
      <c r="F90" s="56">
        <f t="shared" si="2"/>
        <v>0.001151530512</v>
      </c>
      <c r="G90" s="56">
        <v>0.4409638272155221</v>
      </c>
      <c r="H90" s="56">
        <f t="shared" si="3"/>
        <v>0.09605921365</v>
      </c>
      <c r="I90" s="55" t="s">
        <v>455</v>
      </c>
    </row>
    <row r="91" ht="14.25" customHeight="1">
      <c r="A91" s="55">
        <v>102.0</v>
      </c>
      <c r="B91" s="55" t="s">
        <v>221</v>
      </c>
      <c r="C91" s="56">
        <v>0.08263425642915076</v>
      </c>
      <c r="D91" s="56">
        <f t="shared" si="1"/>
        <v>0.002339245151</v>
      </c>
      <c r="E91" s="56">
        <v>0.6931246476202293</v>
      </c>
      <c r="F91" s="56">
        <f t="shared" si="2"/>
        <v>0.0006695338608</v>
      </c>
      <c r="G91" s="56">
        <v>0.43681728377462165</v>
      </c>
      <c r="H91" s="56">
        <f t="shared" si="3"/>
        <v>0.06256233935</v>
      </c>
      <c r="I91" s="55" t="s">
        <v>455</v>
      </c>
    </row>
    <row r="92" ht="14.25" customHeight="1">
      <c r="A92" s="55">
        <v>103.0</v>
      </c>
      <c r="B92" s="55" t="s">
        <v>223</v>
      </c>
      <c r="C92" s="56">
        <v>0.22916202604898953</v>
      </c>
      <c r="D92" s="56">
        <f t="shared" si="1"/>
        <v>0.009635783358</v>
      </c>
      <c r="E92" s="56">
        <v>0.5440685149788084</v>
      </c>
      <c r="F92" s="56">
        <f t="shared" si="2"/>
        <v>0.03060102445</v>
      </c>
      <c r="G92" s="56">
        <v>0.47937511177704906</v>
      </c>
      <c r="H92" s="56">
        <f t="shared" si="3"/>
        <v>0.01021484472</v>
      </c>
      <c r="I92" s="55" t="s">
        <v>455</v>
      </c>
    </row>
    <row r="93" ht="14.25" customHeight="1">
      <c r="A93" s="55">
        <v>104.0</v>
      </c>
      <c r="B93" s="55" t="s">
        <v>225</v>
      </c>
      <c r="C93" s="56">
        <v>0.15085710449390763</v>
      </c>
      <c r="D93" s="56">
        <f t="shared" si="1"/>
        <v>0.0003943045989</v>
      </c>
      <c r="E93" s="56">
        <v>0.856132562104531</v>
      </c>
      <c r="F93" s="56">
        <f t="shared" si="2"/>
        <v>0.01880533959</v>
      </c>
      <c r="G93" s="56">
        <v>0.4789156097111093</v>
      </c>
      <c r="H93" s="56">
        <f t="shared" si="3"/>
        <v>0.1706785139</v>
      </c>
      <c r="I93" s="55" t="s">
        <v>455</v>
      </c>
    </row>
    <row r="94" ht="14.25" customHeight="1">
      <c r="A94" s="55">
        <v>105.0</v>
      </c>
      <c r="B94" s="55" t="s">
        <v>228</v>
      </c>
      <c r="C94" s="56">
        <v>0.09092330179104802</v>
      </c>
      <c r="D94" s="56">
        <f t="shared" si="1"/>
        <v>0.001606141739</v>
      </c>
      <c r="E94" s="56">
        <v>0.764185297011374</v>
      </c>
      <c r="F94" s="56">
        <f t="shared" si="2"/>
        <v>0.002041711066</v>
      </c>
      <c r="G94" s="56">
        <v>0.4592744842474623</v>
      </c>
      <c r="H94" s="56">
        <f t="shared" si="3"/>
        <v>0.103159995</v>
      </c>
      <c r="I94" s="55" t="s">
        <v>455</v>
      </c>
    </row>
    <row r="95" ht="14.25" customHeight="1">
      <c r="A95" s="55">
        <v>106.0</v>
      </c>
      <c r="B95" s="55" t="s">
        <v>231</v>
      </c>
      <c r="C95" s="56">
        <v>0.10246334855065498</v>
      </c>
      <c r="D95" s="56">
        <f t="shared" si="1"/>
        <v>0.0008143404759</v>
      </c>
      <c r="E95" s="56">
        <v>0.7113046017306727</v>
      </c>
      <c r="F95" s="56">
        <f t="shared" si="2"/>
        <v>0.00005921915452</v>
      </c>
      <c r="G95" s="56">
        <v>0.46437917258916017</v>
      </c>
      <c r="H95" s="56">
        <f t="shared" si="3"/>
        <v>0.07198735931</v>
      </c>
      <c r="I95" s="55" t="s">
        <v>455</v>
      </c>
    </row>
    <row r="96" ht="14.25" customHeight="1">
      <c r="A96" s="55">
        <v>107.0</v>
      </c>
      <c r="B96" s="55" t="s">
        <v>233</v>
      </c>
      <c r="C96" s="56">
        <v>0.23650609295808725</v>
      </c>
      <c r="D96" s="56">
        <f t="shared" si="1"/>
        <v>0.01113153565</v>
      </c>
      <c r="E96" s="56">
        <v>0.5760825019669902</v>
      </c>
      <c r="F96" s="56">
        <f t="shared" si="2"/>
        <v>0.02042541124</v>
      </c>
      <c r="G96" s="56">
        <v>0.5042126852950527</v>
      </c>
      <c r="H96" s="56">
        <f t="shared" si="3"/>
        <v>0.01771095233</v>
      </c>
      <c r="I96" s="55" t="s">
        <v>455</v>
      </c>
    </row>
    <row r="97" ht="14.25" customHeight="1">
      <c r="A97" s="55">
        <v>108.0</v>
      </c>
      <c r="B97" s="55" t="s">
        <v>235</v>
      </c>
      <c r="C97" s="56">
        <v>0.2362880056642445</v>
      </c>
      <c r="D97" s="56">
        <f t="shared" si="1"/>
        <v>0.01108556414</v>
      </c>
      <c r="E97" s="56">
        <v>0.5755135421129566</v>
      </c>
      <c r="F97" s="56">
        <f t="shared" si="2"/>
        <v>0.0205883636</v>
      </c>
      <c r="G97" s="56">
        <v>0.504134763206015</v>
      </c>
      <c r="H97" s="56">
        <f t="shared" si="3"/>
        <v>0.01755983884</v>
      </c>
      <c r="I97" s="55" t="s">
        <v>455</v>
      </c>
    </row>
    <row r="98" ht="14.25" customHeight="1">
      <c r="A98" s="55">
        <v>109.0</v>
      </c>
      <c r="B98" s="55" t="s">
        <v>237</v>
      </c>
      <c r="C98" s="56">
        <v>0.12422155292479511</v>
      </c>
      <c r="D98" s="56">
        <f t="shared" si="1"/>
        <v>0.00004594734475</v>
      </c>
      <c r="E98" s="56">
        <v>0.8297204566417504</v>
      </c>
      <c r="F98" s="56">
        <f t="shared" si="2"/>
        <v>0.01225901952</v>
      </c>
      <c r="G98" s="56">
        <v>0.46194826353340007</v>
      </c>
      <c r="H98" s="56">
        <f t="shared" si="3"/>
        <v>0.1495527116</v>
      </c>
      <c r="I98" s="55" t="s">
        <v>455</v>
      </c>
    </row>
    <row r="99" ht="14.25" customHeight="1">
      <c r="A99" s="55">
        <v>110.0</v>
      </c>
      <c r="B99" s="55" t="s">
        <v>240</v>
      </c>
      <c r="C99" s="56">
        <v>0.05041923741392639</v>
      </c>
      <c r="D99" s="56">
        <f t="shared" si="1"/>
        <v>0.006493259299</v>
      </c>
      <c r="E99" s="56">
        <v>0.7394006365813827</v>
      </c>
      <c r="F99" s="56">
        <f t="shared" si="2"/>
        <v>0.0004161859729</v>
      </c>
      <c r="G99" s="56">
        <v>0.4521361579744711</v>
      </c>
      <c r="H99" s="56">
        <f t="shared" si="3"/>
        <v>0.08785333737</v>
      </c>
      <c r="I99" s="55" t="s">
        <v>455</v>
      </c>
    </row>
    <row r="100" ht="14.25" customHeight="1">
      <c r="A100" s="55">
        <v>111.0</v>
      </c>
      <c r="B100" s="55" t="s">
        <v>242</v>
      </c>
      <c r="C100" s="56">
        <v>0.06549910189764123</v>
      </c>
      <c r="D100" s="56">
        <f t="shared" si="1"/>
        <v>0.004290367652</v>
      </c>
      <c r="E100" s="56">
        <v>0.6776105579851033</v>
      </c>
      <c r="F100" s="56">
        <f t="shared" si="2"/>
        <v>0.00171308591</v>
      </c>
      <c r="G100" s="56">
        <v>0.4419728540510875</v>
      </c>
      <c r="H100" s="56">
        <f t="shared" si="3"/>
        <v>0.05504211392</v>
      </c>
      <c r="I100" s="55" t="s">
        <v>455</v>
      </c>
    </row>
    <row r="101" ht="14.25" customHeight="1">
      <c r="A101" s="55">
        <v>112.0</v>
      </c>
      <c r="B101" s="55" t="s">
        <v>245</v>
      </c>
      <c r="C101" s="56">
        <v>0.22929578042481286</v>
      </c>
      <c r="D101" s="56">
        <f t="shared" si="1"/>
        <v>0.009662060449</v>
      </c>
      <c r="E101" s="56">
        <v>0.5481295228781631</v>
      </c>
      <c r="F101" s="56">
        <f t="shared" si="2"/>
        <v>0.02919671995</v>
      </c>
      <c r="G101" s="56">
        <v>0.4999364329337504</v>
      </c>
      <c r="H101" s="56">
        <f t="shared" si="3"/>
        <v>0.01105221658</v>
      </c>
      <c r="I101" s="55" t="s">
        <v>455</v>
      </c>
    </row>
    <row r="102" ht="14.25" customHeight="1">
      <c r="A102" s="55">
        <v>113.0</v>
      </c>
      <c r="B102" s="55" t="s">
        <v>247</v>
      </c>
      <c r="C102" s="56">
        <v>0.11722319030476991</v>
      </c>
      <c r="D102" s="56">
        <f t="shared" si="1"/>
        <v>0.0001898004854</v>
      </c>
      <c r="E102" s="56">
        <v>0.8195394313365745</v>
      </c>
      <c r="F102" s="56">
        <f t="shared" si="2"/>
        <v>0.01010817725</v>
      </c>
      <c r="G102" s="56">
        <v>0.4481516526550889</v>
      </c>
      <c r="H102" s="56">
        <f t="shared" si="3"/>
        <v>0.1417819434</v>
      </c>
      <c r="I102" s="55" t="s">
        <v>455</v>
      </c>
    </row>
    <row r="103" ht="14.25" customHeight="1">
      <c r="A103" s="55">
        <v>114.0</v>
      </c>
      <c r="B103" s="55" t="s">
        <v>249</v>
      </c>
      <c r="C103" s="56">
        <v>0.029273055895714148</v>
      </c>
      <c r="D103" s="56">
        <f t="shared" si="1"/>
        <v>0.01034837116</v>
      </c>
      <c r="E103" s="56">
        <v>0.7268033869169406</v>
      </c>
      <c r="F103" s="56">
        <f t="shared" si="2"/>
        <v>0.00006089284738</v>
      </c>
      <c r="G103" s="56">
        <v>0.43812117484775226</v>
      </c>
      <c r="H103" s="56">
        <f t="shared" si="3"/>
        <v>0.08054436243</v>
      </c>
      <c r="I103" s="55" t="s">
        <v>455</v>
      </c>
    </row>
    <row r="104" ht="14.25" customHeight="1">
      <c r="A104" s="55">
        <v>115.0</v>
      </c>
      <c r="B104" s="55" t="s">
        <v>251</v>
      </c>
      <c r="C104" s="56">
        <v>0.08418443816453663</v>
      </c>
      <c r="D104" s="56">
        <f t="shared" si="1"/>
        <v>0.00219169683</v>
      </c>
      <c r="E104" s="56">
        <v>0.7602237698273421</v>
      </c>
      <c r="F104" s="56">
        <f t="shared" si="2"/>
        <v>0.001699399199</v>
      </c>
      <c r="G104" s="56">
        <v>0.45754269337978964</v>
      </c>
      <c r="H104" s="56">
        <f t="shared" si="3"/>
        <v>0.1006309201</v>
      </c>
      <c r="I104" s="55" t="s">
        <v>455</v>
      </c>
    </row>
    <row r="105" ht="14.25" customHeight="1">
      <c r="A105" s="55">
        <v>116.0</v>
      </c>
      <c r="B105" s="55" t="s">
        <v>254</v>
      </c>
      <c r="C105" s="56">
        <v>0.5990024755815291</v>
      </c>
      <c r="D105" s="56">
        <f t="shared" si="1"/>
        <v>0.2190263172</v>
      </c>
      <c r="E105" s="56">
        <v>0.6516416806142196</v>
      </c>
      <c r="F105" s="56">
        <f t="shared" si="2"/>
        <v>0.00453714319</v>
      </c>
      <c r="G105" s="56">
        <v>0.7541242266802912</v>
      </c>
      <c r="H105" s="56">
        <f t="shared" si="3"/>
        <v>0.04353135089</v>
      </c>
      <c r="I105" s="55" t="s">
        <v>455</v>
      </c>
    </row>
    <row r="106" ht="14.25" customHeight="1">
      <c r="A106" s="55">
        <v>117.0</v>
      </c>
      <c r="B106" s="55" t="s">
        <v>256</v>
      </c>
      <c r="C106" s="56">
        <v>0.23580653907000712</v>
      </c>
      <c r="D106" s="56">
        <f t="shared" si="1"/>
        <v>0.01098441063</v>
      </c>
      <c r="E106" s="56">
        <v>0.5741263086144562</v>
      </c>
      <c r="F106" s="56">
        <f t="shared" si="2"/>
        <v>0.02098838646</v>
      </c>
      <c r="G106" s="56">
        <v>0.5033504526569638</v>
      </c>
      <c r="H106" s="56">
        <f t="shared" si="3"/>
        <v>0.01719410881</v>
      </c>
      <c r="I106" s="55" t="s">
        <v>455</v>
      </c>
    </row>
    <row r="107" ht="14.25" customHeight="1">
      <c r="A107" s="55">
        <v>118.0</v>
      </c>
      <c r="B107" s="55" t="s">
        <v>258</v>
      </c>
      <c r="C107" s="56">
        <v>0.1233842572397321</v>
      </c>
      <c r="D107" s="56">
        <f t="shared" si="1"/>
        <v>0.00005799953779</v>
      </c>
      <c r="E107" s="56">
        <v>0.8236978140799959</v>
      </c>
      <c r="F107" s="56">
        <f t="shared" si="2"/>
        <v>0.01096163227</v>
      </c>
      <c r="G107" s="56">
        <v>0.4208776527883903</v>
      </c>
      <c r="H107" s="56">
        <f t="shared" si="3"/>
        <v>0.1449308256</v>
      </c>
      <c r="I107" s="55" t="s">
        <v>455</v>
      </c>
    </row>
    <row r="108" ht="14.25" customHeight="1">
      <c r="A108" s="55">
        <v>119.0</v>
      </c>
      <c r="B108" s="55" t="s">
        <v>261</v>
      </c>
      <c r="C108" s="56">
        <v>0.08392578481637188</v>
      </c>
      <c r="D108" s="56">
        <f t="shared" si="1"/>
        <v>0.002215981735</v>
      </c>
      <c r="E108" s="56">
        <v>0.785464807624014</v>
      </c>
      <c r="F108" s="56">
        <f t="shared" si="2"/>
        <v>0.004417570652</v>
      </c>
      <c r="G108" s="56">
        <v>0.41304503610019627</v>
      </c>
      <c r="H108" s="56">
        <f t="shared" si="3"/>
        <v>0.1172821445</v>
      </c>
      <c r="I108" s="55" t="s">
        <v>455</v>
      </c>
    </row>
    <row r="109" ht="14.25" customHeight="1">
      <c r="A109" s="55">
        <v>120.0</v>
      </c>
      <c r="B109" s="55" t="s">
        <v>263</v>
      </c>
      <c r="C109" s="56">
        <v>0.05189988273599848</v>
      </c>
      <c r="D109" s="56">
        <f t="shared" si="1"/>
        <v>0.006256828551</v>
      </c>
      <c r="E109" s="56">
        <v>0.7486988224113147</v>
      </c>
      <c r="F109" s="56">
        <f t="shared" si="2"/>
        <v>0.0008820200526</v>
      </c>
      <c r="G109" s="56">
        <v>0.4096917909742122</v>
      </c>
      <c r="H109" s="56">
        <f t="shared" si="3"/>
        <v>0.09345177002</v>
      </c>
      <c r="I109" s="55" t="s">
        <v>455</v>
      </c>
    </row>
    <row r="110" ht="14.25" customHeight="1">
      <c r="A110" s="55">
        <v>121.0</v>
      </c>
      <c r="B110" s="55" t="s">
        <v>265</v>
      </c>
      <c r="C110" s="56">
        <v>0.1132875605631683</v>
      </c>
      <c r="D110" s="56">
        <f t="shared" si="1"/>
        <v>0.0003137305108</v>
      </c>
      <c r="E110" s="56">
        <v>0.8067754398596197</v>
      </c>
      <c r="F110" s="56">
        <f t="shared" si="2"/>
        <v>0.007704527843</v>
      </c>
      <c r="G110" s="56">
        <v>0.4193667588089154</v>
      </c>
      <c r="H110" s="56">
        <f t="shared" si="3"/>
        <v>0.1323325706</v>
      </c>
      <c r="I110" s="55" t="s">
        <v>455</v>
      </c>
    </row>
    <row r="111" ht="14.25" customHeight="1">
      <c r="A111" s="55">
        <v>122.0</v>
      </c>
      <c r="B111" s="55" t="s">
        <v>267</v>
      </c>
      <c r="C111" s="56">
        <v>0.07059563079191761</v>
      </c>
      <c r="D111" s="56">
        <f t="shared" si="1"/>
        <v>0.003648687819</v>
      </c>
      <c r="E111" s="56">
        <v>0.7678097375100533</v>
      </c>
      <c r="F111" s="56">
        <f t="shared" si="2"/>
        <v>0.002382390476</v>
      </c>
      <c r="G111" s="56">
        <v>0.41191463771623443</v>
      </c>
      <c r="H111" s="56">
        <f t="shared" si="3"/>
        <v>0.1055013656</v>
      </c>
      <c r="I111" s="55" t="s">
        <v>455</v>
      </c>
    </row>
    <row r="112" ht="14.25" customHeight="1">
      <c r="A112" s="55">
        <v>123.0</v>
      </c>
      <c r="B112" s="55" t="s">
        <v>269</v>
      </c>
      <c r="C112" s="56">
        <v>0.02816730233474455</v>
      </c>
      <c r="D112" s="56">
        <f t="shared" si="1"/>
        <v>0.01057456371</v>
      </c>
      <c r="E112" s="56">
        <v>0.7291396385678606</v>
      </c>
      <c r="F112" s="56">
        <f t="shared" si="2"/>
        <v>0.0001028122703</v>
      </c>
      <c r="G112" s="56">
        <v>0.40883662988981945</v>
      </c>
      <c r="H112" s="56">
        <f t="shared" si="3"/>
        <v>0.08187589276</v>
      </c>
      <c r="I112" s="55" t="s">
        <v>455</v>
      </c>
    </row>
    <row r="113" ht="14.25" customHeight="1">
      <c r="A113" s="55">
        <v>124.0</v>
      </c>
      <c r="B113" s="55" t="s">
        <v>271</v>
      </c>
      <c r="C113" s="56">
        <v>0.10285697150619136</v>
      </c>
      <c r="D113" s="56">
        <f t="shared" si="1"/>
        <v>0.0007920300528</v>
      </c>
      <c r="E113" s="56">
        <v>0.800442284683373</v>
      </c>
      <c r="F113" s="56">
        <f t="shared" si="2"/>
        <v>0.006632845734</v>
      </c>
      <c r="G113" s="56">
        <v>0.424290183804075</v>
      </c>
      <c r="H113" s="56">
        <f t="shared" si="3"/>
        <v>0.1277649869</v>
      </c>
      <c r="I113" s="55" t="s">
        <v>455</v>
      </c>
    </row>
    <row r="114" ht="14.25" customHeight="1">
      <c r="A114" s="55">
        <v>125.0</v>
      </c>
      <c r="B114" s="55" t="s">
        <v>274</v>
      </c>
      <c r="C114" s="56">
        <v>0.017088384378763293</v>
      </c>
      <c r="D114" s="56">
        <f t="shared" si="1"/>
        <v>0.01297585617</v>
      </c>
      <c r="E114" s="56">
        <v>0.721688757920319</v>
      </c>
      <c r="F114" s="56">
        <f t="shared" si="2"/>
        <v>0.000007229419154</v>
      </c>
      <c r="G114" s="56">
        <v>0.41612518810917914</v>
      </c>
      <c r="H114" s="56">
        <f t="shared" si="3"/>
        <v>0.07766742379</v>
      </c>
      <c r="I114" s="55" t="s">
        <v>455</v>
      </c>
    </row>
    <row r="115" ht="14.25" customHeight="1">
      <c r="A115" s="55">
        <v>126.0</v>
      </c>
      <c r="B115" s="55" t="s">
        <v>271</v>
      </c>
      <c r="C115" s="56">
        <v>0.10285697150619136</v>
      </c>
      <c r="D115" s="56">
        <f t="shared" si="1"/>
        <v>0.0007920300528</v>
      </c>
      <c r="E115" s="56">
        <v>0.800442284683373</v>
      </c>
      <c r="F115" s="56">
        <f t="shared" si="2"/>
        <v>0.006632845734</v>
      </c>
      <c r="G115" s="56">
        <v>0.424290183804075</v>
      </c>
      <c r="H115" s="56">
        <f t="shared" si="3"/>
        <v>0.1277649869</v>
      </c>
      <c r="I115" s="55" t="s">
        <v>455</v>
      </c>
    </row>
    <row r="116" ht="14.25" customHeight="1">
      <c r="A116" s="55">
        <v>127.0</v>
      </c>
      <c r="B116" s="55" t="s">
        <v>274</v>
      </c>
      <c r="C116" s="56">
        <v>0.017088384378763293</v>
      </c>
      <c r="D116" s="56">
        <f t="shared" si="1"/>
        <v>0.01297585617</v>
      </c>
      <c r="E116" s="56">
        <v>0.721688757920319</v>
      </c>
      <c r="F116" s="56">
        <f t="shared" si="2"/>
        <v>0.000007229419154</v>
      </c>
      <c r="G116" s="56">
        <v>0.41612518810917914</v>
      </c>
      <c r="H116" s="56">
        <f t="shared" si="3"/>
        <v>0.07766742379</v>
      </c>
      <c r="I116" s="55" t="s">
        <v>455</v>
      </c>
    </row>
    <row r="117" ht="14.25" customHeight="1">
      <c r="A117" s="55">
        <v>128.0</v>
      </c>
      <c r="B117" s="55" t="s">
        <v>276</v>
      </c>
      <c r="C117" s="56">
        <v>0.1233842572397321</v>
      </c>
      <c r="D117" s="56">
        <f t="shared" si="1"/>
        <v>0.00005799953779</v>
      </c>
      <c r="E117" s="56">
        <v>0.8236978140799959</v>
      </c>
      <c r="F117" s="56">
        <f t="shared" si="2"/>
        <v>0.01096163227</v>
      </c>
      <c r="G117" s="56">
        <v>0.4208776527883903</v>
      </c>
      <c r="H117" s="56">
        <f t="shared" si="3"/>
        <v>0.1449308256</v>
      </c>
      <c r="I117" s="55" t="s">
        <v>455</v>
      </c>
    </row>
    <row r="118" ht="14.25" customHeight="1">
      <c r="A118" s="55">
        <v>129.0</v>
      </c>
      <c r="B118" s="55" t="s">
        <v>277</v>
      </c>
      <c r="C118" s="56">
        <v>0.08392578481637188</v>
      </c>
      <c r="D118" s="56">
        <f t="shared" si="1"/>
        <v>0.002215981735</v>
      </c>
      <c r="E118" s="56">
        <v>0.785464807624014</v>
      </c>
      <c r="F118" s="56">
        <f t="shared" si="2"/>
        <v>0.004417570652</v>
      </c>
      <c r="G118" s="56">
        <v>0.41304503610019627</v>
      </c>
      <c r="H118" s="56">
        <f t="shared" si="3"/>
        <v>0.1172821445</v>
      </c>
      <c r="I118" s="55" t="s">
        <v>455</v>
      </c>
    </row>
    <row r="119" ht="14.25" customHeight="1">
      <c r="A119" s="55">
        <v>130.0</v>
      </c>
      <c r="B119" s="55" t="s">
        <v>278</v>
      </c>
      <c r="C119" s="56">
        <v>0.05189988273599848</v>
      </c>
      <c r="D119" s="56">
        <f t="shared" si="1"/>
        <v>0.006256828551</v>
      </c>
      <c r="E119" s="56">
        <v>0.7486988224113147</v>
      </c>
      <c r="F119" s="56">
        <f t="shared" si="2"/>
        <v>0.0008820200526</v>
      </c>
      <c r="G119" s="56">
        <v>0.4096917909742122</v>
      </c>
      <c r="H119" s="56">
        <f t="shared" si="3"/>
        <v>0.09345177002</v>
      </c>
      <c r="I119" s="55" t="s">
        <v>455</v>
      </c>
    </row>
    <row r="120" ht="14.25" customHeight="1">
      <c r="A120" s="55">
        <v>131.0</v>
      </c>
      <c r="B120" s="55" t="s">
        <v>279</v>
      </c>
      <c r="C120" s="56">
        <v>0.11324726268237548</v>
      </c>
      <c r="D120" s="56">
        <f t="shared" si="1"/>
        <v>0.0003151596823</v>
      </c>
      <c r="E120" s="56">
        <v>0.8079455294725639</v>
      </c>
      <c r="F120" s="56">
        <f t="shared" si="2"/>
        <v>0.007911307213</v>
      </c>
      <c r="G120" s="56">
        <v>0.4353108559825697</v>
      </c>
      <c r="H120" s="56">
        <f t="shared" si="3"/>
        <v>0.1331852395</v>
      </c>
      <c r="I120" s="55" t="s">
        <v>455</v>
      </c>
    </row>
    <row r="121" ht="14.25" customHeight="1">
      <c r="A121" s="55">
        <v>132.0</v>
      </c>
      <c r="B121" s="55" t="s">
        <v>282</v>
      </c>
      <c r="C121" s="56">
        <v>0.07102149696321289</v>
      </c>
      <c r="D121" s="56">
        <f t="shared" si="1"/>
        <v>0.003597420827</v>
      </c>
      <c r="E121" s="56">
        <v>0.7710638742171427</v>
      </c>
      <c r="F121" s="56">
        <f t="shared" si="2"/>
        <v>0.002710646998</v>
      </c>
      <c r="G121" s="56">
        <v>0.42805918275898935</v>
      </c>
      <c r="H121" s="56">
        <f t="shared" si="3"/>
        <v>0.1076259056</v>
      </c>
      <c r="I121" s="55" t="s">
        <v>455</v>
      </c>
    </row>
    <row r="122" ht="14.25" customHeight="1">
      <c r="A122" s="55">
        <v>133.0</v>
      </c>
      <c r="B122" s="55" t="s">
        <v>284</v>
      </c>
      <c r="C122" s="56">
        <v>0.029712413814739266</v>
      </c>
      <c r="D122" s="56">
        <f t="shared" si="1"/>
        <v>0.01025917512</v>
      </c>
      <c r="E122" s="56">
        <v>0.7325996658787468</v>
      </c>
      <c r="F122" s="56">
        <f t="shared" si="2"/>
        <v>0.000184950912</v>
      </c>
      <c r="G122" s="56">
        <v>0.425131250223015</v>
      </c>
      <c r="H122" s="56">
        <f t="shared" si="3"/>
        <v>0.08386796648</v>
      </c>
      <c r="I122" s="55" t="s">
        <v>455</v>
      </c>
    </row>
    <row r="123" ht="14.25" customHeight="1">
      <c r="A123" s="55">
        <v>134.0</v>
      </c>
      <c r="B123" s="55" t="s">
        <v>286</v>
      </c>
      <c r="C123" s="56">
        <v>0.1241758024818665</v>
      </c>
      <c r="D123" s="56">
        <f t="shared" si="1"/>
        <v>0.00004656967177</v>
      </c>
      <c r="E123" s="56">
        <v>0.8278594635925978</v>
      </c>
      <c r="F123" s="56">
        <f t="shared" si="2"/>
        <v>0.01185038281</v>
      </c>
      <c r="G123" s="56">
        <v>0.433892967812897</v>
      </c>
      <c r="H123" s="56">
        <f t="shared" si="3"/>
        <v>0.1481168067</v>
      </c>
      <c r="I123" s="55" t="s">
        <v>455</v>
      </c>
    </row>
    <row r="124" ht="14.25" customHeight="1">
      <c r="A124" s="55">
        <v>135.0</v>
      </c>
      <c r="B124" s="55" t="s">
        <v>289</v>
      </c>
      <c r="C124" s="56">
        <v>0.08643160093493535</v>
      </c>
      <c r="D124" s="56">
        <f t="shared" si="1"/>
        <v>0.001986342195</v>
      </c>
      <c r="E124" s="56">
        <v>0.7909765352785814</v>
      </c>
      <c r="F124" s="56">
        <f t="shared" si="2"/>
        <v>0.005180621631</v>
      </c>
      <c r="G124" s="56">
        <v>0.42648775506557857</v>
      </c>
      <c r="H124" s="56">
        <f t="shared" si="3"/>
        <v>0.1210876691</v>
      </c>
      <c r="I124" s="55" t="s">
        <v>455</v>
      </c>
    </row>
    <row r="125" ht="14.25" customHeight="1">
      <c r="A125" s="55">
        <v>136.0</v>
      </c>
      <c r="B125" s="55" t="s">
        <v>291</v>
      </c>
      <c r="C125" s="56">
        <v>0.056750727274894774</v>
      </c>
      <c r="D125" s="56">
        <f t="shared" si="1"/>
        <v>0.0055129545</v>
      </c>
      <c r="E125" s="56">
        <v>0.7550535025425049</v>
      </c>
      <c r="F125" s="56">
        <f t="shared" si="2"/>
        <v>0.001299855046</v>
      </c>
      <c r="G125" s="56">
        <v>0.4233190882654548</v>
      </c>
      <c r="H125" s="56">
        <f t="shared" si="3"/>
        <v>0.09737738845</v>
      </c>
      <c r="I125" s="55" t="s">
        <v>455</v>
      </c>
    </row>
    <row r="126" ht="14.25" customHeight="1">
      <c r="A126" s="55">
        <v>137.0</v>
      </c>
      <c r="B126" s="55" t="s">
        <v>293</v>
      </c>
      <c r="C126" s="56">
        <v>0.11300366037551937</v>
      </c>
      <c r="D126" s="56">
        <f t="shared" si="1"/>
        <v>0.0003238682399</v>
      </c>
      <c r="E126" s="56">
        <v>0.8070589333264033</v>
      </c>
      <c r="F126" s="56">
        <f t="shared" si="2"/>
        <v>0.007754375739</v>
      </c>
      <c r="G126" s="56">
        <v>0.4324430200689583</v>
      </c>
      <c r="H126" s="56">
        <f t="shared" si="3"/>
        <v>0.1325389069</v>
      </c>
      <c r="I126" s="55" t="s">
        <v>455</v>
      </c>
    </row>
    <row r="127" ht="14.25" customHeight="1">
      <c r="A127" s="55">
        <v>138.0</v>
      </c>
      <c r="B127" s="55" t="s">
        <v>295</v>
      </c>
      <c r="C127" s="56">
        <v>0.0706124302604668</v>
      </c>
      <c r="D127" s="56">
        <f t="shared" si="1"/>
        <v>0.003646658579</v>
      </c>
      <c r="E127" s="56">
        <v>0.7698283229432079</v>
      </c>
      <c r="F127" s="56">
        <f t="shared" si="2"/>
        <v>0.002583518413</v>
      </c>
      <c r="G127" s="56">
        <v>0.4251636365344865</v>
      </c>
      <c r="H127" s="56">
        <f t="shared" si="3"/>
        <v>0.1068167527</v>
      </c>
      <c r="I127" s="55" t="s">
        <v>455</v>
      </c>
    </row>
    <row r="128" ht="14.25" customHeight="1">
      <c r="A128" s="55">
        <v>139.0</v>
      </c>
      <c r="B128" s="55" t="s">
        <v>297</v>
      </c>
      <c r="C128" s="56">
        <v>0.028698182531483617</v>
      </c>
      <c r="D128" s="56">
        <f t="shared" si="1"/>
        <v>0.01046566186</v>
      </c>
      <c r="E128" s="56">
        <v>0.7323678315568743</v>
      </c>
      <c r="F128" s="56">
        <f t="shared" si="2"/>
        <v>0.0001786989205</v>
      </c>
      <c r="G128" s="56">
        <v>0.42213167466156515</v>
      </c>
      <c r="H128" s="56">
        <f t="shared" si="3"/>
        <v>0.08373374194</v>
      </c>
      <c r="I128" s="55" t="s">
        <v>455</v>
      </c>
    </row>
    <row r="129" ht="14.25" customHeight="1">
      <c r="A129" s="55">
        <v>140.0</v>
      </c>
      <c r="B129" s="55" t="s">
        <v>299</v>
      </c>
      <c r="C129" s="56">
        <v>0.12045283085249081</v>
      </c>
      <c r="D129" s="56">
        <f t="shared" si="1"/>
        <v>0.000111242777</v>
      </c>
      <c r="E129" s="56">
        <v>0.8209460932004969</v>
      </c>
      <c r="F129" s="56">
        <f t="shared" si="2"/>
        <v>0.01039300592</v>
      </c>
      <c r="G129" s="56">
        <v>0.4224494812914615</v>
      </c>
      <c r="H129" s="56">
        <f t="shared" si="3"/>
        <v>0.1428432494</v>
      </c>
      <c r="I129" s="55" t="s">
        <v>455</v>
      </c>
    </row>
    <row r="130" ht="14.25" customHeight="1">
      <c r="A130" s="55">
        <v>141.0</v>
      </c>
      <c r="B130" s="55" t="s">
        <v>302</v>
      </c>
      <c r="C130" s="56">
        <v>0.07683507441912196</v>
      </c>
      <c r="D130" s="56">
        <f t="shared" si="1"/>
        <v>0.002933839163</v>
      </c>
      <c r="E130" s="56">
        <v>0.7794672008064227</v>
      </c>
      <c r="F130" s="56">
        <f t="shared" si="2"/>
        <v>0.003656282373</v>
      </c>
      <c r="G130" s="56">
        <v>0.41437153140365307</v>
      </c>
      <c r="H130" s="56">
        <f t="shared" si="3"/>
        <v>0.1132101772</v>
      </c>
      <c r="I130" s="55" t="s">
        <v>455</v>
      </c>
    </row>
    <row r="131" ht="14.25" customHeight="1">
      <c r="A131" s="55">
        <v>142.0</v>
      </c>
      <c r="B131" s="55" t="s">
        <v>304</v>
      </c>
      <c r="C131" s="56">
        <v>0.04200192056036585</v>
      </c>
      <c r="D131" s="56">
        <f t="shared" si="1"/>
        <v>0.007920658144</v>
      </c>
      <c r="E131" s="56">
        <v>0.7435889549837442</v>
      </c>
      <c r="F131" s="56">
        <f t="shared" si="2"/>
        <v>0.0006046167072</v>
      </c>
      <c r="G131" s="56">
        <v>0.4112013033702037</v>
      </c>
      <c r="H131" s="56">
        <f t="shared" si="3"/>
        <v>0.09035371986</v>
      </c>
      <c r="I131" s="55" t="s">
        <v>455</v>
      </c>
    </row>
    <row r="132" ht="14.25" customHeight="1">
      <c r="A132" s="55">
        <v>143.0</v>
      </c>
      <c r="B132" s="55" t="s">
        <v>306</v>
      </c>
      <c r="C132" s="56">
        <v>0.11293591350790591</v>
      </c>
      <c r="D132" s="56">
        <f t="shared" si="1"/>
        <v>0.0003263112208</v>
      </c>
      <c r="E132" s="56">
        <v>0.8010561812001727</v>
      </c>
      <c r="F132" s="56">
        <f t="shared" si="2"/>
        <v>0.006733216873</v>
      </c>
      <c r="G132" s="56">
        <v>0.42197757319644613</v>
      </c>
      <c r="H132" s="56">
        <f t="shared" si="3"/>
        <v>0.1282042289</v>
      </c>
      <c r="I132" s="55" t="s">
        <v>455</v>
      </c>
    </row>
    <row r="133" ht="14.25" customHeight="1">
      <c r="A133" s="55">
        <v>144.0</v>
      </c>
      <c r="B133" s="55" t="s">
        <v>308</v>
      </c>
      <c r="C133" s="56">
        <v>0.07112345729648142</v>
      </c>
      <c r="D133" s="56">
        <f t="shared" si="1"/>
        <v>0.003585200366</v>
      </c>
      <c r="E133" s="56">
        <v>0.7616430394795687</v>
      </c>
      <c r="F133" s="56">
        <f t="shared" si="2"/>
        <v>0.001818428816</v>
      </c>
      <c r="G133" s="56">
        <v>0.41477942170326354</v>
      </c>
      <c r="H133" s="56">
        <f t="shared" si="3"/>
        <v>0.1015333866</v>
      </c>
      <c r="I133" s="55" t="s">
        <v>455</v>
      </c>
    </row>
    <row r="134" ht="14.25" customHeight="1">
      <c r="A134" s="55">
        <v>145.0</v>
      </c>
      <c r="B134" s="55" t="s">
        <v>310</v>
      </c>
      <c r="C134" s="56">
        <v>0.03282636717572907</v>
      </c>
      <c r="D134" s="56">
        <f t="shared" si="1"/>
        <v>0.009638062182</v>
      </c>
      <c r="E134" s="56">
        <v>0.722095892348685</v>
      </c>
      <c r="F134" s="56">
        <f t="shared" si="2"/>
        <v>0.000009584549435</v>
      </c>
      <c r="G134" s="56">
        <v>0.41203094201665985</v>
      </c>
      <c r="H134" s="56">
        <f t="shared" si="3"/>
        <v>0.07789451713</v>
      </c>
      <c r="I134" s="55" t="s">
        <v>455</v>
      </c>
    </row>
    <row r="135" ht="14.25" customHeight="1">
      <c r="A135" s="55">
        <v>146.0</v>
      </c>
      <c r="B135" s="55" t="s">
        <v>312</v>
      </c>
      <c r="C135" s="56">
        <v>0.12890769358462523</v>
      </c>
      <c r="D135" s="56">
        <f t="shared" si="1"/>
        <v>0.000004377746136</v>
      </c>
      <c r="E135" s="56">
        <v>0.8342850320241183</v>
      </c>
      <c r="F135" s="56">
        <f t="shared" si="2"/>
        <v>0.01329063861</v>
      </c>
      <c r="G135" s="56">
        <v>0.44401219437055045</v>
      </c>
      <c r="H135" s="56">
        <f t="shared" si="3"/>
        <v>0.1531039763</v>
      </c>
      <c r="I135" s="55" t="s">
        <v>455</v>
      </c>
    </row>
    <row r="136" ht="14.25" customHeight="1">
      <c r="A136" s="55">
        <v>147.0</v>
      </c>
      <c r="B136" s="55" t="s">
        <v>314</v>
      </c>
      <c r="C136" s="56">
        <v>0.08821438097324835</v>
      </c>
      <c r="D136" s="56">
        <f t="shared" si="1"/>
        <v>0.001830609196</v>
      </c>
      <c r="E136" s="56">
        <v>0.7940272122159606</v>
      </c>
      <c r="F136" s="56">
        <f t="shared" si="2"/>
        <v>0.005629082573</v>
      </c>
      <c r="G136" s="56">
        <v>0.43601571541261225</v>
      </c>
      <c r="H136" s="56">
        <f t="shared" si="3"/>
        <v>0.1232201037</v>
      </c>
      <c r="I136" s="55" t="s">
        <v>455</v>
      </c>
    </row>
    <row r="137" ht="14.25" customHeight="1">
      <c r="A137" s="55">
        <v>148.0</v>
      </c>
      <c r="B137" s="55" t="s">
        <v>316</v>
      </c>
      <c r="C137" s="56">
        <v>0.06163120297720157</v>
      </c>
      <c r="D137" s="56">
        <f t="shared" si="1"/>
        <v>0.00481203</v>
      </c>
      <c r="E137" s="56">
        <v>0.7595138262133402</v>
      </c>
      <c r="F137" s="56">
        <f t="shared" si="2"/>
        <v>0.001641370114</v>
      </c>
      <c r="G137" s="56">
        <v>0.4331395333980783</v>
      </c>
      <c r="H137" s="56">
        <f t="shared" si="3"/>
        <v>0.1001810022</v>
      </c>
      <c r="I137" s="55" t="s">
        <v>455</v>
      </c>
    </row>
    <row r="138" ht="14.25" customHeight="1">
      <c r="A138" s="55">
        <v>149.0</v>
      </c>
      <c r="B138" s="55" t="s">
        <v>318</v>
      </c>
      <c r="C138" s="56">
        <v>0.11468626325268158</v>
      </c>
      <c r="D138" s="56">
        <f t="shared" si="1"/>
        <v>0.0002661380067</v>
      </c>
      <c r="E138" s="56">
        <v>0.8138319988096064</v>
      </c>
      <c r="F138" s="56">
        <f t="shared" si="2"/>
        <v>0.008993107998</v>
      </c>
      <c r="G138" s="56">
        <v>0.44161837012973654</v>
      </c>
      <c r="H138" s="56">
        <f t="shared" si="3"/>
        <v>0.1375163713</v>
      </c>
      <c r="I138" s="55" t="s">
        <v>455</v>
      </c>
    </row>
    <row r="139" ht="14.25" customHeight="1">
      <c r="A139" s="55">
        <v>150.0</v>
      </c>
      <c r="B139" s="55" t="s">
        <v>320</v>
      </c>
      <c r="C139" s="56">
        <v>0.07257010210323882</v>
      </c>
      <c r="D139" s="56">
        <f t="shared" si="1"/>
        <v>0.003414052968</v>
      </c>
      <c r="E139" s="56">
        <v>0.7747184987940944</v>
      </c>
      <c r="F139" s="56">
        <f t="shared" si="2"/>
        <v>0.003104551108</v>
      </c>
      <c r="G139" s="56">
        <v>0.4345443543132611</v>
      </c>
      <c r="H139" s="56">
        <f t="shared" si="3"/>
        <v>0.1100371624</v>
      </c>
      <c r="I139" s="55" t="s">
        <v>455</v>
      </c>
    </row>
    <row r="140" ht="14.25" customHeight="1">
      <c r="A140" s="55">
        <v>151.0</v>
      </c>
      <c r="B140" s="55" t="s">
        <v>322</v>
      </c>
      <c r="C140" s="56">
        <v>0.03262784389694306</v>
      </c>
      <c r="D140" s="56">
        <f t="shared" si="1"/>
        <v>0.009677081096</v>
      </c>
      <c r="E140" s="56">
        <v>0.735151676916147</v>
      </c>
      <c r="F140" s="56">
        <f t="shared" si="2"/>
        <v>0.0002608766672</v>
      </c>
      <c r="G140" s="56">
        <v>0.43170926581885355</v>
      </c>
      <c r="H140" s="56">
        <f t="shared" si="3"/>
        <v>0.08535260232</v>
      </c>
      <c r="I140" s="55" t="s">
        <v>455</v>
      </c>
    </row>
    <row r="141" ht="14.25" customHeight="1">
      <c r="A141" s="55">
        <v>152.0</v>
      </c>
      <c r="B141" s="55" t="s">
        <v>324</v>
      </c>
      <c r="C141" s="56">
        <v>0.12600016918417614</v>
      </c>
      <c r="D141" s="56">
        <f t="shared" si="1"/>
        <v>0.00002499830819</v>
      </c>
      <c r="E141" s="56">
        <v>0.829693215004331</v>
      </c>
      <c r="F141" s="56">
        <f t="shared" si="2"/>
        <v>0.01225298785</v>
      </c>
      <c r="G141" s="56">
        <v>0.4727893828151142</v>
      </c>
      <c r="H141" s="56">
        <f t="shared" si="3"/>
        <v>0.1495316425</v>
      </c>
      <c r="I141" s="55" t="s">
        <v>455</v>
      </c>
    </row>
    <row r="142" ht="14.25" customHeight="1">
      <c r="A142" s="55">
        <v>153.0</v>
      </c>
      <c r="B142" s="55" t="s">
        <v>326</v>
      </c>
      <c r="C142" s="56">
        <v>0.08868534939915503</v>
      </c>
      <c r="D142" s="56">
        <f t="shared" si="1"/>
        <v>0.001790529655</v>
      </c>
      <c r="E142" s="56">
        <v>0.7917291281305399</v>
      </c>
      <c r="F142" s="56">
        <f t="shared" si="2"/>
        <v>0.005289526079</v>
      </c>
      <c r="G142" s="56">
        <v>0.4660216328836836</v>
      </c>
      <c r="H142" s="56">
        <f t="shared" si="3"/>
        <v>0.1216120048</v>
      </c>
      <c r="I142" s="55" t="s">
        <v>455</v>
      </c>
    </row>
    <row r="143" ht="14.25" customHeight="1">
      <c r="A143" s="55">
        <v>154.0</v>
      </c>
      <c r="B143" s="55" t="s">
        <v>328</v>
      </c>
      <c r="C143" s="56">
        <v>0.057889478282124186</v>
      </c>
      <c r="D143" s="56">
        <f t="shared" si="1"/>
        <v>0.005345148386</v>
      </c>
      <c r="E143" s="56">
        <v>0.7520512771261493</v>
      </c>
      <c r="F143" s="56">
        <f t="shared" si="2"/>
        <v>0.00109238692</v>
      </c>
      <c r="G143" s="56">
        <v>0.46309996921957414</v>
      </c>
      <c r="H143" s="56">
        <f t="shared" si="3"/>
        <v>0.09551269189</v>
      </c>
      <c r="I143" s="55" t="s">
        <v>455</v>
      </c>
    </row>
    <row r="144" ht="14.25" customHeight="1">
      <c r="A144" s="55">
        <v>155.0</v>
      </c>
      <c r="B144" s="55" t="s">
        <v>330</v>
      </c>
      <c r="C144" s="56">
        <v>0.12496296985688797</v>
      </c>
      <c r="D144" s="56">
        <f t="shared" si="1"/>
        <v>0.00003644573295</v>
      </c>
      <c r="E144" s="56">
        <v>0.8102247069779791</v>
      </c>
      <c r="F144" s="56">
        <f t="shared" si="2"/>
        <v>0.008321947163</v>
      </c>
      <c r="G144" s="56">
        <v>0.4740009491205283</v>
      </c>
      <c r="H144" s="56">
        <f t="shared" si="3"/>
        <v>0.1348539854</v>
      </c>
      <c r="I144" s="55" t="s">
        <v>455</v>
      </c>
    </row>
    <row r="145" ht="14.25" customHeight="1">
      <c r="A145" s="55">
        <v>156.0</v>
      </c>
      <c r="B145" s="55" t="s">
        <v>332</v>
      </c>
      <c r="C145" s="56">
        <v>0.09048325145543534</v>
      </c>
      <c r="D145" s="56">
        <f t="shared" si="1"/>
        <v>0.001641606913</v>
      </c>
      <c r="E145" s="56">
        <v>0.770722747182256</v>
      </c>
      <c r="F145" s="56">
        <f t="shared" si="2"/>
        <v>0.002675242576</v>
      </c>
      <c r="G145" s="56">
        <v>0.4679437340303117</v>
      </c>
      <c r="H145" s="56">
        <f t="shared" si="3"/>
        <v>0.107402199</v>
      </c>
      <c r="I145" s="55" t="s">
        <v>455</v>
      </c>
    </row>
    <row r="146" ht="14.25" customHeight="1">
      <c r="A146" s="55">
        <v>157.0</v>
      </c>
      <c r="B146" s="55" t="s">
        <v>334</v>
      </c>
      <c r="C146" s="56">
        <v>0.06429036845761513</v>
      </c>
      <c r="D146" s="56">
        <f t="shared" si="1"/>
        <v>0.004450174941</v>
      </c>
      <c r="E146" s="56">
        <v>0.7335666553772809</v>
      </c>
      <c r="F146" s="56">
        <f t="shared" si="2"/>
        <v>0.0002121874489</v>
      </c>
      <c r="G146" s="56">
        <v>0.4652944145110718</v>
      </c>
      <c r="H146" s="56">
        <f t="shared" si="3"/>
        <v>0.08442898122</v>
      </c>
      <c r="I146" s="55" t="s">
        <v>455</v>
      </c>
    </row>
    <row r="147" ht="14.25" customHeight="1">
      <c r="A147" s="55">
        <v>158.0</v>
      </c>
      <c r="B147" s="55" t="s">
        <v>336</v>
      </c>
      <c r="C147" s="56">
        <v>0.3132616473083454</v>
      </c>
      <c r="D147" s="56">
        <f t="shared" si="1"/>
        <v>0.03321930808</v>
      </c>
      <c r="E147" s="56">
        <v>0.4836791726049229</v>
      </c>
      <c r="F147" s="56">
        <f t="shared" si="2"/>
        <v>0.05537589181</v>
      </c>
      <c r="G147" s="56">
        <v>0.5431153830081029</v>
      </c>
      <c r="H147" s="56">
        <f t="shared" si="3"/>
        <v>0.001654795084</v>
      </c>
      <c r="I147" s="55" t="s">
        <v>455</v>
      </c>
    </row>
    <row r="148" ht="14.25" customHeight="1">
      <c r="A148" s="55">
        <v>160.0</v>
      </c>
      <c r="B148" s="55" t="s">
        <v>340</v>
      </c>
      <c r="C148" s="56">
        <v>0.3133388162739009</v>
      </c>
      <c r="D148" s="56">
        <f t="shared" si="1"/>
        <v>0.03324744392</v>
      </c>
      <c r="E148" s="56">
        <v>0.48675526113196993</v>
      </c>
      <c r="F148" s="56">
        <f t="shared" si="2"/>
        <v>0.05393761873</v>
      </c>
      <c r="G148" s="56">
        <v>0.543039731008019</v>
      </c>
      <c r="H148" s="56">
        <f t="shared" si="3"/>
        <v>0.001914522877</v>
      </c>
      <c r="I148" s="55" t="s">
        <v>455</v>
      </c>
    </row>
    <row r="149" ht="14.25" customHeight="1">
      <c r="A149" s="55">
        <v>161.0</v>
      </c>
      <c r="B149" s="55" t="s">
        <v>336</v>
      </c>
      <c r="C149" s="56">
        <v>0.3133388162739009</v>
      </c>
      <c r="D149" s="56">
        <f t="shared" si="1"/>
        <v>0.03324744392</v>
      </c>
      <c r="E149" s="56">
        <v>0.48675526113196993</v>
      </c>
      <c r="F149" s="56">
        <f t="shared" si="2"/>
        <v>0.05393761873</v>
      </c>
      <c r="G149" s="56">
        <v>0.543039731008019</v>
      </c>
      <c r="H149" s="56">
        <f t="shared" si="3"/>
        <v>0.001914522877</v>
      </c>
      <c r="I149" s="55" t="s">
        <v>455</v>
      </c>
    </row>
    <row r="150" ht="14.25" customHeight="1">
      <c r="A150" s="55">
        <v>163.0</v>
      </c>
      <c r="B150" s="55" t="s">
        <v>342</v>
      </c>
      <c r="C150" s="56">
        <v>0.31334096670674144</v>
      </c>
      <c r="D150" s="56">
        <f t="shared" si="1"/>
        <v>0.03324822814</v>
      </c>
      <c r="E150" s="56">
        <v>0.47686912428635836</v>
      </c>
      <c r="F150" s="56">
        <f t="shared" si="2"/>
        <v>0.05862736097</v>
      </c>
      <c r="G150" s="56">
        <v>0.5434307297003964</v>
      </c>
      <c r="H150" s="56">
        <f t="shared" si="3"/>
        <v>0.00114711758</v>
      </c>
      <c r="I150" s="55" t="s">
        <v>455</v>
      </c>
    </row>
    <row r="151" ht="14.25" customHeight="1">
      <c r="A151" s="55">
        <v>165.0</v>
      </c>
      <c r="B151" s="55" t="s">
        <v>346</v>
      </c>
      <c r="C151" s="56">
        <v>0.31334096670674144</v>
      </c>
      <c r="D151" s="56">
        <f t="shared" si="1"/>
        <v>0.03324822814</v>
      </c>
      <c r="E151" s="56">
        <v>0.47686912428635836</v>
      </c>
      <c r="F151" s="56">
        <f t="shared" si="2"/>
        <v>0.05862736097</v>
      </c>
      <c r="G151" s="56">
        <v>0.5434307297003964</v>
      </c>
      <c r="H151" s="56">
        <f t="shared" si="3"/>
        <v>0.00114711758</v>
      </c>
      <c r="I151" s="55" t="s">
        <v>455</v>
      </c>
    </row>
    <row r="152" ht="14.25" customHeight="1">
      <c r="A152" s="55">
        <v>167.0</v>
      </c>
      <c r="B152" s="55" t="s">
        <v>348</v>
      </c>
      <c r="C152" s="56">
        <v>0.3133401908481785</v>
      </c>
      <c r="D152" s="56">
        <f t="shared" si="1"/>
        <v>0.0332479452</v>
      </c>
      <c r="E152" s="56">
        <v>0.4768897708030942</v>
      </c>
      <c r="F152" s="56">
        <f t="shared" si="2"/>
        <v>0.05861736308</v>
      </c>
      <c r="G152" s="56">
        <v>0.5434294572123408</v>
      </c>
      <c r="H152" s="56">
        <f t="shared" si="3"/>
        <v>0.001148516565</v>
      </c>
      <c r="I152" s="55" t="s">
        <v>455</v>
      </c>
    </row>
    <row r="153" ht="14.25" customHeight="1">
      <c r="A153" s="55">
        <v>168.0</v>
      </c>
      <c r="B153" s="55" t="s">
        <v>350</v>
      </c>
      <c r="C153" s="56">
        <v>0.09274465686775293</v>
      </c>
      <c r="D153" s="56">
        <f t="shared" si="1"/>
        <v>0.001463471278</v>
      </c>
      <c r="E153" s="56">
        <v>0.7031476650117989</v>
      </c>
      <c r="F153" s="56">
        <f t="shared" si="2"/>
        <v>0.0002512965246</v>
      </c>
      <c r="G153" s="56">
        <v>0.4532637660873636</v>
      </c>
      <c r="H153" s="56">
        <f t="shared" si="3"/>
        <v>0.06767680761</v>
      </c>
      <c r="I153" s="55" t="s">
        <v>455</v>
      </c>
    </row>
    <row r="154" ht="14.25" customHeight="1">
      <c r="B154" s="68" t="s">
        <v>455</v>
      </c>
      <c r="C154" s="74">
        <f>AVERAGE(C2:C153)</f>
        <v>0.1305771881</v>
      </c>
      <c r="E154" s="74">
        <f>AVERAGE(E2:E153)</f>
        <v>0.7194279559</v>
      </c>
      <c r="F154" s="56"/>
      <c r="G154" s="74">
        <f>AVERAGE(G2:G153)</f>
        <v>0.4432715799</v>
      </c>
      <c r="H154" s="74"/>
      <c r="I154" s="56"/>
    </row>
    <row r="155" ht="14.25" customHeight="1">
      <c r="C155" s="59" t="s">
        <v>498</v>
      </c>
      <c r="D155" s="74">
        <f>SUM(D2:D153)</f>
        <v>1.285386809</v>
      </c>
      <c r="F155" s="67">
        <f>SUM(F2:F153)</f>
        <v>1.577040175</v>
      </c>
      <c r="H155" s="67">
        <f>SUM(H2:H153)</f>
        <v>13.19169939</v>
      </c>
    </row>
    <row r="156" ht="14.25" customHeight="1">
      <c r="D156" s="59">
        <v>151.0</v>
      </c>
      <c r="F156" s="59">
        <v>151.0</v>
      </c>
      <c r="H156" s="59">
        <v>151.0</v>
      </c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5" width="9.57"/>
    <col customWidth="1" min="6" max="7" width="8.71"/>
    <col customWidth="1" min="8" max="8" width="49.43"/>
    <col customWidth="1" min="9" max="11" width="11.86"/>
    <col customWidth="1" min="12" max="14" width="8.71"/>
    <col customWidth="1" min="15" max="15" width="57.29"/>
    <col customWidth="1" min="16" max="26" width="8.71"/>
  </cols>
  <sheetData>
    <row r="1" ht="14.25" customHeight="1">
      <c r="A1" s="68" t="s">
        <v>0</v>
      </c>
      <c r="B1" s="68" t="s">
        <v>452</v>
      </c>
      <c r="C1" s="68" t="s">
        <v>455</v>
      </c>
      <c r="D1" s="68" t="s">
        <v>456</v>
      </c>
      <c r="E1" s="68" t="s">
        <v>456</v>
      </c>
      <c r="F1" s="68"/>
      <c r="H1" s="72" t="s">
        <v>485</v>
      </c>
      <c r="N1" s="59" t="s">
        <v>499</v>
      </c>
    </row>
    <row r="2" ht="14.25" customHeight="1">
      <c r="A2" s="68"/>
      <c r="B2" s="68"/>
      <c r="C2" s="68" t="s">
        <v>473</v>
      </c>
      <c r="D2" s="68" t="s">
        <v>474</v>
      </c>
      <c r="E2" s="68" t="s">
        <v>464</v>
      </c>
      <c r="F2" s="68" t="s">
        <v>465</v>
      </c>
      <c r="H2" s="68" t="s">
        <v>486</v>
      </c>
      <c r="I2" s="68" t="s">
        <v>487</v>
      </c>
      <c r="J2" s="68" t="s">
        <v>488</v>
      </c>
      <c r="K2" s="68" t="s">
        <v>489</v>
      </c>
      <c r="N2" s="68" t="s">
        <v>0</v>
      </c>
      <c r="O2" s="68" t="s">
        <v>1</v>
      </c>
      <c r="P2" s="68" t="s">
        <v>500</v>
      </c>
      <c r="Q2" s="68" t="s">
        <v>501</v>
      </c>
      <c r="R2" s="68" t="s">
        <v>502</v>
      </c>
      <c r="S2" s="68" t="s">
        <v>503</v>
      </c>
      <c r="T2" s="68" t="s">
        <v>504</v>
      </c>
      <c r="U2" s="68" t="s">
        <v>505</v>
      </c>
      <c r="V2" s="68" t="s">
        <v>506</v>
      </c>
      <c r="W2" s="68" t="s">
        <v>507</v>
      </c>
      <c r="X2" s="68" t="s">
        <v>508</v>
      </c>
    </row>
    <row r="3" ht="14.25" customHeight="1">
      <c r="A3" s="55">
        <v>1.0</v>
      </c>
      <c r="B3" s="55" t="s">
        <v>5</v>
      </c>
      <c r="C3" s="56">
        <v>0.16610514927214784</v>
      </c>
      <c r="D3" s="56">
        <v>0.872688930355709</v>
      </c>
      <c r="E3" s="56">
        <v>0.4825696341360989</v>
      </c>
      <c r="F3" s="55" t="s">
        <v>455</v>
      </c>
      <c r="H3" s="68" t="s">
        <v>490</v>
      </c>
      <c r="I3" s="56">
        <v>0.131</v>
      </c>
      <c r="J3" s="56">
        <v>0.719</v>
      </c>
      <c r="K3" s="56">
        <v>0.443</v>
      </c>
      <c r="N3" s="55">
        <v>1.0</v>
      </c>
      <c r="O3" s="55" t="s">
        <v>5</v>
      </c>
      <c r="P3" s="56">
        <f t="shared" ref="P3:P218" si="1">1/(1+(ABS((C3-$I$3)/$I$9)^2))</f>
        <v>0.8735363433</v>
      </c>
      <c r="Q3" s="56">
        <f t="shared" ref="Q3:Q218" si="2">1/(1+(ABS((C3-$I$4)/$I$10)^2))</f>
        <v>0.09661290651</v>
      </c>
      <c r="R3" s="56">
        <f t="shared" ref="R3:R218" si="3">1/(1+(ABS((C3-$I$5)/$I$11)^2))</f>
        <v>0.121212156</v>
      </c>
      <c r="S3" s="56">
        <f t="shared" ref="S3:S218" si="4">1/(1+(ABS((D3-$J$3)/$J$9)^2))</f>
        <v>0.3065962408</v>
      </c>
      <c r="T3" s="56">
        <f t="shared" ref="T3:T218" si="5">1/(1+(ABS((D3-$J$4)/$J$10)^2))</f>
        <v>0.4459205755</v>
      </c>
      <c r="U3" s="56">
        <f t="shared" ref="U3:U218" si="6">1/(1+(ABS((D3-$J$5)/$J$11)^2))</f>
        <v>0.8552738281</v>
      </c>
      <c r="V3" s="56">
        <f t="shared" ref="V3:V218" si="7">1/(1+(ABS((E3-$K$3)/$K$9)^2))</f>
        <v>0.9823929934</v>
      </c>
      <c r="W3" s="56">
        <f t="shared" ref="W3:W218" si="8">1/(1+(ABS((E3-$K$4)/$K$10)^2))</f>
        <v>0.322528782</v>
      </c>
      <c r="X3" s="56">
        <f t="shared" ref="X3:X218" si="9">1/(1+(ABS((E3-$K$5)/$K$11)^2))</f>
        <v>0.4472715174</v>
      </c>
    </row>
    <row r="4" ht="14.25" customHeight="1">
      <c r="A4" s="55">
        <v>2.0</v>
      </c>
      <c r="B4" s="55" t="s">
        <v>5</v>
      </c>
      <c r="C4" s="56">
        <v>0.16086642103179485</v>
      </c>
      <c r="D4" s="56">
        <v>0.8674080504246586</v>
      </c>
      <c r="E4" s="56">
        <v>0.47197621376398335</v>
      </c>
      <c r="F4" s="55" t="s">
        <v>455</v>
      </c>
      <c r="H4" s="68" t="s">
        <v>491</v>
      </c>
      <c r="I4" s="56">
        <v>0.796</v>
      </c>
      <c r="J4" s="56">
        <v>0.402</v>
      </c>
      <c r="K4" s="56">
        <v>0.807</v>
      </c>
      <c r="N4" s="55">
        <v>2.0</v>
      </c>
      <c r="O4" s="55" t="s">
        <v>5</v>
      </c>
      <c r="P4" s="56">
        <f t="shared" si="1"/>
        <v>0.905151444</v>
      </c>
      <c r="Q4" s="56">
        <f t="shared" si="2"/>
        <v>0.09517677273</v>
      </c>
      <c r="R4" s="56">
        <f t="shared" si="3"/>
        <v>0.1170244704</v>
      </c>
      <c r="S4" s="56">
        <f t="shared" si="4"/>
        <v>0.3216606328</v>
      </c>
      <c r="T4" s="56">
        <f t="shared" si="5"/>
        <v>0.4515025962</v>
      </c>
      <c r="U4" s="56">
        <f t="shared" si="6"/>
        <v>0.8649683118</v>
      </c>
      <c r="V4" s="56">
        <f t="shared" si="7"/>
        <v>0.9904806896</v>
      </c>
      <c r="W4" s="56">
        <f t="shared" si="8"/>
        <v>0.3086505016</v>
      </c>
      <c r="X4" s="56">
        <f t="shared" si="9"/>
        <v>0.4610107721</v>
      </c>
    </row>
    <row r="5" ht="14.25" customHeight="1">
      <c r="A5" s="55">
        <v>3.0</v>
      </c>
      <c r="B5" s="55" t="s">
        <v>10</v>
      </c>
      <c r="C5" s="56">
        <v>0.12460147719173209</v>
      </c>
      <c r="D5" s="56">
        <v>0.8286513187694002</v>
      </c>
      <c r="E5" s="56">
        <v>0.4532292217233745</v>
      </c>
      <c r="F5" s="55" t="s">
        <v>455</v>
      </c>
      <c r="H5" s="68" t="s">
        <v>492</v>
      </c>
      <c r="I5" s="56">
        <v>0.426</v>
      </c>
      <c r="J5" s="56">
        <v>0.739</v>
      </c>
      <c r="K5" s="56">
        <v>0.095</v>
      </c>
      <c r="N5" s="55">
        <v>3.0</v>
      </c>
      <c r="O5" s="55" t="s">
        <v>10</v>
      </c>
      <c r="P5" s="56">
        <f t="shared" si="1"/>
        <v>0.9952134918</v>
      </c>
      <c r="Q5" s="56">
        <f t="shared" si="2"/>
        <v>0.08603337433</v>
      </c>
      <c r="R5" s="56">
        <f t="shared" si="3"/>
        <v>0.09301934368</v>
      </c>
      <c r="S5" s="56">
        <f t="shared" si="4"/>
        <v>0.4648504501</v>
      </c>
      <c r="T5" s="56">
        <f t="shared" si="5"/>
        <v>0.4948235554</v>
      </c>
      <c r="U5" s="56">
        <f t="shared" si="6"/>
        <v>0.9292847365</v>
      </c>
      <c r="V5" s="56">
        <f t="shared" si="7"/>
        <v>0.9988036961</v>
      </c>
      <c r="W5" s="56">
        <f t="shared" si="8"/>
        <v>0.2859101465</v>
      </c>
      <c r="X5" s="56">
        <f t="shared" si="9"/>
        <v>0.4864392956</v>
      </c>
    </row>
    <row r="6" ht="14.25" customHeight="1">
      <c r="A6" s="55">
        <v>4.0</v>
      </c>
      <c r="B6" s="55" t="s">
        <v>12</v>
      </c>
      <c r="C6" s="56">
        <v>0.10781733645681746</v>
      </c>
      <c r="D6" s="56">
        <v>0.8081300594278852</v>
      </c>
      <c r="E6" s="56">
        <v>0.4401621715049282</v>
      </c>
      <c r="F6" s="55" t="s">
        <v>455</v>
      </c>
      <c r="N6" s="55">
        <v>4.0</v>
      </c>
      <c r="O6" s="55" t="s">
        <v>12</v>
      </c>
      <c r="P6" s="56">
        <f t="shared" si="1"/>
        <v>0.9406143682</v>
      </c>
      <c r="Q6" s="56">
        <f t="shared" si="2"/>
        <v>0.0822288694</v>
      </c>
      <c r="R6" s="56">
        <f t="shared" si="3"/>
        <v>0.08426980585</v>
      </c>
      <c r="S6" s="56">
        <f t="shared" si="4"/>
        <v>0.5679733481</v>
      </c>
      <c r="T6" s="56">
        <f t="shared" si="5"/>
        <v>0.5194603573</v>
      </c>
      <c r="U6" s="56">
        <f t="shared" si="6"/>
        <v>0.9567121377</v>
      </c>
      <c r="V6" s="56">
        <f t="shared" si="7"/>
        <v>0.999907826</v>
      </c>
      <c r="W6" s="56">
        <f t="shared" si="8"/>
        <v>0.2713324887</v>
      </c>
      <c r="X6" s="56">
        <f t="shared" si="9"/>
        <v>0.5050151493</v>
      </c>
    </row>
    <row r="7" ht="14.25" customHeight="1">
      <c r="A7" s="55">
        <v>5.0</v>
      </c>
      <c r="B7" s="55" t="s">
        <v>15</v>
      </c>
      <c r="C7" s="56">
        <v>0.08137456610847901</v>
      </c>
      <c r="D7" s="56">
        <v>0.7735380221669649</v>
      </c>
      <c r="E7" s="56">
        <v>0.4210826254777652</v>
      </c>
      <c r="F7" s="55" t="s">
        <v>455</v>
      </c>
      <c r="H7" s="59" t="s">
        <v>493</v>
      </c>
      <c r="N7" s="55">
        <v>5.0</v>
      </c>
      <c r="O7" s="55" t="s">
        <v>15</v>
      </c>
      <c r="P7" s="56">
        <f t="shared" si="1"/>
        <v>0.7756133486</v>
      </c>
      <c r="Q7" s="56">
        <f t="shared" si="2"/>
        <v>0.07671433703</v>
      </c>
      <c r="R7" s="56">
        <f t="shared" si="3"/>
        <v>0.07273861192</v>
      </c>
      <c r="S7" s="56">
        <f t="shared" si="4"/>
        <v>0.7783340492</v>
      </c>
      <c r="T7" s="56">
        <f t="shared" si="5"/>
        <v>0.5636343681</v>
      </c>
      <c r="U7" s="56">
        <f t="shared" si="6"/>
        <v>0.9888321772</v>
      </c>
      <c r="V7" s="56">
        <f t="shared" si="7"/>
        <v>0.9945314551</v>
      </c>
      <c r="W7" s="56">
        <f t="shared" si="8"/>
        <v>0.2517539918</v>
      </c>
      <c r="X7" s="56">
        <f t="shared" si="9"/>
        <v>0.5333973002</v>
      </c>
    </row>
    <row r="8" ht="14.25" customHeight="1">
      <c r="A8" s="55">
        <v>6.0</v>
      </c>
      <c r="B8" s="55" t="s">
        <v>18</v>
      </c>
      <c r="C8" s="56">
        <v>0.06797530360301729</v>
      </c>
      <c r="D8" s="56">
        <v>0.7405223669530393</v>
      </c>
      <c r="E8" s="56">
        <v>0.40472630542183</v>
      </c>
      <c r="F8" s="55" t="s">
        <v>455</v>
      </c>
      <c r="H8" s="68" t="s">
        <v>494</v>
      </c>
      <c r="I8" s="68" t="s">
        <v>487</v>
      </c>
      <c r="J8" s="68" t="s">
        <v>488</v>
      </c>
      <c r="K8" s="68" t="s">
        <v>489</v>
      </c>
      <c r="N8" s="55">
        <v>6.0</v>
      </c>
      <c r="O8" s="55" t="s">
        <v>18</v>
      </c>
      <c r="P8" s="56">
        <f t="shared" si="1"/>
        <v>0.6818392354</v>
      </c>
      <c r="Q8" s="56">
        <f t="shared" si="2"/>
        <v>0.07412386374</v>
      </c>
      <c r="R8" s="56">
        <f t="shared" si="3"/>
        <v>0.06775794204</v>
      </c>
      <c r="S8" s="56">
        <f t="shared" si="4"/>
        <v>0.9575314624</v>
      </c>
      <c r="T8" s="56">
        <f t="shared" si="5"/>
        <v>0.6087467626</v>
      </c>
      <c r="U8" s="56">
        <f t="shared" si="6"/>
        <v>0.9999780578</v>
      </c>
      <c r="V8" s="56">
        <f t="shared" si="7"/>
        <v>0.9835086892</v>
      </c>
      <c r="W8" s="56">
        <f t="shared" si="8"/>
        <v>0.2364398213</v>
      </c>
      <c r="X8" s="56">
        <f t="shared" si="9"/>
        <v>0.5589032062</v>
      </c>
    </row>
    <row r="9" ht="14.25" customHeight="1">
      <c r="A9" s="55">
        <v>7.0</v>
      </c>
      <c r="B9" s="55" t="s">
        <v>21</v>
      </c>
      <c r="C9" s="56">
        <v>0.060136345977710365</v>
      </c>
      <c r="D9" s="56">
        <v>0.7267799858342641</v>
      </c>
      <c r="E9" s="56">
        <v>0.4352967489964441</v>
      </c>
      <c r="F9" s="55" t="s">
        <v>455</v>
      </c>
      <c r="H9" s="68" t="s">
        <v>495</v>
      </c>
      <c r="I9" s="56">
        <v>0.09226318562662413</v>
      </c>
      <c r="J9" s="56">
        <v>0.10219576640811077</v>
      </c>
      <c r="K9" s="56">
        <v>0.2955710533902152</v>
      </c>
      <c r="N9" s="55">
        <v>7.0</v>
      </c>
      <c r="O9" s="55" t="s">
        <v>21</v>
      </c>
      <c r="P9" s="56">
        <f t="shared" si="1"/>
        <v>0.628964036</v>
      </c>
      <c r="Q9" s="56">
        <f t="shared" si="2"/>
        <v>0.07266718009</v>
      </c>
      <c r="R9" s="56">
        <f t="shared" si="3"/>
        <v>0.06507241487</v>
      </c>
      <c r="S9" s="56">
        <f t="shared" si="4"/>
        <v>0.9942378825</v>
      </c>
      <c r="T9" s="56">
        <f t="shared" si="5"/>
        <v>0.6283002379</v>
      </c>
      <c r="U9" s="56">
        <f t="shared" si="6"/>
        <v>0.9985881751</v>
      </c>
      <c r="V9" s="56">
        <f t="shared" si="7"/>
        <v>0.9993212194</v>
      </c>
      <c r="W9" s="56">
        <f t="shared" si="8"/>
        <v>0.2661539256</v>
      </c>
      <c r="X9" s="56">
        <f t="shared" si="9"/>
        <v>0.5121111185</v>
      </c>
    </row>
    <row r="10" ht="14.25" customHeight="1">
      <c r="A10" s="55">
        <v>8.0</v>
      </c>
      <c r="B10" s="55" t="s">
        <v>23</v>
      </c>
      <c r="C10" s="56">
        <v>0.07862579808752827</v>
      </c>
      <c r="D10" s="56">
        <v>0.6872608723972435</v>
      </c>
      <c r="E10" s="56">
        <v>0.4252378000822773</v>
      </c>
      <c r="F10" s="55" t="s">
        <v>455</v>
      </c>
      <c r="H10" s="68" t="s">
        <v>496</v>
      </c>
      <c r="I10" s="56">
        <v>0.20599121115682428</v>
      </c>
      <c r="J10" s="56">
        <v>0.4222568747691755</v>
      </c>
      <c r="K10" s="56">
        <v>0.22385165518396213</v>
      </c>
      <c r="N10" s="55">
        <v>8.0</v>
      </c>
      <c r="O10" s="55" t="s">
        <v>23</v>
      </c>
      <c r="P10" s="56">
        <f t="shared" si="1"/>
        <v>0.7562929906</v>
      </c>
      <c r="Q10" s="56">
        <f t="shared" si="2"/>
        <v>0.07617226497</v>
      </c>
      <c r="R10" s="56">
        <f t="shared" si="3"/>
        <v>0.07167418888</v>
      </c>
      <c r="S10" s="56">
        <f t="shared" si="4"/>
        <v>0.9120302415</v>
      </c>
      <c r="T10" s="56">
        <f t="shared" si="5"/>
        <v>0.6866318277</v>
      </c>
      <c r="U10" s="56">
        <f t="shared" si="6"/>
        <v>0.9752816625</v>
      </c>
      <c r="V10" s="56">
        <f t="shared" si="7"/>
        <v>0.9964016439</v>
      </c>
      <c r="W10" s="56">
        <f t="shared" si="8"/>
        <v>0.2558543118</v>
      </c>
      <c r="X10" s="56">
        <f t="shared" si="9"/>
        <v>0.5270894489</v>
      </c>
    </row>
    <row r="11" ht="14.25" customHeight="1">
      <c r="A11" s="55">
        <v>9.0</v>
      </c>
      <c r="B11" s="55" t="s">
        <v>25</v>
      </c>
      <c r="C11" s="56">
        <v>0.15027412012198735</v>
      </c>
      <c r="D11" s="56">
        <v>0.6132286623752753</v>
      </c>
      <c r="E11" s="56">
        <v>0.36833026885434234</v>
      </c>
      <c r="F11" s="55" t="s">
        <v>455</v>
      </c>
      <c r="H11" s="68" t="s">
        <v>497</v>
      </c>
      <c r="I11" s="56">
        <v>0.09652254014825874</v>
      </c>
      <c r="J11" s="56">
        <v>0.32499337079124985</v>
      </c>
      <c r="K11" s="56">
        <v>0.3486417895034622</v>
      </c>
      <c r="N11" s="55">
        <v>9.0</v>
      </c>
      <c r="O11" s="55" t="s">
        <v>25</v>
      </c>
      <c r="P11" s="56">
        <f t="shared" si="1"/>
        <v>0.9581841237</v>
      </c>
      <c r="Q11" s="56">
        <f t="shared" si="2"/>
        <v>0.09236592597</v>
      </c>
      <c r="R11" s="56">
        <f t="shared" si="3"/>
        <v>0.1091686444</v>
      </c>
      <c r="S11" s="56">
        <f t="shared" si="4"/>
        <v>0.4828121153</v>
      </c>
      <c r="T11" s="56">
        <f t="shared" si="5"/>
        <v>0.7998480853</v>
      </c>
      <c r="U11" s="56">
        <f t="shared" si="6"/>
        <v>0.8697418977</v>
      </c>
      <c r="V11" s="56">
        <f t="shared" si="7"/>
        <v>0.9400075344</v>
      </c>
      <c r="W11" s="56">
        <f t="shared" si="8"/>
        <v>0.2066027031</v>
      </c>
      <c r="X11" s="56">
        <f t="shared" si="9"/>
        <v>0.6193354077</v>
      </c>
    </row>
    <row r="12" ht="14.25" customHeight="1">
      <c r="A12" s="55">
        <v>10.0</v>
      </c>
      <c r="B12" s="55" t="s">
        <v>27</v>
      </c>
      <c r="C12" s="56">
        <v>0.14265540111504657</v>
      </c>
      <c r="D12" s="56">
        <v>0.8487655622589371</v>
      </c>
      <c r="E12" s="56">
        <v>0.4669573377602335</v>
      </c>
      <c r="F12" s="55" t="s">
        <v>455</v>
      </c>
      <c r="N12" s="55">
        <v>10.0</v>
      </c>
      <c r="O12" s="55" t="s">
        <v>27</v>
      </c>
      <c r="P12" s="56">
        <f t="shared" si="1"/>
        <v>0.9842919779</v>
      </c>
      <c r="Q12" s="56">
        <f t="shared" si="2"/>
        <v>0.0904179494</v>
      </c>
      <c r="R12" s="56">
        <f t="shared" si="3"/>
        <v>0.1039790343</v>
      </c>
      <c r="S12" s="56">
        <f t="shared" si="4"/>
        <v>0.3828004856</v>
      </c>
      <c r="T12" s="56">
        <f t="shared" si="5"/>
        <v>0.4718198195</v>
      </c>
      <c r="U12" s="56">
        <f t="shared" si="6"/>
        <v>0.8976071754</v>
      </c>
      <c r="V12" s="56">
        <f t="shared" si="7"/>
        <v>0.9934730632</v>
      </c>
      <c r="W12" s="56">
        <f t="shared" si="8"/>
        <v>0.3023409808</v>
      </c>
      <c r="X12" s="56">
        <f t="shared" si="9"/>
        <v>0.4676780558</v>
      </c>
    </row>
    <row r="13" ht="14.25" customHeight="1">
      <c r="A13" s="55">
        <v>11.0</v>
      </c>
      <c r="B13" s="55" t="s">
        <v>29</v>
      </c>
      <c r="C13" s="56">
        <v>0.12362031172482271</v>
      </c>
      <c r="D13" s="56">
        <v>0.827917810606044</v>
      </c>
      <c r="E13" s="56">
        <v>0.4530081249114221</v>
      </c>
      <c r="F13" s="55" t="s">
        <v>455</v>
      </c>
      <c r="N13" s="55">
        <v>11.0</v>
      </c>
      <c r="O13" s="55" t="s">
        <v>29</v>
      </c>
      <c r="P13" s="56">
        <f t="shared" si="1"/>
        <v>0.9936430391</v>
      </c>
      <c r="Q13" s="56">
        <f t="shared" si="2"/>
        <v>0.08580399887</v>
      </c>
      <c r="R13" s="56">
        <f t="shared" si="3"/>
        <v>0.09247239374</v>
      </c>
      <c r="S13" s="56">
        <f t="shared" si="4"/>
        <v>0.4681913589</v>
      </c>
      <c r="T13" s="56">
        <f t="shared" si="5"/>
        <v>0.4956838282</v>
      </c>
      <c r="U13" s="56">
        <f t="shared" si="6"/>
        <v>0.9303568992</v>
      </c>
      <c r="V13" s="56">
        <f t="shared" si="7"/>
        <v>0.998854793</v>
      </c>
      <c r="W13" s="56">
        <f t="shared" si="8"/>
        <v>0.285655099</v>
      </c>
      <c r="X13" s="56">
        <f t="shared" si="9"/>
        <v>0.4867477658</v>
      </c>
    </row>
    <row r="14" ht="14.25" customHeight="1">
      <c r="A14" s="55">
        <v>12.0</v>
      </c>
      <c r="B14" s="55" t="s">
        <v>31</v>
      </c>
      <c r="C14" s="56">
        <v>0.08124517339226549</v>
      </c>
      <c r="D14" s="56">
        <v>0.7734646650050779</v>
      </c>
      <c r="E14" s="56">
        <v>0.42106251815980683</v>
      </c>
      <c r="F14" s="55" t="s">
        <v>455</v>
      </c>
      <c r="N14" s="55">
        <v>12.0</v>
      </c>
      <c r="O14" s="55" t="s">
        <v>31</v>
      </c>
      <c r="P14" s="56">
        <f t="shared" si="1"/>
        <v>0.7747056638</v>
      </c>
      <c r="Q14" s="56">
        <f t="shared" si="2"/>
        <v>0.07668869407</v>
      </c>
      <c r="R14" s="56">
        <f t="shared" si="3"/>
        <v>0.07268798997</v>
      </c>
      <c r="S14" s="56">
        <f t="shared" si="4"/>
        <v>0.7787981421</v>
      </c>
      <c r="T14" s="56">
        <f t="shared" si="5"/>
        <v>0.5637314971</v>
      </c>
      <c r="U14" s="56">
        <f t="shared" si="6"/>
        <v>0.9888790397</v>
      </c>
      <c r="V14" s="56">
        <f t="shared" si="7"/>
        <v>0.9945214716</v>
      </c>
      <c r="W14" s="56">
        <f t="shared" si="8"/>
        <v>0.2517343633</v>
      </c>
      <c r="X14" s="56">
        <f t="shared" si="9"/>
        <v>0.5334279951</v>
      </c>
    </row>
    <row r="15" ht="14.25" customHeight="1">
      <c r="A15" s="55">
        <v>13.0</v>
      </c>
      <c r="B15" s="55" t="s">
        <v>33</v>
      </c>
      <c r="C15" s="56">
        <v>0.06626242502620379</v>
      </c>
      <c r="D15" s="56">
        <v>0.7396207412176381</v>
      </c>
      <c r="E15" s="56">
        <v>0.4045028341080569</v>
      </c>
      <c r="F15" s="55" t="s">
        <v>455</v>
      </c>
      <c r="N15" s="55">
        <v>13.0</v>
      </c>
      <c r="O15" s="55" t="s">
        <v>33</v>
      </c>
      <c r="P15" s="56">
        <f t="shared" si="1"/>
        <v>0.6700932478</v>
      </c>
      <c r="Q15" s="56">
        <f t="shared" si="2"/>
        <v>0.07380194832</v>
      </c>
      <c r="R15" s="56">
        <f t="shared" si="3"/>
        <v>0.06715745429</v>
      </c>
      <c r="S15" s="56">
        <f t="shared" si="4"/>
        <v>0.9608788712</v>
      </c>
      <c r="T15" s="56">
        <f t="shared" si="5"/>
        <v>0.6100164291</v>
      </c>
      <c r="U15" s="56">
        <f t="shared" si="6"/>
        <v>0.9999963519</v>
      </c>
      <c r="V15" s="56">
        <f t="shared" si="7"/>
        <v>0.9833187709</v>
      </c>
      <c r="W15" s="56">
        <f t="shared" si="8"/>
        <v>0.2362393528</v>
      </c>
      <c r="X15" s="56">
        <f t="shared" si="9"/>
        <v>0.5592590537</v>
      </c>
    </row>
    <row r="16" ht="14.25" customHeight="1">
      <c r="A16" s="55">
        <v>14.0</v>
      </c>
      <c r="B16" s="55" t="s">
        <v>35</v>
      </c>
      <c r="C16" s="56">
        <v>0.05865331951415915</v>
      </c>
      <c r="D16" s="56">
        <v>0.7128782577938587</v>
      </c>
      <c r="E16" s="56">
        <v>0.39403511937261315</v>
      </c>
      <c r="F16" s="55" t="s">
        <v>455</v>
      </c>
      <c r="N16" s="55">
        <v>14.0</v>
      </c>
      <c r="O16" s="55" t="s">
        <v>35</v>
      </c>
      <c r="P16" s="56">
        <f t="shared" si="1"/>
        <v>0.6192465092</v>
      </c>
      <c r="Q16" s="56">
        <f t="shared" si="2"/>
        <v>0.07239630381</v>
      </c>
      <c r="R16" s="56">
        <f t="shared" si="3"/>
        <v>0.0645819274</v>
      </c>
      <c r="S16" s="56">
        <f t="shared" si="4"/>
        <v>0.9964245666</v>
      </c>
      <c r="T16" s="56">
        <f t="shared" si="5"/>
        <v>0.6484937583</v>
      </c>
      <c r="U16" s="56">
        <f t="shared" si="6"/>
        <v>0.9935811296</v>
      </c>
      <c r="V16" s="56">
        <f t="shared" si="7"/>
        <v>0.9732891635</v>
      </c>
      <c r="W16" s="56">
        <f t="shared" si="8"/>
        <v>0.2271002235</v>
      </c>
      <c r="X16" s="56">
        <f t="shared" si="9"/>
        <v>0.5761450032</v>
      </c>
    </row>
    <row r="17" ht="14.25" customHeight="1">
      <c r="A17" s="55">
        <v>15.0</v>
      </c>
      <c r="B17" s="55" t="s">
        <v>37</v>
      </c>
      <c r="C17" s="56">
        <v>0.08785800408514287</v>
      </c>
      <c r="D17" s="56">
        <v>0.6721838097127599</v>
      </c>
      <c r="E17" s="56">
        <v>0.3795428065031173</v>
      </c>
      <c r="F17" s="55" t="s">
        <v>455</v>
      </c>
      <c r="N17" s="55">
        <v>15.0</v>
      </c>
      <c r="O17" s="55" t="s">
        <v>37</v>
      </c>
      <c r="P17" s="56">
        <f t="shared" si="1"/>
        <v>0.8205821524</v>
      </c>
      <c r="Q17" s="56">
        <f t="shared" si="2"/>
        <v>0.07801540137</v>
      </c>
      <c r="R17" s="56">
        <f t="shared" si="3"/>
        <v>0.07534252107</v>
      </c>
      <c r="S17" s="56">
        <f t="shared" si="4"/>
        <v>0.8265430163</v>
      </c>
      <c r="T17" s="56">
        <f t="shared" si="5"/>
        <v>0.7095135505</v>
      </c>
      <c r="U17" s="56">
        <f t="shared" si="6"/>
        <v>0.9594458876</v>
      </c>
      <c r="V17" s="56">
        <f t="shared" si="7"/>
        <v>0.9559376661</v>
      </c>
      <c r="W17" s="56">
        <f t="shared" si="8"/>
        <v>0.2152202564</v>
      </c>
      <c r="X17" s="56">
        <f t="shared" si="9"/>
        <v>0.6002057802</v>
      </c>
    </row>
    <row r="18" ht="14.25" customHeight="1">
      <c r="A18" s="55">
        <v>16.0</v>
      </c>
      <c r="B18" s="55" t="s">
        <v>40</v>
      </c>
      <c r="C18" s="56">
        <v>0.149167529774345</v>
      </c>
      <c r="D18" s="56">
        <v>0.6111034890031847</v>
      </c>
      <c r="E18" s="56">
        <v>0.3680173113338543</v>
      </c>
      <c r="F18" s="55" t="s">
        <v>455</v>
      </c>
      <c r="N18" s="55">
        <v>16.0</v>
      </c>
      <c r="O18" s="55" t="s">
        <v>40</v>
      </c>
      <c r="P18" s="56">
        <f t="shared" si="1"/>
        <v>0.9626737799</v>
      </c>
      <c r="Q18" s="56">
        <f t="shared" si="2"/>
        <v>0.09207923557</v>
      </c>
      <c r="R18" s="56">
        <f t="shared" si="3"/>
        <v>0.1083920347</v>
      </c>
      <c r="S18" s="56">
        <f t="shared" si="4"/>
        <v>0.4728854844</v>
      </c>
      <c r="T18" s="56">
        <f t="shared" si="5"/>
        <v>0.8030661319</v>
      </c>
      <c r="U18" s="56">
        <f t="shared" si="6"/>
        <v>0.8658980345</v>
      </c>
      <c r="V18" s="56">
        <f t="shared" si="7"/>
        <v>0.939534068</v>
      </c>
      <c r="W18" s="56">
        <f t="shared" si="8"/>
        <v>0.2063689983</v>
      </c>
      <c r="X18" s="56">
        <f t="shared" si="9"/>
        <v>0.6198754477</v>
      </c>
    </row>
    <row r="19" ht="14.25" customHeight="1">
      <c r="A19" s="55">
        <v>17.0</v>
      </c>
      <c r="B19" s="55" t="s">
        <v>42</v>
      </c>
      <c r="C19" s="56">
        <v>0.3772560918625499</v>
      </c>
      <c r="D19" s="56">
        <v>0.5531213283534498</v>
      </c>
      <c r="E19" s="56">
        <v>0.2224150609384454</v>
      </c>
      <c r="F19" s="55" t="s">
        <v>457</v>
      </c>
      <c r="N19" s="55">
        <v>17.0</v>
      </c>
      <c r="O19" s="55" t="s">
        <v>42</v>
      </c>
      <c r="P19" s="56">
        <f t="shared" si="1"/>
        <v>0.123093772</v>
      </c>
      <c r="Q19" s="56">
        <f t="shared" si="2"/>
        <v>0.1948416069</v>
      </c>
      <c r="R19" s="56">
        <f t="shared" si="3"/>
        <v>0.7967967081</v>
      </c>
      <c r="S19" s="56">
        <f t="shared" si="4"/>
        <v>0.275133164</v>
      </c>
      <c r="T19" s="56">
        <f t="shared" si="5"/>
        <v>0.8864580717</v>
      </c>
      <c r="U19" s="56">
        <f t="shared" si="6"/>
        <v>0.7535100722</v>
      </c>
      <c r="V19" s="56">
        <f t="shared" si="7"/>
        <v>0.6422751904</v>
      </c>
      <c r="W19" s="56">
        <f t="shared" si="8"/>
        <v>0.1278797416</v>
      </c>
      <c r="X19" s="56">
        <f t="shared" si="9"/>
        <v>0.8821750129</v>
      </c>
    </row>
    <row r="20" ht="14.25" customHeight="1">
      <c r="A20" s="55">
        <v>18.0</v>
      </c>
      <c r="B20" s="55" t="s">
        <v>45</v>
      </c>
      <c r="C20" s="56">
        <v>0.1425757607844528</v>
      </c>
      <c r="D20" s="56">
        <v>0.5890804401109594</v>
      </c>
      <c r="E20" s="56">
        <v>0.3668826902402171</v>
      </c>
      <c r="F20" s="55" t="s">
        <v>455</v>
      </c>
      <c r="N20" s="55">
        <v>18.0</v>
      </c>
      <c r="O20" s="55" t="s">
        <v>45</v>
      </c>
      <c r="P20" s="56">
        <f t="shared" si="1"/>
        <v>0.9845025923</v>
      </c>
      <c r="Q20" s="56">
        <f t="shared" si="2"/>
        <v>0.09039790248</v>
      </c>
      <c r="R20" s="56">
        <f t="shared" si="3"/>
        <v>0.1039266798</v>
      </c>
      <c r="S20" s="56">
        <f t="shared" si="4"/>
        <v>0.3822402068</v>
      </c>
      <c r="T20" s="56">
        <f t="shared" si="5"/>
        <v>0.8359160912</v>
      </c>
      <c r="U20" s="56">
        <f t="shared" si="6"/>
        <v>0.8245396014</v>
      </c>
      <c r="V20" s="56">
        <f t="shared" si="7"/>
        <v>0.937804982</v>
      </c>
      <c r="W20" s="56">
        <f t="shared" si="8"/>
        <v>0.2055247366</v>
      </c>
      <c r="X20" s="56">
        <f t="shared" si="9"/>
        <v>0.6218360482</v>
      </c>
    </row>
    <row r="21" ht="14.25" customHeight="1">
      <c r="A21" s="55">
        <v>19.0</v>
      </c>
      <c r="B21" s="55" t="s">
        <v>47</v>
      </c>
      <c r="C21" s="56">
        <v>0.2609486032852818</v>
      </c>
      <c r="D21" s="56">
        <v>0.4813489120842365</v>
      </c>
      <c r="E21" s="56">
        <v>0.3796774508530954</v>
      </c>
      <c r="F21" s="55" t="s">
        <v>455</v>
      </c>
      <c r="N21" s="55">
        <v>19.0</v>
      </c>
      <c r="O21" s="55" t="s">
        <v>47</v>
      </c>
      <c r="P21" s="56">
        <f t="shared" si="1"/>
        <v>0.3351490297</v>
      </c>
      <c r="Q21" s="56">
        <f t="shared" si="2"/>
        <v>0.1290866488</v>
      </c>
      <c r="R21" s="56">
        <f t="shared" si="3"/>
        <v>0.2548404439</v>
      </c>
      <c r="S21" s="56">
        <f t="shared" si="4"/>
        <v>0.1560618697</v>
      </c>
      <c r="T21" s="56">
        <f t="shared" si="5"/>
        <v>0.9658919386</v>
      </c>
      <c r="U21" s="56">
        <f t="shared" si="6"/>
        <v>0.614056741</v>
      </c>
      <c r="V21" s="56">
        <f t="shared" si="7"/>
        <v>0.956116255</v>
      </c>
      <c r="W21" s="56">
        <f t="shared" si="8"/>
        <v>0.2153266959</v>
      </c>
      <c r="X21" s="56">
        <f t="shared" si="9"/>
        <v>0.5999787176</v>
      </c>
    </row>
    <row r="22" ht="14.25" customHeight="1">
      <c r="A22" s="55">
        <v>20.0</v>
      </c>
      <c r="B22" s="55" t="s">
        <v>49</v>
      </c>
      <c r="C22" s="56">
        <v>0.5056315510721657</v>
      </c>
      <c r="D22" s="56">
        <v>0.2698164147826851</v>
      </c>
      <c r="E22" s="56">
        <v>0.5061595536303813</v>
      </c>
      <c r="F22" s="55" t="s">
        <v>456</v>
      </c>
      <c r="N22" s="55">
        <v>20.0</v>
      </c>
      <c r="O22" s="55" t="s">
        <v>49</v>
      </c>
      <c r="P22" s="56">
        <f t="shared" si="1"/>
        <v>0.05718407496</v>
      </c>
      <c r="Q22" s="56">
        <f t="shared" si="2"/>
        <v>0.3347822182</v>
      </c>
      <c r="R22" s="56">
        <f t="shared" si="3"/>
        <v>0.5950139784</v>
      </c>
      <c r="S22" s="56">
        <f t="shared" si="4"/>
        <v>0.04921531112</v>
      </c>
      <c r="T22" s="56">
        <f t="shared" si="5"/>
        <v>0.9107513941</v>
      </c>
      <c r="U22" s="56">
        <f t="shared" si="6"/>
        <v>0.3242345896</v>
      </c>
      <c r="V22" s="56">
        <f t="shared" si="7"/>
        <v>0.9563320296</v>
      </c>
      <c r="W22" s="56">
        <f t="shared" si="8"/>
        <v>0.3563611867</v>
      </c>
      <c r="X22" s="56">
        <f t="shared" si="9"/>
        <v>0.4182716007</v>
      </c>
    </row>
    <row r="23" ht="14.25" customHeight="1">
      <c r="A23" s="55">
        <v>21.0</v>
      </c>
      <c r="B23" s="55" t="s">
        <v>51</v>
      </c>
      <c r="C23" s="56">
        <v>0.7557369375776168</v>
      </c>
      <c r="D23" s="56">
        <v>0.1861949003947512</v>
      </c>
      <c r="E23" s="56">
        <v>0.7046016066436442</v>
      </c>
      <c r="F23" s="55" t="s">
        <v>456</v>
      </c>
      <c r="N23" s="55">
        <v>21.0</v>
      </c>
      <c r="O23" s="55" t="s">
        <v>51</v>
      </c>
      <c r="P23" s="56">
        <f t="shared" si="1"/>
        <v>0.02134480677</v>
      </c>
      <c r="Q23" s="56">
        <f t="shared" si="2"/>
        <v>0.9632012339</v>
      </c>
      <c r="R23" s="56">
        <f t="shared" si="3"/>
        <v>0.07892545012</v>
      </c>
      <c r="S23" s="56">
        <f t="shared" si="4"/>
        <v>0.03548446731</v>
      </c>
      <c r="T23" s="56">
        <f t="shared" si="5"/>
        <v>0.7928968741</v>
      </c>
      <c r="U23" s="56">
        <f t="shared" si="6"/>
        <v>0.2568508066</v>
      </c>
      <c r="V23" s="56">
        <f t="shared" si="7"/>
        <v>0.5607417609</v>
      </c>
      <c r="W23" s="56">
        <f t="shared" si="8"/>
        <v>0.8269587934</v>
      </c>
      <c r="X23" s="56">
        <f t="shared" si="9"/>
        <v>0.2464713516</v>
      </c>
    </row>
    <row r="24" ht="14.25" customHeight="1">
      <c r="A24" s="55">
        <v>22.0</v>
      </c>
      <c r="B24" s="55" t="s">
        <v>53</v>
      </c>
      <c r="C24" s="56">
        <v>1.0454957266571676</v>
      </c>
      <c r="D24" s="56">
        <v>0.946817010878277</v>
      </c>
      <c r="E24" s="56">
        <v>0.7001725762081048</v>
      </c>
      <c r="F24" s="55" t="s">
        <v>457</v>
      </c>
      <c r="N24" s="55">
        <v>22.0</v>
      </c>
      <c r="O24" s="55" t="s">
        <v>509</v>
      </c>
      <c r="P24" s="56">
        <f t="shared" si="1"/>
        <v>0.01007616594</v>
      </c>
      <c r="Q24" s="56">
        <f t="shared" si="2"/>
        <v>0.4053513349</v>
      </c>
      <c r="R24" s="56">
        <f t="shared" si="3"/>
        <v>0.02370084173</v>
      </c>
      <c r="S24" s="56">
        <f t="shared" si="4"/>
        <v>0.1675202105</v>
      </c>
      <c r="T24" s="56">
        <f t="shared" si="5"/>
        <v>0.3752703531</v>
      </c>
      <c r="U24" s="56">
        <f t="shared" si="6"/>
        <v>0.7097754451</v>
      </c>
      <c r="V24" s="56">
        <f t="shared" si="7"/>
        <v>0.5691352319</v>
      </c>
      <c r="W24" s="56">
        <f t="shared" si="8"/>
        <v>0.8145027604</v>
      </c>
      <c r="X24" s="56">
        <f t="shared" si="9"/>
        <v>0.2491899325</v>
      </c>
    </row>
    <row r="25" ht="14.25" customHeight="1">
      <c r="A25" s="55">
        <v>23.0</v>
      </c>
      <c r="B25" s="55" t="s">
        <v>55</v>
      </c>
      <c r="C25" s="56">
        <v>0.11940196213994506</v>
      </c>
      <c r="D25" s="56">
        <v>0.8182385999218963</v>
      </c>
      <c r="E25" s="56">
        <v>0.4625432975290413</v>
      </c>
      <c r="F25" s="55" t="s">
        <v>455</v>
      </c>
      <c r="N25" s="55">
        <v>23.0</v>
      </c>
      <c r="O25" s="55" t="s">
        <v>510</v>
      </c>
      <c r="P25" s="56">
        <f t="shared" si="1"/>
        <v>0.9844438154</v>
      </c>
      <c r="Q25" s="56">
        <f t="shared" si="2"/>
        <v>0.08482789467</v>
      </c>
      <c r="R25" s="56">
        <f t="shared" si="3"/>
        <v>0.0901731974</v>
      </c>
      <c r="S25" s="56">
        <f t="shared" si="4"/>
        <v>0.5146773828</v>
      </c>
      <c r="T25" s="56">
        <f t="shared" si="5"/>
        <v>0.5071770988</v>
      </c>
      <c r="U25" s="56">
        <f t="shared" si="6"/>
        <v>0.9438893051</v>
      </c>
      <c r="V25" s="56">
        <f t="shared" si="7"/>
        <v>0.9956471137</v>
      </c>
      <c r="W25" s="56">
        <f t="shared" si="8"/>
        <v>0.2969279951</v>
      </c>
      <c r="X25" s="56">
        <f t="shared" si="9"/>
        <v>0.4736264382</v>
      </c>
    </row>
    <row r="26" ht="14.25" customHeight="1">
      <c r="A26" s="55">
        <v>24.0</v>
      </c>
      <c r="B26" s="55" t="s">
        <v>57</v>
      </c>
      <c r="C26" s="56">
        <v>0.096011859926898</v>
      </c>
      <c r="D26" s="56">
        <v>0.7966111714784239</v>
      </c>
      <c r="E26" s="56">
        <v>0.44849028831936033</v>
      </c>
      <c r="F26" s="55" t="s">
        <v>455</v>
      </c>
      <c r="N26" s="55">
        <v>24.0</v>
      </c>
      <c r="O26" s="55" t="s">
        <v>511</v>
      </c>
      <c r="P26" s="56">
        <f t="shared" si="1"/>
        <v>0.8742721559</v>
      </c>
      <c r="Q26" s="56">
        <f t="shared" si="2"/>
        <v>0.0796978246</v>
      </c>
      <c r="R26" s="56">
        <f t="shared" si="3"/>
        <v>0.07881479938</v>
      </c>
      <c r="S26" s="56">
        <f t="shared" si="4"/>
        <v>0.6342185869</v>
      </c>
      <c r="T26" s="56">
        <f t="shared" si="5"/>
        <v>0.5338048167</v>
      </c>
      <c r="U26" s="56">
        <f t="shared" si="6"/>
        <v>0.9695331829</v>
      </c>
      <c r="V26" s="56">
        <f t="shared" si="7"/>
        <v>0.9996550813</v>
      </c>
      <c r="W26" s="56">
        <f t="shared" si="8"/>
        <v>0.2805077621</v>
      </c>
      <c r="X26" s="56">
        <f t="shared" si="9"/>
        <v>0.493094935</v>
      </c>
    </row>
    <row r="27" ht="14.25" customHeight="1">
      <c r="A27" s="55">
        <v>25.0</v>
      </c>
      <c r="B27" s="55" t="s">
        <v>59</v>
      </c>
      <c r="C27" s="56">
        <v>0.07278574458967327</v>
      </c>
      <c r="D27" s="56">
        <v>0.775101509049883</v>
      </c>
      <c r="E27" s="56">
        <v>0.4352686687893169</v>
      </c>
      <c r="F27" s="55" t="s">
        <v>455</v>
      </c>
      <c r="N27" s="55">
        <v>25.0</v>
      </c>
      <c r="O27" s="55" t="s">
        <v>53</v>
      </c>
      <c r="P27" s="56">
        <f t="shared" si="1"/>
        <v>0.7152519057</v>
      </c>
      <c r="Q27" s="56">
        <f t="shared" si="2"/>
        <v>0.07503896962</v>
      </c>
      <c r="R27" s="56">
        <f t="shared" si="3"/>
        <v>0.06948698839</v>
      </c>
      <c r="S27" s="56">
        <f t="shared" si="4"/>
        <v>0.7684278314</v>
      </c>
      <c r="T27" s="56">
        <f t="shared" si="5"/>
        <v>0.5615676254</v>
      </c>
      <c r="U27" s="56">
        <f t="shared" si="6"/>
        <v>0.9878107924</v>
      </c>
      <c r="V27" s="56">
        <f t="shared" si="7"/>
        <v>0.9993162652</v>
      </c>
      <c r="W27" s="56">
        <f t="shared" si="8"/>
        <v>0.2661244176</v>
      </c>
      <c r="X27" s="56">
        <f t="shared" si="9"/>
        <v>0.5121523543</v>
      </c>
    </row>
    <row r="28" ht="14.25" customHeight="1">
      <c r="A28" s="55">
        <v>26.0</v>
      </c>
      <c r="B28" s="55" t="s">
        <v>61</v>
      </c>
      <c r="C28" s="56">
        <v>0.11940196213994506</v>
      </c>
      <c r="D28" s="56">
        <v>0.8182385999218963</v>
      </c>
      <c r="E28" s="56">
        <v>0.4625432975290413</v>
      </c>
      <c r="F28" s="55" t="s">
        <v>455</v>
      </c>
      <c r="N28" s="55">
        <v>26.0</v>
      </c>
      <c r="O28" s="55" t="s">
        <v>55</v>
      </c>
      <c r="P28" s="56">
        <f t="shared" si="1"/>
        <v>0.9844438154</v>
      </c>
      <c r="Q28" s="56">
        <f t="shared" si="2"/>
        <v>0.08482789467</v>
      </c>
      <c r="R28" s="56">
        <f t="shared" si="3"/>
        <v>0.0901731974</v>
      </c>
      <c r="S28" s="56">
        <f t="shared" si="4"/>
        <v>0.5146773828</v>
      </c>
      <c r="T28" s="56">
        <f t="shared" si="5"/>
        <v>0.5071770988</v>
      </c>
      <c r="U28" s="56">
        <f t="shared" si="6"/>
        <v>0.9438893051</v>
      </c>
      <c r="V28" s="56">
        <f t="shared" si="7"/>
        <v>0.9956471137</v>
      </c>
      <c r="W28" s="56">
        <f t="shared" si="8"/>
        <v>0.2969279951</v>
      </c>
      <c r="X28" s="56">
        <f t="shared" si="9"/>
        <v>0.4736264382</v>
      </c>
    </row>
    <row r="29" ht="14.25" customHeight="1">
      <c r="A29" s="55">
        <v>27.0</v>
      </c>
      <c r="B29" s="55" t="s">
        <v>62</v>
      </c>
      <c r="C29" s="56">
        <v>0.09583323376051826</v>
      </c>
      <c r="D29" s="56">
        <v>0.7921934059901244</v>
      </c>
      <c r="E29" s="56">
        <v>0.44879806278782947</v>
      </c>
      <c r="F29" s="55" t="s">
        <v>455</v>
      </c>
      <c r="N29" s="55">
        <v>27.0</v>
      </c>
      <c r="O29" s="55" t="s">
        <v>57</v>
      </c>
      <c r="P29" s="56">
        <f t="shared" si="1"/>
        <v>0.8731483768</v>
      </c>
      <c r="Q29" s="56">
        <f t="shared" si="2"/>
        <v>0.07966040382</v>
      </c>
      <c r="R29" s="56">
        <f t="shared" si="3"/>
        <v>0.07873625485</v>
      </c>
      <c r="S29" s="56">
        <f t="shared" si="4"/>
        <v>0.6609587912</v>
      </c>
      <c r="T29" s="56">
        <f t="shared" si="5"/>
        <v>0.5394037745</v>
      </c>
      <c r="U29" s="56">
        <f t="shared" si="6"/>
        <v>0.9739093365</v>
      </c>
      <c r="V29" s="56">
        <f t="shared" si="7"/>
        <v>0.9996153418</v>
      </c>
      <c r="W29" s="56">
        <f t="shared" si="8"/>
        <v>0.280854565</v>
      </c>
      <c r="X29" s="56">
        <f t="shared" si="9"/>
        <v>0.4926598762</v>
      </c>
    </row>
    <row r="30" ht="14.25" customHeight="1">
      <c r="A30" s="55">
        <v>28.0</v>
      </c>
      <c r="B30" s="55" t="s">
        <v>64</v>
      </c>
      <c r="C30" s="56">
        <v>0.07580951005791806</v>
      </c>
      <c r="D30" s="56">
        <v>0.7737174688683882</v>
      </c>
      <c r="E30" s="56">
        <v>0.4458190717124482</v>
      </c>
      <c r="F30" s="55" t="s">
        <v>455</v>
      </c>
      <c r="N30" s="55">
        <v>28.0</v>
      </c>
      <c r="O30" s="55" t="s">
        <v>59</v>
      </c>
      <c r="P30" s="56">
        <f t="shared" si="1"/>
        <v>0.7364715167</v>
      </c>
      <c r="Q30" s="56">
        <f t="shared" si="2"/>
        <v>0.0756226534</v>
      </c>
      <c r="R30" s="56">
        <f t="shared" si="3"/>
        <v>0.07060706456</v>
      </c>
      <c r="S30" s="56">
        <f t="shared" si="4"/>
        <v>0.7771984871</v>
      </c>
      <c r="T30" s="56">
        <f t="shared" si="5"/>
        <v>0.5633968307</v>
      </c>
      <c r="U30" s="56">
        <f t="shared" si="6"/>
        <v>0.9887171408</v>
      </c>
      <c r="V30" s="56">
        <f t="shared" si="7"/>
        <v>0.9999090403</v>
      </c>
      <c r="W30" s="56">
        <f t="shared" si="8"/>
        <v>0.2775211739</v>
      </c>
      <c r="X30" s="56">
        <f t="shared" si="9"/>
        <v>0.4968872295</v>
      </c>
    </row>
    <row r="31" ht="14.25" customHeight="1">
      <c r="A31" s="55">
        <v>29.0</v>
      </c>
      <c r="B31" s="55" t="s">
        <v>66</v>
      </c>
      <c r="C31" s="56">
        <v>0.04692404021862561</v>
      </c>
      <c r="D31" s="56">
        <v>0.7002004687957003</v>
      </c>
      <c r="E31" s="56">
        <v>0.43595047434030226</v>
      </c>
      <c r="F31" s="55" t="s">
        <v>455</v>
      </c>
      <c r="N31" s="55">
        <v>29.0</v>
      </c>
      <c r="O31" s="55" t="s">
        <v>61</v>
      </c>
      <c r="P31" s="56">
        <f t="shared" si="1"/>
        <v>0.5463289934</v>
      </c>
      <c r="Q31" s="56">
        <f t="shared" si="2"/>
        <v>0.07030499189</v>
      </c>
      <c r="R31" s="56">
        <f t="shared" si="3"/>
        <v>0.06088677287</v>
      </c>
      <c r="S31" s="56">
        <f t="shared" si="4"/>
        <v>0.9672678172</v>
      </c>
      <c r="T31" s="56">
        <f t="shared" si="5"/>
        <v>0.6672327691</v>
      </c>
      <c r="U31" s="56">
        <f t="shared" si="6"/>
        <v>0.9859473677</v>
      </c>
      <c r="V31" s="56">
        <f t="shared" si="7"/>
        <v>0.9994314757</v>
      </c>
      <c r="W31" s="56">
        <f t="shared" si="8"/>
        <v>0.2668421123</v>
      </c>
      <c r="X31" s="56">
        <f t="shared" si="9"/>
        <v>0.5111520371</v>
      </c>
    </row>
    <row r="32" ht="14.25" customHeight="1">
      <c r="A32" s="55">
        <v>30.0</v>
      </c>
      <c r="B32" s="55" t="s">
        <v>68</v>
      </c>
      <c r="C32" s="56">
        <v>0.057395902777695046</v>
      </c>
      <c r="D32" s="56">
        <v>0.6677294652678742</v>
      </c>
      <c r="E32" s="56">
        <v>0.40818241573620173</v>
      </c>
      <c r="F32" s="55" t="s">
        <v>455</v>
      </c>
      <c r="N32" s="55">
        <v>30.0</v>
      </c>
      <c r="O32" s="55" t="s">
        <v>62</v>
      </c>
      <c r="P32" s="56">
        <f t="shared" si="1"/>
        <v>0.611088273</v>
      </c>
      <c r="Q32" s="56">
        <f t="shared" si="2"/>
        <v>0.07216778944</v>
      </c>
      <c r="R32" s="56">
        <f t="shared" si="3"/>
        <v>0.06417028934</v>
      </c>
      <c r="S32" s="56">
        <f t="shared" si="4"/>
        <v>0.7989184091</v>
      </c>
      <c r="T32" s="56">
        <f t="shared" si="5"/>
        <v>0.716317975</v>
      </c>
      <c r="U32" s="56">
        <f t="shared" si="6"/>
        <v>0.9541148974</v>
      </c>
      <c r="V32" s="56">
        <f t="shared" si="7"/>
        <v>0.9863136229</v>
      </c>
      <c r="W32" s="56">
        <f t="shared" si="8"/>
        <v>0.2395695101</v>
      </c>
      <c r="X32" s="56">
        <f t="shared" si="9"/>
        <v>0.5534248736</v>
      </c>
    </row>
    <row r="33" ht="14.25" customHeight="1">
      <c r="A33" s="55">
        <v>31.0</v>
      </c>
      <c r="B33" s="55" t="s">
        <v>70</v>
      </c>
      <c r="C33" s="56">
        <v>0.11122620906115967</v>
      </c>
      <c r="D33" s="56">
        <v>0.6454627740461917</v>
      </c>
      <c r="E33" s="56">
        <v>0.41068429441317705</v>
      </c>
      <c r="F33" s="55" t="s">
        <v>455</v>
      </c>
      <c r="N33" s="55">
        <v>31.0</v>
      </c>
      <c r="O33" s="55" t="s">
        <v>64</v>
      </c>
      <c r="P33" s="56">
        <f t="shared" si="1"/>
        <v>0.9560843617</v>
      </c>
      <c r="Q33" s="56">
        <f t="shared" si="2"/>
        <v>0.08298148929</v>
      </c>
      <c r="R33" s="56">
        <f t="shared" si="3"/>
        <v>0.08594718314</v>
      </c>
      <c r="S33" s="56">
        <f t="shared" si="4"/>
        <v>0.6588552527</v>
      </c>
      <c r="T33" s="56">
        <f t="shared" si="5"/>
        <v>0.7505035265</v>
      </c>
      <c r="U33" s="56">
        <f t="shared" si="6"/>
        <v>0.9235007431</v>
      </c>
      <c r="V33" s="56">
        <f t="shared" si="7"/>
        <v>0.9881874725</v>
      </c>
      <c r="W33" s="56">
        <f t="shared" si="8"/>
        <v>0.2418698865</v>
      </c>
      <c r="X33" s="56">
        <f t="shared" si="9"/>
        <v>0.5494886175</v>
      </c>
    </row>
    <row r="34" ht="14.25" customHeight="1">
      <c r="A34" s="55">
        <v>32.0</v>
      </c>
      <c r="B34" s="55" t="s">
        <v>72</v>
      </c>
      <c r="C34" s="56">
        <v>0.1258775305069711</v>
      </c>
      <c r="D34" s="56">
        <v>0.6068248738733593</v>
      </c>
      <c r="E34" s="56">
        <v>0.4167947785277517</v>
      </c>
      <c r="F34" s="55" t="s">
        <v>455</v>
      </c>
      <c r="N34" s="55">
        <v>32.0</v>
      </c>
      <c r="O34" s="55" t="s">
        <v>66</v>
      </c>
      <c r="P34" s="56">
        <f t="shared" si="1"/>
        <v>0.9969269812</v>
      </c>
      <c r="Q34" s="56">
        <f t="shared" si="2"/>
        <v>0.08633302332</v>
      </c>
      <c r="R34" s="56">
        <f t="shared" si="3"/>
        <v>0.09373771629</v>
      </c>
      <c r="S34" s="56">
        <f t="shared" si="4"/>
        <v>0.4535488221</v>
      </c>
      <c r="T34" s="56">
        <f t="shared" si="5"/>
        <v>0.8095235027</v>
      </c>
      <c r="U34" s="56">
        <f t="shared" si="6"/>
        <v>0.8580702866</v>
      </c>
      <c r="V34" s="56">
        <f t="shared" si="7"/>
        <v>0.9922007753</v>
      </c>
      <c r="W34" s="56">
        <f t="shared" si="8"/>
        <v>0.24761399</v>
      </c>
      <c r="X34" s="56">
        <f t="shared" si="9"/>
        <v>0.5399799642</v>
      </c>
    </row>
    <row r="35" ht="14.25" customHeight="1">
      <c r="A35" s="55">
        <v>33.0</v>
      </c>
      <c r="B35" s="55" t="s">
        <v>74</v>
      </c>
      <c r="C35" s="56">
        <v>0.17304279510074838</v>
      </c>
      <c r="D35" s="56">
        <v>0.5420436454320211</v>
      </c>
      <c r="E35" s="56">
        <v>0.4161786906461596</v>
      </c>
      <c r="F35" s="55" t="s">
        <v>455</v>
      </c>
      <c r="N35" s="55">
        <v>33.0</v>
      </c>
      <c r="O35" s="55" t="s">
        <v>68</v>
      </c>
      <c r="P35" s="56">
        <f t="shared" si="1"/>
        <v>0.828056343</v>
      </c>
      <c r="Q35" s="56">
        <f t="shared" si="2"/>
        <v>0.09856349554</v>
      </c>
      <c r="R35" s="56">
        <f t="shared" si="3"/>
        <v>0.1270954836</v>
      </c>
      <c r="S35" s="56">
        <f t="shared" si="4"/>
        <v>0.2501099957</v>
      </c>
      <c r="T35" s="56">
        <f t="shared" si="5"/>
        <v>0.9009048743</v>
      </c>
      <c r="U35" s="56">
        <f t="shared" si="6"/>
        <v>0.7313819337</v>
      </c>
      <c r="V35" s="56">
        <f t="shared" si="7"/>
        <v>0.9918327734</v>
      </c>
      <c r="W35" s="56">
        <f t="shared" si="8"/>
        <v>0.2470266268</v>
      </c>
      <c r="X35" s="56">
        <f t="shared" si="9"/>
        <v>0.5409318767</v>
      </c>
    </row>
    <row r="36" ht="14.25" customHeight="1">
      <c r="A36" s="55">
        <v>34.0</v>
      </c>
      <c r="B36" s="55" t="s">
        <v>76</v>
      </c>
      <c r="C36" s="56">
        <v>0.15596442214314965</v>
      </c>
      <c r="D36" s="56">
        <v>0.643201163785044</v>
      </c>
      <c r="E36" s="56">
        <v>0.37145779957047786</v>
      </c>
      <c r="F36" s="55" t="s">
        <v>455</v>
      </c>
      <c r="N36" s="55">
        <v>34.0</v>
      </c>
      <c r="O36" s="55" t="s">
        <v>70</v>
      </c>
      <c r="P36" s="56">
        <f t="shared" si="1"/>
        <v>0.9317817837</v>
      </c>
      <c r="Q36" s="56">
        <f t="shared" si="2"/>
        <v>0.09386076426</v>
      </c>
      <c r="R36" s="56">
        <f t="shared" si="3"/>
        <v>0.1132912815</v>
      </c>
      <c r="S36" s="56">
        <f t="shared" si="4"/>
        <v>0.6451103809</v>
      </c>
      <c r="T36" s="56">
        <f t="shared" si="5"/>
        <v>0.7539822417</v>
      </c>
      <c r="U36" s="56">
        <f t="shared" si="6"/>
        <v>0.9200560255</v>
      </c>
      <c r="V36" s="56">
        <f t="shared" si="7"/>
        <v>0.9446555268</v>
      </c>
      <c r="W36" s="56">
        <f t="shared" si="8"/>
        <v>0.208958258</v>
      </c>
      <c r="X36" s="56">
        <f t="shared" si="9"/>
        <v>0.6139564088</v>
      </c>
    </row>
    <row r="37" ht="14.25" customHeight="1">
      <c r="A37" s="55">
        <v>35.0</v>
      </c>
      <c r="B37" s="55" t="s">
        <v>78</v>
      </c>
      <c r="C37" s="56">
        <v>0.15843770923094588</v>
      </c>
      <c r="D37" s="56">
        <v>0.6345009441248495</v>
      </c>
      <c r="E37" s="56">
        <v>0.43739401085662805</v>
      </c>
      <c r="F37" s="55" t="s">
        <v>455</v>
      </c>
      <c r="N37" s="55">
        <v>35.0</v>
      </c>
      <c r="O37" s="55" t="s">
        <v>72</v>
      </c>
      <c r="P37" s="56">
        <f t="shared" si="1"/>
        <v>0.9187478016</v>
      </c>
      <c r="Q37" s="56">
        <f t="shared" si="2"/>
        <v>0.09452143599</v>
      </c>
      <c r="R37" s="56">
        <f t="shared" si="3"/>
        <v>0.1151531408</v>
      </c>
      <c r="S37" s="56">
        <f t="shared" si="4"/>
        <v>0.5939454047</v>
      </c>
      <c r="T37" s="56">
        <f t="shared" si="5"/>
        <v>0.7673555806</v>
      </c>
      <c r="U37" s="56">
        <f t="shared" si="6"/>
        <v>0.9062984127</v>
      </c>
      <c r="V37" s="56">
        <f t="shared" si="7"/>
        <v>0.999640396</v>
      </c>
      <c r="W37" s="56">
        <f t="shared" si="8"/>
        <v>0.2683700718</v>
      </c>
      <c r="X37" s="56">
        <f t="shared" si="9"/>
        <v>0.5090404404</v>
      </c>
    </row>
    <row r="38" ht="14.25" customHeight="1">
      <c r="A38" s="55">
        <v>36.0</v>
      </c>
      <c r="B38" s="55" t="s">
        <v>80</v>
      </c>
      <c r="C38" s="56">
        <v>0.21284976953567503</v>
      </c>
      <c r="D38" s="56">
        <v>0.6200617217232486</v>
      </c>
      <c r="E38" s="56">
        <v>0.45220323158204623</v>
      </c>
      <c r="F38" s="55" t="s">
        <v>455</v>
      </c>
      <c r="N38" s="55">
        <v>36.0</v>
      </c>
      <c r="O38" s="55" t="s">
        <v>74</v>
      </c>
      <c r="P38" s="56">
        <f t="shared" si="1"/>
        <v>0.5595952185</v>
      </c>
      <c r="Q38" s="56">
        <f t="shared" si="2"/>
        <v>0.1109353191</v>
      </c>
      <c r="R38" s="56">
        <f t="shared" si="3"/>
        <v>0.1701674003</v>
      </c>
      <c r="S38" s="56">
        <f t="shared" si="4"/>
        <v>0.516191361</v>
      </c>
      <c r="T38" s="56">
        <f t="shared" si="5"/>
        <v>0.7894596452</v>
      </c>
      <c r="U38" s="56">
        <f t="shared" si="6"/>
        <v>0.8818847142</v>
      </c>
      <c r="V38" s="56">
        <f t="shared" si="7"/>
        <v>0.9990314188</v>
      </c>
      <c r="W38" s="56">
        <f t="shared" si="8"/>
        <v>0.2847291048</v>
      </c>
      <c r="X38" s="56">
        <f t="shared" si="9"/>
        <v>0.4878724331</v>
      </c>
    </row>
    <row r="39" ht="14.25" customHeight="1">
      <c r="A39" s="55">
        <v>37.0</v>
      </c>
      <c r="B39" s="55" t="s">
        <v>82</v>
      </c>
      <c r="C39" s="56">
        <v>0.22343364828816178</v>
      </c>
      <c r="D39" s="56">
        <v>0.5797397841556845</v>
      </c>
      <c r="E39" s="56">
        <v>0.45906235721028193</v>
      </c>
      <c r="F39" s="55" t="s">
        <v>455</v>
      </c>
      <c r="N39" s="55">
        <v>37.0</v>
      </c>
      <c r="O39" s="55" t="s">
        <v>76</v>
      </c>
      <c r="P39" s="56">
        <f t="shared" si="1"/>
        <v>0.4990770686</v>
      </c>
      <c r="Q39" s="56">
        <f t="shared" si="2"/>
        <v>0.1146001491</v>
      </c>
      <c r="R39" s="56">
        <f t="shared" si="3"/>
        <v>0.1850377589</v>
      </c>
      <c r="S39" s="56">
        <f t="shared" si="4"/>
        <v>0.3500298564</v>
      </c>
      <c r="T39" s="56">
        <f t="shared" si="5"/>
        <v>0.8494874228</v>
      </c>
      <c r="U39" s="56">
        <f t="shared" si="6"/>
        <v>0.8063601807</v>
      </c>
      <c r="V39" s="56">
        <f t="shared" si="7"/>
        <v>0.9970554829</v>
      </c>
      <c r="W39" s="56">
        <f t="shared" si="8"/>
        <v>0.2927470626</v>
      </c>
      <c r="X39" s="56">
        <f t="shared" si="9"/>
        <v>0.4783734218</v>
      </c>
    </row>
    <row r="40" ht="14.25" customHeight="1">
      <c r="A40" s="55">
        <v>38.0</v>
      </c>
      <c r="B40" s="55" t="s">
        <v>84</v>
      </c>
      <c r="C40" s="56">
        <v>0.3894745264178146</v>
      </c>
      <c r="D40" s="56">
        <v>0.49668885878711533</v>
      </c>
      <c r="E40" s="56">
        <v>0.5256065922895825</v>
      </c>
      <c r="F40" s="55" t="s">
        <v>455</v>
      </c>
      <c r="N40" s="55">
        <v>38.0</v>
      </c>
      <c r="O40" s="55" t="s">
        <v>78</v>
      </c>
      <c r="P40" s="56">
        <f t="shared" si="1"/>
        <v>0.1130153649</v>
      </c>
      <c r="Q40" s="56">
        <f t="shared" si="2"/>
        <v>0.2043010648</v>
      </c>
      <c r="R40" s="56">
        <f t="shared" si="3"/>
        <v>0.8747397969</v>
      </c>
      <c r="S40" s="56">
        <f t="shared" si="4"/>
        <v>0.1744552268</v>
      </c>
      <c r="T40" s="56">
        <f t="shared" si="5"/>
        <v>0.9521219049</v>
      </c>
      <c r="U40" s="56">
        <f t="shared" si="6"/>
        <v>0.6427142525</v>
      </c>
      <c r="V40" s="56">
        <f t="shared" si="7"/>
        <v>0.9275492952</v>
      </c>
      <c r="W40" s="56">
        <f t="shared" si="8"/>
        <v>0.3875695003</v>
      </c>
      <c r="X40" s="56">
        <f t="shared" si="9"/>
        <v>0.395966564</v>
      </c>
    </row>
    <row r="41" ht="14.25" customHeight="1">
      <c r="A41" s="55">
        <v>39.0</v>
      </c>
      <c r="B41" s="55" t="s">
        <v>86</v>
      </c>
      <c r="C41" s="56">
        <v>0.555938573575883</v>
      </c>
      <c r="D41" s="56">
        <v>0.5421203920860088</v>
      </c>
      <c r="E41" s="56">
        <v>0.6622209486930116</v>
      </c>
      <c r="F41" s="55" t="s">
        <v>456</v>
      </c>
      <c r="N41" s="55">
        <v>39.0</v>
      </c>
      <c r="O41" s="55" t="s">
        <v>80</v>
      </c>
      <c r="P41" s="56">
        <f t="shared" si="1"/>
        <v>0.04501934322</v>
      </c>
      <c r="Q41" s="56">
        <f t="shared" si="2"/>
        <v>0.4240614344</v>
      </c>
      <c r="R41" s="56">
        <f t="shared" si="3"/>
        <v>0.3555868487</v>
      </c>
      <c r="S41" s="56">
        <f t="shared" si="4"/>
        <v>0.2502727529</v>
      </c>
      <c r="T41" s="56">
        <f t="shared" si="5"/>
        <v>0.9008070089</v>
      </c>
      <c r="U41" s="56">
        <f t="shared" si="6"/>
        <v>0.7315350443</v>
      </c>
      <c r="V41" s="56">
        <f t="shared" si="7"/>
        <v>0.645120375</v>
      </c>
      <c r="W41" s="56">
        <f t="shared" si="8"/>
        <v>0.705068028</v>
      </c>
      <c r="X41" s="56">
        <f t="shared" si="9"/>
        <v>0.2742017751</v>
      </c>
    </row>
    <row r="42" ht="14.25" customHeight="1">
      <c r="A42" s="55">
        <v>40.0</v>
      </c>
      <c r="B42" s="55" t="s">
        <v>88</v>
      </c>
      <c r="C42" s="56">
        <v>0.6152402955467418</v>
      </c>
      <c r="D42" s="56">
        <v>0.44937869937646124</v>
      </c>
      <c r="E42" s="56">
        <v>0.6853470761037462</v>
      </c>
      <c r="F42" s="55" t="s">
        <v>456</v>
      </c>
      <c r="N42" s="55">
        <v>40.0</v>
      </c>
      <c r="O42" s="55" t="s">
        <v>82</v>
      </c>
      <c r="P42" s="56">
        <f t="shared" si="1"/>
        <v>0.03503067824</v>
      </c>
      <c r="Q42" s="56">
        <f t="shared" si="2"/>
        <v>0.5649631845</v>
      </c>
      <c r="R42" s="56">
        <f t="shared" si="3"/>
        <v>0.206446099</v>
      </c>
      <c r="S42" s="56">
        <f t="shared" si="4"/>
        <v>0.125619706</v>
      </c>
      <c r="T42" s="56">
        <f t="shared" si="5"/>
        <v>0.9875669026</v>
      </c>
      <c r="U42" s="56">
        <f t="shared" si="6"/>
        <v>0.5573616277</v>
      </c>
      <c r="V42" s="56">
        <f t="shared" si="7"/>
        <v>0.5979851094</v>
      </c>
      <c r="W42" s="56">
        <f t="shared" si="8"/>
        <v>0.7719971887</v>
      </c>
      <c r="X42" s="56">
        <f t="shared" si="9"/>
        <v>0.2585859228</v>
      </c>
    </row>
    <row r="43" ht="14.25" customHeight="1">
      <c r="A43" s="55">
        <v>41.0</v>
      </c>
      <c r="B43" s="55" t="s">
        <v>90</v>
      </c>
      <c r="C43" s="56">
        <v>0.7662517481279768</v>
      </c>
      <c r="D43" s="56">
        <v>0.3611118027510248</v>
      </c>
      <c r="E43" s="56">
        <v>0.8438646301715271</v>
      </c>
      <c r="F43" s="55" t="s">
        <v>456</v>
      </c>
      <c r="N43" s="55">
        <v>41.0</v>
      </c>
      <c r="O43" s="55" t="s">
        <v>84</v>
      </c>
      <c r="P43" s="56">
        <f t="shared" si="1"/>
        <v>0.02065852457</v>
      </c>
      <c r="Q43" s="56">
        <f t="shared" si="2"/>
        <v>0.9795703397</v>
      </c>
      <c r="R43" s="56">
        <f t="shared" si="3"/>
        <v>0.07448045948</v>
      </c>
      <c r="S43" s="56">
        <f t="shared" si="4"/>
        <v>0.07539255217</v>
      </c>
      <c r="T43" s="56">
        <f t="shared" si="5"/>
        <v>0.9907105658</v>
      </c>
      <c r="U43" s="56">
        <f t="shared" si="6"/>
        <v>0.4251695284</v>
      </c>
      <c r="V43" s="56">
        <f t="shared" si="7"/>
        <v>0.3521894479</v>
      </c>
      <c r="W43" s="56">
        <f t="shared" si="8"/>
        <v>0.9735955146</v>
      </c>
      <c r="X43" s="56">
        <f t="shared" si="9"/>
        <v>0.1781361712</v>
      </c>
    </row>
    <row r="44" ht="14.25" customHeight="1">
      <c r="A44" s="55">
        <v>42.0</v>
      </c>
      <c r="B44" s="55" t="s">
        <v>92</v>
      </c>
      <c r="C44" s="56">
        <v>0.8717655525159633</v>
      </c>
      <c r="D44" s="56">
        <v>0.43087547845326535</v>
      </c>
      <c r="E44" s="56">
        <v>0.8819906975292501</v>
      </c>
      <c r="F44" s="55" t="s">
        <v>456</v>
      </c>
      <c r="N44" s="55">
        <v>42.0</v>
      </c>
      <c r="O44" s="55" t="s">
        <v>86</v>
      </c>
      <c r="P44" s="56">
        <f t="shared" si="1"/>
        <v>0.0152760072</v>
      </c>
      <c r="Q44" s="56">
        <f t="shared" si="2"/>
        <v>0.8808369208</v>
      </c>
      <c r="R44" s="56">
        <f t="shared" si="3"/>
        <v>0.04478628365</v>
      </c>
      <c r="S44" s="56">
        <f t="shared" si="4"/>
        <v>0.1117484118</v>
      </c>
      <c r="T44" s="56">
        <f t="shared" si="5"/>
        <v>0.9953454387</v>
      </c>
      <c r="U44" s="56">
        <f t="shared" si="6"/>
        <v>0.5266251872</v>
      </c>
      <c r="V44" s="56">
        <f t="shared" si="7"/>
        <v>0.3119243867</v>
      </c>
      <c r="W44" s="56">
        <f t="shared" si="8"/>
        <v>0.8990977026</v>
      </c>
      <c r="X44" s="56">
        <f t="shared" si="9"/>
        <v>0.1640575009</v>
      </c>
    </row>
    <row r="45" ht="14.25" customHeight="1">
      <c r="A45" s="55">
        <v>43.0</v>
      </c>
      <c r="B45" s="55" t="s">
        <v>94</v>
      </c>
      <c r="C45" s="56">
        <v>1.085956180633701</v>
      </c>
      <c r="D45" s="56">
        <v>0.5040055108299228</v>
      </c>
      <c r="E45" s="56">
        <v>1.0592008088422495</v>
      </c>
      <c r="F45" s="55" t="s">
        <v>456</v>
      </c>
      <c r="N45" s="55">
        <v>43.0</v>
      </c>
      <c r="O45" s="55" t="s">
        <v>88</v>
      </c>
      <c r="P45" s="56">
        <f t="shared" si="1"/>
        <v>0.009248150641</v>
      </c>
      <c r="Q45" s="56">
        <f t="shared" si="2"/>
        <v>0.3354153569</v>
      </c>
      <c r="R45" s="56">
        <f t="shared" si="3"/>
        <v>0.02094282854</v>
      </c>
      <c r="S45" s="56">
        <f t="shared" si="4"/>
        <v>0.1843056358</v>
      </c>
      <c r="T45" s="56">
        <f t="shared" si="5"/>
        <v>0.9448606581</v>
      </c>
      <c r="U45" s="56">
        <f t="shared" si="6"/>
        <v>0.6566690794</v>
      </c>
      <c r="V45" s="56">
        <f t="shared" si="7"/>
        <v>0.1870448858</v>
      </c>
      <c r="W45" s="56">
        <f t="shared" si="8"/>
        <v>0.4406599533</v>
      </c>
      <c r="X45" s="56">
        <f t="shared" si="9"/>
        <v>0.1156270279</v>
      </c>
    </row>
    <row r="46" ht="14.25" customHeight="1">
      <c r="A46" s="55">
        <v>44.0</v>
      </c>
      <c r="B46" s="55" t="s">
        <v>96</v>
      </c>
      <c r="C46" s="56">
        <v>1.3241041043426294</v>
      </c>
      <c r="D46" s="56">
        <v>0.6833676228816931</v>
      </c>
      <c r="E46" s="56">
        <v>1.2731754799902237</v>
      </c>
      <c r="F46" s="55" t="s">
        <v>456</v>
      </c>
      <c r="N46" s="55">
        <v>44.0</v>
      </c>
      <c r="O46" s="55" t="s">
        <v>90</v>
      </c>
      <c r="P46" s="56">
        <f t="shared" si="1"/>
        <v>0.00594443895</v>
      </c>
      <c r="Q46" s="56">
        <f t="shared" si="2"/>
        <v>0.1320538527</v>
      </c>
      <c r="R46" s="56">
        <f t="shared" si="3"/>
        <v>0.01141869613</v>
      </c>
      <c r="S46" s="56">
        <f t="shared" si="4"/>
        <v>0.8916078867</v>
      </c>
      <c r="T46" s="56">
        <f t="shared" si="5"/>
        <v>0.6925149828</v>
      </c>
      <c r="U46" s="56">
        <f t="shared" si="6"/>
        <v>0.9715315935</v>
      </c>
      <c r="V46" s="56">
        <f t="shared" si="7"/>
        <v>0.1124999619</v>
      </c>
      <c r="W46" s="56">
        <f t="shared" si="8"/>
        <v>0.1873751051</v>
      </c>
      <c r="X46" s="56">
        <f t="shared" si="9"/>
        <v>0.08051615501</v>
      </c>
    </row>
    <row r="47" ht="14.25" customHeight="1">
      <c r="A47" s="55">
        <v>45.0</v>
      </c>
      <c r="B47" s="55" t="s">
        <v>98</v>
      </c>
      <c r="C47" s="56">
        <v>0.22433425036060078</v>
      </c>
      <c r="D47" s="56">
        <v>0.7384542977276016</v>
      </c>
      <c r="E47" s="56">
        <v>0.3041242319343239</v>
      </c>
      <c r="F47" s="55" t="s">
        <v>455</v>
      </c>
      <c r="N47" s="55">
        <v>45.0</v>
      </c>
      <c r="O47" s="55" t="s">
        <v>92</v>
      </c>
      <c r="P47" s="56">
        <f t="shared" si="1"/>
        <v>0.4942292895</v>
      </c>
      <c r="Q47" s="56">
        <f t="shared" si="2"/>
        <v>0.1149199874</v>
      </c>
      <c r="R47" s="56">
        <f t="shared" si="3"/>
        <v>0.1863854133</v>
      </c>
      <c r="S47" s="56">
        <f t="shared" si="4"/>
        <v>0.965029185</v>
      </c>
      <c r="T47" s="56">
        <f t="shared" si="5"/>
        <v>0.6116618288</v>
      </c>
      <c r="U47" s="56">
        <f t="shared" si="6"/>
        <v>0.9999971806</v>
      </c>
      <c r="V47" s="56">
        <f t="shared" si="7"/>
        <v>0.8191588444</v>
      </c>
      <c r="W47" s="56">
        <f t="shared" si="8"/>
        <v>0.1653815898</v>
      </c>
      <c r="X47" s="56">
        <f t="shared" si="9"/>
        <v>0.7354073393</v>
      </c>
    </row>
    <row r="48" ht="14.25" customHeight="1">
      <c r="A48" s="55">
        <v>46.0</v>
      </c>
      <c r="B48" s="55" t="s">
        <v>100</v>
      </c>
      <c r="C48" s="56">
        <v>0.2450115812914825</v>
      </c>
      <c r="D48" s="56">
        <v>0.7058235017241492</v>
      </c>
      <c r="E48" s="56">
        <v>0.323049591185699</v>
      </c>
      <c r="F48" s="55" t="s">
        <v>455</v>
      </c>
      <c r="N48" s="55">
        <v>46.0</v>
      </c>
      <c r="O48" s="55" t="s">
        <v>94</v>
      </c>
      <c r="P48" s="56">
        <f t="shared" si="1"/>
        <v>0.3957250508</v>
      </c>
      <c r="Q48" s="56">
        <f t="shared" si="2"/>
        <v>0.1226296268</v>
      </c>
      <c r="R48" s="56">
        <f t="shared" si="3"/>
        <v>0.2214367958</v>
      </c>
      <c r="S48" s="56">
        <f t="shared" si="4"/>
        <v>0.9836478873</v>
      </c>
      <c r="T48" s="56">
        <f t="shared" si="5"/>
        <v>0.6588859962</v>
      </c>
      <c r="U48" s="56">
        <f t="shared" si="6"/>
        <v>0.989686414</v>
      </c>
      <c r="V48" s="56">
        <f t="shared" si="7"/>
        <v>0.85859409</v>
      </c>
      <c r="W48" s="56">
        <f t="shared" si="8"/>
        <v>0.1762450523</v>
      </c>
      <c r="X48" s="56">
        <f t="shared" si="9"/>
        <v>0.700349728</v>
      </c>
    </row>
    <row r="49" ht="14.25" customHeight="1">
      <c r="A49" s="55">
        <v>47.0</v>
      </c>
      <c r="B49" s="55" t="s">
        <v>98</v>
      </c>
      <c r="C49" s="56">
        <v>0.2456042354281016</v>
      </c>
      <c r="D49" s="56">
        <v>0.7292857573749402</v>
      </c>
      <c r="E49" s="56">
        <v>0.32175995963592813</v>
      </c>
      <c r="F49" s="55" t="s">
        <v>455</v>
      </c>
      <c r="N49" s="55">
        <v>47.0</v>
      </c>
      <c r="O49" s="55" t="s">
        <v>96</v>
      </c>
      <c r="P49" s="56">
        <f t="shared" si="1"/>
        <v>0.3932481368</v>
      </c>
      <c r="Q49" s="56">
        <f t="shared" si="2"/>
        <v>0.1228613949</v>
      </c>
      <c r="R49" s="56">
        <f t="shared" si="3"/>
        <v>0.2225697933</v>
      </c>
      <c r="S49" s="56">
        <f t="shared" si="4"/>
        <v>0.9899716496</v>
      </c>
      <c r="T49" s="56">
        <f t="shared" si="5"/>
        <v>0.6247034031</v>
      </c>
      <c r="U49" s="56">
        <f t="shared" si="6"/>
        <v>0.9991073503</v>
      </c>
      <c r="V49" s="56">
        <f t="shared" si="7"/>
        <v>0.8559774008</v>
      </c>
      <c r="W49" s="56">
        <f t="shared" si="8"/>
        <v>0.1754736463</v>
      </c>
      <c r="X49" s="56">
        <f t="shared" si="9"/>
        <v>0.7027245794</v>
      </c>
    </row>
    <row r="50" ht="14.25" customHeight="1">
      <c r="A50" s="55">
        <v>48.0</v>
      </c>
      <c r="B50" s="55" t="s">
        <v>103</v>
      </c>
      <c r="C50" s="56">
        <v>0.2632129503832872</v>
      </c>
      <c r="D50" s="56">
        <v>0.6783996105661877</v>
      </c>
      <c r="E50" s="56">
        <v>0.339629894722191</v>
      </c>
      <c r="F50" s="55" t="s">
        <v>455</v>
      </c>
      <c r="N50" s="55">
        <v>48.0</v>
      </c>
      <c r="O50" s="55" t="s">
        <v>512</v>
      </c>
      <c r="P50" s="56">
        <f t="shared" si="1"/>
        <v>0.3274948689</v>
      </c>
      <c r="Q50" s="56">
        <f t="shared" si="2"/>
        <v>0.1300432265</v>
      </c>
      <c r="R50" s="56">
        <f t="shared" si="3"/>
        <v>0.2601223592</v>
      </c>
      <c r="S50" s="56">
        <f t="shared" si="4"/>
        <v>0.8636832873</v>
      </c>
      <c r="T50" s="56">
        <f t="shared" si="5"/>
        <v>0.7000492316</v>
      </c>
      <c r="U50" s="56">
        <f t="shared" si="6"/>
        <v>0.9663985443</v>
      </c>
      <c r="V50" s="56">
        <f t="shared" si="7"/>
        <v>0.8910184869</v>
      </c>
      <c r="W50" s="56">
        <f t="shared" si="8"/>
        <v>0.1865969556</v>
      </c>
      <c r="X50" s="56">
        <f t="shared" si="9"/>
        <v>0.6700911047</v>
      </c>
    </row>
    <row r="51" ht="14.25" customHeight="1">
      <c r="A51" s="55">
        <v>49.0</v>
      </c>
      <c r="B51" s="55" t="s">
        <v>105</v>
      </c>
      <c r="C51" s="56">
        <v>0.4305211371178356</v>
      </c>
      <c r="D51" s="56">
        <v>0.7144940223987932</v>
      </c>
      <c r="E51" s="56">
        <v>0.4848323344545538</v>
      </c>
      <c r="F51" s="55" t="s">
        <v>455</v>
      </c>
      <c r="N51" s="55">
        <v>49.0</v>
      </c>
      <c r="O51" s="55" t="s">
        <v>513</v>
      </c>
      <c r="P51" s="56">
        <f t="shared" si="1"/>
        <v>0.0866628674</v>
      </c>
      <c r="Q51" s="56">
        <f t="shared" si="2"/>
        <v>0.2410832302</v>
      </c>
      <c r="R51" s="56">
        <f t="shared" si="3"/>
        <v>0.9978107968</v>
      </c>
      <c r="S51" s="56">
        <f t="shared" si="4"/>
        <v>0.9980597005</v>
      </c>
      <c r="T51" s="56">
        <f t="shared" si="5"/>
        <v>0.6461267725</v>
      </c>
      <c r="U51" s="56">
        <f t="shared" si="6"/>
        <v>0.9943463005</v>
      </c>
      <c r="V51" s="56">
        <f t="shared" si="7"/>
        <v>0.9803624603</v>
      </c>
      <c r="W51" s="56">
        <f t="shared" si="8"/>
        <v>0.3255948857</v>
      </c>
      <c r="X51" s="56">
        <f t="shared" si="9"/>
        <v>0.4443950843</v>
      </c>
    </row>
    <row r="52" ht="14.25" customHeight="1">
      <c r="A52" s="55">
        <v>50.0</v>
      </c>
      <c r="B52" s="55" t="s">
        <v>107</v>
      </c>
      <c r="C52" s="56">
        <v>0.48275311936920257</v>
      </c>
      <c r="D52" s="56">
        <v>0.6824260293557329</v>
      </c>
      <c r="E52" s="56">
        <v>0.5349328043820273</v>
      </c>
      <c r="F52" s="55" t="s">
        <v>455</v>
      </c>
      <c r="N52" s="55">
        <v>50.0</v>
      </c>
      <c r="O52" s="55" t="s">
        <v>514</v>
      </c>
      <c r="P52" s="56">
        <f t="shared" si="1"/>
        <v>0.06437022269</v>
      </c>
      <c r="Q52" s="56">
        <f t="shared" si="2"/>
        <v>0.3018895167</v>
      </c>
      <c r="R52" s="56">
        <f t="shared" si="3"/>
        <v>0.743097738</v>
      </c>
      <c r="S52" s="56">
        <f t="shared" si="4"/>
        <v>0.8864626263</v>
      </c>
      <c r="T52" s="56">
        <f t="shared" si="5"/>
        <v>0.6939407164</v>
      </c>
      <c r="U52" s="56">
        <f t="shared" si="6"/>
        <v>0.9705883499</v>
      </c>
      <c r="V52" s="56">
        <f t="shared" si="7"/>
        <v>0.9117910703</v>
      </c>
      <c r="W52" s="56">
        <f t="shared" si="8"/>
        <v>0.4036857657</v>
      </c>
      <c r="X52" s="56">
        <f t="shared" si="9"/>
        <v>0.3857638691</v>
      </c>
    </row>
    <row r="53" ht="14.25" customHeight="1">
      <c r="A53" s="55">
        <v>51.0</v>
      </c>
      <c r="B53" s="55" t="s">
        <v>109</v>
      </c>
      <c r="C53" s="56">
        <v>0.19595806674492758</v>
      </c>
      <c r="D53" s="56">
        <v>0.7630736138830257</v>
      </c>
      <c r="E53" s="56">
        <v>0.2799861416116006</v>
      </c>
      <c r="F53" s="55" t="s">
        <v>455</v>
      </c>
      <c r="N53" s="55">
        <v>51.0</v>
      </c>
      <c r="O53" s="55" t="s">
        <v>98</v>
      </c>
      <c r="P53" s="56">
        <f t="shared" si="1"/>
        <v>0.6685881843</v>
      </c>
      <c r="Q53" s="56">
        <f t="shared" si="2"/>
        <v>0.105426591</v>
      </c>
      <c r="R53" s="56">
        <f t="shared" si="3"/>
        <v>0.1496981964</v>
      </c>
      <c r="S53" s="56">
        <f t="shared" si="4"/>
        <v>0.843176845</v>
      </c>
      <c r="T53" s="56">
        <f t="shared" si="5"/>
        <v>0.5776329636</v>
      </c>
      <c r="U53" s="56">
        <f t="shared" si="6"/>
        <v>0.9945429602</v>
      </c>
      <c r="V53" s="56">
        <f t="shared" si="7"/>
        <v>0.7667675477</v>
      </c>
      <c r="W53" s="56">
        <f t="shared" si="8"/>
        <v>0.1528414792</v>
      </c>
      <c r="X53" s="56">
        <f t="shared" si="9"/>
        <v>0.7803193201</v>
      </c>
    </row>
    <row r="54" ht="14.25" customHeight="1">
      <c r="A54" s="55">
        <v>52.0</v>
      </c>
      <c r="B54" s="55" t="s">
        <v>111</v>
      </c>
      <c r="C54" s="56">
        <v>0.23753607813464053</v>
      </c>
      <c r="D54" s="56">
        <v>0.7085162704943321</v>
      </c>
      <c r="E54" s="56">
        <v>0.22398650084218039</v>
      </c>
      <c r="F54" s="55" t="s">
        <v>457</v>
      </c>
      <c r="N54" s="55">
        <v>52.0</v>
      </c>
      <c r="O54" s="55" t="s">
        <v>100</v>
      </c>
      <c r="P54" s="56">
        <f t="shared" si="1"/>
        <v>0.428572679</v>
      </c>
      <c r="Q54" s="56">
        <f t="shared" si="2"/>
        <v>0.1197591386</v>
      </c>
      <c r="R54" s="56">
        <f t="shared" si="3"/>
        <v>0.2077963351</v>
      </c>
      <c r="S54" s="56">
        <f t="shared" si="4"/>
        <v>0.9895859579</v>
      </c>
      <c r="T54" s="56">
        <f t="shared" si="5"/>
        <v>0.6549085145</v>
      </c>
      <c r="U54" s="56">
        <f t="shared" si="6"/>
        <v>0.9912786653</v>
      </c>
      <c r="V54" s="56">
        <f t="shared" si="7"/>
        <v>0.6455537545</v>
      </c>
      <c r="W54" s="56">
        <f t="shared" si="8"/>
        <v>0.1284813481</v>
      </c>
      <c r="X54" s="56">
        <f t="shared" si="9"/>
        <v>0.8796028354</v>
      </c>
    </row>
    <row r="55" ht="14.25" customHeight="1">
      <c r="A55" s="55">
        <v>53.0</v>
      </c>
      <c r="B55" s="55" t="s">
        <v>109</v>
      </c>
      <c r="C55" s="56">
        <v>0.2064389438907256</v>
      </c>
      <c r="D55" s="56">
        <v>0.7503640418750188</v>
      </c>
      <c r="E55" s="56">
        <v>0.28922664421999905</v>
      </c>
      <c r="F55" s="55" t="s">
        <v>455</v>
      </c>
      <c r="N55" s="55">
        <v>53.0</v>
      </c>
      <c r="O55" s="55" t="s">
        <v>98</v>
      </c>
      <c r="P55" s="56">
        <f t="shared" si="1"/>
        <v>0.5993225357</v>
      </c>
      <c r="Q55" s="56">
        <f t="shared" si="2"/>
        <v>0.1087968941</v>
      </c>
      <c r="R55" s="56">
        <f t="shared" si="3"/>
        <v>0.161961201</v>
      </c>
      <c r="S55" s="56">
        <f t="shared" si="4"/>
        <v>0.9139192458</v>
      </c>
      <c r="T55" s="56">
        <f t="shared" si="5"/>
        <v>0.5950138017</v>
      </c>
      <c r="U55" s="56">
        <f t="shared" si="6"/>
        <v>0.9987788023</v>
      </c>
      <c r="V55" s="56">
        <f t="shared" si="7"/>
        <v>0.7869870637</v>
      </c>
      <c r="W55" s="56">
        <f t="shared" si="8"/>
        <v>0.1574787891</v>
      </c>
      <c r="X55" s="56">
        <f t="shared" si="9"/>
        <v>0.7631519775</v>
      </c>
    </row>
    <row r="56" ht="14.25" customHeight="1">
      <c r="A56" s="55">
        <v>54.0</v>
      </c>
      <c r="B56" s="55" t="s">
        <v>111</v>
      </c>
      <c r="C56" s="56">
        <v>0.5192478313313107</v>
      </c>
      <c r="D56" s="56">
        <v>0.7679268079808171</v>
      </c>
      <c r="E56" s="56">
        <v>0.13955931998262577</v>
      </c>
      <c r="F56" s="55" t="s">
        <v>457</v>
      </c>
      <c r="N56" s="55">
        <v>54.0</v>
      </c>
      <c r="O56" s="55" t="s">
        <v>103</v>
      </c>
      <c r="P56" s="56">
        <f t="shared" si="1"/>
        <v>0.05345403839</v>
      </c>
      <c r="Q56" s="56">
        <f t="shared" si="2"/>
        <v>0.3565022892</v>
      </c>
      <c r="R56" s="56">
        <f t="shared" si="3"/>
        <v>0.5172510279</v>
      </c>
      <c r="S56" s="56">
        <f t="shared" si="4"/>
        <v>0.8135325995</v>
      </c>
      <c r="T56" s="56">
        <f t="shared" si="5"/>
        <v>0.5711050138</v>
      </c>
      <c r="U56" s="56">
        <f t="shared" si="6"/>
        <v>0.9921399563</v>
      </c>
      <c r="V56" s="56">
        <f t="shared" si="7"/>
        <v>0.4868645836</v>
      </c>
      <c r="W56" s="56">
        <f t="shared" si="8"/>
        <v>0.101111614</v>
      </c>
      <c r="X56" s="56">
        <f t="shared" si="9"/>
        <v>0.9839275769</v>
      </c>
    </row>
    <row r="57" ht="14.25" customHeight="1">
      <c r="A57" s="55">
        <v>55.0</v>
      </c>
      <c r="B57" s="55" t="s">
        <v>109</v>
      </c>
      <c r="C57" s="56">
        <v>0.14095222373728875</v>
      </c>
      <c r="D57" s="56">
        <v>0.7893748114201037</v>
      </c>
      <c r="E57" s="56">
        <v>0.4710293729751668</v>
      </c>
      <c r="F57" s="55" t="s">
        <v>455</v>
      </c>
      <c r="N57" s="55">
        <v>55.0</v>
      </c>
      <c r="O57" s="55" t="s">
        <v>105</v>
      </c>
      <c r="P57" s="56">
        <f t="shared" si="1"/>
        <v>0.9884983717</v>
      </c>
      <c r="Q57" s="56">
        <f t="shared" si="2"/>
        <v>0.08999063015</v>
      </c>
      <c r="R57" s="56">
        <f t="shared" si="3"/>
        <v>0.1028676222</v>
      </c>
      <c r="S57" s="56">
        <f t="shared" si="4"/>
        <v>0.6783304301</v>
      </c>
      <c r="T57" s="56">
        <f t="shared" si="5"/>
        <v>0.5430040414</v>
      </c>
      <c r="U57" s="56">
        <f t="shared" si="6"/>
        <v>0.9765378956</v>
      </c>
      <c r="V57" s="56">
        <f t="shared" si="7"/>
        <v>0.9910871863</v>
      </c>
      <c r="W57" s="56">
        <f t="shared" si="8"/>
        <v>0.3074473703</v>
      </c>
      <c r="X57" s="56">
        <f t="shared" si="9"/>
        <v>0.4622607847</v>
      </c>
    </row>
    <row r="58" ht="14.25" customHeight="1">
      <c r="A58" s="55">
        <v>56.0</v>
      </c>
      <c r="B58" s="55" t="s">
        <v>111</v>
      </c>
      <c r="C58" s="56">
        <v>0.13481285688541264</v>
      </c>
      <c r="D58" s="56">
        <v>0.7414907916849449</v>
      </c>
      <c r="E58" s="56">
        <v>0.47184308685754917</v>
      </c>
      <c r="F58" s="55" t="s">
        <v>455</v>
      </c>
      <c r="N58" s="55">
        <v>56.0</v>
      </c>
      <c r="O58" s="55" t="s">
        <v>107</v>
      </c>
      <c r="P58" s="56">
        <f t="shared" si="1"/>
        <v>0.9982950838</v>
      </c>
      <c r="Q58" s="56">
        <f t="shared" si="2"/>
        <v>0.08847436773</v>
      </c>
      <c r="R58" s="56">
        <f t="shared" si="3"/>
        <v>0.09900055259</v>
      </c>
      <c r="S58" s="56">
        <f t="shared" si="4"/>
        <v>0.953804158</v>
      </c>
      <c r="T58" s="56">
        <f t="shared" si="5"/>
        <v>0.6073851569</v>
      </c>
      <c r="U58" s="56">
        <f t="shared" si="6"/>
        <v>0.9999412645</v>
      </c>
      <c r="V58" s="56">
        <f t="shared" si="7"/>
        <v>0.9905671356</v>
      </c>
      <c r="W58" s="56">
        <f t="shared" si="8"/>
        <v>0.3084809771</v>
      </c>
      <c r="X58" s="56">
        <f t="shared" si="9"/>
        <v>0.4611863062</v>
      </c>
    </row>
    <row r="59" ht="14.25" customHeight="1">
      <c r="A59" s="55">
        <v>57.0</v>
      </c>
      <c r="B59" s="55" t="s">
        <v>115</v>
      </c>
      <c r="C59" s="56">
        <v>0.14170457968909875</v>
      </c>
      <c r="D59" s="56">
        <v>0.8479587841854282</v>
      </c>
      <c r="E59" s="56">
        <v>0.46672004686441254</v>
      </c>
      <c r="F59" s="55" t="s">
        <v>455</v>
      </c>
      <c r="N59" s="55">
        <v>57.0</v>
      </c>
      <c r="O59" s="55" t="s">
        <v>109</v>
      </c>
      <c r="P59" s="56">
        <f t="shared" si="1"/>
        <v>0.9867176402</v>
      </c>
      <c r="Q59" s="56">
        <f t="shared" si="2"/>
        <v>0.09017903078</v>
      </c>
      <c r="R59" s="56">
        <f t="shared" si="3"/>
        <v>0.1033564505</v>
      </c>
      <c r="S59" s="56">
        <f t="shared" si="4"/>
        <v>0.3857517352</v>
      </c>
      <c r="T59" s="56">
        <f t="shared" si="5"/>
        <v>0.4727207658</v>
      </c>
      <c r="U59" s="56">
        <f t="shared" si="6"/>
        <v>0.8989552894</v>
      </c>
      <c r="V59" s="56">
        <f t="shared" si="7"/>
        <v>0.9936008946</v>
      </c>
      <c r="W59" s="56">
        <f t="shared" si="8"/>
        <v>0.3020467782</v>
      </c>
      <c r="X59" s="56">
        <f t="shared" si="9"/>
        <v>0.4679958132</v>
      </c>
    </row>
    <row r="60" ht="14.25" customHeight="1">
      <c r="A60" s="55">
        <v>58.0</v>
      </c>
      <c r="B60" s="55" t="s">
        <v>117</v>
      </c>
      <c r="C60" s="56">
        <v>0.11296743300136665</v>
      </c>
      <c r="D60" s="56">
        <v>0.8063775354468922</v>
      </c>
      <c r="E60" s="56">
        <v>0.42227479894861486</v>
      </c>
      <c r="F60" s="55" t="s">
        <v>455</v>
      </c>
      <c r="N60" s="55">
        <v>58.0</v>
      </c>
      <c r="O60" s="55" t="s">
        <v>111</v>
      </c>
      <c r="P60" s="56">
        <f t="shared" si="1"/>
        <v>0.9632059679</v>
      </c>
      <c r="Q60" s="56">
        <f t="shared" si="2"/>
        <v>0.08336979325</v>
      </c>
      <c r="R60" s="56">
        <f t="shared" si="3"/>
        <v>0.0868227474</v>
      </c>
      <c r="S60" s="56">
        <f t="shared" si="4"/>
        <v>0.5776915412</v>
      </c>
      <c r="T60" s="56">
        <f t="shared" si="5"/>
        <v>0.5216189633</v>
      </c>
      <c r="U60" s="56">
        <f t="shared" si="6"/>
        <v>0.9587898072</v>
      </c>
      <c r="V60" s="56">
        <f t="shared" si="7"/>
        <v>0.9951073557</v>
      </c>
      <c r="W60" s="56">
        <f t="shared" si="8"/>
        <v>0.2529214298</v>
      </c>
      <c r="X60" s="56">
        <f t="shared" si="9"/>
        <v>0.5315803162</v>
      </c>
    </row>
    <row r="61" ht="14.25" customHeight="1">
      <c r="A61" s="55">
        <v>59.0</v>
      </c>
      <c r="B61" s="55" t="s">
        <v>120</v>
      </c>
      <c r="C61" s="56">
        <v>0.19812466885619492</v>
      </c>
      <c r="D61" s="56">
        <v>0.7496379360384966</v>
      </c>
      <c r="E61" s="56">
        <v>0.4386872630000594</v>
      </c>
      <c r="F61" s="55" t="s">
        <v>455</v>
      </c>
      <c r="N61" s="55">
        <v>59.0</v>
      </c>
      <c r="O61" s="55" t="s">
        <v>109</v>
      </c>
      <c r="P61" s="56">
        <f t="shared" si="1"/>
        <v>0.6538910582</v>
      </c>
      <c r="Q61" s="56">
        <f t="shared" si="2"/>
        <v>0.1061108469</v>
      </c>
      <c r="R61" s="56">
        <f t="shared" si="3"/>
        <v>0.1521232473</v>
      </c>
      <c r="S61" s="56">
        <f t="shared" si="4"/>
        <v>0.9175339238</v>
      </c>
      <c r="T61" s="56">
        <f t="shared" si="5"/>
        <v>0.5960189822</v>
      </c>
      <c r="U61" s="56">
        <f t="shared" si="6"/>
        <v>0.998929712</v>
      </c>
      <c r="V61" s="56">
        <f t="shared" si="7"/>
        <v>0.9997871421</v>
      </c>
      <c r="W61" s="56">
        <f t="shared" si="8"/>
        <v>0.2697487556</v>
      </c>
      <c r="X61" s="56">
        <f t="shared" si="9"/>
        <v>0.507155951</v>
      </c>
    </row>
    <row r="62" ht="14.25" customHeight="1">
      <c r="A62" s="55">
        <v>60.0</v>
      </c>
      <c r="B62" s="55" t="s">
        <v>122</v>
      </c>
      <c r="C62" s="56">
        <v>0.043050228396165194</v>
      </c>
      <c r="D62" s="56">
        <v>0.7444740348319405</v>
      </c>
      <c r="E62" s="56">
        <v>0.41200092466067784</v>
      </c>
      <c r="F62" s="55" t="s">
        <v>455</v>
      </c>
      <c r="N62" s="55">
        <v>60.0</v>
      </c>
      <c r="O62" s="55" t="s">
        <v>111</v>
      </c>
      <c r="P62" s="56">
        <f t="shared" si="1"/>
        <v>0.5239213894</v>
      </c>
      <c r="Q62" s="56">
        <f t="shared" si="2"/>
        <v>0.06963368049</v>
      </c>
      <c r="R62" s="56">
        <f t="shared" si="3"/>
        <v>0.0597343867</v>
      </c>
      <c r="S62" s="56">
        <f t="shared" si="4"/>
        <v>0.9415007451</v>
      </c>
      <c r="T62" s="56">
        <f t="shared" si="5"/>
        <v>0.6032046779</v>
      </c>
      <c r="U62" s="56">
        <f t="shared" si="6"/>
        <v>0.999716376</v>
      </c>
      <c r="V62" s="56">
        <f t="shared" si="7"/>
        <v>0.9891201544</v>
      </c>
      <c r="W62" s="56">
        <f t="shared" si="8"/>
        <v>0.2430923774</v>
      </c>
      <c r="X62" s="56">
        <f t="shared" si="9"/>
        <v>0.5474271445</v>
      </c>
    </row>
    <row r="63" ht="14.25" customHeight="1">
      <c r="A63" s="55">
        <v>61.0</v>
      </c>
      <c r="B63" s="55" t="s">
        <v>124</v>
      </c>
      <c r="C63" s="56">
        <v>0.04085745922798699</v>
      </c>
      <c r="D63" s="56">
        <v>0.7020028302348771</v>
      </c>
      <c r="E63" s="56">
        <v>0.3925531501446681</v>
      </c>
      <c r="F63" s="55" t="s">
        <v>455</v>
      </c>
      <c r="N63" s="55">
        <v>61.0</v>
      </c>
      <c r="O63" s="55" t="s">
        <v>109</v>
      </c>
      <c r="P63" s="56">
        <f t="shared" si="1"/>
        <v>0.5116244062</v>
      </c>
      <c r="Q63" s="56">
        <f t="shared" si="2"/>
        <v>0.06925783295</v>
      </c>
      <c r="R63" s="56">
        <f t="shared" si="3"/>
        <v>0.05909622172</v>
      </c>
      <c r="S63" s="56">
        <f t="shared" si="4"/>
        <v>0.973082358</v>
      </c>
      <c r="T63" s="56">
        <f t="shared" si="5"/>
        <v>0.6645514825</v>
      </c>
      <c r="U63" s="56">
        <f t="shared" si="6"/>
        <v>0.9872063071</v>
      </c>
      <c r="V63" s="56">
        <f t="shared" si="7"/>
        <v>0.9716942961</v>
      </c>
      <c r="W63" s="56">
        <f t="shared" si="8"/>
        <v>0.2258451517</v>
      </c>
      <c r="X63" s="56">
        <f t="shared" si="9"/>
        <v>0.5785696163</v>
      </c>
    </row>
    <row r="64" ht="14.25" customHeight="1">
      <c r="A64" s="55">
        <v>62.0</v>
      </c>
      <c r="B64" s="55" t="s">
        <v>126</v>
      </c>
      <c r="C64" s="56">
        <v>0.1442201313008061</v>
      </c>
      <c r="D64" s="56">
        <v>0.8503435955531791</v>
      </c>
      <c r="E64" s="56">
        <v>0.4713181465076346</v>
      </c>
      <c r="F64" s="55" t="s">
        <v>455</v>
      </c>
      <c r="N64" s="55">
        <v>62.0</v>
      </c>
      <c r="O64" s="55" t="s">
        <v>111</v>
      </c>
      <c r="P64" s="56">
        <f t="shared" si="1"/>
        <v>0.9798818356</v>
      </c>
      <c r="Q64" s="56">
        <f t="shared" si="2"/>
        <v>0.09081313154</v>
      </c>
      <c r="R64" s="56">
        <f t="shared" si="3"/>
        <v>0.1050154285</v>
      </c>
      <c r="S64" s="56">
        <f t="shared" si="4"/>
        <v>0.377105304</v>
      </c>
      <c r="T64" s="56">
        <f t="shared" si="5"/>
        <v>0.4700628235</v>
      </c>
      <c r="U64" s="56">
        <f t="shared" si="6"/>
        <v>0.8949534215</v>
      </c>
      <c r="V64" s="56">
        <f t="shared" si="7"/>
        <v>0.9909042702</v>
      </c>
      <c r="W64" s="56">
        <f t="shared" si="8"/>
        <v>0.307813673</v>
      </c>
      <c r="X64" s="56">
        <f t="shared" si="9"/>
        <v>0.4618791635</v>
      </c>
    </row>
    <row r="65" ht="14.25" customHeight="1">
      <c r="A65" s="55">
        <v>63.0</v>
      </c>
      <c r="B65" s="55" t="s">
        <v>128</v>
      </c>
      <c r="C65" s="56">
        <v>0.10818796196212811</v>
      </c>
      <c r="D65" s="56">
        <v>0.81100098914154</v>
      </c>
      <c r="E65" s="56">
        <v>0.4634913944948671</v>
      </c>
      <c r="F65" s="55" t="s">
        <v>455</v>
      </c>
      <c r="N65" s="55">
        <v>63.0</v>
      </c>
      <c r="O65" s="55" t="s">
        <v>115</v>
      </c>
      <c r="P65" s="56">
        <f t="shared" si="1"/>
        <v>0.9423894904</v>
      </c>
      <c r="Q65" s="56">
        <f t="shared" si="2"/>
        <v>0.08231021475</v>
      </c>
      <c r="R65" s="56">
        <f t="shared" si="3"/>
        <v>0.08444985963</v>
      </c>
      <c r="S65" s="56">
        <f t="shared" si="4"/>
        <v>0.5523528735</v>
      </c>
      <c r="T65" s="56">
        <f t="shared" si="5"/>
        <v>0.515942725</v>
      </c>
      <c r="U65" s="56">
        <f t="shared" si="6"/>
        <v>0.9532137518</v>
      </c>
      <c r="V65" s="56">
        <f t="shared" si="7"/>
        <v>0.9952165984</v>
      </c>
      <c r="W65" s="56">
        <f t="shared" si="8"/>
        <v>0.2980800755</v>
      </c>
      <c r="X65" s="56">
        <f t="shared" si="9"/>
        <v>0.4723420842</v>
      </c>
    </row>
    <row r="66" ht="14.25" customHeight="1">
      <c r="A66" s="55">
        <v>64.0</v>
      </c>
      <c r="B66" s="55" t="s">
        <v>130</v>
      </c>
      <c r="C66" s="56">
        <v>0.07525769311998853</v>
      </c>
      <c r="D66" s="56">
        <v>0.7550186571007834</v>
      </c>
      <c r="E66" s="56">
        <v>0.45970382223790107</v>
      </c>
      <c r="F66" s="55" t="s">
        <v>455</v>
      </c>
      <c r="N66" s="55">
        <v>64.0</v>
      </c>
      <c r="O66" s="55" t="s">
        <v>117</v>
      </c>
      <c r="P66" s="56">
        <f t="shared" si="1"/>
        <v>0.732591657</v>
      </c>
      <c r="Q66" s="56">
        <f t="shared" si="2"/>
        <v>0.07551564196</v>
      </c>
      <c r="R66" s="56">
        <f t="shared" si="3"/>
        <v>0.07040069813</v>
      </c>
      <c r="S66" s="56">
        <f t="shared" si="4"/>
        <v>0.8895061336</v>
      </c>
      <c r="T66" s="56">
        <f t="shared" si="5"/>
        <v>0.5886012103</v>
      </c>
      <c r="U66" s="56">
        <f t="shared" si="6"/>
        <v>0.9975764644</v>
      </c>
      <c r="V66" s="56">
        <f t="shared" si="7"/>
        <v>0.9968163664</v>
      </c>
      <c r="W66" s="56">
        <f t="shared" si="8"/>
        <v>0.2935117806</v>
      </c>
      <c r="X66" s="56">
        <f t="shared" si="9"/>
        <v>0.4774949291</v>
      </c>
    </row>
    <row r="67" ht="14.25" customHeight="1">
      <c r="A67" s="55">
        <v>65.0</v>
      </c>
      <c r="B67" s="55" t="s">
        <v>132</v>
      </c>
      <c r="C67" s="56">
        <v>0.08902885030249535</v>
      </c>
      <c r="D67" s="56">
        <v>0.7004905933017253</v>
      </c>
      <c r="E67" s="56">
        <v>0.46490242647430147</v>
      </c>
      <c r="F67" s="55" t="s">
        <v>455</v>
      </c>
      <c r="N67" s="55">
        <v>65.0</v>
      </c>
      <c r="O67" s="55" t="s">
        <v>120</v>
      </c>
      <c r="P67" s="56">
        <f t="shared" si="1"/>
        <v>0.8285414717</v>
      </c>
      <c r="Q67" s="56">
        <f t="shared" si="2"/>
        <v>0.07825378661</v>
      </c>
      <c r="R67" s="56">
        <f t="shared" si="3"/>
        <v>0.07582723366</v>
      </c>
      <c r="S67" s="56">
        <f t="shared" si="4"/>
        <v>0.9682384625</v>
      </c>
      <c r="T67" s="56">
        <f t="shared" si="5"/>
        <v>0.6668007987</v>
      </c>
      <c r="U67" s="56">
        <f t="shared" si="6"/>
        <v>0.9861538408</v>
      </c>
      <c r="V67" s="56">
        <f t="shared" si="7"/>
        <v>0.9945388711</v>
      </c>
      <c r="W67" s="56">
        <f t="shared" si="8"/>
        <v>0.2998053703</v>
      </c>
      <c r="X67" s="56">
        <f t="shared" si="9"/>
        <v>0.4704373933</v>
      </c>
    </row>
    <row r="68" ht="14.25" customHeight="1">
      <c r="A68" s="55">
        <v>66.0</v>
      </c>
      <c r="B68" s="55" t="s">
        <v>134</v>
      </c>
      <c r="C68" s="56">
        <v>0.12147697328741662</v>
      </c>
      <c r="D68" s="56">
        <v>0.822204475856239</v>
      </c>
      <c r="E68" s="56">
        <v>0.4668202761002888</v>
      </c>
      <c r="F68" s="55" t="s">
        <v>455</v>
      </c>
      <c r="N68" s="55">
        <v>66.0</v>
      </c>
      <c r="O68" s="55" t="s">
        <v>122</v>
      </c>
      <c r="P68" s="56">
        <f t="shared" si="1"/>
        <v>0.9894587814</v>
      </c>
      <c r="Q68" s="56">
        <f t="shared" si="2"/>
        <v>0.08530601329</v>
      </c>
      <c r="R68" s="56">
        <f t="shared" si="3"/>
        <v>0.09129368854</v>
      </c>
      <c r="S68" s="56">
        <f t="shared" si="4"/>
        <v>0.4950891727</v>
      </c>
      <c r="T68" s="56">
        <f t="shared" si="5"/>
        <v>0.5024361791</v>
      </c>
      <c r="U68" s="56">
        <f t="shared" si="6"/>
        <v>0.9384862388</v>
      </c>
      <c r="V68" s="56">
        <f t="shared" si="7"/>
        <v>0.9935470512</v>
      </c>
      <c r="W68" s="56">
        <f t="shared" si="8"/>
        <v>0.3021710015</v>
      </c>
      <c r="X68" s="56">
        <f t="shared" si="9"/>
        <v>0.4678615678</v>
      </c>
    </row>
    <row r="69" ht="14.25" customHeight="1">
      <c r="A69" s="55">
        <v>67.0</v>
      </c>
      <c r="B69" s="55" t="s">
        <v>136</v>
      </c>
      <c r="C69" s="56">
        <v>0.08250886157926027</v>
      </c>
      <c r="D69" s="56">
        <v>0.7821792904233767</v>
      </c>
      <c r="E69" s="56">
        <v>0.4601635753519513</v>
      </c>
      <c r="F69" s="55" t="s">
        <v>455</v>
      </c>
      <c r="N69" s="55">
        <v>67.0</v>
      </c>
      <c r="O69" s="55" t="s">
        <v>124</v>
      </c>
      <c r="P69" s="56">
        <f t="shared" si="1"/>
        <v>0.7835589842</v>
      </c>
      <c r="Q69" s="56">
        <f t="shared" si="2"/>
        <v>0.07693966718</v>
      </c>
      <c r="R69" s="56">
        <f t="shared" si="3"/>
        <v>0.07318459193</v>
      </c>
      <c r="S69" s="56">
        <f t="shared" si="4"/>
        <v>0.723487527</v>
      </c>
      <c r="T69" s="56">
        <f t="shared" si="5"/>
        <v>0.5522935081</v>
      </c>
      <c r="U69" s="56">
        <f t="shared" si="6"/>
        <v>0.9826538712</v>
      </c>
      <c r="V69" s="56">
        <f t="shared" si="7"/>
        <v>0.9966393001</v>
      </c>
      <c r="W69" s="56">
        <f t="shared" si="8"/>
        <v>0.2940614609</v>
      </c>
      <c r="X69" s="56">
        <f t="shared" si="9"/>
        <v>0.476866328</v>
      </c>
    </row>
    <row r="70" ht="14.25" customHeight="1">
      <c r="A70" s="55">
        <v>68.0</v>
      </c>
      <c r="B70" s="55" t="s">
        <v>138</v>
      </c>
      <c r="C70" s="56">
        <v>0.04373403546742166</v>
      </c>
      <c r="D70" s="56">
        <v>0.7247626362526342</v>
      </c>
      <c r="E70" s="56">
        <v>0.45760213706774455</v>
      </c>
      <c r="F70" s="55" t="s">
        <v>455</v>
      </c>
      <c r="N70" s="55">
        <v>68.0</v>
      </c>
      <c r="O70" s="55" t="s">
        <v>126</v>
      </c>
      <c r="P70" s="56">
        <f t="shared" si="1"/>
        <v>0.5278136016</v>
      </c>
      <c r="Q70" s="56">
        <f t="shared" si="2"/>
        <v>0.06975149745</v>
      </c>
      <c r="R70" s="56">
        <f t="shared" si="3"/>
        <v>0.05993546643</v>
      </c>
      <c r="S70" s="56">
        <f t="shared" si="4"/>
        <v>0.9968304479</v>
      </c>
      <c r="T70" s="56">
        <f t="shared" si="5"/>
        <v>0.6312058276</v>
      </c>
      <c r="U70" s="56">
        <f t="shared" si="6"/>
        <v>0.9980845206</v>
      </c>
      <c r="V70" s="56">
        <f t="shared" si="7"/>
        <v>0.9975652725</v>
      </c>
      <c r="W70" s="56">
        <f t="shared" si="8"/>
        <v>0.2910158568</v>
      </c>
      <c r="X70" s="56">
        <f t="shared" si="9"/>
        <v>0.4803794862</v>
      </c>
    </row>
    <row r="71" ht="14.25" customHeight="1">
      <c r="A71" s="55">
        <v>69.0</v>
      </c>
      <c r="B71" s="55" t="s">
        <v>140</v>
      </c>
      <c r="C71" s="56">
        <v>0.07294484237863653</v>
      </c>
      <c r="D71" s="56">
        <v>0.6686259387734949</v>
      </c>
      <c r="E71" s="56">
        <v>0.46406060613831585</v>
      </c>
      <c r="F71" s="55" t="s">
        <v>455</v>
      </c>
      <c r="N71" s="55">
        <v>69.0</v>
      </c>
      <c r="O71" s="55" t="s">
        <v>128</v>
      </c>
      <c r="P71" s="56">
        <f t="shared" si="1"/>
        <v>0.7163653444</v>
      </c>
      <c r="Q71" s="56">
        <f t="shared" si="2"/>
        <v>0.07506951647</v>
      </c>
      <c r="R71" s="56">
        <f t="shared" si="3"/>
        <v>0.06954527223</v>
      </c>
      <c r="S71" s="56">
        <f t="shared" si="4"/>
        <v>0.8045262878</v>
      </c>
      <c r="T71" s="56">
        <f t="shared" si="5"/>
        <v>0.7149472022</v>
      </c>
      <c r="U71" s="56">
        <f t="shared" si="6"/>
        <v>0.9552105889</v>
      </c>
      <c r="V71" s="56">
        <f t="shared" si="7"/>
        <v>0.9949485211</v>
      </c>
      <c r="W71" s="56">
        <f t="shared" si="8"/>
        <v>0.2987745196</v>
      </c>
      <c r="X71" s="56">
        <f t="shared" si="9"/>
        <v>0.4715727539</v>
      </c>
    </row>
    <row r="72" ht="14.25" customHeight="1">
      <c r="A72" s="55">
        <v>70.0</v>
      </c>
      <c r="B72" s="55" t="s">
        <v>142</v>
      </c>
      <c r="C72" s="56">
        <v>0.1400341598336109</v>
      </c>
      <c r="D72" s="56">
        <v>0.84607930806462</v>
      </c>
      <c r="E72" s="56">
        <v>0.46096450242013043</v>
      </c>
      <c r="F72" s="55" t="s">
        <v>455</v>
      </c>
      <c r="N72" s="55">
        <v>70.0</v>
      </c>
      <c r="O72" s="55" t="s">
        <v>130</v>
      </c>
      <c r="P72" s="56">
        <f t="shared" si="1"/>
        <v>0.9905032598</v>
      </c>
      <c r="Q72" s="56">
        <f t="shared" si="2"/>
        <v>0.08976150638</v>
      </c>
      <c r="R72" s="56">
        <f t="shared" si="3"/>
        <v>0.1022756344</v>
      </c>
      <c r="S72" s="56">
        <f t="shared" si="4"/>
        <v>0.3927321287</v>
      </c>
      <c r="T72" s="56">
        <f t="shared" si="5"/>
        <v>0.4748266365</v>
      </c>
      <c r="U72" s="56">
        <f t="shared" si="6"/>
        <v>0.9020727271</v>
      </c>
      <c r="V72" s="56">
        <f t="shared" si="7"/>
        <v>0.9963195136</v>
      </c>
      <c r="W72" s="56">
        <f t="shared" si="8"/>
        <v>0.2950222281</v>
      </c>
      <c r="X72" s="56">
        <f t="shared" si="9"/>
        <v>0.4757733176</v>
      </c>
    </row>
    <row r="73" ht="14.25" customHeight="1">
      <c r="A73" s="55">
        <v>71.0</v>
      </c>
      <c r="B73" s="55" t="s">
        <v>145</v>
      </c>
      <c r="C73" s="56">
        <v>0.0744419065753158</v>
      </c>
      <c r="D73" s="56">
        <v>0.7534185139183273</v>
      </c>
      <c r="E73" s="56">
        <v>0.4431020603161503</v>
      </c>
      <c r="F73" s="55" t="s">
        <v>455</v>
      </c>
      <c r="N73" s="55">
        <v>71.0</v>
      </c>
      <c r="O73" s="55" t="s">
        <v>132</v>
      </c>
      <c r="P73" s="56">
        <f t="shared" si="1"/>
        <v>0.7268608707</v>
      </c>
      <c r="Q73" s="56">
        <f t="shared" si="2"/>
        <v>0.07535784441</v>
      </c>
      <c r="R73" s="56">
        <f t="shared" si="3"/>
        <v>0.07009722534</v>
      </c>
      <c r="S73" s="56">
        <f t="shared" si="4"/>
        <v>0.8981276158</v>
      </c>
      <c r="T73" s="56">
        <f t="shared" si="5"/>
        <v>0.5907996219</v>
      </c>
      <c r="U73" s="56">
        <f t="shared" si="6"/>
        <v>0.9980355634</v>
      </c>
      <c r="V73" s="56">
        <f t="shared" si="7"/>
        <v>0.9999998808</v>
      </c>
      <c r="W73" s="56">
        <f t="shared" si="8"/>
        <v>0.2745259068</v>
      </c>
      <c r="X73" s="56">
        <f t="shared" si="9"/>
        <v>0.5007746446</v>
      </c>
    </row>
    <row r="74" ht="14.25" customHeight="1">
      <c r="A74" s="55">
        <v>72.0</v>
      </c>
      <c r="B74" s="55" t="s">
        <v>148</v>
      </c>
      <c r="C74" s="56">
        <v>0.08220230031435125</v>
      </c>
      <c r="D74" s="56">
        <v>0.693392337201746</v>
      </c>
      <c r="E74" s="56">
        <v>0.4399147155916641</v>
      </c>
      <c r="F74" s="55" t="s">
        <v>455</v>
      </c>
      <c r="N74" s="55">
        <v>72.0</v>
      </c>
      <c r="O74" s="55" t="s">
        <v>134</v>
      </c>
      <c r="P74" s="56">
        <f t="shared" si="1"/>
        <v>0.781413743</v>
      </c>
      <c r="Q74" s="56">
        <f t="shared" si="2"/>
        <v>0.07687867306</v>
      </c>
      <c r="R74" s="56">
        <f t="shared" si="3"/>
        <v>0.07306366579</v>
      </c>
      <c r="S74" s="56">
        <f t="shared" si="4"/>
        <v>0.9409217551</v>
      </c>
      <c r="T74" s="56">
        <f t="shared" si="5"/>
        <v>0.6774082396</v>
      </c>
      <c r="U74" s="56">
        <f t="shared" si="6"/>
        <v>0.9806866813</v>
      </c>
      <c r="V74" s="56">
        <f t="shared" si="7"/>
        <v>0.999891052</v>
      </c>
      <c r="W74" s="56">
        <f t="shared" si="8"/>
        <v>0.2710659229</v>
      </c>
      <c r="X74" s="56">
        <f t="shared" si="9"/>
        <v>0.5053737024</v>
      </c>
    </row>
    <row r="75" ht="14.25" customHeight="1">
      <c r="A75" s="55">
        <v>73.0</v>
      </c>
      <c r="B75" s="55" t="s">
        <v>151</v>
      </c>
      <c r="C75" s="56">
        <v>0.22914202700236846</v>
      </c>
      <c r="D75" s="56">
        <v>0.5451800737658443</v>
      </c>
      <c r="E75" s="56">
        <v>0.4819043079829913</v>
      </c>
      <c r="F75" s="55" t="s">
        <v>455</v>
      </c>
      <c r="N75" s="55">
        <v>73.0</v>
      </c>
      <c r="O75" s="55" t="s">
        <v>136</v>
      </c>
      <c r="P75" s="56">
        <f t="shared" si="1"/>
        <v>0.4691539828</v>
      </c>
      <c r="Q75" s="56">
        <f t="shared" si="2"/>
        <v>0.1166492724</v>
      </c>
      <c r="R75" s="56">
        <f t="shared" si="3"/>
        <v>0.1938145665</v>
      </c>
      <c r="S75" s="56">
        <f t="shared" si="4"/>
        <v>0.2568779538</v>
      </c>
      <c r="T75" s="56">
        <f t="shared" si="5"/>
        <v>0.8968793311</v>
      </c>
      <c r="U75" s="56">
        <f t="shared" si="6"/>
        <v>0.7376423706</v>
      </c>
      <c r="V75" s="56">
        <f t="shared" si="7"/>
        <v>0.9829701077</v>
      </c>
      <c r="W75" s="56">
        <f t="shared" si="8"/>
        <v>0.3216341566</v>
      </c>
      <c r="X75" s="56">
        <f t="shared" si="9"/>
        <v>0.4481211854</v>
      </c>
    </row>
    <row r="76" ht="14.25" customHeight="1">
      <c r="A76" s="55">
        <v>74.0</v>
      </c>
      <c r="B76" s="55" t="s">
        <v>142</v>
      </c>
      <c r="C76" s="56">
        <v>0.11977471555698727</v>
      </c>
      <c r="D76" s="56">
        <v>0.8238965974965332</v>
      </c>
      <c r="E76" s="56">
        <v>0.45265351522393266</v>
      </c>
      <c r="F76" s="55" t="s">
        <v>455</v>
      </c>
      <c r="N76" s="55">
        <v>74.0</v>
      </c>
      <c r="O76" s="55" t="s">
        <v>138</v>
      </c>
      <c r="P76" s="56">
        <f t="shared" si="1"/>
        <v>0.9854133269</v>
      </c>
      <c r="Q76" s="56">
        <f t="shared" si="2"/>
        <v>0.08491349605</v>
      </c>
      <c r="R76" s="56">
        <f t="shared" si="3"/>
        <v>0.09037300667</v>
      </c>
      <c r="S76" s="56">
        <f t="shared" si="4"/>
        <v>0.4869605439</v>
      </c>
      <c r="T76" s="56">
        <f t="shared" si="5"/>
        <v>0.5004267911</v>
      </c>
      <c r="U76" s="56">
        <f t="shared" si="6"/>
        <v>0.9361202504</v>
      </c>
      <c r="V76" s="56">
        <f t="shared" si="7"/>
        <v>0.9989344247</v>
      </c>
      <c r="W76" s="56">
        <f t="shared" si="8"/>
        <v>0.2852466543</v>
      </c>
      <c r="X76" s="56">
        <f t="shared" si="9"/>
        <v>0.4872429297</v>
      </c>
    </row>
    <row r="77" ht="14.25" customHeight="1">
      <c r="A77" s="55">
        <v>75.0</v>
      </c>
      <c r="B77" s="55" t="s">
        <v>145</v>
      </c>
      <c r="C77" s="56">
        <v>0.031127390401084108</v>
      </c>
      <c r="D77" s="56">
        <v>0.728829680089638</v>
      </c>
      <c r="E77" s="56">
        <v>0.4352486700097125</v>
      </c>
      <c r="F77" s="55" t="s">
        <v>455</v>
      </c>
      <c r="N77" s="55">
        <v>75.0</v>
      </c>
      <c r="O77" s="55" t="s">
        <v>140</v>
      </c>
      <c r="P77" s="56">
        <f t="shared" si="1"/>
        <v>0.4604576169</v>
      </c>
      <c r="Q77" s="56">
        <f t="shared" si="2"/>
        <v>0.06762536388</v>
      </c>
      <c r="R77" s="56">
        <f t="shared" si="3"/>
        <v>0.05638190258</v>
      </c>
      <c r="S77" s="56">
        <f t="shared" si="4"/>
        <v>0.9908332888</v>
      </c>
      <c r="T77" s="56">
        <f t="shared" si="5"/>
        <v>0.6253570471</v>
      </c>
      <c r="U77" s="56">
        <f t="shared" si="6"/>
        <v>0.999021648</v>
      </c>
      <c r="V77" s="56">
        <f t="shared" si="7"/>
        <v>0.9993127258</v>
      </c>
      <c r="W77" s="56">
        <f t="shared" si="8"/>
        <v>0.2661034046</v>
      </c>
      <c r="X77" s="56">
        <f t="shared" si="9"/>
        <v>0.5121817245</v>
      </c>
    </row>
    <row r="78" ht="14.25" customHeight="1">
      <c r="A78" s="55">
        <v>76.0</v>
      </c>
      <c r="B78" s="55" t="s">
        <v>148</v>
      </c>
      <c r="C78" s="56">
        <v>0.06263926572091111</v>
      </c>
      <c r="D78" s="56">
        <v>0.6738694777829034</v>
      </c>
      <c r="E78" s="56">
        <v>0.4336010345268868</v>
      </c>
      <c r="F78" s="55" t="s">
        <v>455</v>
      </c>
      <c r="N78" s="55">
        <v>76.0</v>
      </c>
      <c r="O78" s="55" t="s">
        <v>142</v>
      </c>
      <c r="P78" s="56">
        <f t="shared" si="1"/>
        <v>0.6455861152</v>
      </c>
      <c r="Q78" s="56">
        <f t="shared" si="2"/>
        <v>0.07312771012</v>
      </c>
      <c r="R78" s="56">
        <f t="shared" si="3"/>
        <v>0.06591268035</v>
      </c>
      <c r="S78" s="56">
        <f t="shared" si="4"/>
        <v>0.8368074131</v>
      </c>
      <c r="T78" s="56">
        <f t="shared" si="5"/>
        <v>0.7069431207</v>
      </c>
      <c r="U78" s="56">
        <f t="shared" si="6"/>
        <v>0.9613882978</v>
      </c>
      <c r="V78" s="56">
        <f t="shared" si="7"/>
        <v>0.9989898232</v>
      </c>
      <c r="W78" s="56">
        <f t="shared" si="8"/>
        <v>0.2643796996</v>
      </c>
      <c r="X78" s="56">
        <f t="shared" si="9"/>
        <v>0.5146070818</v>
      </c>
    </row>
    <row r="79" ht="14.25" customHeight="1">
      <c r="A79" s="55">
        <v>77.0</v>
      </c>
      <c r="B79" s="55" t="s">
        <v>151</v>
      </c>
      <c r="C79" s="56">
        <v>0.22815278412934495</v>
      </c>
      <c r="D79" s="56">
        <v>0.5196759658008796</v>
      </c>
      <c r="E79" s="56">
        <v>0.47877378646696</v>
      </c>
      <c r="F79" s="55" t="s">
        <v>455</v>
      </c>
      <c r="N79" s="55">
        <v>77.0</v>
      </c>
      <c r="O79" s="55" t="s">
        <v>145</v>
      </c>
      <c r="P79" s="56">
        <f t="shared" si="1"/>
        <v>0.4742031128</v>
      </c>
      <c r="Q79" s="56">
        <f t="shared" si="2"/>
        <v>0.1162904211</v>
      </c>
      <c r="R79" s="56">
        <f t="shared" si="3"/>
        <v>0.1922529381</v>
      </c>
      <c r="S79" s="56">
        <f t="shared" si="4"/>
        <v>0.2081549258</v>
      </c>
      <c r="T79" s="56">
        <f t="shared" si="5"/>
        <v>0.9279326519</v>
      </c>
      <c r="U79" s="56">
        <f t="shared" si="6"/>
        <v>0.6870812713</v>
      </c>
      <c r="V79" s="56">
        <f t="shared" si="7"/>
        <v>0.9855625591</v>
      </c>
      <c r="W79" s="56">
        <f t="shared" si="8"/>
        <v>0.3174665812</v>
      </c>
      <c r="X79" s="56">
        <f t="shared" si="9"/>
        <v>0.4521428137</v>
      </c>
    </row>
    <row r="80" ht="14.25" customHeight="1">
      <c r="A80" s="55">
        <v>78.0</v>
      </c>
      <c r="B80" s="55" t="s">
        <v>160</v>
      </c>
      <c r="C80" s="56">
        <v>0.11968152209173791</v>
      </c>
      <c r="D80" s="56">
        <v>0.8237343099707289</v>
      </c>
      <c r="E80" s="56">
        <v>0.4526408965991729</v>
      </c>
      <c r="F80" s="55" t="s">
        <v>455</v>
      </c>
      <c r="N80" s="55">
        <v>78.0</v>
      </c>
      <c r="O80" s="55" t="s">
        <v>148</v>
      </c>
      <c r="P80" s="56">
        <f t="shared" si="1"/>
        <v>0.9851737273</v>
      </c>
      <c r="Q80" s="56">
        <f t="shared" si="2"/>
        <v>0.08489208276</v>
      </c>
      <c r="R80" s="56">
        <f t="shared" si="3"/>
        <v>0.09032299146</v>
      </c>
      <c r="S80" s="56">
        <f t="shared" si="4"/>
        <v>0.4877342065</v>
      </c>
      <c r="T80" s="56">
        <f t="shared" si="5"/>
        <v>0.5006191588</v>
      </c>
      <c r="U80" s="56">
        <f t="shared" si="6"/>
        <v>0.9363487105</v>
      </c>
      <c r="V80" s="56">
        <f t="shared" si="7"/>
        <v>0.9989372056</v>
      </c>
      <c r="W80" s="56">
        <f t="shared" si="8"/>
        <v>0.285232134</v>
      </c>
      <c r="X80" s="56">
        <f t="shared" si="9"/>
        <v>0.4872605593</v>
      </c>
    </row>
    <row r="81" ht="14.25" customHeight="1">
      <c r="A81" s="55">
        <v>79.0</v>
      </c>
      <c r="B81" s="55" t="s">
        <v>162</v>
      </c>
      <c r="C81" s="56">
        <v>0.03072481390284979</v>
      </c>
      <c r="D81" s="56">
        <v>0.7286511895764974</v>
      </c>
      <c r="E81" s="56">
        <v>0.4345150142889608</v>
      </c>
      <c r="F81" s="55" t="s">
        <v>455</v>
      </c>
      <c r="N81" s="55">
        <v>79.0</v>
      </c>
      <c r="O81" s="55" t="s">
        <v>151</v>
      </c>
      <c r="P81" s="56">
        <f t="shared" si="1"/>
        <v>0.4584594447</v>
      </c>
      <c r="Q81" s="56">
        <f t="shared" si="2"/>
        <v>0.06755903885</v>
      </c>
      <c r="R81" s="56">
        <f t="shared" si="3"/>
        <v>0.0562735739</v>
      </c>
      <c r="S81" s="56">
        <f t="shared" si="4"/>
        <v>0.9911602545</v>
      </c>
      <c r="T81" s="56">
        <f t="shared" si="5"/>
        <v>0.6256129813</v>
      </c>
      <c r="U81" s="56">
        <f t="shared" si="6"/>
        <v>0.9989870414</v>
      </c>
      <c r="V81" s="56">
        <f t="shared" si="7"/>
        <v>0.9991765814</v>
      </c>
      <c r="W81" s="56">
        <f t="shared" si="8"/>
        <v>0.265334051</v>
      </c>
      <c r="X81" s="56">
        <f t="shared" si="9"/>
        <v>0.5132603065</v>
      </c>
    </row>
    <row r="82" ht="14.25" customHeight="1">
      <c r="A82" s="55">
        <v>80.0</v>
      </c>
      <c r="B82" s="55" t="s">
        <v>165</v>
      </c>
      <c r="C82" s="56">
        <v>0.06280639708421405</v>
      </c>
      <c r="D82" s="56">
        <v>0.6740769404951772</v>
      </c>
      <c r="E82" s="56">
        <v>0.43289220804890743</v>
      </c>
      <c r="F82" s="55" t="s">
        <v>455</v>
      </c>
      <c r="N82" s="55">
        <v>80.0</v>
      </c>
      <c r="O82" s="55" t="s">
        <v>142</v>
      </c>
      <c r="P82" s="56">
        <f t="shared" si="1"/>
        <v>0.6467054687</v>
      </c>
      <c r="Q82" s="56">
        <f t="shared" si="2"/>
        <v>0.07315861351</v>
      </c>
      <c r="R82" s="56">
        <f t="shared" si="3"/>
        <v>0.06596935381</v>
      </c>
      <c r="S82" s="56">
        <f t="shared" si="4"/>
        <v>0.838061931</v>
      </c>
      <c r="T82" s="56">
        <f t="shared" si="5"/>
        <v>0.7066269531</v>
      </c>
      <c r="U82" s="56">
        <f t="shared" si="6"/>
        <v>0.961624464</v>
      </c>
      <c r="V82" s="56">
        <f t="shared" si="7"/>
        <v>0.9988318969</v>
      </c>
      <c r="W82" s="56">
        <f t="shared" si="8"/>
        <v>0.2636426813</v>
      </c>
      <c r="X82" s="56">
        <f t="shared" si="9"/>
        <v>0.5156539177</v>
      </c>
    </row>
    <row r="83" ht="14.25" customHeight="1">
      <c r="A83" s="55">
        <v>81.0</v>
      </c>
      <c r="B83" s="55" t="s">
        <v>168</v>
      </c>
      <c r="C83" s="56">
        <v>0.2284241709639923</v>
      </c>
      <c r="D83" s="56">
        <v>0.5174024545344099</v>
      </c>
      <c r="E83" s="56">
        <v>0.47901831507802584</v>
      </c>
      <c r="F83" s="55" t="s">
        <v>455</v>
      </c>
      <c r="N83" s="55">
        <v>81.0</v>
      </c>
      <c r="O83" s="55" t="s">
        <v>145</v>
      </c>
      <c r="P83" s="56">
        <f t="shared" si="1"/>
        <v>0.4728122752</v>
      </c>
      <c r="Q83" s="56">
        <f t="shared" si="2"/>
        <v>0.1163887099</v>
      </c>
      <c r="R83" s="56">
        <f t="shared" si="3"/>
        <v>0.1926796179</v>
      </c>
      <c r="S83" s="56">
        <f t="shared" si="4"/>
        <v>0.2044408975</v>
      </c>
      <c r="T83" s="56">
        <f t="shared" si="5"/>
        <v>0.9304987779</v>
      </c>
      <c r="U83" s="56">
        <f t="shared" si="6"/>
        <v>0.6826298078</v>
      </c>
      <c r="V83" s="56">
        <f t="shared" si="7"/>
        <v>0.9853674108</v>
      </c>
      <c r="W83" s="56">
        <f t="shared" si="8"/>
        <v>0.317789645</v>
      </c>
      <c r="X83" s="56">
        <f t="shared" si="9"/>
        <v>0.4518272678</v>
      </c>
    </row>
    <row r="84" ht="14.25" customHeight="1">
      <c r="A84" s="55">
        <v>82.0</v>
      </c>
      <c r="B84" s="55" t="s">
        <v>170</v>
      </c>
      <c r="C84" s="56">
        <v>0.0626085298838737</v>
      </c>
      <c r="D84" s="56">
        <v>0.6738384668376934</v>
      </c>
      <c r="E84" s="56">
        <v>0.4343171147904057</v>
      </c>
      <c r="F84" s="55" t="s">
        <v>455</v>
      </c>
      <c r="N84" s="55">
        <v>82.0</v>
      </c>
      <c r="O84" s="55" t="s">
        <v>148</v>
      </c>
      <c r="P84" s="56">
        <f t="shared" si="1"/>
        <v>0.6453803876</v>
      </c>
      <c r="Q84" s="56">
        <f t="shared" si="2"/>
        <v>0.07312202899</v>
      </c>
      <c r="R84" s="56">
        <f t="shared" si="3"/>
        <v>0.06590226573</v>
      </c>
      <c r="S84" s="56">
        <f t="shared" si="4"/>
        <v>0.8366197183</v>
      </c>
      <c r="T84" s="56">
        <f t="shared" si="5"/>
        <v>0.7069903841</v>
      </c>
      <c r="U84" s="56">
        <f t="shared" si="6"/>
        <v>0.9613529416</v>
      </c>
      <c r="V84" s="56">
        <f t="shared" si="7"/>
        <v>0.999137757</v>
      </c>
      <c r="W84" s="56">
        <f t="shared" si="8"/>
        <v>0.2651270249</v>
      </c>
      <c r="X84" s="56">
        <f t="shared" si="9"/>
        <v>0.5135516263</v>
      </c>
    </row>
    <row r="85" ht="14.25" customHeight="1">
      <c r="A85" s="55">
        <v>83.0</v>
      </c>
      <c r="B85" s="55" t="s">
        <v>172</v>
      </c>
      <c r="C85" s="56">
        <v>0.22875219651873896</v>
      </c>
      <c r="D85" s="56">
        <v>0.5159458509399808</v>
      </c>
      <c r="E85" s="56">
        <v>0.4811996056001581</v>
      </c>
      <c r="F85" s="55" t="s">
        <v>455</v>
      </c>
      <c r="N85" s="55">
        <v>83.0</v>
      </c>
      <c r="O85" s="55" t="s">
        <v>151</v>
      </c>
      <c r="P85" s="56">
        <f t="shared" si="1"/>
        <v>0.4711368931</v>
      </c>
      <c r="Q85" s="56">
        <f t="shared" si="2"/>
        <v>0.1165076707</v>
      </c>
      <c r="R85" s="56">
        <f t="shared" si="3"/>
        <v>0.1931970933</v>
      </c>
      <c r="S85" s="56">
        <f t="shared" si="4"/>
        <v>0.2021089952</v>
      </c>
      <c r="T85" s="56">
        <f t="shared" si="5"/>
        <v>0.9321238509</v>
      </c>
      <c r="U85" s="56">
        <f t="shared" si="6"/>
        <v>0.6797842418</v>
      </c>
      <c r="V85" s="56">
        <f t="shared" si="7"/>
        <v>0.9835714262</v>
      </c>
      <c r="W85" s="56">
        <f t="shared" si="8"/>
        <v>0.3206899993</v>
      </c>
      <c r="X85" s="56">
        <f t="shared" si="9"/>
        <v>0.4490230656</v>
      </c>
    </row>
    <row r="86" ht="14.25" customHeight="1">
      <c r="A86" s="55">
        <v>84.0</v>
      </c>
      <c r="B86" s="55" t="s">
        <v>175</v>
      </c>
      <c r="C86" s="56">
        <v>0.13870802856107325</v>
      </c>
      <c r="D86" s="56">
        <v>0.8448099092714039</v>
      </c>
      <c r="E86" s="56">
        <v>0.45929322502129893</v>
      </c>
      <c r="F86" s="55" t="s">
        <v>455</v>
      </c>
      <c r="N86" s="55">
        <v>84.0</v>
      </c>
      <c r="O86" s="55" t="s">
        <v>160</v>
      </c>
      <c r="P86" s="56">
        <f t="shared" si="1"/>
        <v>0.9930687898</v>
      </c>
      <c r="Q86" s="56">
        <f t="shared" si="2"/>
        <v>0.08943203146</v>
      </c>
      <c r="R86" s="56">
        <f t="shared" si="3"/>
        <v>0.1014291596</v>
      </c>
      <c r="S86" s="56">
        <f t="shared" si="4"/>
        <v>0.3975308983</v>
      </c>
      <c r="T86" s="56">
        <f t="shared" si="5"/>
        <v>0.4762545048</v>
      </c>
      <c r="U86" s="56">
        <f t="shared" si="6"/>
        <v>0.9041595682</v>
      </c>
      <c r="V86" s="56">
        <f t="shared" si="7"/>
        <v>0.9969704884</v>
      </c>
      <c r="W86" s="56">
        <f t="shared" si="8"/>
        <v>0.293021993</v>
      </c>
      <c r="X86" s="56">
        <f t="shared" si="9"/>
        <v>0.4780570522</v>
      </c>
    </row>
    <row r="87" ht="14.25" customHeight="1">
      <c r="A87" s="55">
        <v>85.0</v>
      </c>
      <c r="B87" s="55" t="s">
        <v>178</v>
      </c>
      <c r="C87" s="56">
        <v>0.07312230070382719</v>
      </c>
      <c r="D87" s="56">
        <v>0.7525040699980774</v>
      </c>
      <c r="E87" s="56">
        <v>0.44153135096315055</v>
      </c>
      <c r="F87" s="55" t="s">
        <v>455</v>
      </c>
      <c r="N87" s="55">
        <v>85.0</v>
      </c>
      <c r="O87" s="55" t="s">
        <v>162</v>
      </c>
      <c r="P87" s="56">
        <f t="shared" si="1"/>
        <v>0.7176077624</v>
      </c>
      <c r="Q87" s="56">
        <f t="shared" si="2"/>
        <v>0.07510360997</v>
      </c>
      <c r="R87" s="56">
        <f t="shared" si="3"/>
        <v>0.06961036666</v>
      </c>
      <c r="S87" s="56">
        <f t="shared" si="4"/>
        <v>0.902950507</v>
      </c>
      <c r="T87" s="56">
        <f t="shared" si="5"/>
        <v>0.5920588312</v>
      </c>
      <c r="U87" s="56">
        <f t="shared" si="6"/>
        <v>0.9982764211</v>
      </c>
      <c r="V87" s="56">
        <f t="shared" si="7"/>
        <v>0.9999753111</v>
      </c>
      <c r="W87" s="56">
        <f t="shared" si="8"/>
        <v>0.2728136437</v>
      </c>
      <c r="X87" s="56">
        <f t="shared" si="9"/>
        <v>0.5030358179</v>
      </c>
    </row>
    <row r="88" ht="14.25" customHeight="1">
      <c r="A88" s="55">
        <v>86.0</v>
      </c>
      <c r="B88" s="55" t="s">
        <v>181</v>
      </c>
      <c r="C88" s="56">
        <v>0.07987001920930713</v>
      </c>
      <c r="D88" s="56">
        <v>0.6914200573595167</v>
      </c>
      <c r="E88" s="56">
        <v>0.43889393360278917</v>
      </c>
      <c r="F88" s="55" t="s">
        <v>455</v>
      </c>
      <c r="N88" s="55">
        <v>86.0</v>
      </c>
      <c r="O88" s="55" t="s">
        <v>165</v>
      </c>
      <c r="P88" s="56">
        <f t="shared" si="1"/>
        <v>0.7650463835</v>
      </c>
      <c r="Q88" s="56">
        <f t="shared" si="2"/>
        <v>0.07641693775</v>
      </c>
      <c r="R88" s="56">
        <f t="shared" si="3"/>
        <v>0.07215315776</v>
      </c>
      <c r="S88" s="56">
        <f t="shared" si="4"/>
        <v>0.932112584</v>
      </c>
      <c r="T88" s="56">
        <f t="shared" si="5"/>
        <v>0.6803692923</v>
      </c>
      <c r="U88" s="56">
        <f t="shared" si="6"/>
        <v>0.9790159841</v>
      </c>
      <c r="V88" s="56">
        <f t="shared" si="7"/>
        <v>0.9998070502</v>
      </c>
      <c r="W88" s="56">
        <f t="shared" si="8"/>
        <v>0.2699699417</v>
      </c>
      <c r="X88" s="56">
        <f t="shared" si="9"/>
        <v>0.5068554337</v>
      </c>
    </row>
    <row r="89" ht="14.25" customHeight="1">
      <c r="A89" s="55">
        <v>87.0</v>
      </c>
      <c r="B89" s="55" t="s">
        <v>184</v>
      </c>
      <c r="C89" s="56">
        <v>0.22889430172652028</v>
      </c>
      <c r="D89" s="56">
        <v>0.543447402239107</v>
      </c>
      <c r="E89" s="56">
        <v>0.4812207624961646</v>
      </c>
      <c r="F89" s="55" t="s">
        <v>455</v>
      </c>
      <c r="N89" s="55">
        <v>87.0</v>
      </c>
      <c r="O89" s="55" t="s">
        <v>168</v>
      </c>
      <c r="P89" s="56">
        <f t="shared" si="1"/>
        <v>0.4704130379</v>
      </c>
      <c r="Q89" s="56">
        <f t="shared" si="2"/>
        <v>0.1165592603</v>
      </c>
      <c r="R89" s="56">
        <f t="shared" si="3"/>
        <v>0.1934218664</v>
      </c>
      <c r="S89" s="56">
        <f t="shared" si="4"/>
        <v>0.2531094037</v>
      </c>
      <c r="T89" s="56">
        <f t="shared" si="5"/>
        <v>0.8991097495</v>
      </c>
      <c r="U89" s="56">
        <f t="shared" si="6"/>
        <v>0.7341831139</v>
      </c>
      <c r="V89" s="56">
        <f t="shared" si="7"/>
        <v>0.9835535226</v>
      </c>
      <c r="W89" s="56">
        <f t="shared" si="8"/>
        <v>0.3207182942</v>
      </c>
      <c r="X89" s="56">
        <f t="shared" si="9"/>
        <v>0.4489959601</v>
      </c>
    </row>
    <row r="90" ht="14.25" customHeight="1">
      <c r="A90" s="55">
        <v>88.0</v>
      </c>
      <c r="B90" s="55" t="s">
        <v>187</v>
      </c>
      <c r="C90" s="56">
        <v>0.14041201329855726</v>
      </c>
      <c r="D90" s="56">
        <v>0.8463289596424581</v>
      </c>
      <c r="E90" s="56">
        <v>0.4603873468525164</v>
      </c>
      <c r="F90" s="55" t="s">
        <v>455</v>
      </c>
      <c r="N90" s="55">
        <v>88.0</v>
      </c>
      <c r="O90" s="55" t="s">
        <v>515</v>
      </c>
      <c r="P90" s="56">
        <f t="shared" si="1"/>
        <v>0.9897005981</v>
      </c>
      <c r="Q90" s="56">
        <f t="shared" si="2"/>
        <v>0.08985570573</v>
      </c>
      <c r="R90" s="56">
        <f t="shared" si="3"/>
        <v>0.1025186859</v>
      </c>
      <c r="S90" s="56">
        <f t="shared" si="4"/>
        <v>0.3917963857</v>
      </c>
      <c r="T90" s="56">
        <f t="shared" si="5"/>
        <v>0.4745463467</v>
      </c>
      <c r="U90" s="56">
        <f t="shared" si="6"/>
        <v>0.9016605238</v>
      </c>
      <c r="V90" s="56">
        <f t="shared" si="7"/>
        <v>0.9965514022</v>
      </c>
      <c r="W90" s="56">
        <f t="shared" si="8"/>
        <v>0.294329483</v>
      </c>
      <c r="X90" s="56">
        <f t="shared" si="9"/>
        <v>0.4765606872</v>
      </c>
    </row>
    <row r="91" ht="14.25" customHeight="1">
      <c r="A91" s="55">
        <v>89.0</v>
      </c>
      <c r="B91" s="55" t="s">
        <v>190</v>
      </c>
      <c r="C91" s="56">
        <v>0.07556844286225375</v>
      </c>
      <c r="D91" s="56">
        <v>0.7537241558086311</v>
      </c>
      <c r="E91" s="56">
        <v>0.44116264440760045</v>
      </c>
      <c r="F91" s="55" t="s">
        <v>455</v>
      </c>
      <c r="N91" s="55">
        <v>89.0</v>
      </c>
      <c r="O91" s="55" t="s">
        <v>516</v>
      </c>
      <c r="P91" s="56">
        <f t="shared" si="1"/>
        <v>0.7347762658</v>
      </c>
      <c r="Q91" s="56">
        <f t="shared" si="2"/>
        <v>0.0755758771</v>
      </c>
      <c r="R91" s="56">
        <f t="shared" si="3"/>
        <v>0.07051680251</v>
      </c>
      <c r="S91" s="56">
        <f t="shared" si="4"/>
        <v>0.8964983919</v>
      </c>
      <c r="T91" s="56">
        <f t="shared" si="5"/>
        <v>0.5903792108</v>
      </c>
      <c r="U91" s="56">
        <f t="shared" si="6"/>
        <v>0.9979515693</v>
      </c>
      <c r="V91" s="56">
        <f t="shared" si="7"/>
        <v>0.9999613592</v>
      </c>
      <c r="W91" s="56">
        <f t="shared" si="8"/>
        <v>0.2724137409</v>
      </c>
      <c r="X91" s="56">
        <f t="shared" si="9"/>
        <v>0.5035680739</v>
      </c>
    </row>
    <row r="92" ht="14.25" customHeight="1">
      <c r="A92" s="55">
        <v>90.0</v>
      </c>
      <c r="B92" s="55" t="s">
        <v>193</v>
      </c>
      <c r="C92" s="56">
        <v>0.08461425139280293</v>
      </c>
      <c r="D92" s="56">
        <v>0.6946355591837106</v>
      </c>
      <c r="E92" s="56">
        <v>0.43710641505884834</v>
      </c>
      <c r="F92" s="55" t="s">
        <v>455</v>
      </c>
      <c r="N92" s="55">
        <v>90.0</v>
      </c>
      <c r="O92" s="55" t="s">
        <v>170</v>
      </c>
      <c r="P92" s="56">
        <f t="shared" si="1"/>
        <v>0.7982360446</v>
      </c>
      <c r="Q92" s="56">
        <f t="shared" si="2"/>
        <v>0.07736047316</v>
      </c>
      <c r="R92" s="56">
        <f t="shared" si="3"/>
        <v>0.07402303599</v>
      </c>
      <c r="S92" s="56">
        <f t="shared" si="4"/>
        <v>0.9462178425</v>
      </c>
      <c r="T92" s="56">
        <f t="shared" si="5"/>
        <v>0.6755447225</v>
      </c>
      <c r="U92" s="56">
        <f t="shared" si="6"/>
        <v>0.9817062568</v>
      </c>
      <c r="V92" s="56">
        <f t="shared" si="7"/>
        <v>0.9996025682</v>
      </c>
      <c r="W92" s="56">
        <f t="shared" si="8"/>
        <v>0.2680647389</v>
      </c>
      <c r="X92" s="56">
        <f t="shared" si="9"/>
        <v>0.5094604509</v>
      </c>
    </row>
    <row r="93" ht="14.25" customHeight="1">
      <c r="A93" s="55">
        <v>91.0</v>
      </c>
      <c r="B93" s="55" t="s">
        <v>196</v>
      </c>
      <c r="C93" s="56">
        <v>0.2292707062917212</v>
      </c>
      <c r="D93" s="56">
        <v>0.5446649757290072</v>
      </c>
      <c r="E93" s="56">
        <v>0.4793992835554564</v>
      </c>
      <c r="F93" s="55" t="s">
        <v>455</v>
      </c>
      <c r="N93" s="55">
        <v>91.0</v>
      </c>
      <c r="O93" s="55" t="s">
        <v>172</v>
      </c>
      <c r="P93" s="56">
        <f t="shared" si="1"/>
        <v>0.4685013819</v>
      </c>
      <c r="Q93" s="56">
        <f t="shared" si="2"/>
        <v>0.116696068</v>
      </c>
      <c r="R93" s="56">
        <f t="shared" si="3"/>
        <v>0.1940189862</v>
      </c>
      <c r="S93" s="56">
        <f t="shared" si="4"/>
        <v>0.2557498763</v>
      </c>
      <c r="T93" s="56">
        <f t="shared" si="5"/>
        <v>0.897544079</v>
      </c>
      <c r="U93" s="56">
        <f t="shared" si="6"/>
        <v>0.7366138056</v>
      </c>
      <c r="V93" s="56">
        <f t="shared" si="7"/>
        <v>0.9850608824</v>
      </c>
      <c r="W93" s="56">
        <f t="shared" si="8"/>
        <v>0.3182937994</v>
      </c>
      <c r="X93" s="56">
        <f t="shared" si="9"/>
        <v>0.4513361338</v>
      </c>
    </row>
    <row r="94" ht="14.25" customHeight="1">
      <c r="A94" s="55">
        <v>92.0</v>
      </c>
      <c r="B94" s="55" t="s">
        <v>198</v>
      </c>
      <c r="C94" s="56">
        <v>0.11946529052976744</v>
      </c>
      <c r="D94" s="56">
        <v>0.8235840722501477</v>
      </c>
      <c r="E94" s="56">
        <v>0.4505216806064941</v>
      </c>
      <c r="F94" s="55" t="s">
        <v>455</v>
      </c>
      <c r="N94" s="55">
        <v>92.0</v>
      </c>
      <c r="O94" s="55" t="s">
        <v>175</v>
      </c>
      <c r="P94" s="56">
        <f t="shared" si="1"/>
        <v>0.9846106262</v>
      </c>
      <c r="Q94" s="56">
        <f t="shared" si="2"/>
        <v>0.08484242895</v>
      </c>
      <c r="R94" s="56">
        <f t="shared" si="3"/>
        <v>0.09020709849</v>
      </c>
      <c r="S94" s="56">
        <f t="shared" si="4"/>
        <v>0.4884515469</v>
      </c>
      <c r="T94" s="56">
        <f t="shared" si="5"/>
        <v>0.5007973091</v>
      </c>
      <c r="U94" s="56">
        <f t="shared" si="6"/>
        <v>0.936559917</v>
      </c>
      <c r="V94" s="56">
        <f t="shared" si="7"/>
        <v>0.9993528204</v>
      </c>
      <c r="W94" s="56">
        <f t="shared" si="8"/>
        <v>0.2828071232</v>
      </c>
      <c r="X94" s="56">
        <f t="shared" si="9"/>
        <v>0.4902306287</v>
      </c>
    </row>
    <row r="95" ht="14.25" customHeight="1">
      <c r="A95" s="55">
        <v>93.0</v>
      </c>
      <c r="B95" s="55" t="s">
        <v>201</v>
      </c>
      <c r="C95" s="56">
        <v>0.031502685938824514</v>
      </c>
      <c r="D95" s="56">
        <v>0.7292653935652609</v>
      </c>
      <c r="E95" s="56">
        <v>0.43164731769617926</v>
      </c>
      <c r="F95" s="55" t="s">
        <v>455</v>
      </c>
      <c r="N95" s="55">
        <v>93.0</v>
      </c>
      <c r="O95" s="55" t="s">
        <v>178</v>
      </c>
      <c r="P95" s="56">
        <f t="shared" si="1"/>
        <v>0.4623288021</v>
      </c>
      <c r="Q95" s="56">
        <f t="shared" si="2"/>
        <v>0.06768728022</v>
      </c>
      <c r="R95" s="56">
        <f t="shared" si="3"/>
        <v>0.05648316663</v>
      </c>
      <c r="S95" s="56">
        <f t="shared" si="4"/>
        <v>0.9900109224</v>
      </c>
      <c r="T95" s="56">
        <f t="shared" si="5"/>
        <v>0.6247325785</v>
      </c>
      <c r="U95" s="56">
        <f t="shared" si="6"/>
        <v>0.9991036073</v>
      </c>
      <c r="V95" s="56">
        <f t="shared" si="7"/>
        <v>0.9985268976</v>
      </c>
      <c r="W95" s="56">
        <f t="shared" si="8"/>
        <v>0.2623548351</v>
      </c>
      <c r="X95" s="56">
        <f t="shared" si="9"/>
        <v>0.5174974304</v>
      </c>
    </row>
    <row r="96" ht="14.25" customHeight="1">
      <c r="A96" s="55">
        <v>94.0</v>
      </c>
      <c r="B96" s="55" t="s">
        <v>203</v>
      </c>
      <c r="C96" s="56">
        <v>0.06266109248524564</v>
      </c>
      <c r="D96" s="56">
        <v>0.6735950105035482</v>
      </c>
      <c r="E96" s="56">
        <v>0.4300126038391573</v>
      </c>
      <c r="F96" s="55" t="s">
        <v>455</v>
      </c>
      <c r="N96" s="55">
        <v>94.0</v>
      </c>
      <c r="O96" s="55" t="s">
        <v>181</v>
      </c>
      <c r="P96" s="56">
        <f t="shared" si="1"/>
        <v>0.6457322341</v>
      </c>
      <c r="Q96" s="56">
        <f t="shared" si="2"/>
        <v>0.07313174491</v>
      </c>
      <c r="R96" s="56">
        <f t="shared" si="3"/>
        <v>0.06592007765</v>
      </c>
      <c r="S96" s="56">
        <f t="shared" si="4"/>
        <v>0.8351446479</v>
      </c>
      <c r="T96" s="56">
        <f t="shared" si="5"/>
        <v>0.7073614653</v>
      </c>
      <c r="U96" s="56">
        <f t="shared" si="6"/>
        <v>0.9610748781</v>
      </c>
      <c r="V96" s="56">
        <f t="shared" si="7"/>
        <v>0.9980729957</v>
      </c>
      <c r="W96" s="56">
        <f t="shared" si="8"/>
        <v>0.2606763172</v>
      </c>
      <c r="X96" s="56">
        <f t="shared" si="9"/>
        <v>0.519927863</v>
      </c>
    </row>
    <row r="97" ht="14.25" customHeight="1">
      <c r="A97" s="55">
        <v>95.0</v>
      </c>
      <c r="B97" s="55" t="s">
        <v>206</v>
      </c>
      <c r="C97" s="56">
        <v>0.22812829734567375</v>
      </c>
      <c r="D97" s="56">
        <v>0.5203016633661868</v>
      </c>
      <c r="E97" s="56">
        <v>0.48003236679144684</v>
      </c>
      <c r="F97" s="55" t="s">
        <v>455</v>
      </c>
      <c r="N97" s="55">
        <v>95.0</v>
      </c>
      <c r="O97" s="55" t="s">
        <v>184</v>
      </c>
      <c r="P97" s="56">
        <f t="shared" si="1"/>
        <v>0.4743288168</v>
      </c>
      <c r="Q97" s="56">
        <f t="shared" si="2"/>
        <v>0.1162815585</v>
      </c>
      <c r="R97" s="56">
        <f t="shared" si="3"/>
        <v>0.1922145037</v>
      </c>
      <c r="S97" s="56">
        <f t="shared" si="4"/>
        <v>0.2091932681</v>
      </c>
      <c r="T97" s="56">
        <f t="shared" si="5"/>
        <v>0.927220158</v>
      </c>
      <c r="U97" s="56">
        <f t="shared" si="6"/>
        <v>0.6883084363</v>
      </c>
      <c r="V97" s="56">
        <f t="shared" si="7"/>
        <v>0.9845448002</v>
      </c>
      <c r="W97" s="56">
        <f t="shared" si="8"/>
        <v>0.3191338322</v>
      </c>
      <c r="X97" s="56">
        <f t="shared" si="9"/>
        <v>0.4505212656</v>
      </c>
    </row>
    <row r="98" ht="14.25" customHeight="1">
      <c r="A98" s="55">
        <v>96.0</v>
      </c>
      <c r="B98" s="55" t="s">
        <v>208</v>
      </c>
      <c r="C98" s="56">
        <v>0.11955318016450882</v>
      </c>
      <c r="D98" s="56">
        <v>0.8237314091848017</v>
      </c>
      <c r="E98" s="56">
        <v>0.4505340591658758</v>
      </c>
      <c r="F98" s="55" t="s">
        <v>455</v>
      </c>
      <c r="N98" s="55">
        <v>96.0</v>
      </c>
      <c r="O98" s="55" t="s">
        <v>187</v>
      </c>
      <c r="P98" s="56">
        <f t="shared" si="1"/>
        <v>0.9848407122</v>
      </c>
      <c r="Q98" s="56">
        <f t="shared" si="2"/>
        <v>0.08486260618</v>
      </c>
      <c r="R98" s="56">
        <f t="shared" si="3"/>
        <v>0.0902541784</v>
      </c>
      <c r="S98" s="56">
        <f t="shared" si="4"/>
        <v>0.4877480467</v>
      </c>
      <c r="T98" s="56">
        <f t="shared" si="5"/>
        <v>0.500622598</v>
      </c>
      <c r="U98" s="56">
        <f t="shared" si="6"/>
        <v>0.9363527911</v>
      </c>
      <c r="V98" s="56">
        <f t="shared" si="7"/>
        <v>0.9993506899</v>
      </c>
      <c r="W98" s="56">
        <f t="shared" si="8"/>
        <v>0.2828212098</v>
      </c>
      <c r="X98" s="56">
        <f t="shared" si="9"/>
        <v>0.4902132266</v>
      </c>
    </row>
    <row r="99" ht="14.25" customHeight="1">
      <c r="A99" s="55">
        <v>97.0</v>
      </c>
      <c r="B99" s="55" t="s">
        <v>210</v>
      </c>
      <c r="C99" s="56">
        <v>0.033365504078826165</v>
      </c>
      <c r="D99" s="56">
        <v>0.7303263209990175</v>
      </c>
      <c r="E99" s="56">
        <v>0.43171378473063304</v>
      </c>
      <c r="F99" s="55" t="s">
        <v>455</v>
      </c>
      <c r="N99" s="55">
        <v>97.0</v>
      </c>
      <c r="O99" s="55" t="s">
        <v>190</v>
      </c>
      <c r="P99" s="56">
        <f t="shared" si="1"/>
        <v>0.4717373254</v>
      </c>
      <c r="Q99" s="56">
        <f t="shared" si="2"/>
        <v>0.06799583978</v>
      </c>
      <c r="R99" s="56">
        <f t="shared" si="3"/>
        <v>0.05698977977</v>
      </c>
      <c r="S99" s="56">
        <f t="shared" si="4"/>
        <v>0.9878658352</v>
      </c>
      <c r="T99" s="56">
        <f t="shared" si="5"/>
        <v>0.6232137914</v>
      </c>
      <c r="U99" s="56">
        <f t="shared" si="6"/>
        <v>0.9992882156</v>
      </c>
      <c r="V99" s="56">
        <f t="shared" si="7"/>
        <v>0.9985440713</v>
      </c>
      <c r="W99" s="56">
        <f t="shared" si="8"/>
        <v>0.2624233853</v>
      </c>
      <c r="X99" s="56">
        <f t="shared" si="9"/>
        <v>0.5173988413</v>
      </c>
    </row>
    <row r="100" ht="14.25" customHeight="1">
      <c r="A100" s="55">
        <v>98.0</v>
      </c>
      <c r="B100" s="55" t="s">
        <v>212</v>
      </c>
      <c r="C100" s="56">
        <v>0.06383881481197988</v>
      </c>
      <c r="D100" s="56">
        <v>0.6751162748555602</v>
      </c>
      <c r="E100" s="56">
        <v>0.43008749564315457</v>
      </c>
      <c r="F100" s="55" t="s">
        <v>455</v>
      </c>
      <c r="N100" s="55">
        <v>98.0</v>
      </c>
      <c r="O100" s="55" t="s">
        <v>193</v>
      </c>
      <c r="P100" s="56">
        <f t="shared" si="1"/>
        <v>0.653644847</v>
      </c>
      <c r="Q100" s="56">
        <f t="shared" si="2"/>
        <v>0.07334993602</v>
      </c>
      <c r="R100" s="56">
        <f t="shared" si="3"/>
        <v>0.06632102917</v>
      </c>
      <c r="S100" s="56">
        <f t="shared" si="4"/>
        <v>0.844315334</v>
      </c>
      <c r="T100" s="56">
        <f t="shared" si="5"/>
        <v>0.7050436703</v>
      </c>
      <c r="U100" s="56">
        <f t="shared" si="6"/>
        <v>0.962797971</v>
      </c>
      <c r="V100" s="56">
        <f t="shared" si="7"/>
        <v>0.9980951135</v>
      </c>
      <c r="W100" s="56">
        <f t="shared" si="8"/>
        <v>0.2607529048</v>
      </c>
      <c r="X100" s="56">
        <f t="shared" si="9"/>
        <v>0.5198162774</v>
      </c>
    </row>
    <row r="101" ht="14.25" customHeight="1">
      <c r="A101" s="55">
        <v>99.0</v>
      </c>
      <c r="B101" s="55" t="s">
        <v>214</v>
      </c>
      <c r="C101" s="56">
        <v>0.22808820442059466</v>
      </c>
      <c r="D101" s="56">
        <v>0.5199712860995873</v>
      </c>
      <c r="E101" s="56">
        <v>0.47480306019408913</v>
      </c>
      <c r="F101" s="55" t="s">
        <v>455</v>
      </c>
      <c r="N101" s="55">
        <v>99.0</v>
      </c>
      <c r="O101" s="55" t="s">
        <v>196</v>
      </c>
      <c r="P101" s="56">
        <f t="shared" si="1"/>
        <v>0.4745347112</v>
      </c>
      <c r="Q101" s="56">
        <f t="shared" si="2"/>
        <v>0.1162670497</v>
      </c>
      <c r="R101" s="56">
        <f t="shared" si="3"/>
        <v>0.1921515968</v>
      </c>
      <c r="S101" s="56">
        <f t="shared" si="4"/>
        <v>0.2086441277</v>
      </c>
      <c r="T101" s="56">
        <f t="shared" si="5"/>
        <v>0.9275966994</v>
      </c>
      <c r="U101" s="56">
        <f t="shared" si="6"/>
        <v>0.6876603668</v>
      </c>
      <c r="V101" s="56">
        <f t="shared" si="7"/>
        <v>0.9885550244</v>
      </c>
      <c r="W101" s="56">
        <f t="shared" si="8"/>
        <v>0.3122784418</v>
      </c>
      <c r="X101" s="56">
        <f t="shared" si="9"/>
        <v>0.4573003343</v>
      </c>
    </row>
    <row r="102" ht="14.25" customHeight="1">
      <c r="A102" s="55">
        <v>100.0</v>
      </c>
      <c r="B102" s="55" t="s">
        <v>216</v>
      </c>
      <c r="C102" s="56">
        <v>0.1401472888944404</v>
      </c>
      <c r="D102" s="56">
        <v>0.8459576328709584</v>
      </c>
      <c r="E102" s="56">
        <v>0.45897662394215955</v>
      </c>
      <c r="F102" s="55" t="s">
        <v>455</v>
      </c>
      <c r="N102" s="55">
        <v>100.0</v>
      </c>
      <c r="O102" s="55" t="s">
        <v>198</v>
      </c>
      <c r="P102" s="56">
        <f t="shared" si="1"/>
        <v>0.9902662569</v>
      </c>
      <c r="Q102" s="56">
        <f t="shared" si="2"/>
        <v>0.08978969457</v>
      </c>
      <c r="R102" s="56">
        <f t="shared" si="3"/>
        <v>0.1023483166</v>
      </c>
      <c r="S102" s="56">
        <f t="shared" si="4"/>
        <v>0.3931891443</v>
      </c>
      <c r="T102" s="56">
        <f t="shared" si="5"/>
        <v>0.4749633069</v>
      </c>
      <c r="U102" s="56">
        <f t="shared" si="6"/>
        <v>0.9022734151</v>
      </c>
      <c r="V102" s="56">
        <f t="shared" si="7"/>
        <v>0.9970867405</v>
      </c>
      <c r="W102" s="56">
        <f t="shared" si="8"/>
        <v>0.2926450515</v>
      </c>
      <c r="X102" s="56">
        <f t="shared" si="9"/>
        <v>0.4784909618</v>
      </c>
    </row>
    <row r="103" ht="14.25" customHeight="1">
      <c r="A103" s="55">
        <v>101.0</v>
      </c>
      <c r="B103" s="55" t="s">
        <v>219</v>
      </c>
      <c r="C103" s="56">
        <v>0.07410819607530085</v>
      </c>
      <c r="D103" s="56">
        <v>0.7529342085813969</v>
      </c>
      <c r="E103" s="56">
        <v>0.4409638272155221</v>
      </c>
      <c r="F103" s="55" t="s">
        <v>455</v>
      </c>
      <c r="N103" s="55">
        <v>101.0</v>
      </c>
      <c r="O103" s="55" t="s">
        <v>201</v>
      </c>
      <c r="P103" s="56">
        <f t="shared" si="1"/>
        <v>0.7245187031</v>
      </c>
      <c r="Q103" s="56">
        <f t="shared" si="2"/>
        <v>0.07529343345</v>
      </c>
      <c r="R103" s="56">
        <f t="shared" si="3"/>
        <v>0.06997363605</v>
      </c>
      <c r="S103" s="56">
        <f t="shared" si="4"/>
        <v>0.9006916479</v>
      </c>
      <c r="T103" s="56">
        <f t="shared" si="5"/>
        <v>0.5914662617</v>
      </c>
      <c r="U103" s="56">
        <f t="shared" si="6"/>
        <v>0.9981650764</v>
      </c>
      <c r="V103" s="56">
        <f t="shared" si="7"/>
        <v>0.9999525447</v>
      </c>
      <c r="W103" s="56">
        <f t="shared" si="8"/>
        <v>0.2721984211</v>
      </c>
      <c r="X103" s="56">
        <f t="shared" si="9"/>
        <v>0.5038553136</v>
      </c>
    </row>
    <row r="104" ht="14.25" customHeight="1">
      <c r="A104" s="55">
        <v>102.0</v>
      </c>
      <c r="B104" s="55" t="s">
        <v>221</v>
      </c>
      <c r="C104" s="56">
        <v>0.08263425642915076</v>
      </c>
      <c r="D104" s="56">
        <v>0.6931246476202293</v>
      </c>
      <c r="E104" s="56">
        <v>0.43681728377462165</v>
      </c>
      <c r="F104" s="55" t="s">
        <v>455</v>
      </c>
      <c r="N104" s="55">
        <v>102.0</v>
      </c>
      <c r="O104" s="55" t="s">
        <v>203</v>
      </c>
      <c r="P104" s="56">
        <f t="shared" si="1"/>
        <v>0.7844359497</v>
      </c>
      <c r="Q104" s="56">
        <f t="shared" si="2"/>
        <v>0.07696463636</v>
      </c>
      <c r="R104" s="56">
        <f t="shared" si="3"/>
        <v>0.07323413943</v>
      </c>
      <c r="S104" s="56">
        <f t="shared" si="4"/>
        <v>0.9397549515</v>
      </c>
      <c r="T104" s="56">
        <f t="shared" si="5"/>
        <v>0.6778097945</v>
      </c>
      <c r="U104" s="56">
        <f t="shared" si="6"/>
        <v>0.980463743</v>
      </c>
      <c r="V104" s="56">
        <f t="shared" si="7"/>
        <v>0.9995626342</v>
      </c>
      <c r="W104" s="56">
        <f t="shared" si="8"/>
        <v>0.2677582368</v>
      </c>
      <c r="X104" s="56">
        <f t="shared" si="9"/>
        <v>0.5098830464</v>
      </c>
    </row>
    <row r="105" ht="14.25" customHeight="1">
      <c r="A105" s="55">
        <v>103.0</v>
      </c>
      <c r="B105" s="55" t="s">
        <v>223</v>
      </c>
      <c r="C105" s="56">
        <v>0.22916202604898953</v>
      </c>
      <c r="D105" s="56">
        <v>0.5440685149788084</v>
      </c>
      <c r="E105" s="56">
        <v>0.47937511177704906</v>
      </c>
      <c r="F105" s="55" t="s">
        <v>455</v>
      </c>
      <c r="N105" s="55">
        <v>103.0</v>
      </c>
      <c r="O105" s="55" t="s">
        <v>517</v>
      </c>
      <c r="P105" s="56">
        <f t="shared" si="1"/>
        <v>0.4690524939</v>
      </c>
      <c r="Q105" s="56">
        <f t="shared" si="2"/>
        <v>0.1166565435</v>
      </c>
      <c r="R105" s="56">
        <f t="shared" si="3"/>
        <v>0.1938463174</v>
      </c>
      <c r="S105" s="56">
        <f t="shared" si="4"/>
        <v>0.2544518186</v>
      </c>
      <c r="T105" s="56">
        <f t="shared" si="5"/>
        <v>0.8983120591</v>
      </c>
      <c r="U105" s="56">
        <f t="shared" si="6"/>
        <v>0.7354229559</v>
      </c>
      <c r="V105" s="56">
        <f t="shared" si="7"/>
        <v>0.9850804212</v>
      </c>
      <c r="W105" s="56">
        <f t="shared" si="8"/>
        <v>0.3182617816</v>
      </c>
      <c r="X105" s="56">
        <f t="shared" si="9"/>
        <v>0.4513672782</v>
      </c>
    </row>
    <row r="106" ht="14.25" customHeight="1">
      <c r="A106" s="55">
        <v>104.0</v>
      </c>
      <c r="B106" s="55" t="s">
        <v>225</v>
      </c>
      <c r="C106" s="56">
        <v>0.15085710449390763</v>
      </c>
      <c r="D106" s="56">
        <v>0.856132562104531</v>
      </c>
      <c r="E106" s="56">
        <v>0.4789156097111093</v>
      </c>
      <c r="F106" s="55" t="s">
        <v>455</v>
      </c>
      <c r="N106" s="55">
        <v>104.0</v>
      </c>
      <c r="O106" s="55" t="s">
        <v>518</v>
      </c>
      <c r="P106" s="56">
        <f t="shared" si="1"/>
        <v>0.9557299369</v>
      </c>
      <c r="Q106" s="56">
        <f t="shared" si="2"/>
        <v>0.09251748339</v>
      </c>
      <c r="R106" s="56">
        <f t="shared" si="3"/>
        <v>0.1095810085</v>
      </c>
      <c r="S106" s="56">
        <f t="shared" si="4"/>
        <v>0.3570673342</v>
      </c>
      <c r="T106" s="56">
        <f t="shared" si="5"/>
        <v>0.4636764507</v>
      </c>
      <c r="U106" s="56">
        <f t="shared" si="6"/>
        <v>0.8850347462</v>
      </c>
      <c r="V106" s="56">
        <f t="shared" si="7"/>
        <v>0.9854495282</v>
      </c>
      <c r="W106" s="56">
        <f t="shared" si="8"/>
        <v>0.317653903</v>
      </c>
      <c r="X106" s="56">
        <f t="shared" si="9"/>
        <v>0.4519597723</v>
      </c>
    </row>
    <row r="107" ht="14.25" customHeight="1">
      <c r="A107" s="55">
        <v>105.0</v>
      </c>
      <c r="B107" s="55" t="s">
        <v>228</v>
      </c>
      <c r="C107" s="56">
        <v>0.09092330179104802</v>
      </c>
      <c r="D107" s="56">
        <v>0.764185297011374</v>
      </c>
      <c r="E107" s="56">
        <v>0.4592744842474623</v>
      </c>
      <c r="F107" s="55" t="s">
        <v>455</v>
      </c>
      <c r="N107" s="55">
        <v>105.0</v>
      </c>
      <c r="O107" s="55" t="s">
        <v>519</v>
      </c>
      <c r="P107" s="56">
        <f t="shared" si="1"/>
        <v>0.841268966</v>
      </c>
      <c r="Q107" s="56">
        <f t="shared" si="2"/>
        <v>0.07864175296</v>
      </c>
      <c r="R107" s="56">
        <f t="shared" si="3"/>
        <v>0.0766211968</v>
      </c>
      <c r="S107" s="56">
        <f t="shared" si="4"/>
        <v>0.8364758565</v>
      </c>
      <c r="T107" s="56">
        <f t="shared" si="5"/>
        <v>0.576132258</v>
      </c>
      <c r="U107" s="56">
        <f t="shared" si="6"/>
        <v>0.9940304057</v>
      </c>
      <c r="V107" s="56">
        <f t="shared" si="7"/>
        <v>0.9969774326</v>
      </c>
      <c r="W107" s="56">
        <f t="shared" si="8"/>
        <v>0.292999663</v>
      </c>
      <c r="X107" s="56">
        <f t="shared" si="9"/>
        <v>0.4780827254</v>
      </c>
    </row>
    <row r="108" ht="14.25" customHeight="1">
      <c r="A108" s="55">
        <v>106.0</v>
      </c>
      <c r="B108" s="55" t="s">
        <v>231</v>
      </c>
      <c r="C108" s="56">
        <v>0.10246334855065498</v>
      </c>
      <c r="D108" s="56">
        <v>0.7113046017306727</v>
      </c>
      <c r="E108" s="56">
        <v>0.46437917258916017</v>
      </c>
      <c r="F108" s="55" t="s">
        <v>455</v>
      </c>
      <c r="N108" s="55">
        <v>106.0</v>
      </c>
      <c r="O108" s="55" t="s">
        <v>520</v>
      </c>
      <c r="P108" s="56">
        <f t="shared" si="1"/>
        <v>0.9126884525</v>
      </c>
      <c r="Q108" s="56">
        <f t="shared" si="2"/>
        <v>0.08106670736</v>
      </c>
      <c r="R108" s="56">
        <f t="shared" si="3"/>
        <v>0.08172989799</v>
      </c>
      <c r="S108" s="56">
        <f t="shared" si="4"/>
        <v>0.9943617955</v>
      </c>
      <c r="T108" s="56">
        <f t="shared" si="5"/>
        <v>0.6508038651</v>
      </c>
      <c r="U108" s="56">
        <f t="shared" si="6"/>
        <v>0.9927901919</v>
      </c>
      <c r="V108" s="56">
        <f t="shared" si="7"/>
        <v>0.9947953476</v>
      </c>
      <c r="W108" s="56">
        <f t="shared" si="8"/>
        <v>0.2991640829</v>
      </c>
      <c r="X108" s="56">
        <f t="shared" si="9"/>
        <v>0.4711427647</v>
      </c>
    </row>
    <row r="109" ht="14.25" customHeight="1">
      <c r="A109" s="55">
        <v>107.0</v>
      </c>
      <c r="B109" s="55" t="s">
        <v>233</v>
      </c>
      <c r="C109" s="56">
        <v>0.23650609295808725</v>
      </c>
      <c r="D109" s="56">
        <v>0.5760825019669902</v>
      </c>
      <c r="E109" s="56">
        <v>0.5042126852950527</v>
      </c>
      <c r="F109" s="55" t="s">
        <v>455</v>
      </c>
      <c r="N109" s="55">
        <v>107.0</v>
      </c>
      <c r="O109" s="55" t="s">
        <v>206</v>
      </c>
      <c r="P109" s="56">
        <f t="shared" si="1"/>
        <v>0.4333375054</v>
      </c>
      <c r="Q109" s="56">
        <f t="shared" si="2"/>
        <v>0.1193711962</v>
      </c>
      <c r="R109" s="56">
        <f t="shared" si="3"/>
        <v>0.2060076329</v>
      </c>
      <c r="S109" s="56">
        <f t="shared" si="4"/>
        <v>0.3383279052</v>
      </c>
      <c r="T109" s="56">
        <f t="shared" si="5"/>
        <v>0.8547272002</v>
      </c>
      <c r="U109" s="56">
        <f t="shared" si="6"/>
        <v>0.7991710926</v>
      </c>
      <c r="V109" s="56">
        <f t="shared" si="7"/>
        <v>0.9588736244</v>
      </c>
      <c r="W109" s="56">
        <f t="shared" si="8"/>
        <v>0.3534075884</v>
      </c>
      <c r="X109" s="56">
        <f t="shared" si="9"/>
        <v>0.4205831272</v>
      </c>
    </row>
    <row r="110" ht="14.25" customHeight="1">
      <c r="A110" s="55">
        <v>108.0</v>
      </c>
      <c r="B110" s="55" t="s">
        <v>235</v>
      </c>
      <c r="C110" s="56">
        <v>0.2362880056642445</v>
      </c>
      <c r="D110" s="56">
        <v>0.5755135421129566</v>
      </c>
      <c r="E110" s="56">
        <v>0.504134763206015</v>
      </c>
      <c r="F110" s="55" t="s">
        <v>455</v>
      </c>
      <c r="N110" s="55">
        <v>108.0</v>
      </c>
      <c r="O110" s="55" t="s">
        <v>208</v>
      </c>
      <c r="P110" s="56">
        <f t="shared" si="1"/>
        <v>0.4343539929</v>
      </c>
      <c r="Q110" s="56">
        <f t="shared" si="2"/>
        <v>0.1192892849</v>
      </c>
      <c r="R110" s="56">
        <f t="shared" si="3"/>
        <v>0.2056316041</v>
      </c>
      <c r="S110" s="56">
        <f t="shared" si="4"/>
        <v>0.3365513285</v>
      </c>
      <c r="T110" s="56">
        <f t="shared" si="5"/>
        <v>0.855538292</v>
      </c>
      <c r="U110" s="56">
        <f t="shared" si="6"/>
        <v>0.7980496999</v>
      </c>
      <c r="V110" s="56">
        <f t="shared" si="7"/>
        <v>0.9589739704</v>
      </c>
      <c r="W110" s="56">
        <f t="shared" si="8"/>
        <v>0.3532899983</v>
      </c>
      <c r="X110" s="56">
        <f t="shared" si="9"/>
        <v>0.4206759466</v>
      </c>
    </row>
    <row r="111" ht="14.25" customHeight="1">
      <c r="A111" s="55">
        <v>109.0</v>
      </c>
      <c r="B111" s="55" t="s">
        <v>237</v>
      </c>
      <c r="C111" s="56">
        <v>0.12422155292479511</v>
      </c>
      <c r="D111" s="56">
        <v>0.8297204566417504</v>
      </c>
      <c r="E111" s="56">
        <v>0.46194826353340007</v>
      </c>
      <c r="F111" s="55" t="s">
        <v>455</v>
      </c>
      <c r="N111" s="55">
        <v>109.0</v>
      </c>
      <c r="O111" s="55" t="s">
        <v>210</v>
      </c>
      <c r="P111" s="56">
        <f t="shared" si="1"/>
        <v>0.9946313429</v>
      </c>
      <c r="Q111" s="56">
        <f t="shared" si="2"/>
        <v>0.0859444506</v>
      </c>
      <c r="R111" s="56">
        <f t="shared" si="3"/>
        <v>0.09280700051</v>
      </c>
      <c r="S111" s="56">
        <f t="shared" si="4"/>
        <v>0.4600263112</v>
      </c>
      <c r="T111" s="56">
        <f t="shared" si="5"/>
        <v>0.4935723508</v>
      </c>
      <c r="U111" s="56">
        <f t="shared" si="6"/>
        <v>0.9277107005</v>
      </c>
      <c r="V111" s="56">
        <f t="shared" si="7"/>
        <v>0.9959070744</v>
      </c>
      <c r="W111" s="56">
        <f t="shared" si="8"/>
        <v>0.2962078691</v>
      </c>
      <c r="X111" s="56">
        <f t="shared" si="9"/>
        <v>0.4744343832</v>
      </c>
    </row>
    <row r="112" ht="14.25" customHeight="1">
      <c r="A112" s="55">
        <v>110.0</v>
      </c>
      <c r="B112" s="55" t="s">
        <v>240</v>
      </c>
      <c r="C112" s="56">
        <v>0.05041923741392639</v>
      </c>
      <c r="D112" s="56">
        <v>0.7394006365813827</v>
      </c>
      <c r="E112" s="56">
        <v>0.4521361579744711</v>
      </c>
      <c r="F112" s="55" t="s">
        <v>455</v>
      </c>
      <c r="N112" s="55">
        <v>110.0</v>
      </c>
      <c r="O112" s="55" t="s">
        <v>212</v>
      </c>
      <c r="P112" s="56">
        <f t="shared" si="1"/>
        <v>0.5672820581</v>
      </c>
      <c r="Q112" s="56">
        <f t="shared" si="2"/>
        <v>0.07091884374</v>
      </c>
      <c r="R112" s="56">
        <f t="shared" si="3"/>
        <v>0.06195474814</v>
      </c>
      <c r="S112" s="56">
        <f t="shared" si="4"/>
        <v>0.9616777333</v>
      </c>
      <c r="T112" s="56">
        <f t="shared" si="5"/>
        <v>0.6103266686</v>
      </c>
      <c r="U112" s="56">
        <f t="shared" si="6"/>
        <v>0.9999984803</v>
      </c>
      <c r="V112" s="56">
        <f t="shared" si="7"/>
        <v>0.999045472</v>
      </c>
      <c r="W112" s="56">
        <f t="shared" si="8"/>
        <v>0.2846521159</v>
      </c>
      <c r="X112" s="56">
        <f t="shared" si="9"/>
        <v>0.4879662743</v>
      </c>
    </row>
    <row r="113" ht="14.25" customHeight="1">
      <c r="A113" s="55">
        <v>111.0</v>
      </c>
      <c r="B113" s="55" t="s">
        <v>242</v>
      </c>
      <c r="C113" s="56">
        <v>0.06549910189764123</v>
      </c>
      <c r="D113" s="56">
        <v>0.6776105579851033</v>
      </c>
      <c r="E113" s="56">
        <v>0.4419728540510875</v>
      </c>
      <c r="F113" s="55" t="s">
        <v>455</v>
      </c>
      <c r="N113" s="55">
        <v>111.0</v>
      </c>
      <c r="O113" s="55" t="s">
        <v>214</v>
      </c>
      <c r="P113" s="56">
        <f t="shared" si="1"/>
        <v>0.6648899838</v>
      </c>
      <c r="Q113" s="56">
        <f t="shared" si="2"/>
        <v>0.07365914795</v>
      </c>
      <c r="R113" s="56">
        <f t="shared" si="3"/>
        <v>0.06689236144</v>
      </c>
      <c r="S113" s="56">
        <f t="shared" si="4"/>
        <v>0.8590871618</v>
      </c>
      <c r="T113" s="56">
        <f t="shared" si="5"/>
        <v>0.701248455</v>
      </c>
      <c r="U113" s="56">
        <f t="shared" si="6"/>
        <v>0.9655481687</v>
      </c>
      <c r="V113" s="56">
        <f t="shared" si="7"/>
        <v>0.9999879237</v>
      </c>
      <c r="W113" s="56">
        <f t="shared" si="8"/>
        <v>0.2732935167</v>
      </c>
      <c r="X113" s="56">
        <f t="shared" si="9"/>
        <v>0.5023992103</v>
      </c>
    </row>
    <row r="114" ht="14.25" customHeight="1">
      <c r="A114" s="55">
        <v>112.0</v>
      </c>
      <c r="B114" s="55" t="s">
        <v>245</v>
      </c>
      <c r="C114" s="56">
        <v>0.22929578042481286</v>
      </c>
      <c r="D114" s="56">
        <v>0.5481295228781631</v>
      </c>
      <c r="E114" s="56">
        <v>0.4999364329337504</v>
      </c>
      <c r="F114" s="55" t="s">
        <v>455</v>
      </c>
      <c r="N114" s="55">
        <v>112.0</v>
      </c>
      <c r="O114" s="55" t="s">
        <v>216</v>
      </c>
      <c r="P114" s="56">
        <f t="shared" si="1"/>
        <v>0.4683743296</v>
      </c>
      <c r="Q114" s="56">
        <f t="shared" si="2"/>
        <v>0.1167051896</v>
      </c>
      <c r="R114" s="56">
        <f t="shared" si="3"/>
        <v>0.1940588536</v>
      </c>
      <c r="S114" s="56">
        <f t="shared" si="4"/>
        <v>0.2634659854</v>
      </c>
      <c r="T114" s="56">
        <f t="shared" si="5"/>
        <v>0.89304616</v>
      </c>
      <c r="U114" s="56">
        <f t="shared" si="6"/>
        <v>0.7435341986</v>
      </c>
      <c r="V114" s="56">
        <f t="shared" si="7"/>
        <v>0.9642205949</v>
      </c>
      <c r="W114" s="56">
        <f t="shared" si="8"/>
        <v>0.3470249111</v>
      </c>
      <c r="X114" s="56">
        <f t="shared" si="9"/>
        <v>0.4257114527</v>
      </c>
    </row>
    <row r="115" ht="14.25" customHeight="1">
      <c r="A115" s="55">
        <v>113.0</v>
      </c>
      <c r="B115" s="55" t="s">
        <v>247</v>
      </c>
      <c r="C115" s="56">
        <v>0.11722319030476991</v>
      </c>
      <c r="D115" s="56">
        <v>0.8195394313365745</v>
      </c>
      <c r="E115" s="56">
        <v>0.4481516526550889</v>
      </c>
      <c r="F115" s="55" t="s">
        <v>455</v>
      </c>
      <c r="N115" s="55">
        <v>113.0</v>
      </c>
      <c r="O115" s="55" t="s">
        <v>219</v>
      </c>
      <c r="P115" s="56">
        <f t="shared" si="1"/>
        <v>0.978189608</v>
      </c>
      <c r="Q115" s="56">
        <f t="shared" si="2"/>
        <v>0.08433004889</v>
      </c>
      <c r="R115" s="56">
        <f t="shared" si="3"/>
        <v>0.0890180181</v>
      </c>
      <c r="S115" s="56">
        <f t="shared" si="4"/>
        <v>0.508169398</v>
      </c>
      <c r="T115" s="56">
        <f t="shared" si="5"/>
        <v>0.505617189</v>
      </c>
      <c r="U115" s="56">
        <f t="shared" si="6"/>
        <v>0.9421393565</v>
      </c>
      <c r="V115" s="56">
        <f t="shared" si="7"/>
        <v>0.9996963051</v>
      </c>
      <c r="W115" s="56">
        <f t="shared" si="8"/>
        <v>0.2801268299</v>
      </c>
      <c r="X115" s="56">
        <f t="shared" si="9"/>
        <v>0.493574068</v>
      </c>
    </row>
    <row r="116" ht="14.25" customHeight="1">
      <c r="A116" s="55">
        <v>114.0</v>
      </c>
      <c r="B116" s="55" t="s">
        <v>249</v>
      </c>
      <c r="C116" s="56">
        <v>0.029273055895714148</v>
      </c>
      <c r="D116" s="56">
        <v>0.7268033869169406</v>
      </c>
      <c r="E116" s="56">
        <v>0.43812117484775226</v>
      </c>
      <c r="F116" s="55" t="s">
        <v>455</v>
      </c>
      <c r="N116" s="55">
        <v>114.0</v>
      </c>
      <c r="O116" s="55" t="s">
        <v>221</v>
      </c>
      <c r="P116" s="56">
        <f t="shared" si="1"/>
        <v>0.4513310874</v>
      </c>
      <c r="Q116" s="56">
        <f t="shared" si="2"/>
        <v>0.06732064888</v>
      </c>
      <c r="R116" s="56">
        <f t="shared" si="3"/>
        <v>0.05588545358</v>
      </c>
      <c r="S116" s="56">
        <f t="shared" si="4"/>
        <v>0.9942033684</v>
      </c>
      <c r="T116" s="56">
        <f t="shared" si="5"/>
        <v>0.6282665845</v>
      </c>
      <c r="U116" s="56">
        <f t="shared" si="6"/>
        <v>0.9985935696</v>
      </c>
      <c r="V116" s="56">
        <f t="shared" si="7"/>
        <v>0.9997276117</v>
      </c>
      <c r="W116" s="56">
        <f t="shared" si="8"/>
        <v>0.2691441277</v>
      </c>
      <c r="X116" s="56">
        <f t="shared" si="9"/>
        <v>0.5079799922</v>
      </c>
    </row>
    <row r="117" ht="14.25" customHeight="1">
      <c r="A117" s="55">
        <v>115.0</v>
      </c>
      <c r="B117" s="55" t="s">
        <v>251</v>
      </c>
      <c r="C117" s="56">
        <v>0.08418443816453663</v>
      </c>
      <c r="D117" s="56">
        <v>0.7602237698273421</v>
      </c>
      <c r="E117" s="56">
        <v>0.45754269337978964</v>
      </c>
      <c r="F117" s="55" t="s">
        <v>455</v>
      </c>
      <c r="N117" s="55">
        <v>115.0</v>
      </c>
      <c r="O117" s="55" t="s">
        <v>223</v>
      </c>
      <c r="P117" s="56">
        <f t="shared" si="1"/>
        <v>0.795248742</v>
      </c>
      <c r="Q117" s="56">
        <f t="shared" si="2"/>
        <v>0.07727429387</v>
      </c>
      <c r="R117" s="56">
        <f t="shared" si="3"/>
        <v>0.07385073305</v>
      </c>
      <c r="S117" s="56">
        <f t="shared" si="4"/>
        <v>0.860055433</v>
      </c>
      <c r="T117" s="56">
        <f t="shared" si="5"/>
        <v>0.5814946214</v>
      </c>
      <c r="U117" s="56">
        <f t="shared" si="6"/>
        <v>0.9957533368</v>
      </c>
      <c r="V117" s="56">
        <f t="shared" si="7"/>
        <v>0.9975850074</v>
      </c>
      <c r="W117" s="56">
        <f t="shared" si="8"/>
        <v>0.2909456626</v>
      </c>
      <c r="X117" s="56">
        <f t="shared" si="9"/>
        <v>0.4804613354</v>
      </c>
    </row>
    <row r="118" ht="14.25" customHeight="1">
      <c r="A118" s="55">
        <v>116.0</v>
      </c>
      <c r="B118" s="55" t="s">
        <v>254</v>
      </c>
      <c r="C118" s="56">
        <v>0.5990024755815291</v>
      </c>
      <c r="D118" s="56">
        <v>0.6516416806142196</v>
      </c>
      <c r="E118" s="56">
        <v>0.7541242266802912</v>
      </c>
      <c r="F118" s="55" t="s">
        <v>455</v>
      </c>
      <c r="N118" s="55">
        <v>116.0</v>
      </c>
      <c r="O118" s="55" t="s">
        <v>225</v>
      </c>
      <c r="P118" s="56">
        <f t="shared" si="1"/>
        <v>0.03741117977</v>
      </c>
      <c r="Q118" s="56">
        <f t="shared" si="2"/>
        <v>0.5223063542</v>
      </c>
      <c r="R118" s="56">
        <f t="shared" si="3"/>
        <v>0.2373870508</v>
      </c>
      <c r="S118" s="56">
        <f t="shared" si="4"/>
        <v>0.6971425476</v>
      </c>
      <c r="T118" s="56">
        <f t="shared" si="5"/>
        <v>0.7410003619</v>
      </c>
      <c r="U118" s="56">
        <f t="shared" si="6"/>
        <v>0.9326151882</v>
      </c>
      <c r="V118" s="56">
        <f t="shared" si="7"/>
        <v>0.4743809471</v>
      </c>
      <c r="W118" s="56">
        <f t="shared" si="8"/>
        <v>0.9471538477</v>
      </c>
      <c r="X118" s="56">
        <f t="shared" si="9"/>
        <v>0.2186187159</v>
      </c>
    </row>
    <row r="119" ht="14.25" customHeight="1">
      <c r="A119" s="55">
        <v>117.0</v>
      </c>
      <c r="B119" s="55" t="s">
        <v>256</v>
      </c>
      <c r="C119" s="56">
        <v>0.23580653907000712</v>
      </c>
      <c r="D119" s="56">
        <v>0.5741263086144562</v>
      </c>
      <c r="E119" s="56">
        <v>0.5033504526569638</v>
      </c>
      <c r="F119" s="55" t="s">
        <v>455</v>
      </c>
      <c r="N119" s="55">
        <v>117.0</v>
      </c>
      <c r="O119" s="55" t="s">
        <v>228</v>
      </c>
      <c r="P119" s="56">
        <f t="shared" si="1"/>
        <v>0.4366075006</v>
      </c>
      <c r="Q119" s="56">
        <f t="shared" si="2"/>
        <v>0.1191087358</v>
      </c>
      <c r="R119" s="56">
        <f t="shared" si="3"/>
        <v>0.204804778</v>
      </c>
      <c r="S119" s="56">
        <f t="shared" si="4"/>
        <v>0.3322682197</v>
      </c>
      <c r="T119" s="56">
        <f t="shared" si="5"/>
        <v>0.8575111651</v>
      </c>
      <c r="U119" s="56">
        <f t="shared" si="6"/>
        <v>0.7953124231</v>
      </c>
      <c r="V119" s="56">
        <f t="shared" si="7"/>
        <v>0.9599780214</v>
      </c>
      <c r="W119" s="56">
        <f t="shared" si="8"/>
        <v>0.3521090867</v>
      </c>
      <c r="X119" s="56">
        <f t="shared" si="9"/>
        <v>0.4216115014</v>
      </c>
    </row>
    <row r="120" ht="14.25" customHeight="1">
      <c r="A120" s="55">
        <v>118.0</v>
      </c>
      <c r="B120" s="55" t="s">
        <v>258</v>
      </c>
      <c r="C120" s="56">
        <v>0.1233842572397321</v>
      </c>
      <c r="D120" s="56">
        <v>0.8236978140799959</v>
      </c>
      <c r="E120" s="56">
        <v>0.4208776527883903</v>
      </c>
      <c r="F120" s="55" t="s">
        <v>455</v>
      </c>
      <c r="N120" s="55">
        <v>118.0</v>
      </c>
      <c r="O120" s="55" t="s">
        <v>231</v>
      </c>
      <c r="P120" s="56">
        <f t="shared" si="1"/>
        <v>0.9932326501</v>
      </c>
      <c r="Q120" s="56">
        <f t="shared" si="2"/>
        <v>0.08574894701</v>
      </c>
      <c r="R120" s="56">
        <f t="shared" si="3"/>
        <v>0.0923415009</v>
      </c>
      <c r="S120" s="56">
        <f t="shared" si="4"/>
        <v>0.4879083643</v>
      </c>
      <c r="T120" s="56">
        <f t="shared" si="5"/>
        <v>0.5006624295</v>
      </c>
      <c r="U120" s="56">
        <f t="shared" si="6"/>
        <v>0.9364000427</v>
      </c>
      <c r="V120" s="56">
        <f t="shared" si="7"/>
        <v>0.9944292649</v>
      </c>
      <c r="W120" s="56">
        <f t="shared" si="8"/>
        <v>0.2515539952</v>
      </c>
      <c r="X120" s="56">
        <f t="shared" si="9"/>
        <v>0.5337102788</v>
      </c>
    </row>
    <row r="121" ht="14.25" customHeight="1">
      <c r="A121" s="55">
        <v>119.0</v>
      </c>
      <c r="B121" s="55" t="s">
        <v>261</v>
      </c>
      <c r="C121" s="56">
        <v>0.08392578481637188</v>
      </c>
      <c r="D121" s="56">
        <v>0.785464807624014</v>
      </c>
      <c r="E121" s="56">
        <v>0.41304503610019627</v>
      </c>
      <c r="F121" s="55" t="s">
        <v>455</v>
      </c>
      <c r="N121" s="55">
        <v>119.0</v>
      </c>
      <c r="O121" s="55" t="s">
        <v>233</v>
      </c>
      <c r="P121" s="56">
        <f t="shared" si="1"/>
        <v>0.7934486225</v>
      </c>
      <c r="Q121" s="56">
        <f t="shared" si="2"/>
        <v>0.07722250028</v>
      </c>
      <c r="R121" s="56">
        <f t="shared" si="3"/>
        <v>0.07374732655</v>
      </c>
      <c r="S121" s="56">
        <f t="shared" si="4"/>
        <v>0.7027515944</v>
      </c>
      <c r="T121" s="56">
        <f t="shared" si="5"/>
        <v>0.5480343963</v>
      </c>
      <c r="U121" s="56">
        <f t="shared" si="6"/>
        <v>0.9799685937</v>
      </c>
      <c r="V121" s="56">
        <f t="shared" si="7"/>
        <v>0.9898333961</v>
      </c>
      <c r="W121" s="56">
        <f t="shared" si="8"/>
        <v>0.2440677254</v>
      </c>
      <c r="X121" s="56">
        <f t="shared" si="9"/>
        <v>0.5457972825</v>
      </c>
    </row>
    <row r="122" ht="14.25" customHeight="1">
      <c r="A122" s="55">
        <v>120.0</v>
      </c>
      <c r="B122" s="55" t="s">
        <v>263</v>
      </c>
      <c r="C122" s="56">
        <v>0.05189988273599848</v>
      </c>
      <c r="D122" s="56">
        <v>0.7486988224113147</v>
      </c>
      <c r="E122" s="56">
        <v>0.4096917909742122</v>
      </c>
      <c r="F122" s="55" t="s">
        <v>455</v>
      </c>
      <c r="N122" s="55">
        <v>120.0</v>
      </c>
      <c r="O122" s="55" t="s">
        <v>235</v>
      </c>
      <c r="P122" s="56">
        <f t="shared" si="1"/>
        <v>0.5763632403</v>
      </c>
      <c r="Q122" s="56">
        <f t="shared" si="2"/>
        <v>0.07118124998</v>
      </c>
      <c r="R122" s="56">
        <f t="shared" si="3"/>
        <v>0.06241546787</v>
      </c>
      <c r="S122" s="56">
        <f t="shared" si="4"/>
        <v>0.9221242748</v>
      </c>
      <c r="T122" s="56">
        <f t="shared" si="5"/>
        <v>0.5973209573</v>
      </c>
      <c r="U122" s="56">
        <f t="shared" si="6"/>
        <v>0.9991101795</v>
      </c>
      <c r="V122" s="56">
        <f t="shared" si="7"/>
        <v>0.9874599789</v>
      </c>
      <c r="W122" s="56">
        <f t="shared" si="8"/>
        <v>0.240953789</v>
      </c>
      <c r="X122" s="56">
        <f t="shared" si="9"/>
        <v>0.5510471661</v>
      </c>
    </row>
    <row r="123" ht="14.25" customHeight="1">
      <c r="A123" s="55">
        <v>121.0</v>
      </c>
      <c r="B123" s="55" t="s">
        <v>265</v>
      </c>
      <c r="C123" s="56">
        <v>0.1132875605631683</v>
      </c>
      <c r="D123" s="56">
        <v>0.8067754398596197</v>
      </c>
      <c r="E123" s="56">
        <v>0.4193667588089154</v>
      </c>
      <c r="F123" s="55" t="s">
        <v>455</v>
      </c>
      <c r="N123" s="55">
        <v>121.0</v>
      </c>
      <c r="O123" s="55" t="s">
        <v>237</v>
      </c>
      <c r="P123" s="56">
        <f t="shared" si="1"/>
        <v>0.9644547383</v>
      </c>
      <c r="Q123" s="56">
        <f t="shared" si="2"/>
        <v>0.08344147127</v>
      </c>
      <c r="R123" s="56">
        <f t="shared" si="3"/>
        <v>0.08698513076</v>
      </c>
      <c r="S123" s="56">
        <f t="shared" si="4"/>
        <v>0.5754730818</v>
      </c>
      <c r="T123" s="56">
        <f t="shared" si="5"/>
        <v>0.5211281076</v>
      </c>
      <c r="U123" s="56">
        <f t="shared" si="6"/>
        <v>0.9583219749</v>
      </c>
      <c r="V123" s="56">
        <f t="shared" si="7"/>
        <v>0.9936473482</v>
      </c>
      <c r="W123" s="56">
        <f t="shared" si="8"/>
        <v>0.2500862919</v>
      </c>
      <c r="X123" s="56">
        <f t="shared" si="9"/>
        <v>0.5360225585</v>
      </c>
    </row>
    <row r="124" ht="14.25" customHeight="1">
      <c r="A124" s="55">
        <v>122.0</v>
      </c>
      <c r="B124" s="55" t="s">
        <v>267</v>
      </c>
      <c r="C124" s="56">
        <v>0.07059563079191761</v>
      </c>
      <c r="D124" s="56">
        <v>0.7678097375100533</v>
      </c>
      <c r="E124" s="56">
        <v>0.41191463771623443</v>
      </c>
      <c r="F124" s="55" t="s">
        <v>455</v>
      </c>
      <c r="N124" s="55">
        <v>122.0</v>
      </c>
      <c r="O124" s="55" t="s">
        <v>240</v>
      </c>
      <c r="P124" s="56">
        <f t="shared" si="1"/>
        <v>0.6999726304</v>
      </c>
      <c r="Q124" s="56">
        <f t="shared" si="2"/>
        <v>0.07462030406</v>
      </c>
      <c r="R124" s="56">
        <f t="shared" si="3"/>
        <v>0.06869187219</v>
      </c>
      <c r="S124" s="56">
        <f t="shared" si="4"/>
        <v>0.8142583305</v>
      </c>
      <c r="T124" s="56">
        <f t="shared" si="5"/>
        <v>0.571261761</v>
      </c>
      <c r="U124" s="56">
        <f t="shared" si="6"/>
        <v>0.9922029537</v>
      </c>
      <c r="V124" s="56">
        <f t="shared" si="7"/>
        <v>0.9890601648</v>
      </c>
      <c r="W124" s="56">
        <f t="shared" si="8"/>
        <v>0.2430120068</v>
      </c>
      <c r="X124" s="56">
        <f t="shared" si="9"/>
        <v>0.5475620337</v>
      </c>
    </row>
    <row r="125" ht="14.25" customHeight="1">
      <c r="A125" s="55">
        <v>123.0</v>
      </c>
      <c r="B125" s="55" t="s">
        <v>269</v>
      </c>
      <c r="C125" s="56">
        <v>0.02816730233474455</v>
      </c>
      <c r="D125" s="56">
        <v>0.7291396385678606</v>
      </c>
      <c r="E125" s="56">
        <v>0.40883662988981945</v>
      </c>
      <c r="F125" s="55" t="s">
        <v>455</v>
      </c>
      <c r="N125" s="55">
        <v>123.0</v>
      </c>
      <c r="O125" s="55" t="s">
        <v>242</v>
      </c>
      <c r="P125" s="56">
        <f t="shared" si="1"/>
        <v>0.4459825562</v>
      </c>
      <c r="Q125" s="56">
        <f t="shared" si="2"/>
        <v>0.06713990079</v>
      </c>
      <c r="R125" s="56">
        <f t="shared" si="3"/>
        <v>0.05559247079</v>
      </c>
      <c r="S125" s="56">
        <f t="shared" si="4"/>
        <v>0.9902517922</v>
      </c>
      <c r="T125" s="56">
        <f t="shared" si="5"/>
        <v>0.624912769</v>
      </c>
      <c r="U125" s="56">
        <f t="shared" si="6"/>
        <v>0.9990803193</v>
      </c>
      <c r="V125" s="56">
        <f t="shared" si="7"/>
        <v>0.9868164014</v>
      </c>
      <c r="W125" s="56">
        <f t="shared" si="8"/>
        <v>0.2401681894</v>
      </c>
      <c r="X125" s="56">
        <f t="shared" si="9"/>
        <v>0.5523931846</v>
      </c>
    </row>
    <row r="126" ht="14.25" customHeight="1">
      <c r="A126" s="55">
        <v>124.0</v>
      </c>
      <c r="B126" s="55" t="s">
        <v>271</v>
      </c>
      <c r="C126" s="56">
        <v>0.10285697150619136</v>
      </c>
      <c r="D126" s="56">
        <v>0.800442284683373</v>
      </c>
      <c r="E126" s="56">
        <v>0.424290183804075</v>
      </c>
      <c r="F126" s="55" t="s">
        <v>455</v>
      </c>
      <c r="N126" s="55">
        <v>124.0</v>
      </c>
      <c r="O126" s="55" t="s">
        <v>245</v>
      </c>
      <c r="P126" s="56">
        <f t="shared" si="1"/>
        <v>0.9148769</v>
      </c>
      <c r="Q126" s="56">
        <f t="shared" si="2"/>
        <v>0.0811513321</v>
      </c>
      <c r="R126" s="56">
        <f t="shared" si="3"/>
        <v>0.08191281114</v>
      </c>
      <c r="S126" s="56">
        <f t="shared" si="4"/>
        <v>0.6115877794</v>
      </c>
      <c r="T126" s="56">
        <f t="shared" si="5"/>
        <v>0.5289930293</v>
      </c>
      <c r="U126" s="56">
        <f t="shared" si="6"/>
        <v>0.9654908801</v>
      </c>
      <c r="V126" s="56">
        <f t="shared" si="7"/>
        <v>0.9960090295</v>
      </c>
      <c r="W126" s="56">
        <f t="shared" si="8"/>
        <v>0.2549114337</v>
      </c>
      <c r="X126" s="56">
        <f t="shared" si="9"/>
        <v>0.5285218152</v>
      </c>
    </row>
    <row r="127" ht="14.25" customHeight="1">
      <c r="A127" s="55">
        <v>125.0</v>
      </c>
      <c r="B127" s="55" t="s">
        <v>274</v>
      </c>
      <c r="C127" s="56">
        <v>0.017088384378763293</v>
      </c>
      <c r="D127" s="56">
        <v>0.721688757920319</v>
      </c>
      <c r="E127" s="56">
        <v>0.41612518810917914</v>
      </c>
      <c r="F127" s="55" t="s">
        <v>455</v>
      </c>
      <c r="N127" s="55">
        <v>125.0</v>
      </c>
      <c r="O127" s="55" t="s">
        <v>247</v>
      </c>
      <c r="P127" s="56">
        <f t="shared" si="1"/>
        <v>0.3961446454</v>
      </c>
      <c r="Q127" s="56">
        <f t="shared" si="2"/>
        <v>0.06536750346</v>
      </c>
      <c r="R127" s="56">
        <f t="shared" si="3"/>
        <v>0.05277770507</v>
      </c>
      <c r="S127" s="56">
        <f t="shared" si="4"/>
        <v>0.9993082693</v>
      </c>
      <c r="T127" s="56">
        <f t="shared" si="5"/>
        <v>0.6356497078</v>
      </c>
      <c r="U127" s="56">
        <f t="shared" si="6"/>
        <v>0.9971707132</v>
      </c>
      <c r="V127" s="56">
        <f t="shared" si="7"/>
        <v>0.9918004247</v>
      </c>
      <c r="W127" s="56">
        <f t="shared" si="8"/>
        <v>0.2469757066</v>
      </c>
      <c r="X127" s="56">
        <f t="shared" si="9"/>
        <v>0.5410146152</v>
      </c>
    </row>
    <row r="128" ht="14.25" customHeight="1">
      <c r="A128" s="55">
        <v>126.0</v>
      </c>
      <c r="B128" s="55" t="s">
        <v>271</v>
      </c>
      <c r="C128" s="56">
        <v>0.10285697150619136</v>
      </c>
      <c r="D128" s="56">
        <v>0.800442284683373</v>
      </c>
      <c r="E128" s="56">
        <v>0.424290183804075</v>
      </c>
      <c r="F128" s="55" t="s">
        <v>455</v>
      </c>
      <c r="N128" s="55">
        <v>126.0</v>
      </c>
      <c r="O128" s="55" t="s">
        <v>249</v>
      </c>
      <c r="P128" s="56">
        <f t="shared" si="1"/>
        <v>0.9148769</v>
      </c>
      <c r="Q128" s="56">
        <f t="shared" si="2"/>
        <v>0.0811513321</v>
      </c>
      <c r="R128" s="56">
        <f t="shared" si="3"/>
        <v>0.08191281114</v>
      </c>
      <c r="S128" s="56">
        <f t="shared" si="4"/>
        <v>0.6115877794</v>
      </c>
      <c r="T128" s="56">
        <f t="shared" si="5"/>
        <v>0.5289930293</v>
      </c>
      <c r="U128" s="56">
        <f t="shared" si="6"/>
        <v>0.9654908801</v>
      </c>
      <c r="V128" s="56">
        <f t="shared" si="7"/>
        <v>0.9960090295</v>
      </c>
      <c r="W128" s="56">
        <f t="shared" si="8"/>
        <v>0.2549114337</v>
      </c>
      <c r="X128" s="56">
        <f t="shared" si="9"/>
        <v>0.5285218152</v>
      </c>
    </row>
    <row r="129" ht="14.25" customHeight="1">
      <c r="A129" s="55">
        <v>127.0</v>
      </c>
      <c r="B129" s="55" t="s">
        <v>274</v>
      </c>
      <c r="C129" s="56">
        <v>0.017088384378763293</v>
      </c>
      <c r="D129" s="56">
        <v>0.721688757920319</v>
      </c>
      <c r="E129" s="56">
        <v>0.41612518810917914</v>
      </c>
      <c r="F129" s="55" t="s">
        <v>455</v>
      </c>
      <c r="N129" s="55">
        <v>127.0</v>
      </c>
      <c r="O129" s="55" t="s">
        <v>521</v>
      </c>
      <c r="P129" s="56">
        <f t="shared" si="1"/>
        <v>0.3961446454</v>
      </c>
      <c r="Q129" s="56">
        <f t="shared" si="2"/>
        <v>0.06536750346</v>
      </c>
      <c r="R129" s="56">
        <f t="shared" si="3"/>
        <v>0.05277770507</v>
      </c>
      <c r="S129" s="56">
        <f t="shared" si="4"/>
        <v>0.9993082693</v>
      </c>
      <c r="T129" s="56">
        <f t="shared" si="5"/>
        <v>0.6356497078</v>
      </c>
      <c r="U129" s="56">
        <f t="shared" si="6"/>
        <v>0.9971707132</v>
      </c>
      <c r="V129" s="56">
        <f t="shared" si="7"/>
        <v>0.9918004247</v>
      </c>
      <c r="W129" s="56">
        <f t="shared" si="8"/>
        <v>0.2469757066</v>
      </c>
      <c r="X129" s="56">
        <f t="shared" si="9"/>
        <v>0.5410146152</v>
      </c>
    </row>
    <row r="130" ht="14.25" customHeight="1">
      <c r="A130" s="55">
        <v>128.0</v>
      </c>
      <c r="B130" s="55" t="s">
        <v>276</v>
      </c>
      <c r="C130" s="56">
        <v>0.1233842572397321</v>
      </c>
      <c r="D130" s="56">
        <v>0.8236978140799959</v>
      </c>
      <c r="E130" s="56">
        <v>0.4208776527883903</v>
      </c>
      <c r="F130" s="55" t="s">
        <v>455</v>
      </c>
      <c r="N130" s="55">
        <v>128.0</v>
      </c>
      <c r="O130" s="55" t="s">
        <v>251</v>
      </c>
      <c r="P130" s="56">
        <f t="shared" si="1"/>
        <v>0.9932326501</v>
      </c>
      <c r="Q130" s="56">
        <f t="shared" si="2"/>
        <v>0.08574894701</v>
      </c>
      <c r="R130" s="56">
        <f t="shared" si="3"/>
        <v>0.0923415009</v>
      </c>
      <c r="S130" s="56">
        <f t="shared" si="4"/>
        <v>0.4879083643</v>
      </c>
      <c r="T130" s="56">
        <f t="shared" si="5"/>
        <v>0.5006624295</v>
      </c>
      <c r="U130" s="56">
        <f t="shared" si="6"/>
        <v>0.9364000427</v>
      </c>
      <c r="V130" s="56">
        <f t="shared" si="7"/>
        <v>0.9944292649</v>
      </c>
      <c r="W130" s="56">
        <f t="shared" si="8"/>
        <v>0.2515539952</v>
      </c>
      <c r="X130" s="56">
        <f t="shared" si="9"/>
        <v>0.5337102788</v>
      </c>
    </row>
    <row r="131" ht="14.25" customHeight="1">
      <c r="A131" s="55">
        <v>129.0</v>
      </c>
      <c r="B131" s="55" t="s">
        <v>277</v>
      </c>
      <c r="C131" s="56">
        <v>0.08392578481637188</v>
      </c>
      <c r="D131" s="56">
        <v>0.785464807624014</v>
      </c>
      <c r="E131" s="56">
        <v>0.41304503610019627</v>
      </c>
      <c r="F131" s="55" t="s">
        <v>455</v>
      </c>
      <c r="N131" s="55">
        <v>129.0</v>
      </c>
      <c r="O131" s="55" t="s">
        <v>254</v>
      </c>
      <c r="P131" s="56">
        <f t="shared" si="1"/>
        <v>0.7934486225</v>
      </c>
      <c r="Q131" s="56">
        <f t="shared" si="2"/>
        <v>0.07722250028</v>
      </c>
      <c r="R131" s="56">
        <f t="shared" si="3"/>
        <v>0.07374732655</v>
      </c>
      <c r="S131" s="56">
        <f t="shared" si="4"/>
        <v>0.7027515944</v>
      </c>
      <c r="T131" s="56">
        <f t="shared" si="5"/>
        <v>0.5480343963</v>
      </c>
      <c r="U131" s="56">
        <f t="shared" si="6"/>
        <v>0.9799685937</v>
      </c>
      <c r="V131" s="56">
        <f t="shared" si="7"/>
        <v>0.9898333961</v>
      </c>
      <c r="W131" s="56">
        <f t="shared" si="8"/>
        <v>0.2440677254</v>
      </c>
      <c r="X131" s="56">
        <f t="shared" si="9"/>
        <v>0.5457972825</v>
      </c>
    </row>
    <row r="132" ht="14.25" customHeight="1">
      <c r="A132" s="55">
        <v>130.0</v>
      </c>
      <c r="B132" s="55" t="s">
        <v>278</v>
      </c>
      <c r="C132" s="56">
        <v>0.05189988273599848</v>
      </c>
      <c r="D132" s="56">
        <v>0.7486988224113147</v>
      </c>
      <c r="E132" s="56">
        <v>0.4096917909742122</v>
      </c>
      <c r="F132" s="55" t="s">
        <v>455</v>
      </c>
      <c r="N132" s="55">
        <v>130.0</v>
      </c>
      <c r="O132" s="55" t="s">
        <v>256</v>
      </c>
      <c r="P132" s="56">
        <f t="shared" si="1"/>
        <v>0.5763632403</v>
      </c>
      <c r="Q132" s="56">
        <f t="shared" si="2"/>
        <v>0.07118124998</v>
      </c>
      <c r="R132" s="56">
        <f t="shared" si="3"/>
        <v>0.06241546787</v>
      </c>
      <c r="S132" s="56">
        <f t="shared" si="4"/>
        <v>0.9221242748</v>
      </c>
      <c r="T132" s="56">
        <f t="shared" si="5"/>
        <v>0.5973209573</v>
      </c>
      <c r="U132" s="56">
        <f t="shared" si="6"/>
        <v>0.9991101795</v>
      </c>
      <c r="V132" s="56">
        <f t="shared" si="7"/>
        <v>0.9874599789</v>
      </c>
      <c r="W132" s="56">
        <f t="shared" si="8"/>
        <v>0.240953789</v>
      </c>
      <c r="X132" s="56">
        <f t="shared" si="9"/>
        <v>0.5510471661</v>
      </c>
    </row>
    <row r="133" ht="14.25" customHeight="1">
      <c r="A133" s="55">
        <v>131.0</v>
      </c>
      <c r="B133" s="55" t="s">
        <v>279</v>
      </c>
      <c r="C133" s="56">
        <v>0.11324726268237548</v>
      </c>
      <c r="D133" s="56">
        <v>0.8079455294725639</v>
      </c>
      <c r="E133" s="56">
        <v>0.4353108559825697</v>
      </c>
      <c r="F133" s="55" t="s">
        <v>455</v>
      </c>
      <c r="N133" s="55">
        <v>131.0</v>
      </c>
      <c r="O133" s="55" t="s">
        <v>258</v>
      </c>
      <c r="P133" s="56">
        <f t="shared" si="1"/>
        <v>0.9642985959</v>
      </c>
      <c r="Q133" s="56">
        <f t="shared" si="2"/>
        <v>0.08343244346</v>
      </c>
      <c r="R133" s="56">
        <f t="shared" si="3"/>
        <v>0.08696466557</v>
      </c>
      <c r="S133" s="56">
        <f t="shared" si="4"/>
        <v>0.5689901543</v>
      </c>
      <c r="T133" s="56">
        <f t="shared" si="5"/>
        <v>0.5196872415</v>
      </c>
      <c r="U133" s="56">
        <f t="shared" si="6"/>
        <v>0.9569329878</v>
      </c>
      <c r="V133" s="56">
        <f t="shared" si="7"/>
        <v>0.9993237016</v>
      </c>
      <c r="W133" s="56">
        <f t="shared" si="8"/>
        <v>0.2661687515</v>
      </c>
      <c r="X133" s="56">
        <f t="shared" si="9"/>
        <v>0.5120904036</v>
      </c>
    </row>
    <row r="134" ht="14.25" customHeight="1">
      <c r="A134" s="55">
        <v>132.0</v>
      </c>
      <c r="B134" s="55" t="s">
        <v>282</v>
      </c>
      <c r="C134" s="56">
        <v>0.07102149696321289</v>
      </c>
      <c r="D134" s="56">
        <v>0.7710638742171427</v>
      </c>
      <c r="E134" s="56">
        <v>0.42805918275898935</v>
      </c>
      <c r="F134" s="55" t="s">
        <v>455</v>
      </c>
      <c r="N134" s="55">
        <v>132.0</v>
      </c>
      <c r="O134" s="55" t="s">
        <v>261</v>
      </c>
      <c r="P134" s="56">
        <f t="shared" si="1"/>
        <v>0.702935945</v>
      </c>
      <c r="Q134" s="56">
        <f t="shared" si="2"/>
        <v>0.07470144582</v>
      </c>
      <c r="R134" s="56">
        <f t="shared" si="3"/>
        <v>0.06884543592</v>
      </c>
      <c r="S134" s="56">
        <f t="shared" si="4"/>
        <v>0.79393957</v>
      </c>
      <c r="T134" s="56">
        <f t="shared" si="5"/>
        <v>0.5669181542</v>
      </c>
      <c r="U134" s="56">
        <f t="shared" si="6"/>
        <v>0.990360021</v>
      </c>
      <c r="V134" s="56">
        <f t="shared" si="7"/>
        <v>0.9974513124</v>
      </c>
      <c r="W134" s="56">
        <f t="shared" si="8"/>
        <v>0.2586891447</v>
      </c>
      <c r="X134" s="56">
        <f t="shared" si="9"/>
        <v>0.522846482</v>
      </c>
    </row>
    <row r="135" ht="14.25" customHeight="1">
      <c r="A135" s="55">
        <v>133.0</v>
      </c>
      <c r="B135" s="55" t="s">
        <v>284</v>
      </c>
      <c r="C135" s="56">
        <v>0.029712413814739266</v>
      </c>
      <c r="D135" s="56">
        <v>0.7325996658787468</v>
      </c>
      <c r="E135" s="56">
        <v>0.425131250223015</v>
      </c>
      <c r="F135" s="55" t="s">
        <v>455</v>
      </c>
      <c r="N135" s="55">
        <v>133.0</v>
      </c>
      <c r="O135" s="55" t="s">
        <v>263</v>
      </c>
      <c r="P135" s="56">
        <f t="shared" si="1"/>
        <v>0.4534756459</v>
      </c>
      <c r="Q135" s="56">
        <f t="shared" si="2"/>
        <v>0.06739266476</v>
      </c>
      <c r="R135" s="56">
        <f t="shared" si="3"/>
        <v>0.05600249735</v>
      </c>
      <c r="S135" s="56">
        <f t="shared" si="4"/>
        <v>0.9825992843</v>
      </c>
      <c r="T135" s="56">
        <f t="shared" si="5"/>
        <v>0.6199677456</v>
      </c>
      <c r="U135" s="56">
        <f t="shared" si="6"/>
        <v>0.9996123071</v>
      </c>
      <c r="V135" s="56">
        <f t="shared" si="7"/>
        <v>0.9963585012</v>
      </c>
      <c r="W135" s="56">
        <f t="shared" si="8"/>
        <v>0.2557480638</v>
      </c>
      <c r="X135" s="56">
        <f t="shared" si="9"/>
        <v>0.5272503214</v>
      </c>
    </row>
    <row r="136" ht="14.25" customHeight="1">
      <c r="A136" s="55">
        <v>134.0</v>
      </c>
      <c r="B136" s="55" t="s">
        <v>286</v>
      </c>
      <c r="C136" s="56">
        <v>0.1241758024818665</v>
      </c>
      <c r="D136" s="56">
        <v>0.8278594635925978</v>
      </c>
      <c r="E136" s="56">
        <v>0.433892967812897</v>
      </c>
      <c r="F136" s="55" t="s">
        <v>455</v>
      </c>
      <c r="N136" s="55">
        <v>134.0</v>
      </c>
      <c r="O136" s="55" t="s">
        <v>265</v>
      </c>
      <c r="P136" s="56">
        <f t="shared" si="1"/>
        <v>0.9945590235</v>
      </c>
      <c r="Q136" s="56">
        <f t="shared" si="2"/>
        <v>0.08593375142</v>
      </c>
      <c r="R136" s="56">
        <f t="shared" si="3"/>
        <v>0.09278147755</v>
      </c>
      <c r="S136" s="56">
        <f t="shared" si="4"/>
        <v>0.4684582042</v>
      </c>
      <c r="T136" s="56">
        <f t="shared" si="5"/>
        <v>0.4957523235</v>
      </c>
      <c r="U136" s="56">
        <f t="shared" si="6"/>
        <v>0.9304419121</v>
      </c>
      <c r="V136" s="56">
        <f t="shared" si="7"/>
        <v>0.9990515426</v>
      </c>
      <c r="W136" s="56">
        <f t="shared" si="8"/>
        <v>0.2646840348</v>
      </c>
      <c r="X136" s="56">
        <f t="shared" si="9"/>
        <v>0.5141765372</v>
      </c>
    </row>
    <row r="137" ht="14.25" customHeight="1">
      <c r="A137" s="55">
        <v>135.0</v>
      </c>
      <c r="B137" s="55" t="s">
        <v>289</v>
      </c>
      <c r="C137" s="56">
        <v>0.08643160093493535</v>
      </c>
      <c r="D137" s="56">
        <v>0.7909765352785814</v>
      </c>
      <c r="E137" s="56">
        <v>0.42648775506557857</v>
      </c>
      <c r="F137" s="55" t="s">
        <v>455</v>
      </c>
      <c r="N137" s="55">
        <v>135.0</v>
      </c>
      <c r="O137" s="55" t="s">
        <v>267</v>
      </c>
      <c r="P137" s="56">
        <f t="shared" si="1"/>
        <v>0.8108036082</v>
      </c>
      <c r="Q137" s="56">
        <f t="shared" si="2"/>
        <v>0.07772641232</v>
      </c>
      <c r="R137" s="56">
        <f t="shared" si="3"/>
        <v>0.07475809801</v>
      </c>
      <c r="S137" s="56">
        <f t="shared" si="4"/>
        <v>0.668431649</v>
      </c>
      <c r="T137" s="56">
        <f t="shared" si="5"/>
        <v>0.5409554419</v>
      </c>
      <c r="U137" s="56">
        <f t="shared" si="6"/>
        <v>0.9750599698</v>
      </c>
      <c r="V137" s="56">
        <f t="shared" si="7"/>
        <v>0.9968887484</v>
      </c>
      <c r="W137" s="56">
        <f t="shared" si="8"/>
        <v>0.2571051138</v>
      </c>
      <c r="X137" s="56">
        <f t="shared" si="9"/>
        <v>0.5252056821</v>
      </c>
    </row>
    <row r="138" ht="14.25" customHeight="1">
      <c r="A138" s="55">
        <v>136.0</v>
      </c>
      <c r="B138" s="55" t="s">
        <v>291</v>
      </c>
      <c r="C138" s="56">
        <v>0.056750727274894774</v>
      </c>
      <c r="D138" s="56">
        <v>0.7550535025425049</v>
      </c>
      <c r="E138" s="56">
        <v>0.4233190882654548</v>
      </c>
      <c r="F138" s="55" t="s">
        <v>455</v>
      </c>
      <c r="N138" s="55">
        <v>136.0</v>
      </c>
      <c r="O138" s="55" t="s">
        <v>269</v>
      </c>
      <c r="P138" s="56">
        <f t="shared" si="1"/>
        <v>0.6069320748</v>
      </c>
      <c r="Q138" s="56">
        <f t="shared" si="2"/>
        <v>0.07205094852</v>
      </c>
      <c r="R138" s="56">
        <f t="shared" si="3"/>
        <v>0.06396057082</v>
      </c>
      <c r="S138" s="56">
        <f t="shared" si="4"/>
        <v>0.8893159151</v>
      </c>
      <c r="T138" s="56">
        <f t="shared" si="5"/>
        <v>0.588553408</v>
      </c>
      <c r="U138" s="56">
        <f t="shared" si="6"/>
        <v>0.9975659348</v>
      </c>
      <c r="V138" s="56">
        <f t="shared" si="7"/>
        <v>0.9955858676</v>
      </c>
      <c r="W138" s="56">
        <f t="shared" si="8"/>
        <v>0.2539499784</v>
      </c>
      <c r="X138" s="56">
        <f t="shared" si="9"/>
        <v>0.5299934649</v>
      </c>
    </row>
    <row r="139" ht="14.25" customHeight="1">
      <c r="A139" s="55">
        <v>137.0</v>
      </c>
      <c r="B139" s="55" t="s">
        <v>293</v>
      </c>
      <c r="C139" s="56">
        <v>0.11300366037551937</v>
      </c>
      <c r="D139" s="56">
        <v>0.8070589333264033</v>
      </c>
      <c r="E139" s="56">
        <v>0.4324430200689583</v>
      </c>
      <c r="F139" s="55" t="s">
        <v>455</v>
      </c>
      <c r="N139" s="55">
        <v>137.0</v>
      </c>
      <c r="O139" s="55" t="s">
        <v>271</v>
      </c>
      <c r="P139" s="56">
        <f t="shared" si="1"/>
        <v>0.9633482446</v>
      </c>
      <c r="Q139" s="56">
        <f t="shared" si="2"/>
        <v>0.08337790023</v>
      </c>
      <c r="R139" s="56">
        <f t="shared" si="3"/>
        <v>0.08684110148</v>
      </c>
      <c r="S139" s="56">
        <f t="shared" si="4"/>
        <v>0.5738967783</v>
      </c>
      <c r="T139" s="56">
        <f t="shared" si="5"/>
        <v>0.5207786589</v>
      </c>
      <c r="U139" s="56">
        <f t="shared" si="6"/>
        <v>0.9579872601</v>
      </c>
      <c r="V139" s="56">
        <f t="shared" si="7"/>
        <v>0.9987259047</v>
      </c>
      <c r="W139" s="56">
        <f t="shared" si="8"/>
        <v>0.2631770324</v>
      </c>
      <c r="X139" s="56">
        <f t="shared" si="9"/>
        <v>0.5163183711</v>
      </c>
    </row>
    <row r="140" ht="14.25" customHeight="1">
      <c r="A140" s="55">
        <v>138.0</v>
      </c>
      <c r="B140" s="55" t="s">
        <v>295</v>
      </c>
      <c r="C140" s="56">
        <v>0.0706124302604668</v>
      </c>
      <c r="D140" s="56">
        <v>0.7698283229432079</v>
      </c>
      <c r="E140" s="56">
        <v>0.4251636365344865</v>
      </c>
      <c r="F140" s="55" t="s">
        <v>455</v>
      </c>
      <c r="N140" s="55">
        <v>138.0</v>
      </c>
      <c r="O140" s="55" t="s">
        <v>274</v>
      </c>
      <c r="P140" s="56">
        <f t="shared" si="1"/>
        <v>0.7000894488</v>
      </c>
      <c r="Q140" s="56">
        <f t="shared" si="2"/>
        <v>0.07462350248</v>
      </c>
      <c r="R140" s="56">
        <f t="shared" si="3"/>
        <v>0.06869792044</v>
      </c>
      <c r="S140" s="56">
        <f t="shared" si="4"/>
        <v>0.8016872167</v>
      </c>
      <c r="T140" s="56">
        <f t="shared" si="5"/>
        <v>0.568564083</v>
      </c>
      <c r="U140" s="56">
        <f t="shared" si="6"/>
        <v>0.9910821442</v>
      </c>
      <c r="V140" s="56">
        <f t="shared" si="7"/>
        <v>0.9963716415</v>
      </c>
      <c r="W140" s="56">
        <f t="shared" si="8"/>
        <v>0.2557803521</v>
      </c>
      <c r="X140" s="56">
        <f t="shared" si="9"/>
        <v>0.5272014186</v>
      </c>
    </row>
    <row r="141" ht="14.25" customHeight="1">
      <c r="A141" s="55">
        <v>139.0</v>
      </c>
      <c r="B141" s="55" t="s">
        <v>297</v>
      </c>
      <c r="C141" s="56">
        <v>0.028698182531483617</v>
      </c>
      <c r="D141" s="56">
        <v>0.7323678315568743</v>
      </c>
      <c r="E141" s="56">
        <v>0.42213167466156515</v>
      </c>
      <c r="F141" s="55" t="s">
        <v>455</v>
      </c>
      <c r="N141" s="55">
        <v>139.0</v>
      </c>
      <c r="O141" s="55" t="s">
        <v>271</v>
      </c>
      <c r="P141" s="56">
        <f t="shared" si="1"/>
        <v>0.448541726</v>
      </c>
      <c r="Q141" s="56">
        <f t="shared" si="2"/>
        <v>0.06722659046</v>
      </c>
      <c r="R141" s="56">
        <f t="shared" si="3"/>
        <v>0.05573285132</v>
      </c>
      <c r="S141" s="56">
        <f t="shared" si="4"/>
        <v>0.9831775947</v>
      </c>
      <c r="T141" s="56">
        <f t="shared" si="5"/>
        <v>0.6202982475</v>
      </c>
      <c r="U141" s="56">
        <f t="shared" si="6"/>
        <v>0.9995837241</v>
      </c>
      <c r="V141" s="56">
        <f t="shared" si="7"/>
        <v>0.9950398834</v>
      </c>
      <c r="W141" s="56">
        <f t="shared" si="8"/>
        <v>0.252780895</v>
      </c>
      <c r="X141" s="56">
        <f t="shared" si="9"/>
        <v>0.5317981463</v>
      </c>
    </row>
    <row r="142" ht="14.25" customHeight="1">
      <c r="A142" s="55">
        <v>140.0</v>
      </c>
      <c r="B142" s="55" t="s">
        <v>299</v>
      </c>
      <c r="C142" s="56">
        <v>0.12045283085249081</v>
      </c>
      <c r="D142" s="56">
        <v>0.8209460932004969</v>
      </c>
      <c r="E142" s="56">
        <v>0.4224494812914615</v>
      </c>
      <c r="F142" s="55" t="s">
        <v>455</v>
      </c>
      <c r="N142" s="55">
        <v>140.0</v>
      </c>
      <c r="O142" s="55" t="s">
        <v>274</v>
      </c>
      <c r="P142" s="56">
        <f t="shared" si="1"/>
        <v>0.9871003996</v>
      </c>
      <c r="Q142" s="56">
        <f t="shared" si="2"/>
        <v>0.0850695449</v>
      </c>
      <c r="R142" s="56">
        <f t="shared" si="3"/>
        <v>0.09073815106</v>
      </c>
      <c r="S142" s="56">
        <f t="shared" si="4"/>
        <v>0.501223036</v>
      </c>
      <c r="T142" s="56">
        <f t="shared" si="5"/>
        <v>0.5039357092</v>
      </c>
      <c r="U142" s="56">
        <f t="shared" si="6"/>
        <v>0.9402224491</v>
      </c>
      <c r="V142" s="56">
        <f t="shared" si="7"/>
        <v>0.9951890883</v>
      </c>
      <c r="W142" s="56">
        <f t="shared" si="8"/>
        <v>0.2530930927</v>
      </c>
      <c r="X142" s="56">
        <f t="shared" si="9"/>
        <v>0.5313145687</v>
      </c>
    </row>
    <row r="143" ht="14.25" customHeight="1">
      <c r="A143" s="55">
        <v>141.0</v>
      </c>
      <c r="B143" s="55" t="s">
        <v>302</v>
      </c>
      <c r="C143" s="56">
        <v>0.07683507441912196</v>
      </c>
      <c r="D143" s="56">
        <v>0.7794672008064227</v>
      </c>
      <c r="E143" s="56">
        <v>0.41437153140365307</v>
      </c>
      <c r="F143" s="55" t="s">
        <v>455</v>
      </c>
      <c r="N143" s="55">
        <v>141.0</v>
      </c>
      <c r="O143" s="55" t="s">
        <v>276</v>
      </c>
      <c r="P143" s="56">
        <f t="shared" si="1"/>
        <v>0.7436874537</v>
      </c>
      <c r="Q143" s="56">
        <f t="shared" si="2"/>
        <v>0.07582212517</v>
      </c>
      <c r="R143" s="56">
        <f t="shared" si="3"/>
        <v>0.07099295747</v>
      </c>
      <c r="S143" s="56">
        <f t="shared" si="4"/>
        <v>0.7406939206</v>
      </c>
      <c r="T143" s="56">
        <f t="shared" si="5"/>
        <v>0.5558312824</v>
      </c>
      <c r="U143" s="56">
        <f t="shared" si="6"/>
        <v>0.9847322346</v>
      </c>
      <c r="V143" s="56">
        <f t="shared" si="7"/>
        <v>0.9907056913</v>
      </c>
      <c r="W143" s="56">
        <f t="shared" si="8"/>
        <v>0.2453144294</v>
      </c>
      <c r="X143" s="56">
        <f t="shared" si="9"/>
        <v>0.5437329142</v>
      </c>
    </row>
    <row r="144" ht="14.25" customHeight="1">
      <c r="A144" s="55">
        <v>142.0</v>
      </c>
      <c r="B144" s="55" t="s">
        <v>304</v>
      </c>
      <c r="C144" s="56">
        <v>0.04200192056036585</v>
      </c>
      <c r="D144" s="56">
        <v>0.7435889549837442</v>
      </c>
      <c r="E144" s="56">
        <v>0.4112013033702037</v>
      </c>
      <c r="F144" s="55" t="s">
        <v>455</v>
      </c>
      <c r="N144" s="55">
        <v>142.0</v>
      </c>
      <c r="O144" s="55" t="s">
        <v>277</v>
      </c>
      <c r="P144" s="56">
        <f t="shared" si="1"/>
        <v>0.5180074164</v>
      </c>
      <c r="Q144" s="56">
        <f t="shared" si="2"/>
        <v>0.069453626</v>
      </c>
      <c r="R144" s="56">
        <f t="shared" si="3"/>
        <v>0.05942804015</v>
      </c>
      <c r="S144" s="56">
        <f t="shared" si="4"/>
        <v>0.9452765799</v>
      </c>
      <c r="T144" s="56">
        <f t="shared" si="5"/>
        <v>0.6044427472</v>
      </c>
      <c r="U144" s="56">
        <f t="shared" si="6"/>
        <v>0.9998006611</v>
      </c>
      <c r="V144" s="56">
        <f t="shared" si="7"/>
        <v>0.9885581289</v>
      </c>
      <c r="W144" s="56">
        <f t="shared" si="8"/>
        <v>0.2423489447</v>
      </c>
      <c r="X144" s="56">
        <f t="shared" si="9"/>
        <v>0.548678302</v>
      </c>
    </row>
    <row r="145" ht="14.25" customHeight="1">
      <c r="A145" s="55">
        <v>143.0</v>
      </c>
      <c r="B145" s="55" t="s">
        <v>306</v>
      </c>
      <c r="C145" s="56">
        <v>0.11293591350790591</v>
      </c>
      <c r="D145" s="56">
        <v>0.8010561812001727</v>
      </c>
      <c r="E145" s="56">
        <v>0.42197757319644613</v>
      </c>
      <c r="F145" s="55" t="s">
        <v>455</v>
      </c>
      <c r="N145" s="55">
        <v>143.0</v>
      </c>
      <c r="O145" s="55" t="s">
        <v>278</v>
      </c>
      <c r="P145" s="56">
        <f t="shared" si="1"/>
        <v>0.9630819822</v>
      </c>
      <c r="Q145" s="56">
        <f t="shared" si="2"/>
        <v>0.08336274073</v>
      </c>
      <c r="R145" s="56">
        <f t="shared" si="3"/>
        <v>0.08680678309</v>
      </c>
      <c r="S145" s="56">
        <f t="shared" si="4"/>
        <v>0.6080141008</v>
      </c>
      <c r="T145" s="56">
        <f t="shared" si="5"/>
        <v>0.5282257719</v>
      </c>
      <c r="U145" s="56">
        <f t="shared" si="6"/>
        <v>0.9648222234</v>
      </c>
      <c r="V145" s="56">
        <f t="shared" si="7"/>
        <v>0.9949667273</v>
      </c>
      <c r="W145" s="56">
        <f t="shared" si="8"/>
        <v>0.2526296977</v>
      </c>
      <c r="X145" s="56">
        <f t="shared" si="9"/>
        <v>0.5320327762</v>
      </c>
    </row>
    <row r="146" ht="14.25" customHeight="1">
      <c r="A146" s="55">
        <v>144.0</v>
      </c>
      <c r="B146" s="55" t="s">
        <v>308</v>
      </c>
      <c r="C146" s="56">
        <v>0.07112345729648142</v>
      </c>
      <c r="D146" s="56">
        <v>0.7616430394795687</v>
      </c>
      <c r="E146" s="56">
        <v>0.41477942170326354</v>
      </c>
      <c r="F146" s="55" t="s">
        <v>455</v>
      </c>
      <c r="N146" s="55">
        <v>144.0</v>
      </c>
      <c r="O146" s="55" t="s">
        <v>279</v>
      </c>
      <c r="P146" s="56">
        <f t="shared" si="1"/>
        <v>0.7036460142</v>
      </c>
      <c r="Q146" s="56">
        <f t="shared" si="2"/>
        <v>0.07472089179</v>
      </c>
      <c r="R146" s="56">
        <f t="shared" si="3"/>
        <v>0.06888227647</v>
      </c>
      <c r="S146" s="56">
        <f t="shared" si="4"/>
        <v>0.8517069824</v>
      </c>
      <c r="T146" s="56">
        <f t="shared" si="5"/>
        <v>0.5795688441</v>
      </c>
      <c r="U146" s="56">
        <f t="shared" si="6"/>
        <v>0.9951692187</v>
      </c>
      <c r="V146" s="56">
        <f t="shared" si="7"/>
        <v>0.9909662744</v>
      </c>
      <c r="W146" s="56">
        <f t="shared" si="8"/>
        <v>0.2456994964</v>
      </c>
      <c r="X146" s="56">
        <f t="shared" si="9"/>
        <v>0.5430995508</v>
      </c>
    </row>
    <row r="147" ht="14.25" customHeight="1">
      <c r="A147" s="55">
        <v>145.0</v>
      </c>
      <c r="B147" s="55" t="s">
        <v>310</v>
      </c>
      <c r="C147" s="56">
        <v>0.03282636717572907</v>
      </c>
      <c r="D147" s="56">
        <v>0.722095892348685</v>
      </c>
      <c r="E147" s="56">
        <v>0.41203094201665985</v>
      </c>
      <c r="F147" s="55" t="s">
        <v>455</v>
      </c>
      <c r="N147" s="55">
        <v>145.0</v>
      </c>
      <c r="O147" s="55" t="s">
        <v>282</v>
      </c>
      <c r="P147" s="56">
        <f t="shared" si="1"/>
        <v>0.4689936038</v>
      </c>
      <c r="Q147" s="56">
        <f t="shared" si="2"/>
        <v>0.06790632512</v>
      </c>
      <c r="R147" s="56">
        <f t="shared" si="3"/>
        <v>0.0568424712</v>
      </c>
      <c r="S147" s="56">
        <f t="shared" si="4"/>
        <v>0.9990831305</v>
      </c>
      <c r="T147" s="56">
        <f t="shared" si="5"/>
        <v>0.6350599811</v>
      </c>
      <c r="U147" s="56">
        <f t="shared" si="6"/>
        <v>0.9973018746</v>
      </c>
      <c r="V147" s="56">
        <f t="shared" si="7"/>
        <v>0.9891409861</v>
      </c>
      <c r="W147" s="56">
        <f t="shared" si="8"/>
        <v>0.2431203449</v>
      </c>
      <c r="X147" s="56">
        <f t="shared" si="9"/>
        <v>0.5473802264</v>
      </c>
    </row>
    <row r="148" ht="14.25" customHeight="1">
      <c r="A148" s="55">
        <v>146.0</v>
      </c>
      <c r="B148" s="55" t="s">
        <v>312</v>
      </c>
      <c r="C148" s="56">
        <v>0.12890769358462523</v>
      </c>
      <c r="D148" s="56">
        <v>0.8342850320241183</v>
      </c>
      <c r="E148" s="56">
        <v>0.44401219437055045</v>
      </c>
      <c r="F148" s="55" t="s">
        <v>455</v>
      </c>
      <c r="N148" s="55">
        <v>146.0</v>
      </c>
      <c r="O148" s="55" t="s">
        <v>284</v>
      </c>
      <c r="P148" s="56">
        <f t="shared" si="1"/>
        <v>0.9994859914</v>
      </c>
      <c r="Q148" s="56">
        <f t="shared" si="2"/>
        <v>0.08705068362</v>
      </c>
      <c r="R148" s="56">
        <f t="shared" si="3"/>
        <v>0.09547611001</v>
      </c>
      <c r="S148" s="56">
        <f t="shared" si="4"/>
        <v>0.4400313815</v>
      </c>
      <c r="T148" s="56">
        <f t="shared" si="5"/>
        <v>0.4882664895</v>
      </c>
      <c r="U148" s="56">
        <f t="shared" si="6"/>
        <v>0.9208435659</v>
      </c>
      <c r="V148" s="56">
        <f t="shared" si="7"/>
        <v>0.9999882727</v>
      </c>
      <c r="W148" s="56">
        <f t="shared" si="8"/>
        <v>0.2755245135</v>
      </c>
      <c r="X148" s="56">
        <f t="shared" si="9"/>
        <v>0.499469071</v>
      </c>
    </row>
    <row r="149" ht="14.25" customHeight="1">
      <c r="A149" s="55">
        <v>147.0</v>
      </c>
      <c r="B149" s="55" t="s">
        <v>314</v>
      </c>
      <c r="C149" s="56">
        <v>0.08821438097324835</v>
      </c>
      <c r="D149" s="56">
        <v>0.7940272122159606</v>
      </c>
      <c r="E149" s="56">
        <v>0.43601571541261225</v>
      </c>
      <c r="F149" s="55" t="s">
        <v>455</v>
      </c>
      <c r="N149" s="55">
        <v>147.0</v>
      </c>
      <c r="O149" s="55" t="s">
        <v>286</v>
      </c>
      <c r="P149" s="56">
        <f t="shared" si="1"/>
        <v>0.823011633</v>
      </c>
      <c r="Q149" s="56">
        <f t="shared" si="2"/>
        <v>0.07808784781</v>
      </c>
      <c r="R149" s="56">
        <f t="shared" si="3"/>
        <v>0.07548957593</v>
      </c>
      <c r="S149" s="56">
        <f t="shared" si="4"/>
        <v>0.6497814643</v>
      </c>
      <c r="T149" s="56">
        <f t="shared" si="5"/>
        <v>0.5370731267</v>
      </c>
      <c r="U149" s="56">
        <f t="shared" si="6"/>
        <v>0.9721304121</v>
      </c>
      <c r="V149" s="56">
        <f t="shared" si="7"/>
        <v>0.9994419442</v>
      </c>
      <c r="W149" s="56">
        <f t="shared" si="8"/>
        <v>0.2669109212</v>
      </c>
      <c r="X149" s="56">
        <f t="shared" si="9"/>
        <v>0.5110564181</v>
      </c>
    </row>
    <row r="150" ht="14.25" customHeight="1">
      <c r="A150" s="55">
        <v>148.0</v>
      </c>
      <c r="B150" s="55" t="s">
        <v>316</v>
      </c>
      <c r="C150" s="56">
        <v>0.06163120297720157</v>
      </c>
      <c r="D150" s="56">
        <v>0.7595138262133402</v>
      </c>
      <c r="E150" s="56">
        <v>0.4331395333980783</v>
      </c>
      <c r="F150" s="55" t="s">
        <v>455</v>
      </c>
      <c r="N150" s="55">
        <v>148.0</v>
      </c>
      <c r="O150" s="55" t="s">
        <v>289</v>
      </c>
      <c r="P150" s="56">
        <f t="shared" si="1"/>
        <v>0.6388591828</v>
      </c>
      <c r="Q150" s="56">
        <f t="shared" si="2"/>
        <v>0.07294171816</v>
      </c>
      <c r="R150" s="56">
        <f t="shared" si="3"/>
        <v>0.06557235848</v>
      </c>
      <c r="S150" s="56">
        <f t="shared" si="4"/>
        <v>0.8641850817</v>
      </c>
      <c r="T150" s="56">
        <f t="shared" si="5"/>
        <v>0.5824598628</v>
      </c>
      <c r="U150" s="56">
        <f t="shared" si="6"/>
        <v>0.9960315817</v>
      </c>
      <c r="V150" s="56">
        <f t="shared" si="7"/>
        <v>0.9988882988</v>
      </c>
      <c r="W150" s="56">
        <f t="shared" si="8"/>
        <v>0.2638995349</v>
      </c>
      <c r="X150" s="56">
        <f t="shared" si="9"/>
        <v>0.5152884192</v>
      </c>
    </row>
    <row r="151" ht="14.25" customHeight="1">
      <c r="A151" s="55">
        <v>149.0</v>
      </c>
      <c r="B151" s="55" t="s">
        <v>318</v>
      </c>
      <c r="C151" s="56">
        <v>0.11468626325268158</v>
      </c>
      <c r="D151" s="56">
        <v>0.8138319988096064</v>
      </c>
      <c r="E151" s="56">
        <v>0.44161837012973654</v>
      </c>
      <c r="F151" s="55" t="s">
        <v>455</v>
      </c>
      <c r="N151" s="55">
        <v>149.0</v>
      </c>
      <c r="O151" s="55" t="s">
        <v>291</v>
      </c>
      <c r="P151" s="56">
        <f t="shared" si="1"/>
        <v>0.9696834355</v>
      </c>
      <c r="Q151" s="56">
        <f t="shared" si="2"/>
        <v>0.08375570084</v>
      </c>
      <c r="R151" s="56">
        <f t="shared" si="3"/>
        <v>0.08769981537</v>
      </c>
      <c r="S151" s="56">
        <f t="shared" si="4"/>
        <v>0.5373221305</v>
      </c>
      <c r="T151" s="56">
        <f t="shared" si="5"/>
        <v>0.5124965673</v>
      </c>
      <c r="U151" s="56">
        <f t="shared" si="6"/>
        <v>0.9496511247</v>
      </c>
      <c r="V151" s="56">
        <f t="shared" si="7"/>
        <v>0.9999781501</v>
      </c>
      <c r="W151" s="56">
        <f t="shared" si="8"/>
        <v>0.272908138</v>
      </c>
      <c r="X151" s="56">
        <f t="shared" si="9"/>
        <v>0.5029102807</v>
      </c>
    </row>
    <row r="152" ht="14.25" customHeight="1">
      <c r="A152" s="55">
        <v>150.0</v>
      </c>
      <c r="B152" s="55" t="s">
        <v>320</v>
      </c>
      <c r="C152" s="56">
        <v>0.07257010210323882</v>
      </c>
      <c r="D152" s="56">
        <v>0.7747184987940944</v>
      </c>
      <c r="E152" s="56">
        <v>0.4345443543132611</v>
      </c>
      <c r="F152" s="55" t="s">
        <v>455</v>
      </c>
      <c r="N152" s="55">
        <v>150.0</v>
      </c>
      <c r="O152" s="55" t="s">
        <v>293</v>
      </c>
      <c r="P152" s="56">
        <f t="shared" si="1"/>
        <v>0.7137434188</v>
      </c>
      <c r="Q152" s="56">
        <f t="shared" si="2"/>
        <v>0.07499759511</v>
      </c>
      <c r="R152" s="56">
        <f t="shared" si="3"/>
        <v>0.06940810396</v>
      </c>
      <c r="S152" s="56">
        <f t="shared" si="4"/>
        <v>0.7708569066</v>
      </c>
      <c r="T152" s="56">
        <f t="shared" si="5"/>
        <v>0.5620733173</v>
      </c>
      <c r="U152" s="56">
        <f t="shared" si="6"/>
        <v>0.9880649869</v>
      </c>
      <c r="V152" s="56">
        <f t="shared" si="7"/>
        <v>0.9991822615</v>
      </c>
      <c r="W152" s="56">
        <f t="shared" si="8"/>
        <v>0.2653647623</v>
      </c>
      <c r="X152" s="56">
        <f t="shared" si="9"/>
        <v>0.5132171299</v>
      </c>
    </row>
    <row r="153" ht="14.25" customHeight="1">
      <c r="A153" s="55">
        <v>151.0</v>
      </c>
      <c r="B153" s="55" t="s">
        <v>322</v>
      </c>
      <c r="C153" s="56">
        <v>0.03262784389694306</v>
      </c>
      <c r="D153" s="56">
        <v>0.735151676916147</v>
      </c>
      <c r="E153" s="56">
        <v>0.43170926581885355</v>
      </c>
      <c r="F153" s="55" t="s">
        <v>455</v>
      </c>
      <c r="N153" s="55">
        <v>151.0</v>
      </c>
      <c r="O153" s="55" t="s">
        <v>295</v>
      </c>
      <c r="P153" s="56">
        <f t="shared" si="1"/>
        <v>0.4679875539</v>
      </c>
      <c r="Q153" s="56">
        <f t="shared" si="2"/>
        <v>0.06787340709</v>
      </c>
      <c r="R153" s="56">
        <f t="shared" si="3"/>
        <v>0.05678836957</v>
      </c>
      <c r="S153" s="56">
        <f t="shared" si="4"/>
        <v>0.9756300523</v>
      </c>
      <c r="T153" s="56">
        <f t="shared" si="5"/>
        <v>0.6163376148</v>
      </c>
      <c r="U153" s="56">
        <f t="shared" si="6"/>
        <v>0.9998598048</v>
      </c>
      <c r="V153" s="56">
        <f t="shared" si="7"/>
        <v>0.9985429069</v>
      </c>
      <c r="W153" s="56">
        <f t="shared" si="8"/>
        <v>0.262418724</v>
      </c>
      <c r="X153" s="56">
        <f t="shared" si="9"/>
        <v>0.5174055435</v>
      </c>
    </row>
    <row r="154" ht="14.25" customHeight="1">
      <c r="A154" s="55">
        <v>152.0</v>
      </c>
      <c r="B154" s="55" t="s">
        <v>324</v>
      </c>
      <c r="C154" s="56">
        <v>0.12600016918417614</v>
      </c>
      <c r="D154" s="56">
        <v>0.829693215004331</v>
      </c>
      <c r="E154" s="56">
        <v>0.4727893828151142</v>
      </c>
      <c r="F154" s="55" t="s">
        <v>455</v>
      </c>
      <c r="N154" s="55">
        <v>152.0</v>
      </c>
      <c r="O154" s="55" t="s">
        <v>297</v>
      </c>
      <c r="P154" s="56">
        <f t="shared" si="1"/>
        <v>0.9970719383</v>
      </c>
      <c r="Q154" s="56">
        <f t="shared" si="2"/>
        <v>0.08636190176</v>
      </c>
      <c r="R154" s="56">
        <f t="shared" si="3"/>
        <v>0.09380718035</v>
      </c>
      <c r="S154" s="56">
        <f t="shared" si="4"/>
        <v>0.4601485623</v>
      </c>
      <c r="T154" s="56">
        <f t="shared" si="5"/>
        <v>0.4936041917</v>
      </c>
      <c r="U154" s="56">
        <f t="shared" si="6"/>
        <v>0.927750972</v>
      </c>
      <c r="V154" s="56">
        <f t="shared" si="7"/>
        <v>0.9899443536</v>
      </c>
      <c r="W154" s="56">
        <f t="shared" si="8"/>
        <v>0.3096885812</v>
      </c>
      <c r="X154" s="56">
        <f t="shared" si="9"/>
        <v>0.4599401248</v>
      </c>
    </row>
    <row r="155" ht="14.25" customHeight="1">
      <c r="A155" s="55">
        <v>153.0</v>
      </c>
      <c r="B155" s="55" t="s">
        <v>326</v>
      </c>
      <c r="C155" s="56">
        <v>0.08868534939915503</v>
      </c>
      <c r="D155" s="56">
        <v>0.7917291281305399</v>
      </c>
      <c r="E155" s="56">
        <v>0.4660216328836836</v>
      </c>
      <c r="F155" s="55" t="s">
        <v>455</v>
      </c>
      <c r="N155" s="55">
        <v>153.0</v>
      </c>
      <c r="O155" s="55" t="s">
        <v>299</v>
      </c>
      <c r="P155" s="56">
        <f t="shared" si="1"/>
        <v>0.82621321</v>
      </c>
      <c r="Q155" s="56">
        <f t="shared" si="2"/>
        <v>0.07818373962</v>
      </c>
      <c r="R155" s="56">
        <f t="shared" si="3"/>
        <v>0.07568455898</v>
      </c>
      <c r="S155" s="56">
        <f t="shared" si="4"/>
        <v>0.663804886</v>
      </c>
      <c r="T155" s="56">
        <f t="shared" si="5"/>
        <v>0.5399953088</v>
      </c>
      <c r="U155" s="56">
        <f t="shared" si="6"/>
        <v>0.9743511626</v>
      </c>
      <c r="V155" s="56">
        <f t="shared" si="7"/>
        <v>0.9939699391</v>
      </c>
      <c r="W155" s="56">
        <f t="shared" si="8"/>
        <v>0.301182987</v>
      </c>
      <c r="X155" s="56">
        <f t="shared" si="9"/>
        <v>0.4689323914</v>
      </c>
    </row>
    <row r="156" ht="14.25" customHeight="1">
      <c r="A156" s="55">
        <v>154.0</v>
      </c>
      <c r="B156" s="55" t="s">
        <v>328</v>
      </c>
      <c r="C156" s="56">
        <v>0.057889478282124186</v>
      </c>
      <c r="D156" s="56">
        <v>0.7520512771261493</v>
      </c>
      <c r="E156" s="56">
        <v>0.46309996921957414</v>
      </c>
      <c r="F156" s="55" t="s">
        <v>455</v>
      </c>
      <c r="N156" s="55">
        <v>154.0</v>
      </c>
      <c r="O156" s="55" t="s">
        <v>302</v>
      </c>
      <c r="P156" s="56">
        <f t="shared" si="1"/>
        <v>0.6142815864</v>
      </c>
      <c r="Q156" s="56">
        <f t="shared" si="2"/>
        <v>0.07225736268</v>
      </c>
      <c r="R156" s="56">
        <f t="shared" si="3"/>
        <v>0.06433141046</v>
      </c>
      <c r="S156" s="56">
        <f t="shared" si="4"/>
        <v>0.9053092337</v>
      </c>
      <c r="T156" s="56">
        <f t="shared" si="5"/>
        <v>0.5926831062</v>
      </c>
      <c r="U156" s="56">
        <f t="shared" si="6"/>
        <v>0.9983898839</v>
      </c>
      <c r="V156" s="56">
        <f t="shared" si="7"/>
        <v>0.9953967643</v>
      </c>
      <c r="W156" s="56">
        <f t="shared" si="8"/>
        <v>0.2976037382</v>
      </c>
      <c r="X156" s="56">
        <f t="shared" si="9"/>
        <v>0.4728718901</v>
      </c>
    </row>
    <row r="157" ht="14.25" customHeight="1">
      <c r="A157" s="55">
        <v>155.0</v>
      </c>
      <c r="B157" s="55" t="s">
        <v>330</v>
      </c>
      <c r="C157" s="56">
        <v>0.12496296985688797</v>
      </c>
      <c r="D157" s="56">
        <v>0.8102247069779791</v>
      </c>
      <c r="E157" s="56">
        <v>0.4740009491205283</v>
      </c>
      <c r="F157" s="55" t="s">
        <v>455</v>
      </c>
      <c r="N157" s="55">
        <v>155.0</v>
      </c>
      <c r="O157" s="55" t="s">
        <v>304</v>
      </c>
      <c r="P157" s="56">
        <f t="shared" si="1"/>
        <v>0.9957368132</v>
      </c>
      <c r="Q157" s="56">
        <f t="shared" si="2"/>
        <v>0.08611810819</v>
      </c>
      <c r="R157" s="56">
        <f t="shared" si="3"/>
        <v>0.09322203935</v>
      </c>
      <c r="S157" s="56">
        <f t="shared" si="4"/>
        <v>0.556539389</v>
      </c>
      <c r="T157" s="56">
        <f t="shared" si="5"/>
        <v>0.5168916003</v>
      </c>
      <c r="U157" s="56">
        <f t="shared" si="6"/>
        <v>0.9541711843</v>
      </c>
      <c r="V157" s="56">
        <f t="shared" si="7"/>
        <v>0.9891188534</v>
      </c>
      <c r="W157" s="56">
        <f t="shared" si="8"/>
        <v>0.311243524</v>
      </c>
      <c r="X157" s="56">
        <f t="shared" si="9"/>
        <v>0.4583498861</v>
      </c>
    </row>
    <row r="158" ht="14.25" customHeight="1">
      <c r="A158" s="55">
        <v>156.0</v>
      </c>
      <c r="B158" s="55" t="s">
        <v>332</v>
      </c>
      <c r="C158" s="56">
        <v>0.09048325145543534</v>
      </c>
      <c r="D158" s="56">
        <v>0.770722747182256</v>
      </c>
      <c r="E158" s="56">
        <v>0.4679437340303117</v>
      </c>
      <c r="F158" s="55" t="s">
        <v>455</v>
      </c>
      <c r="N158" s="55">
        <v>156.0</v>
      </c>
      <c r="O158" s="55" t="s">
        <v>306</v>
      </c>
      <c r="P158" s="56">
        <f t="shared" si="1"/>
        <v>0.8383306708</v>
      </c>
      <c r="Q158" s="56">
        <f t="shared" si="2"/>
        <v>0.07855138513</v>
      </c>
      <c r="R158" s="56">
        <f t="shared" si="3"/>
        <v>0.07643569449</v>
      </c>
      <c r="S158" s="56">
        <f t="shared" si="4"/>
        <v>0.7960821499</v>
      </c>
      <c r="T158" s="56">
        <f t="shared" si="5"/>
        <v>0.5673721813</v>
      </c>
      <c r="U158" s="56">
        <f t="shared" si="6"/>
        <v>0.9905621234</v>
      </c>
      <c r="V158" s="56">
        <f t="shared" si="7"/>
        <v>0.99292841</v>
      </c>
      <c r="W158" s="56">
        <f t="shared" si="8"/>
        <v>0.3035679021</v>
      </c>
      <c r="X158" s="56">
        <f t="shared" si="9"/>
        <v>0.4663596197</v>
      </c>
    </row>
    <row r="159" ht="14.25" customHeight="1">
      <c r="A159" s="55">
        <v>157.0</v>
      </c>
      <c r="B159" s="55" t="s">
        <v>334</v>
      </c>
      <c r="C159" s="56">
        <v>0.06429036845761513</v>
      </c>
      <c r="D159" s="56">
        <v>0.7335666553772809</v>
      </c>
      <c r="E159" s="56">
        <v>0.4652944145110718</v>
      </c>
      <c r="F159" s="55" t="s">
        <v>455</v>
      </c>
      <c r="N159" s="55">
        <v>157.0</v>
      </c>
      <c r="O159" s="55" t="s">
        <v>308</v>
      </c>
      <c r="P159" s="56">
        <f t="shared" si="1"/>
        <v>0.6566930412</v>
      </c>
      <c r="Q159" s="56">
        <f t="shared" si="2"/>
        <v>0.07343384544</v>
      </c>
      <c r="R159" s="56">
        <f t="shared" si="3"/>
        <v>0.06647570667</v>
      </c>
      <c r="S159" s="56">
        <f t="shared" si="4"/>
        <v>0.9800878171</v>
      </c>
      <c r="T159" s="56">
        <f t="shared" si="5"/>
        <v>0.6185905116</v>
      </c>
      <c r="U159" s="56">
        <f t="shared" si="6"/>
        <v>0.9997205757</v>
      </c>
      <c r="V159" s="56">
        <f t="shared" si="7"/>
        <v>0.9943427619</v>
      </c>
      <c r="W159" s="56">
        <f t="shared" si="8"/>
        <v>0.30028694</v>
      </c>
      <c r="X159" s="56">
        <f t="shared" si="9"/>
        <v>0.4699097051</v>
      </c>
    </row>
    <row r="160" ht="14.25" customHeight="1">
      <c r="A160" s="55">
        <v>158.0</v>
      </c>
      <c r="B160" s="55" t="s">
        <v>336</v>
      </c>
      <c r="C160" s="56">
        <v>0.3132616473083454</v>
      </c>
      <c r="D160" s="56">
        <v>0.4836791726049229</v>
      </c>
      <c r="E160" s="56">
        <v>0.5431153830081029</v>
      </c>
      <c r="F160" s="55" t="s">
        <v>455</v>
      </c>
      <c r="N160" s="55">
        <v>158.0</v>
      </c>
      <c r="O160" s="55" t="s">
        <v>310</v>
      </c>
      <c r="P160" s="56">
        <f t="shared" si="1"/>
        <v>0.2039810099</v>
      </c>
      <c r="Q160" s="56">
        <f t="shared" si="2"/>
        <v>0.1540370273</v>
      </c>
      <c r="R160" s="56">
        <f t="shared" si="3"/>
        <v>0.4229716541</v>
      </c>
      <c r="S160" s="56">
        <f t="shared" si="4"/>
        <v>0.1586751118</v>
      </c>
      <c r="T160" s="56">
        <f t="shared" si="5"/>
        <v>0.9639325173</v>
      </c>
      <c r="U160" s="56">
        <f t="shared" si="6"/>
        <v>0.618354032</v>
      </c>
      <c r="V160" s="56">
        <f t="shared" si="7"/>
        <v>0.8970780389</v>
      </c>
      <c r="W160" s="56">
        <f t="shared" si="8"/>
        <v>0.4184701496</v>
      </c>
      <c r="X160" s="56">
        <f t="shared" si="9"/>
        <v>0.377068077</v>
      </c>
    </row>
    <row r="161" ht="14.25" customHeight="1">
      <c r="A161" s="55">
        <v>159.0</v>
      </c>
      <c r="B161" s="55" t="s">
        <v>338</v>
      </c>
      <c r="C161" s="56">
        <v>0.8295299328602794</v>
      </c>
      <c r="D161" s="56">
        <v>0.3887806583908381</v>
      </c>
      <c r="E161" s="56">
        <v>0.9519418555166854</v>
      </c>
      <c r="F161" s="55" t="s">
        <v>456</v>
      </c>
      <c r="N161" s="55">
        <v>159.0</v>
      </c>
      <c r="O161" s="55" t="s">
        <v>312</v>
      </c>
      <c r="P161" s="56">
        <f t="shared" si="1"/>
        <v>0.01714650599</v>
      </c>
      <c r="Q161" s="56">
        <f t="shared" si="2"/>
        <v>0.9741886308</v>
      </c>
      <c r="R161" s="56">
        <f t="shared" si="3"/>
        <v>0.05411814114</v>
      </c>
      <c r="S161" s="56">
        <f t="shared" si="4"/>
        <v>0.08740547816</v>
      </c>
      <c r="T161" s="56">
        <f t="shared" si="5"/>
        <v>0.9990208691</v>
      </c>
      <c r="U161" s="56">
        <f t="shared" si="6"/>
        <v>0.462692038</v>
      </c>
      <c r="V161" s="56">
        <f t="shared" si="7"/>
        <v>0.2522120897</v>
      </c>
      <c r="W161" s="56">
        <f t="shared" si="8"/>
        <v>0.7046004019</v>
      </c>
      <c r="X161" s="56">
        <f t="shared" si="9"/>
        <v>0.142015463</v>
      </c>
    </row>
    <row r="162" ht="14.25" customHeight="1">
      <c r="A162" s="55">
        <v>160.0</v>
      </c>
      <c r="B162" s="55" t="s">
        <v>340</v>
      </c>
      <c r="C162" s="56">
        <v>0.3133388162739009</v>
      </c>
      <c r="D162" s="56">
        <v>0.48675526113196993</v>
      </c>
      <c r="E162" s="56">
        <v>0.543039731008019</v>
      </c>
      <c r="F162" s="55" t="s">
        <v>455</v>
      </c>
      <c r="N162" s="55">
        <v>160.0</v>
      </c>
      <c r="O162" s="55" t="s">
        <v>314</v>
      </c>
      <c r="P162" s="56">
        <f t="shared" si="1"/>
        <v>0.2038435773</v>
      </c>
      <c r="Q162" s="56">
        <f t="shared" si="2"/>
        <v>0.1540786969</v>
      </c>
      <c r="R162" s="56">
        <f t="shared" si="3"/>
        <v>0.423305929</v>
      </c>
      <c r="S162" s="56">
        <f t="shared" si="4"/>
        <v>0.1622198849</v>
      </c>
      <c r="T162" s="56">
        <f t="shared" si="5"/>
        <v>0.961271906</v>
      </c>
      <c r="U162" s="56">
        <f t="shared" si="6"/>
        <v>0.6240583585</v>
      </c>
      <c r="V162" s="56">
        <f t="shared" si="7"/>
        <v>0.8972175444</v>
      </c>
      <c r="W162" s="56">
        <f t="shared" si="8"/>
        <v>0.4183306444</v>
      </c>
      <c r="X162" s="56">
        <f t="shared" si="9"/>
        <v>0.3771473957</v>
      </c>
    </row>
    <row r="163" ht="14.25" customHeight="1">
      <c r="A163" s="55">
        <v>161.0</v>
      </c>
      <c r="B163" s="55" t="s">
        <v>336</v>
      </c>
      <c r="C163" s="56">
        <v>0.3133388162739009</v>
      </c>
      <c r="D163" s="56">
        <v>0.48675526113196993</v>
      </c>
      <c r="E163" s="56">
        <v>0.543039731008019</v>
      </c>
      <c r="F163" s="55" t="s">
        <v>455</v>
      </c>
      <c r="N163" s="55">
        <v>161.0</v>
      </c>
      <c r="O163" s="55" t="s">
        <v>316</v>
      </c>
      <c r="P163" s="56">
        <f t="shared" si="1"/>
        <v>0.2038435773</v>
      </c>
      <c r="Q163" s="56">
        <f t="shared" si="2"/>
        <v>0.1540786969</v>
      </c>
      <c r="R163" s="56">
        <f t="shared" si="3"/>
        <v>0.423305929</v>
      </c>
      <c r="S163" s="56">
        <f t="shared" si="4"/>
        <v>0.1622198849</v>
      </c>
      <c r="T163" s="56">
        <f t="shared" si="5"/>
        <v>0.961271906</v>
      </c>
      <c r="U163" s="56">
        <f t="shared" si="6"/>
        <v>0.6240583585</v>
      </c>
      <c r="V163" s="56">
        <f t="shared" si="7"/>
        <v>0.8972175444</v>
      </c>
      <c r="W163" s="56">
        <f t="shared" si="8"/>
        <v>0.4183306444</v>
      </c>
      <c r="X163" s="56">
        <f t="shared" si="9"/>
        <v>0.3771473957</v>
      </c>
    </row>
    <row r="164" ht="14.25" customHeight="1">
      <c r="A164" s="55">
        <v>162.0</v>
      </c>
      <c r="B164" s="55" t="s">
        <v>338</v>
      </c>
      <c r="C164" s="56">
        <v>0.8295299328602794</v>
      </c>
      <c r="D164" s="56">
        <v>0.3887806583908381</v>
      </c>
      <c r="E164" s="56">
        <v>0.9519418555166854</v>
      </c>
      <c r="F164" s="55" t="s">
        <v>456</v>
      </c>
      <c r="N164" s="55">
        <v>162.0</v>
      </c>
      <c r="O164" s="55" t="s">
        <v>318</v>
      </c>
      <c r="P164" s="56">
        <f t="shared" si="1"/>
        <v>0.01714650599</v>
      </c>
      <c r="Q164" s="56">
        <f t="shared" si="2"/>
        <v>0.9741886308</v>
      </c>
      <c r="R164" s="56">
        <f t="shared" si="3"/>
        <v>0.05411814114</v>
      </c>
      <c r="S164" s="56">
        <f t="shared" si="4"/>
        <v>0.08740547816</v>
      </c>
      <c r="T164" s="56">
        <f t="shared" si="5"/>
        <v>0.9990208691</v>
      </c>
      <c r="U164" s="56">
        <f t="shared" si="6"/>
        <v>0.462692038</v>
      </c>
      <c r="V164" s="56">
        <f t="shared" si="7"/>
        <v>0.2522120897</v>
      </c>
      <c r="W164" s="56">
        <f t="shared" si="8"/>
        <v>0.7046004019</v>
      </c>
      <c r="X164" s="56">
        <f t="shared" si="9"/>
        <v>0.142015463</v>
      </c>
    </row>
    <row r="165" ht="14.25" customHeight="1">
      <c r="A165" s="55">
        <v>163.0</v>
      </c>
      <c r="B165" s="55" t="s">
        <v>342</v>
      </c>
      <c r="C165" s="56">
        <v>0.31334096670674144</v>
      </c>
      <c r="D165" s="56">
        <v>0.47686912428635836</v>
      </c>
      <c r="E165" s="56">
        <v>0.5434307297003964</v>
      </c>
      <c r="F165" s="55" t="s">
        <v>455</v>
      </c>
      <c r="N165" s="55">
        <v>163.0</v>
      </c>
      <c r="O165" s="55" t="s">
        <v>320</v>
      </c>
      <c r="P165" s="56">
        <f t="shared" si="1"/>
        <v>0.2038397493</v>
      </c>
      <c r="Q165" s="56">
        <f t="shared" si="2"/>
        <v>0.1540798584</v>
      </c>
      <c r="R165" s="56">
        <f t="shared" si="3"/>
        <v>0.4233152484</v>
      </c>
      <c r="S165" s="56">
        <f t="shared" si="4"/>
        <v>0.1512056278</v>
      </c>
      <c r="T165" s="56">
        <f t="shared" si="5"/>
        <v>0.9695204179</v>
      </c>
      <c r="U165" s="56">
        <f t="shared" si="6"/>
        <v>0.6058549852</v>
      </c>
      <c r="V165" s="56">
        <f t="shared" si="7"/>
        <v>0.896495859</v>
      </c>
      <c r="W165" s="56">
        <f t="shared" si="8"/>
        <v>0.4190522324</v>
      </c>
      <c r="X165" s="56">
        <f t="shared" si="9"/>
        <v>0.3767376612</v>
      </c>
    </row>
    <row r="166" ht="14.25" customHeight="1">
      <c r="A166" s="55">
        <v>164.0</v>
      </c>
      <c r="B166" s="55" t="s">
        <v>344</v>
      </c>
      <c r="C166" s="56">
        <v>0.8315053431085706</v>
      </c>
      <c r="D166" s="56">
        <v>0.3804400727897339</v>
      </c>
      <c r="E166" s="56">
        <v>0.9538896682360795</v>
      </c>
      <c r="F166" s="55" t="s">
        <v>456</v>
      </c>
      <c r="N166" s="55">
        <v>164.0</v>
      </c>
      <c r="O166" s="55" t="s">
        <v>322</v>
      </c>
      <c r="P166" s="56">
        <f t="shared" si="1"/>
        <v>0.01705158343</v>
      </c>
      <c r="Q166" s="56">
        <f t="shared" si="2"/>
        <v>0.9711480295</v>
      </c>
      <c r="R166" s="56">
        <f t="shared" si="3"/>
        <v>0.05362035838</v>
      </c>
      <c r="S166" s="56">
        <f t="shared" si="4"/>
        <v>0.08350717182</v>
      </c>
      <c r="T166" s="56">
        <f t="shared" si="5"/>
        <v>0.9973997782</v>
      </c>
      <c r="U166" s="56">
        <f t="shared" si="6"/>
        <v>0.4510121465</v>
      </c>
      <c r="V166" s="56">
        <f t="shared" si="7"/>
        <v>0.2507739531</v>
      </c>
      <c r="W166" s="56">
        <f t="shared" si="8"/>
        <v>0.6990132934</v>
      </c>
      <c r="X166" s="56">
        <f t="shared" si="9"/>
        <v>0.1414630782</v>
      </c>
    </row>
    <row r="167" ht="14.25" customHeight="1">
      <c r="A167" s="55">
        <v>165.0</v>
      </c>
      <c r="B167" s="55" t="s">
        <v>346</v>
      </c>
      <c r="C167" s="56">
        <v>0.31334096670674144</v>
      </c>
      <c r="D167" s="56">
        <v>0.47686912428635836</v>
      </c>
      <c r="E167" s="56">
        <v>0.5434307297003964</v>
      </c>
      <c r="F167" s="55" t="s">
        <v>455</v>
      </c>
      <c r="N167" s="55">
        <v>165.0</v>
      </c>
      <c r="O167" s="55" t="s">
        <v>324</v>
      </c>
      <c r="P167" s="56">
        <f t="shared" si="1"/>
        <v>0.2038397493</v>
      </c>
      <c r="Q167" s="56">
        <f t="shared" si="2"/>
        <v>0.1540798584</v>
      </c>
      <c r="R167" s="56">
        <f t="shared" si="3"/>
        <v>0.4233152484</v>
      </c>
      <c r="S167" s="56">
        <f t="shared" si="4"/>
        <v>0.1512056278</v>
      </c>
      <c r="T167" s="56">
        <f t="shared" si="5"/>
        <v>0.9695204179</v>
      </c>
      <c r="U167" s="56">
        <f t="shared" si="6"/>
        <v>0.6058549852</v>
      </c>
      <c r="V167" s="56">
        <f t="shared" si="7"/>
        <v>0.896495859</v>
      </c>
      <c r="W167" s="56">
        <f t="shared" si="8"/>
        <v>0.4190522324</v>
      </c>
      <c r="X167" s="56">
        <f t="shared" si="9"/>
        <v>0.3767376612</v>
      </c>
    </row>
    <row r="168" ht="14.25" customHeight="1">
      <c r="A168" s="55">
        <v>166.0</v>
      </c>
      <c r="B168" s="55" t="s">
        <v>347</v>
      </c>
      <c r="C168" s="56">
        <v>0.8315053431085706</v>
      </c>
      <c r="D168" s="56">
        <v>0.3804400727897339</v>
      </c>
      <c r="E168" s="56">
        <v>0.9538896682360795</v>
      </c>
      <c r="F168" s="55" t="s">
        <v>456</v>
      </c>
      <c r="N168" s="55">
        <v>166.0</v>
      </c>
      <c r="O168" s="55" t="s">
        <v>326</v>
      </c>
      <c r="P168" s="56">
        <f t="shared" si="1"/>
        <v>0.01705158343</v>
      </c>
      <c r="Q168" s="56">
        <f t="shared" si="2"/>
        <v>0.9711480295</v>
      </c>
      <c r="R168" s="56">
        <f t="shared" si="3"/>
        <v>0.05362035838</v>
      </c>
      <c r="S168" s="56">
        <f t="shared" si="4"/>
        <v>0.08350717182</v>
      </c>
      <c r="T168" s="56">
        <f t="shared" si="5"/>
        <v>0.9973997782</v>
      </c>
      <c r="U168" s="56">
        <f t="shared" si="6"/>
        <v>0.4510121465</v>
      </c>
      <c r="V168" s="56">
        <f t="shared" si="7"/>
        <v>0.2507739531</v>
      </c>
      <c r="W168" s="56">
        <f t="shared" si="8"/>
        <v>0.6990132934</v>
      </c>
      <c r="X168" s="56">
        <f t="shared" si="9"/>
        <v>0.1414630782</v>
      </c>
    </row>
    <row r="169" ht="14.25" customHeight="1">
      <c r="A169" s="55">
        <v>167.0</v>
      </c>
      <c r="B169" s="55" t="s">
        <v>348</v>
      </c>
      <c r="C169" s="56">
        <v>0.3133401908481785</v>
      </c>
      <c r="D169" s="56">
        <v>0.4768897708030942</v>
      </c>
      <c r="E169" s="56">
        <v>0.5434294572123408</v>
      </c>
      <c r="F169" s="55" t="s">
        <v>455</v>
      </c>
      <c r="N169" s="55">
        <v>167.0</v>
      </c>
      <c r="O169" s="55" t="s">
        <v>328</v>
      </c>
      <c r="P169" s="56">
        <f t="shared" si="1"/>
        <v>0.2038411304</v>
      </c>
      <c r="Q169" s="56">
        <f t="shared" si="2"/>
        <v>0.1540794393</v>
      </c>
      <c r="R169" s="56">
        <f t="shared" si="3"/>
        <v>0.423311886</v>
      </c>
      <c r="S169" s="56">
        <f t="shared" si="4"/>
        <v>0.1512275176</v>
      </c>
      <c r="T169" s="56">
        <f t="shared" si="5"/>
        <v>0.9695041177</v>
      </c>
      <c r="U169" s="56">
        <f t="shared" si="6"/>
        <v>0.605892603</v>
      </c>
      <c r="V169" s="56">
        <f t="shared" si="7"/>
        <v>0.8964982104</v>
      </c>
      <c r="W169" s="56">
        <f t="shared" si="8"/>
        <v>0.4190498818</v>
      </c>
      <c r="X169" s="56">
        <f t="shared" si="9"/>
        <v>0.3767389938</v>
      </c>
    </row>
    <row r="170" ht="14.25" customHeight="1">
      <c r="A170" s="55">
        <v>168.0</v>
      </c>
      <c r="B170" s="55" t="s">
        <v>350</v>
      </c>
      <c r="C170" s="56">
        <v>0.09274465686775293</v>
      </c>
      <c r="D170" s="56">
        <v>0.7031476650117989</v>
      </c>
      <c r="E170" s="56">
        <v>0.4532637660873636</v>
      </c>
      <c r="F170" s="55" t="s">
        <v>455</v>
      </c>
      <c r="N170" s="55">
        <v>168.0</v>
      </c>
      <c r="O170" s="55" t="s">
        <v>330</v>
      </c>
      <c r="P170" s="56">
        <f t="shared" si="1"/>
        <v>0.8533003044</v>
      </c>
      <c r="Q170" s="56">
        <f t="shared" si="2"/>
        <v>0.07901739848</v>
      </c>
      <c r="R170" s="56">
        <f t="shared" si="3"/>
        <v>0.07739600984</v>
      </c>
      <c r="S170" s="56">
        <f t="shared" si="4"/>
        <v>0.9765039596</v>
      </c>
      <c r="T170" s="56">
        <f t="shared" si="5"/>
        <v>0.662851215</v>
      </c>
      <c r="U170" s="56">
        <f t="shared" si="6"/>
        <v>0.9879764564</v>
      </c>
      <c r="V170" s="56">
        <f t="shared" si="7"/>
        <v>0.9987956123</v>
      </c>
      <c r="W170" s="56">
        <f t="shared" si="8"/>
        <v>0.2859500221</v>
      </c>
      <c r="X170" s="56">
        <f t="shared" si="9"/>
        <v>0.4863911181</v>
      </c>
    </row>
    <row r="171" ht="14.25" customHeight="1">
      <c r="A171" s="55">
        <v>169.0</v>
      </c>
      <c r="B171" s="55" t="s">
        <v>353</v>
      </c>
      <c r="C171" s="56">
        <v>0.4104016495423738</v>
      </c>
      <c r="D171" s="56">
        <v>0.7348548556111831</v>
      </c>
      <c r="E171" s="56">
        <v>0.047208472605827764</v>
      </c>
      <c r="F171" s="55" t="s">
        <v>457</v>
      </c>
      <c r="N171" s="55">
        <v>169.0</v>
      </c>
      <c r="O171" s="55" t="s">
        <v>332</v>
      </c>
      <c r="P171" s="56">
        <f t="shared" si="1"/>
        <v>0.09832194471</v>
      </c>
      <c r="Q171" s="56">
        <f t="shared" si="2"/>
        <v>0.2220213449</v>
      </c>
      <c r="R171" s="56">
        <f t="shared" si="3"/>
        <v>0.9745490747</v>
      </c>
      <c r="S171" s="56">
        <f t="shared" si="4"/>
        <v>0.9764966626</v>
      </c>
      <c r="T171" s="56">
        <f t="shared" si="5"/>
        <v>0.6167590728</v>
      </c>
      <c r="U171" s="56">
        <f t="shared" si="6"/>
        <v>0.9998373479</v>
      </c>
      <c r="V171" s="56">
        <f t="shared" si="7"/>
        <v>0.3580226582</v>
      </c>
      <c r="W171" s="56">
        <f t="shared" si="8"/>
        <v>0.07986953186</v>
      </c>
      <c r="X171" s="56">
        <f t="shared" si="9"/>
        <v>0.9815558789</v>
      </c>
    </row>
    <row r="172" ht="14.25" customHeight="1">
      <c r="A172" s="55">
        <v>170.0</v>
      </c>
      <c r="B172" s="55" t="s">
        <v>355</v>
      </c>
      <c r="C172" s="56">
        <v>0.41330801550850305</v>
      </c>
      <c r="D172" s="56">
        <v>0.679222033921341</v>
      </c>
      <c r="E172" s="56">
        <v>0.08450892049292859</v>
      </c>
      <c r="F172" s="55" t="s">
        <v>457</v>
      </c>
      <c r="N172" s="55">
        <v>170.0</v>
      </c>
      <c r="O172" s="55" t="s">
        <v>334</v>
      </c>
      <c r="P172" s="56">
        <f t="shared" si="1"/>
        <v>0.09650227192</v>
      </c>
      <c r="Q172" s="56">
        <f t="shared" si="2"/>
        <v>0.2246459968</v>
      </c>
      <c r="R172" s="56">
        <f t="shared" si="3"/>
        <v>0.9830036098</v>
      </c>
      <c r="S172" s="56">
        <f t="shared" si="4"/>
        <v>0.8684307158</v>
      </c>
      <c r="T172" s="56">
        <f t="shared" si="5"/>
        <v>0.6988000185</v>
      </c>
      <c r="U172" s="56">
        <f t="shared" si="6"/>
        <v>0.9672747397</v>
      </c>
      <c r="V172" s="56">
        <f t="shared" si="7"/>
        <v>0.4046832306</v>
      </c>
      <c r="W172" s="56">
        <f t="shared" si="8"/>
        <v>0.08758837173</v>
      </c>
      <c r="X172" s="56">
        <f t="shared" si="9"/>
        <v>0.9990953337</v>
      </c>
    </row>
    <row r="173" ht="14.25" customHeight="1">
      <c r="A173" s="55">
        <v>171.0</v>
      </c>
      <c r="B173" s="55" t="s">
        <v>357</v>
      </c>
      <c r="C173" s="56">
        <v>0.41321316189208435</v>
      </c>
      <c r="D173" s="56">
        <v>0.7437168407684389</v>
      </c>
      <c r="E173" s="56">
        <v>0.06375578144620657</v>
      </c>
      <c r="F173" s="55" t="s">
        <v>457</v>
      </c>
      <c r="N173" s="55">
        <v>171.0</v>
      </c>
      <c r="O173" s="55" t="s">
        <v>336</v>
      </c>
      <c r="P173" s="56">
        <f t="shared" si="1"/>
        <v>0.0965608879</v>
      </c>
      <c r="Q173" s="56">
        <f t="shared" si="2"/>
        <v>0.224559675</v>
      </c>
      <c r="R173" s="56">
        <f t="shared" si="3"/>
        <v>0.9827530131</v>
      </c>
      <c r="S173" s="56">
        <f t="shared" si="4"/>
        <v>0.9447374115</v>
      </c>
      <c r="T173" s="56">
        <f t="shared" si="5"/>
        <v>0.604263742</v>
      </c>
      <c r="U173" s="56">
        <f t="shared" si="6"/>
        <v>0.9997893983</v>
      </c>
      <c r="V173" s="56">
        <f t="shared" si="7"/>
        <v>0.3778833116</v>
      </c>
      <c r="W173" s="56">
        <f t="shared" si="8"/>
        <v>0.08316642787</v>
      </c>
      <c r="X173" s="56">
        <f t="shared" si="9"/>
        <v>0.9920327861</v>
      </c>
    </row>
    <row r="174" ht="14.25" customHeight="1">
      <c r="A174" s="55">
        <v>172.0</v>
      </c>
      <c r="B174" s="55" t="s">
        <v>359</v>
      </c>
      <c r="C174" s="56">
        <v>0.41306945452606303</v>
      </c>
      <c r="D174" s="56">
        <v>0.7255138844832346</v>
      </c>
      <c r="E174" s="56">
        <v>0.06905206329004011</v>
      </c>
      <c r="F174" s="55" t="s">
        <v>457</v>
      </c>
      <c r="N174" s="55">
        <v>172.0</v>
      </c>
      <c r="O174" s="55" t="s">
        <v>338</v>
      </c>
      <c r="P174" s="56">
        <f t="shared" si="1"/>
        <v>0.09664979183</v>
      </c>
      <c r="Q174" s="56">
        <f t="shared" si="2"/>
        <v>0.2244289795</v>
      </c>
      <c r="R174" s="56">
        <f t="shared" si="3"/>
        <v>0.9823700404</v>
      </c>
      <c r="S174" s="56">
        <f t="shared" si="4"/>
        <v>0.995953743</v>
      </c>
      <c r="T174" s="56">
        <f t="shared" si="5"/>
        <v>0.6301227874</v>
      </c>
      <c r="U174" s="56">
        <f t="shared" si="6"/>
        <v>0.9982809934</v>
      </c>
      <c r="V174" s="56">
        <f t="shared" si="7"/>
        <v>0.3845181078</v>
      </c>
      <c r="W174" s="56">
        <f t="shared" si="8"/>
        <v>0.08426353643</v>
      </c>
      <c r="X174" s="56">
        <f t="shared" si="9"/>
        <v>0.9944913171</v>
      </c>
    </row>
    <row r="175" ht="14.25" customHeight="1">
      <c r="A175" s="55">
        <v>173.0</v>
      </c>
      <c r="B175" s="55" t="s">
        <v>361</v>
      </c>
      <c r="C175" s="56">
        <v>0.41592878706376846</v>
      </c>
      <c r="D175" s="56">
        <v>0.6891232765886177</v>
      </c>
      <c r="E175" s="56">
        <v>0.09385861075153626</v>
      </c>
      <c r="F175" s="55" t="s">
        <v>457</v>
      </c>
      <c r="N175" s="55">
        <v>173.0</v>
      </c>
      <c r="O175" s="55" t="s">
        <v>522</v>
      </c>
      <c r="P175" s="56">
        <f t="shared" si="1"/>
        <v>0.09490288468</v>
      </c>
      <c r="Q175" s="56">
        <f t="shared" si="2"/>
        <v>0.2270489186</v>
      </c>
      <c r="R175" s="56">
        <f t="shared" si="3"/>
        <v>0.989230303</v>
      </c>
      <c r="S175" s="56">
        <f t="shared" si="4"/>
        <v>0.9212621834</v>
      </c>
      <c r="T175" s="56">
        <f t="shared" si="5"/>
        <v>0.6838246059</v>
      </c>
      <c r="U175" s="56">
        <f t="shared" si="6"/>
        <v>0.9769889478</v>
      </c>
      <c r="V175" s="56">
        <f t="shared" si="7"/>
        <v>0.4174779245</v>
      </c>
      <c r="W175" s="56">
        <f t="shared" si="8"/>
        <v>0.0896927493</v>
      </c>
      <c r="X175" s="56">
        <f t="shared" si="9"/>
        <v>0.9999892822</v>
      </c>
    </row>
    <row r="176" ht="14.25" customHeight="1">
      <c r="A176" s="55">
        <v>174.0</v>
      </c>
      <c r="B176" s="55" t="s">
        <v>363</v>
      </c>
      <c r="C176" s="56">
        <v>0.4112802411835306</v>
      </c>
      <c r="D176" s="56">
        <v>0.73783691933696</v>
      </c>
      <c r="E176" s="56">
        <v>0.052796432316056595</v>
      </c>
      <c r="F176" s="55" t="s">
        <v>457</v>
      </c>
      <c r="N176" s="55">
        <v>174.0</v>
      </c>
      <c r="O176" s="55" t="s">
        <v>340</v>
      </c>
      <c r="P176" s="56">
        <f t="shared" si="1"/>
        <v>0.09776666387</v>
      </c>
      <c r="Q176" s="56">
        <f t="shared" si="2"/>
        <v>0.2228103684</v>
      </c>
      <c r="R176" s="56">
        <f t="shared" si="3"/>
        <v>0.9772720952</v>
      </c>
      <c r="S176" s="56">
        <f t="shared" si="4"/>
        <v>0.9671417757</v>
      </c>
      <c r="T176" s="56">
        <f t="shared" si="5"/>
        <v>0.6125339904</v>
      </c>
      <c r="U176" s="56">
        <f t="shared" si="6"/>
        <v>0.9999871925</v>
      </c>
      <c r="V176" s="56">
        <f t="shared" si="7"/>
        <v>0.3645849964</v>
      </c>
      <c r="W176" s="56">
        <f t="shared" si="8"/>
        <v>0.08096126257</v>
      </c>
      <c r="X176" s="56">
        <f t="shared" si="9"/>
        <v>0.985558187</v>
      </c>
    </row>
    <row r="177" ht="14.25" customHeight="1">
      <c r="A177" s="55">
        <v>175.0</v>
      </c>
      <c r="B177" s="55" t="s">
        <v>365</v>
      </c>
      <c r="C177" s="56">
        <v>0.41428772951852216</v>
      </c>
      <c r="D177" s="56">
        <v>0.6832348377348187</v>
      </c>
      <c r="E177" s="56">
        <v>0.08800915173784786</v>
      </c>
      <c r="F177" s="55" t="s">
        <v>457</v>
      </c>
      <c r="N177" s="55">
        <v>175.0</v>
      </c>
      <c r="O177" s="55" t="s">
        <v>523</v>
      </c>
      <c r="P177" s="56">
        <f t="shared" si="1"/>
        <v>0.0958998455</v>
      </c>
      <c r="Q177" s="56">
        <f t="shared" si="2"/>
        <v>0.2255402236</v>
      </c>
      <c r="R177" s="56">
        <f t="shared" si="3"/>
        <v>0.9854896868</v>
      </c>
      <c r="S177" s="56">
        <f t="shared" si="4"/>
        <v>0.89088684</v>
      </c>
      <c r="T177" s="56">
        <f t="shared" si="5"/>
        <v>0.6927159763</v>
      </c>
      <c r="U177" s="56">
        <f t="shared" si="6"/>
        <v>0.9713994241</v>
      </c>
      <c r="V177" s="56">
        <f t="shared" si="7"/>
        <v>0.4094195358</v>
      </c>
      <c r="W177" s="56">
        <f t="shared" si="8"/>
        <v>0.08836770885</v>
      </c>
      <c r="X177" s="56">
        <f t="shared" si="9"/>
        <v>0.9995980923</v>
      </c>
    </row>
    <row r="178" ht="14.25" customHeight="1">
      <c r="A178" s="55">
        <v>176.0</v>
      </c>
      <c r="B178" s="55" t="s">
        <v>367</v>
      </c>
      <c r="C178" s="56">
        <v>0.4120743699162358</v>
      </c>
      <c r="D178" s="56">
        <v>0.7403493309205245</v>
      </c>
      <c r="E178" s="56">
        <v>0.05749186443999332</v>
      </c>
      <c r="F178" s="55" t="s">
        <v>457</v>
      </c>
      <c r="N178" s="55">
        <v>176.0</v>
      </c>
      <c r="O178" s="55" t="s">
        <v>524</v>
      </c>
      <c r="P178" s="56">
        <f t="shared" si="1"/>
        <v>0.09726865735</v>
      </c>
      <c r="Q178" s="56">
        <f t="shared" si="2"/>
        <v>0.2235268162</v>
      </c>
      <c r="R178" s="56">
        <f t="shared" si="3"/>
        <v>0.9796096225</v>
      </c>
      <c r="S178" s="56">
        <f t="shared" si="4"/>
        <v>0.9581831553</v>
      </c>
      <c r="T178" s="56">
        <f t="shared" si="5"/>
        <v>0.6089902836</v>
      </c>
      <c r="U178" s="56">
        <f t="shared" si="6"/>
        <v>0.9999827623</v>
      </c>
      <c r="V178" s="56">
        <f t="shared" si="7"/>
        <v>0.3702123184</v>
      </c>
      <c r="W178" s="56">
        <f t="shared" si="8"/>
        <v>0.08189549907</v>
      </c>
      <c r="X178" s="56">
        <f t="shared" si="9"/>
        <v>0.988558201</v>
      </c>
    </row>
    <row r="179" ht="14.25" customHeight="1">
      <c r="A179" s="55">
        <v>177.0</v>
      </c>
      <c r="B179" s="55" t="s">
        <v>369</v>
      </c>
      <c r="C179" s="56">
        <v>0.4131509836154646</v>
      </c>
      <c r="D179" s="56">
        <v>0.6785303626084426</v>
      </c>
      <c r="E179" s="56">
        <v>0.08395205654299247</v>
      </c>
      <c r="F179" s="55" t="s">
        <v>457</v>
      </c>
      <c r="N179" s="55">
        <v>177.0</v>
      </c>
      <c r="O179" s="55" t="s">
        <v>336</v>
      </c>
      <c r="P179" s="56">
        <f t="shared" si="1"/>
        <v>0.09659933969</v>
      </c>
      <c r="Q179" s="56">
        <f t="shared" si="2"/>
        <v>0.2245031139</v>
      </c>
      <c r="R179" s="56">
        <f t="shared" si="3"/>
        <v>0.9825877999</v>
      </c>
      <c r="S179" s="56">
        <f t="shared" si="4"/>
        <v>0.8644410494</v>
      </c>
      <c r="T179" s="56">
        <f t="shared" si="5"/>
        <v>0.6998505768</v>
      </c>
      <c r="U179" s="56">
        <f t="shared" si="6"/>
        <v>0.966538539</v>
      </c>
      <c r="V179" s="56">
        <f t="shared" si="7"/>
        <v>0.4039355809</v>
      </c>
      <c r="W179" s="56">
        <f t="shared" si="8"/>
        <v>0.08746530502</v>
      </c>
      <c r="X179" s="56">
        <f t="shared" si="9"/>
        <v>0.9989968448</v>
      </c>
    </row>
    <row r="180" ht="14.25" customHeight="1">
      <c r="A180" s="55">
        <v>178.0</v>
      </c>
      <c r="B180" s="55" t="s">
        <v>371</v>
      </c>
      <c r="C180" s="56">
        <v>0.4069560745571669</v>
      </c>
      <c r="D180" s="56">
        <v>0.6989644944046314</v>
      </c>
      <c r="E180" s="56">
        <v>0.034829585139069905</v>
      </c>
      <c r="F180" s="55" t="s">
        <v>457</v>
      </c>
      <c r="N180" s="55">
        <v>178.0</v>
      </c>
      <c r="O180" s="55" t="s">
        <v>338</v>
      </c>
      <c r="P180" s="56">
        <f t="shared" si="1"/>
        <v>0.1005441538</v>
      </c>
      <c r="Q180" s="56">
        <f t="shared" si="2"/>
        <v>0.2189633853</v>
      </c>
      <c r="R180" s="56">
        <f t="shared" si="3"/>
        <v>0.9625311592</v>
      </c>
      <c r="S180" s="56">
        <f t="shared" si="4"/>
        <v>0.9629869229</v>
      </c>
      <c r="T180" s="56">
        <f t="shared" si="5"/>
        <v>0.669074581</v>
      </c>
      <c r="U180" s="56">
        <f t="shared" si="6"/>
        <v>0.9850513999</v>
      </c>
      <c r="V180" s="56">
        <f t="shared" si="7"/>
        <v>0.3439928034</v>
      </c>
      <c r="W180" s="56">
        <f t="shared" si="8"/>
        <v>0.07752617481</v>
      </c>
      <c r="X180" s="56">
        <f t="shared" si="9"/>
        <v>0.9710758709</v>
      </c>
    </row>
    <row r="181" ht="14.25" customHeight="1">
      <c r="A181" s="55">
        <v>179.0</v>
      </c>
      <c r="B181" s="55" t="s">
        <v>373</v>
      </c>
      <c r="C181" s="56">
        <v>0.4103140174284871</v>
      </c>
      <c r="D181" s="56">
        <v>0.659079555232991</v>
      </c>
      <c r="E181" s="56">
        <v>0.07592308176306783</v>
      </c>
      <c r="F181" s="55" t="s">
        <v>457</v>
      </c>
      <c r="N181" s="55">
        <v>179.0</v>
      </c>
      <c r="O181" s="55" t="s">
        <v>522</v>
      </c>
      <c r="P181" s="56">
        <f t="shared" si="1"/>
        <v>0.09837757917</v>
      </c>
      <c r="Q181" s="56">
        <f t="shared" si="2"/>
        <v>0.2219428546</v>
      </c>
      <c r="R181" s="56">
        <f t="shared" si="3"/>
        <v>0.9742696817</v>
      </c>
      <c r="S181" s="56">
        <f t="shared" si="4"/>
        <v>0.7441678371</v>
      </c>
      <c r="T181" s="56">
        <f t="shared" si="5"/>
        <v>0.7295728525</v>
      </c>
      <c r="U181" s="56">
        <f t="shared" si="6"/>
        <v>0.9429747939</v>
      </c>
      <c r="V181" s="56">
        <f t="shared" si="7"/>
        <v>0.3933327979</v>
      </c>
      <c r="W181" s="56">
        <f t="shared" si="8"/>
        <v>0.08571847194</v>
      </c>
      <c r="X181" s="56">
        <f t="shared" si="9"/>
        <v>0.9970148978</v>
      </c>
    </row>
    <row r="182" ht="14.25" customHeight="1">
      <c r="A182" s="55">
        <v>180.0</v>
      </c>
      <c r="B182" s="55" t="s">
        <v>375</v>
      </c>
      <c r="C182" s="56">
        <v>0.41332656974523424</v>
      </c>
      <c r="D182" s="56">
        <v>0.7754706904948766</v>
      </c>
      <c r="E182" s="56">
        <v>0.055699079163823495</v>
      </c>
      <c r="F182" s="55" t="s">
        <v>457</v>
      </c>
      <c r="N182" s="55">
        <v>180.0</v>
      </c>
      <c r="O182" s="55" t="s">
        <v>342</v>
      </c>
      <c r="P182" s="56">
        <f t="shared" si="1"/>
        <v>0.09649081211</v>
      </c>
      <c r="Q182" s="56">
        <f t="shared" si="2"/>
        <v>0.2246628873</v>
      </c>
      <c r="R182" s="56">
        <f t="shared" si="3"/>
        <v>0.9830524255</v>
      </c>
      <c r="S182" s="56">
        <f t="shared" si="4"/>
        <v>0.7660853</v>
      </c>
      <c r="T182" s="56">
        <f t="shared" si="5"/>
        <v>0.561080562</v>
      </c>
      <c r="U182" s="56">
        <f t="shared" si="6"/>
        <v>0.9875633353</v>
      </c>
      <c r="V182" s="56">
        <f t="shared" si="7"/>
        <v>0.3680514116</v>
      </c>
      <c r="W182" s="56">
        <f t="shared" si="8"/>
        <v>0.08153695083</v>
      </c>
      <c r="X182" s="56">
        <f t="shared" si="9"/>
        <v>0.9874523409</v>
      </c>
    </row>
    <row r="183" ht="14.25" customHeight="1">
      <c r="A183" s="55">
        <v>181.0</v>
      </c>
      <c r="B183" s="55" t="s">
        <v>377</v>
      </c>
      <c r="C183" s="56">
        <v>0.40789332281710267</v>
      </c>
      <c r="D183" s="56">
        <v>0.7368392940502744</v>
      </c>
      <c r="E183" s="56">
        <v>0.017784660778465827</v>
      </c>
      <c r="F183" s="55" t="s">
        <v>457</v>
      </c>
      <c r="N183" s="55">
        <v>181.0</v>
      </c>
      <c r="O183" s="55" t="s">
        <v>344</v>
      </c>
      <c r="P183" s="56">
        <f t="shared" si="1"/>
        <v>0.09993255248</v>
      </c>
      <c r="Q183" s="56">
        <f t="shared" si="2"/>
        <v>0.219789501</v>
      </c>
      <c r="R183" s="56">
        <f t="shared" si="3"/>
        <v>0.9660061825</v>
      </c>
      <c r="S183" s="56">
        <f t="shared" si="4"/>
        <v>0.9704298409</v>
      </c>
      <c r="T183" s="56">
        <f t="shared" si="5"/>
        <v>0.6139451843</v>
      </c>
      <c r="U183" s="56">
        <f t="shared" si="6"/>
        <v>0.9999557999</v>
      </c>
      <c r="V183" s="56">
        <f t="shared" si="7"/>
        <v>0.3257714858</v>
      </c>
      <c r="W183" s="56">
        <f t="shared" si="8"/>
        <v>0.074460277</v>
      </c>
      <c r="X183" s="56">
        <f t="shared" si="9"/>
        <v>0.9532424592</v>
      </c>
    </row>
    <row r="184" ht="14.25" customHeight="1">
      <c r="A184" s="55">
        <v>182.0</v>
      </c>
      <c r="B184" s="55" t="s">
        <v>379</v>
      </c>
      <c r="C184" s="56">
        <v>0.42046974517547653</v>
      </c>
      <c r="D184" s="56">
        <v>0.7999065982662806</v>
      </c>
      <c r="E184" s="56">
        <v>0.08724750147284611</v>
      </c>
      <c r="F184" s="55" t="s">
        <v>457</v>
      </c>
      <c r="N184" s="55">
        <v>182.0</v>
      </c>
      <c r="O184" s="55" t="s">
        <v>525</v>
      </c>
      <c r="P184" s="56">
        <f t="shared" si="1"/>
        <v>0.09222116161</v>
      </c>
      <c r="Q184" s="56">
        <f t="shared" si="2"/>
        <v>0.2312954011</v>
      </c>
      <c r="R184" s="56">
        <f t="shared" si="3"/>
        <v>0.9967280288</v>
      </c>
      <c r="S184" s="56">
        <f t="shared" si="4"/>
        <v>0.6147183906</v>
      </c>
      <c r="T184" s="56">
        <f t="shared" si="5"/>
        <v>0.529663393</v>
      </c>
      <c r="U184" s="56">
        <f t="shared" si="6"/>
        <v>0.9660696664</v>
      </c>
      <c r="V184" s="56">
        <f t="shared" si="7"/>
        <v>0.4083834844</v>
      </c>
      <c r="W184" s="56">
        <f t="shared" si="8"/>
        <v>0.08819727061</v>
      </c>
      <c r="X184" s="56">
        <f t="shared" si="9"/>
        <v>0.9995057919</v>
      </c>
    </row>
    <row r="185" ht="14.25" customHeight="1">
      <c r="A185" s="55">
        <v>183.0</v>
      </c>
      <c r="B185" s="55" t="s">
        <v>381</v>
      </c>
      <c r="C185" s="56">
        <v>0.43164425431113196</v>
      </c>
      <c r="D185" s="56">
        <v>0.8404126718670644</v>
      </c>
      <c r="E185" s="56">
        <v>0.12380113639787223</v>
      </c>
      <c r="F185" s="55" t="s">
        <v>457</v>
      </c>
      <c r="N185" s="55">
        <v>183.0</v>
      </c>
      <c r="O185" s="55" t="s">
        <v>346</v>
      </c>
      <c r="P185" s="56">
        <f t="shared" si="1"/>
        <v>0.08607221068</v>
      </c>
      <c r="Q185" s="56">
        <f t="shared" si="2"/>
        <v>0.2422112415</v>
      </c>
      <c r="R185" s="56">
        <f t="shared" si="3"/>
        <v>0.9965922075</v>
      </c>
      <c r="S185" s="56">
        <f t="shared" si="4"/>
        <v>0.4146900884</v>
      </c>
      <c r="T185" s="56">
        <f t="shared" si="5"/>
        <v>0.4812354154</v>
      </c>
      <c r="U185" s="56">
        <f t="shared" si="6"/>
        <v>0.911267759</v>
      </c>
      <c r="V185" s="56">
        <f t="shared" si="7"/>
        <v>0.4616231057</v>
      </c>
      <c r="W185" s="56">
        <f t="shared" si="8"/>
        <v>0.09694805119</v>
      </c>
      <c r="X185" s="56">
        <f t="shared" si="9"/>
        <v>0.9932219205</v>
      </c>
    </row>
    <row r="186" ht="14.25" customHeight="1">
      <c r="A186" s="55">
        <v>184.0</v>
      </c>
      <c r="B186" s="55" t="s">
        <v>383</v>
      </c>
      <c r="C186" s="56">
        <v>0.4264138808975357</v>
      </c>
      <c r="D186" s="56">
        <v>0.8221654166335121</v>
      </c>
      <c r="E186" s="56">
        <v>0.10782576342258113</v>
      </c>
      <c r="F186" s="55" t="s">
        <v>457</v>
      </c>
      <c r="N186" s="55">
        <v>184.0</v>
      </c>
      <c r="O186" s="55" t="s">
        <v>347</v>
      </c>
      <c r="P186" s="56">
        <f t="shared" si="1"/>
        <v>0.08887377774</v>
      </c>
      <c r="Q186" s="56">
        <f t="shared" si="2"/>
        <v>0.2370176011</v>
      </c>
      <c r="R186" s="56">
        <f t="shared" si="3"/>
        <v>0.9999816141</v>
      </c>
      <c r="S186" s="56">
        <f t="shared" si="4"/>
        <v>0.4952784231</v>
      </c>
      <c r="T186" s="56">
        <f t="shared" si="5"/>
        <v>0.5024826566</v>
      </c>
      <c r="U186" s="56">
        <f t="shared" si="6"/>
        <v>0.9385404302</v>
      </c>
      <c r="V186" s="56">
        <f t="shared" si="7"/>
        <v>0.4374586408</v>
      </c>
      <c r="W186" s="56">
        <f t="shared" si="8"/>
        <v>0.0929755547</v>
      </c>
      <c r="X186" s="56">
        <f t="shared" si="9"/>
        <v>0.998648487</v>
      </c>
    </row>
    <row r="187" ht="14.25" customHeight="1">
      <c r="A187" s="55">
        <v>185.0</v>
      </c>
      <c r="B187" s="55" t="s">
        <v>385</v>
      </c>
      <c r="C187" s="56">
        <v>0.42896468357542306</v>
      </c>
      <c r="D187" s="56">
        <v>0.8340298313239435</v>
      </c>
      <c r="E187" s="56">
        <v>0.11572889028800835</v>
      </c>
      <c r="F187" s="55" t="s">
        <v>457</v>
      </c>
      <c r="N187" s="55">
        <v>185.0</v>
      </c>
      <c r="O187" s="55" t="s">
        <v>526</v>
      </c>
      <c r="P187" s="56">
        <f t="shared" si="1"/>
        <v>0.08749119913</v>
      </c>
      <c r="Q187" s="56">
        <f t="shared" si="2"/>
        <v>0.2395316127</v>
      </c>
      <c r="R187" s="56">
        <f t="shared" si="3"/>
        <v>0.9990574819</v>
      </c>
      <c r="S187" s="56">
        <f t="shared" si="4"/>
        <v>0.4411237827</v>
      </c>
      <c r="T187" s="56">
        <f t="shared" si="5"/>
        <v>0.4885615945</v>
      </c>
      <c r="U187" s="56">
        <f t="shared" si="6"/>
        <v>0.9212336526</v>
      </c>
      <c r="V187" s="56">
        <f t="shared" si="7"/>
        <v>0.4492356891</v>
      </c>
      <c r="W187" s="56">
        <f t="shared" si="8"/>
        <v>0.09491071197</v>
      </c>
      <c r="X187" s="56">
        <f t="shared" si="9"/>
        <v>0.9964774215</v>
      </c>
    </row>
    <row r="188" ht="14.25" customHeight="1">
      <c r="A188" s="55">
        <v>186.0</v>
      </c>
      <c r="B188" s="55" t="s">
        <v>387</v>
      </c>
      <c r="C188" s="56">
        <v>0.423522253070647</v>
      </c>
      <c r="D188" s="56">
        <v>0.8167052942177105</v>
      </c>
      <c r="E188" s="56">
        <v>0.0990878536427521</v>
      </c>
      <c r="F188" s="55" t="s">
        <v>457</v>
      </c>
      <c r="N188" s="55">
        <v>186.0</v>
      </c>
      <c r="O188" s="55" t="s">
        <v>348</v>
      </c>
      <c r="P188" s="56">
        <f t="shared" si="1"/>
        <v>0.09047975998</v>
      </c>
      <c r="Q188" s="56">
        <f t="shared" si="2"/>
        <v>0.2342104029</v>
      </c>
      <c r="R188" s="56">
        <f t="shared" si="3"/>
        <v>0.999341478</v>
      </c>
      <c r="S188" s="56">
        <f t="shared" si="4"/>
        <v>0.522452144</v>
      </c>
      <c r="T188" s="56">
        <f t="shared" si="5"/>
        <v>0.5090218723</v>
      </c>
      <c r="U188" s="56">
        <f t="shared" si="6"/>
        <v>0.9459235408</v>
      </c>
      <c r="V188" s="56">
        <f t="shared" si="7"/>
        <v>0.4248355239</v>
      </c>
      <c r="W188" s="56">
        <f t="shared" si="8"/>
        <v>0.09090183933</v>
      </c>
      <c r="X188" s="56">
        <f t="shared" si="9"/>
        <v>0.9998625413</v>
      </c>
    </row>
    <row r="189" ht="14.25" customHeight="1">
      <c r="A189" s="55">
        <v>187.0</v>
      </c>
      <c r="B189" s="55" t="s">
        <v>389</v>
      </c>
      <c r="C189" s="56">
        <v>0.42293526912838103</v>
      </c>
      <c r="D189" s="56">
        <v>0.8139257199791329</v>
      </c>
      <c r="E189" s="56">
        <v>0.09747259050067814</v>
      </c>
      <c r="F189" s="55" t="s">
        <v>457</v>
      </c>
      <c r="N189" s="55">
        <v>187.0</v>
      </c>
      <c r="O189" s="55" t="s">
        <v>527</v>
      </c>
      <c r="P189" s="56">
        <f t="shared" si="1"/>
        <v>0.09081090002</v>
      </c>
      <c r="Q189" s="56">
        <f t="shared" si="2"/>
        <v>0.2336460305</v>
      </c>
      <c r="R189" s="56">
        <f t="shared" si="3"/>
        <v>0.9989928606</v>
      </c>
      <c r="S189" s="56">
        <f t="shared" si="4"/>
        <v>0.5368309472</v>
      </c>
      <c r="T189" s="56">
        <f t="shared" si="5"/>
        <v>0.512382865</v>
      </c>
      <c r="U189" s="56">
        <f t="shared" si="6"/>
        <v>0.9495312987</v>
      </c>
      <c r="V189" s="56">
        <f t="shared" si="7"/>
        <v>0.4225472302</v>
      </c>
      <c r="W189" s="56">
        <f t="shared" si="8"/>
        <v>0.09052585261</v>
      </c>
      <c r="X189" s="56">
        <f t="shared" si="9"/>
        <v>0.9999497051</v>
      </c>
    </row>
    <row r="190" ht="14.25" customHeight="1">
      <c r="A190" s="55">
        <v>188.0</v>
      </c>
      <c r="B190" s="55" t="s">
        <v>391</v>
      </c>
      <c r="C190" s="56">
        <v>0.41310326122136776</v>
      </c>
      <c r="D190" s="56">
        <v>0.774113830705998</v>
      </c>
      <c r="E190" s="56">
        <v>0.05480040083678494</v>
      </c>
      <c r="F190" s="55" t="s">
        <v>457</v>
      </c>
      <c r="N190" s="55">
        <v>188.0</v>
      </c>
      <c r="O190" s="55" t="s">
        <v>528</v>
      </c>
      <c r="P190" s="56">
        <f t="shared" si="1"/>
        <v>0.09662886682</v>
      </c>
      <c r="Q190" s="56">
        <f t="shared" si="2"/>
        <v>0.2244597159</v>
      </c>
      <c r="R190" s="56">
        <f t="shared" si="3"/>
        <v>0.9824604916</v>
      </c>
      <c r="S190" s="56">
        <f t="shared" si="4"/>
        <v>0.7746888473</v>
      </c>
      <c r="T190" s="56">
        <f t="shared" si="5"/>
        <v>0.5628724614</v>
      </c>
      <c r="U190" s="56">
        <f t="shared" si="6"/>
        <v>0.988461032</v>
      </c>
      <c r="V190" s="56">
        <f t="shared" si="7"/>
        <v>0.3669739389</v>
      </c>
      <c r="W190" s="56">
        <f t="shared" si="8"/>
        <v>0.08135807882</v>
      </c>
      <c r="X190" s="56">
        <f t="shared" si="9"/>
        <v>0.9868795506</v>
      </c>
    </row>
    <row r="191" ht="14.25" customHeight="1">
      <c r="A191" s="55">
        <v>189.0</v>
      </c>
      <c r="B191" s="55" t="s">
        <v>393</v>
      </c>
      <c r="C191" s="56">
        <v>0.4387046611982996</v>
      </c>
      <c r="D191" s="56">
        <v>0.8606679226796602</v>
      </c>
      <c r="E191" s="56">
        <v>0.14343887387202442</v>
      </c>
      <c r="F191" s="55" t="s">
        <v>457</v>
      </c>
      <c r="N191" s="55">
        <v>189.0</v>
      </c>
      <c r="O191" s="55" t="s">
        <v>350</v>
      </c>
      <c r="P191" s="56">
        <f t="shared" si="1"/>
        <v>0.08248969396</v>
      </c>
      <c r="Q191" s="56">
        <f t="shared" si="2"/>
        <v>0.249466728</v>
      </c>
      <c r="R191" s="56">
        <f t="shared" si="3"/>
        <v>0.9829702195</v>
      </c>
      <c r="S191" s="56">
        <f t="shared" si="4"/>
        <v>0.3422708162</v>
      </c>
      <c r="T191" s="56">
        <f t="shared" si="5"/>
        <v>0.4587377383</v>
      </c>
      <c r="U191" s="56">
        <f t="shared" si="6"/>
        <v>0.8770750753</v>
      </c>
      <c r="V191" s="56">
        <f t="shared" si="7"/>
        <v>0.4932957862</v>
      </c>
      <c r="W191" s="56">
        <f t="shared" si="8"/>
        <v>0.1021762244</v>
      </c>
      <c r="X191" s="56">
        <f t="shared" si="9"/>
        <v>0.9810623622</v>
      </c>
    </row>
    <row r="192" ht="14.25" customHeight="1">
      <c r="A192" s="55">
        <v>190.0</v>
      </c>
      <c r="B192" s="55" t="s">
        <v>395</v>
      </c>
      <c r="C192" s="56">
        <v>0.41744696939667925</v>
      </c>
      <c r="D192" s="56">
        <v>0.6939578966670786</v>
      </c>
      <c r="E192" s="56">
        <v>0.09916502194546102</v>
      </c>
      <c r="F192" s="55" t="s">
        <v>457</v>
      </c>
      <c r="N192" s="55">
        <v>190.0</v>
      </c>
      <c r="O192" s="55" t="s">
        <v>353</v>
      </c>
      <c r="P192" s="56">
        <f t="shared" si="1"/>
        <v>0.09399387642</v>
      </c>
      <c r="Q192" s="56">
        <f t="shared" si="2"/>
        <v>0.2284568349</v>
      </c>
      <c r="R192" s="56">
        <f t="shared" si="3"/>
        <v>0.9922091331</v>
      </c>
      <c r="S192" s="56">
        <f t="shared" si="4"/>
        <v>0.9433563078</v>
      </c>
      <c r="T192" s="56">
        <f t="shared" si="5"/>
        <v>0.6765602098</v>
      </c>
      <c r="U192" s="56">
        <f t="shared" si="6"/>
        <v>0.9811537312</v>
      </c>
      <c r="V192" s="56">
        <f t="shared" si="7"/>
        <v>0.4249451964</v>
      </c>
      <c r="W192" s="56">
        <f t="shared" si="8"/>
        <v>0.09091985853</v>
      </c>
      <c r="X192" s="56">
        <f t="shared" si="9"/>
        <v>0.9998573034</v>
      </c>
    </row>
    <row r="193" ht="14.25" customHeight="1">
      <c r="A193" s="55">
        <v>191.0</v>
      </c>
      <c r="B193" s="55" t="s">
        <v>397</v>
      </c>
      <c r="C193" s="56">
        <v>0.5991335106625247</v>
      </c>
      <c r="D193" s="56">
        <v>0.4062805084424983</v>
      </c>
      <c r="E193" s="56">
        <v>0.45859206856813906</v>
      </c>
      <c r="F193" s="55" t="s">
        <v>456</v>
      </c>
      <c r="N193" s="55">
        <v>191.0</v>
      </c>
      <c r="O193" s="55" t="s">
        <v>355</v>
      </c>
      <c r="P193" s="56">
        <f t="shared" si="1"/>
        <v>0.03739102219</v>
      </c>
      <c r="Q193" s="56">
        <f t="shared" si="2"/>
        <v>0.5226383734</v>
      </c>
      <c r="R193" s="56">
        <f t="shared" si="3"/>
        <v>0.2371130264</v>
      </c>
      <c r="S193" s="56">
        <f t="shared" si="4"/>
        <v>0.09649131777</v>
      </c>
      <c r="T193" s="56">
        <f t="shared" si="5"/>
        <v>0.9998972474</v>
      </c>
      <c r="U193" s="56">
        <f t="shared" si="6"/>
        <v>0.4882546697</v>
      </c>
      <c r="V193" s="56">
        <f t="shared" si="7"/>
        <v>0.9972249118</v>
      </c>
      <c r="W193" s="56">
        <f t="shared" si="8"/>
        <v>0.2921880473</v>
      </c>
      <c r="X193" s="56">
        <f t="shared" si="9"/>
        <v>0.4790185561</v>
      </c>
    </row>
    <row r="194" ht="14.25" customHeight="1">
      <c r="A194" s="55">
        <v>192.0</v>
      </c>
      <c r="B194" s="55" t="s">
        <v>399</v>
      </c>
      <c r="C194" s="56">
        <v>0.8622325855955215</v>
      </c>
      <c r="D194" s="56">
        <v>0.3744287257677486</v>
      </c>
      <c r="E194" s="56">
        <v>0.7794650047650726</v>
      </c>
      <c r="F194" s="55" t="s">
        <v>456</v>
      </c>
      <c r="N194" s="55">
        <v>192.0</v>
      </c>
      <c r="O194" s="55" t="s">
        <v>357</v>
      </c>
      <c r="P194" s="56">
        <f t="shared" si="1"/>
        <v>0.01567062309</v>
      </c>
      <c r="Q194" s="56">
        <f t="shared" si="2"/>
        <v>0.9063042185</v>
      </c>
      <c r="R194" s="56">
        <f t="shared" si="3"/>
        <v>0.04667273924</v>
      </c>
      <c r="S194" s="56">
        <f t="shared" si="4"/>
        <v>0.08085240234</v>
      </c>
      <c r="T194" s="56">
        <f t="shared" si="5"/>
        <v>0.9957546591</v>
      </c>
      <c r="U194" s="56">
        <f t="shared" si="6"/>
        <v>0.4427929599</v>
      </c>
      <c r="V194" s="56">
        <f t="shared" si="7"/>
        <v>0.4355678073</v>
      </c>
      <c r="W194" s="56">
        <f t="shared" si="8"/>
        <v>0.9850951513</v>
      </c>
      <c r="X194" s="56">
        <f t="shared" si="9"/>
        <v>0.2060036416</v>
      </c>
    </row>
    <row r="195" ht="14.25" customHeight="1">
      <c r="A195" s="55">
        <v>193.0</v>
      </c>
      <c r="B195" s="55" t="s">
        <v>401</v>
      </c>
      <c r="C195" s="56">
        <v>0.4062319120726592</v>
      </c>
      <c r="D195" s="56">
        <v>0.7107179036043955</v>
      </c>
      <c r="E195" s="56">
        <v>0.014929687144848503</v>
      </c>
      <c r="F195" s="55" t="s">
        <v>457</v>
      </c>
      <c r="N195" s="55">
        <v>193.0</v>
      </c>
      <c r="O195" s="55" t="s">
        <v>359</v>
      </c>
      <c r="P195" s="56">
        <f t="shared" si="1"/>
        <v>0.1010204146</v>
      </c>
      <c r="Q195" s="56">
        <f t="shared" si="2"/>
        <v>0.2183279781</v>
      </c>
      <c r="R195" s="56">
        <f t="shared" si="3"/>
        <v>0.9597442999</v>
      </c>
      <c r="S195" s="56">
        <f t="shared" si="4"/>
        <v>0.9934751317</v>
      </c>
      <c r="T195" s="56">
        <f t="shared" si="5"/>
        <v>0.651666329</v>
      </c>
      <c r="U195" s="56">
        <f t="shared" si="6"/>
        <v>0.9924838122</v>
      </c>
      <c r="V195" s="56">
        <f t="shared" si="7"/>
        <v>0.3228387598</v>
      </c>
      <c r="W195" s="56">
        <f t="shared" si="8"/>
        <v>0.07396409908</v>
      </c>
      <c r="X195" s="56">
        <f t="shared" si="9"/>
        <v>0.949897334</v>
      </c>
    </row>
    <row r="196" ht="14.25" customHeight="1">
      <c r="A196" s="55">
        <v>194.0</v>
      </c>
      <c r="B196" s="55" t="s">
        <v>403</v>
      </c>
      <c r="C196" s="56">
        <v>0.41013176665630646</v>
      </c>
      <c r="D196" s="56">
        <v>0.6536109611125741</v>
      </c>
      <c r="E196" s="56">
        <v>0.07698824232399956</v>
      </c>
      <c r="F196" s="55" t="s">
        <v>457</v>
      </c>
      <c r="N196" s="55">
        <v>194.0</v>
      </c>
      <c r="O196" s="55" t="s">
        <v>361</v>
      </c>
      <c r="P196" s="56">
        <f t="shared" si="1"/>
        <v>0.09849342939</v>
      </c>
      <c r="Q196" s="56">
        <f t="shared" si="2"/>
        <v>0.2217797367</v>
      </c>
      <c r="R196" s="56">
        <f t="shared" si="3"/>
        <v>0.9736841282</v>
      </c>
      <c r="S196" s="56">
        <f t="shared" si="4"/>
        <v>0.7095235573</v>
      </c>
      <c r="T196" s="56">
        <f t="shared" si="5"/>
        <v>0.7379729629</v>
      </c>
      <c r="U196" s="56">
        <f t="shared" si="6"/>
        <v>0.9354250273</v>
      </c>
      <c r="V196" s="56">
        <f t="shared" si="7"/>
        <v>0.3947205045</v>
      </c>
      <c r="W196" s="56">
        <f t="shared" si="8"/>
        <v>0.08594728331</v>
      </c>
      <c r="X196" s="56">
        <f t="shared" si="9"/>
        <v>0.9973380757</v>
      </c>
    </row>
    <row r="197" ht="14.25" customHeight="1">
      <c r="A197" s="55">
        <v>195.0</v>
      </c>
      <c r="B197" s="55" t="s">
        <v>405</v>
      </c>
      <c r="C197" s="56">
        <v>0.40697242965292335</v>
      </c>
      <c r="D197" s="56">
        <v>0.7186706020048003</v>
      </c>
      <c r="E197" s="56">
        <v>0.018617994874893695</v>
      </c>
      <c r="F197" s="55" t="s">
        <v>457</v>
      </c>
      <c r="N197" s="55">
        <v>195.0</v>
      </c>
      <c r="O197" s="55" t="s">
        <v>363</v>
      </c>
      <c r="P197" s="56">
        <f t="shared" si="1"/>
        <v>0.100533435</v>
      </c>
      <c r="Q197" s="56">
        <f t="shared" si="2"/>
        <v>0.2189777649</v>
      </c>
      <c r="R197" s="56">
        <f t="shared" si="3"/>
        <v>0.9625930823</v>
      </c>
      <c r="S197" s="56">
        <f t="shared" si="4"/>
        <v>0.9999896111</v>
      </c>
      <c r="T197" s="56">
        <f t="shared" si="5"/>
        <v>0.64003209</v>
      </c>
      <c r="U197" s="56">
        <f t="shared" si="6"/>
        <v>0.9961023396</v>
      </c>
      <c r="V197" s="56">
        <f t="shared" si="7"/>
        <v>0.3266338341</v>
      </c>
      <c r="W197" s="56">
        <f t="shared" si="8"/>
        <v>0.07460602185</v>
      </c>
      <c r="X197" s="56">
        <f t="shared" si="9"/>
        <v>0.9542002858</v>
      </c>
    </row>
    <row r="198" ht="14.25" customHeight="1">
      <c r="A198" s="55">
        <v>196.0</v>
      </c>
      <c r="B198" s="55" t="s">
        <v>407</v>
      </c>
      <c r="C198" s="56">
        <v>0.4070762135076232</v>
      </c>
      <c r="D198" s="56">
        <v>0.6999854141265909</v>
      </c>
      <c r="E198" s="56">
        <v>0.03538032322633105</v>
      </c>
      <c r="F198" s="55" t="s">
        <v>457</v>
      </c>
      <c r="N198" s="55">
        <v>196.0</v>
      </c>
      <c r="O198" s="55" t="s">
        <v>365</v>
      </c>
      <c r="P198" s="56">
        <f t="shared" si="1"/>
        <v>0.1004654555</v>
      </c>
      <c r="Q198" s="56">
        <f t="shared" si="2"/>
        <v>0.2190690429</v>
      </c>
      <c r="R198" s="56">
        <f t="shared" si="3"/>
        <v>0.9629849702</v>
      </c>
      <c r="S198" s="56">
        <f t="shared" si="4"/>
        <v>0.9665398639</v>
      </c>
      <c r="T198" s="56">
        <f t="shared" si="5"/>
        <v>0.6675530568</v>
      </c>
      <c r="U198" s="56">
        <f t="shared" si="6"/>
        <v>0.9857933758</v>
      </c>
      <c r="V198" s="56">
        <f t="shared" si="7"/>
        <v>0.3446024349</v>
      </c>
      <c r="W198" s="56">
        <f t="shared" si="8"/>
        <v>0.07762828782</v>
      </c>
      <c r="X198" s="56">
        <f t="shared" si="9"/>
        <v>0.9715879564</v>
      </c>
    </row>
    <row r="199" ht="14.25" customHeight="1">
      <c r="A199" s="55">
        <v>197.0</v>
      </c>
      <c r="B199" s="55" t="s">
        <v>409</v>
      </c>
      <c r="C199" s="56">
        <v>0.41057182225940864</v>
      </c>
      <c r="D199" s="56">
        <v>0.6624611897125682</v>
      </c>
      <c r="E199" s="56">
        <v>0.07607054353975656</v>
      </c>
      <c r="F199" s="55" t="s">
        <v>457</v>
      </c>
      <c r="N199" s="55">
        <v>197.0</v>
      </c>
      <c r="O199" s="55" t="s">
        <v>367</v>
      </c>
      <c r="P199" s="56">
        <f t="shared" si="1"/>
        <v>0.09821403805</v>
      </c>
      <c r="Q199" s="56">
        <f t="shared" si="2"/>
        <v>0.2221738729</v>
      </c>
      <c r="R199" s="56">
        <f t="shared" si="3"/>
        <v>0.9750876086</v>
      </c>
      <c r="S199" s="56">
        <f t="shared" si="4"/>
        <v>0.7656529539</v>
      </c>
      <c r="T199" s="56">
        <f t="shared" si="5"/>
        <v>0.7243853766</v>
      </c>
      <c r="U199" s="56">
        <f t="shared" si="6"/>
        <v>0.9474502305</v>
      </c>
      <c r="V199" s="56">
        <f t="shared" si="7"/>
        <v>0.3935245709</v>
      </c>
      <c r="W199" s="56">
        <f t="shared" si="8"/>
        <v>0.08575009596</v>
      </c>
      <c r="X199" s="56">
        <f t="shared" si="9"/>
        <v>0.9970607332</v>
      </c>
    </row>
    <row r="200" ht="14.25" customHeight="1">
      <c r="A200" s="55">
        <v>198.0</v>
      </c>
      <c r="B200" s="55" t="s">
        <v>411</v>
      </c>
      <c r="C200" s="56">
        <v>0.40636193847448054</v>
      </c>
      <c r="D200" s="56">
        <v>0.7006198423231614</v>
      </c>
      <c r="E200" s="56">
        <v>0.03109119452963505</v>
      </c>
      <c r="F200" s="55" t="s">
        <v>457</v>
      </c>
      <c r="N200" s="55">
        <v>198.0</v>
      </c>
      <c r="O200" s="55" t="s">
        <v>369</v>
      </c>
      <c r="P200" s="56">
        <f t="shared" si="1"/>
        <v>0.1009346604</v>
      </c>
      <c r="Q200" s="56">
        <f t="shared" si="2"/>
        <v>0.2184418832</v>
      </c>
      <c r="R200" s="56">
        <f t="shared" si="3"/>
        <v>0.9602511487</v>
      </c>
      <c r="S200" s="56">
        <f t="shared" si="4"/>
        <v>0.9686666379</v>
      </c>
      <c r="T200" s="56">
        <f t="shared" si="5"/>
        <v>0.666608403</v>
      </c>
      <c r="U200" s="56">
        <f t="shared" si="6"/>
        <v>0.9862453522</v>
      </c>
      <c r="V200" s="56">
        <f t="shared" si="7"/>
        <v>0.3398897785</v>
      </c>
      <c r="W200" s="56">
        <f t="shared" si="8"/>
        <v>0.07683818392</v>
      </c>
      <c r="X200" s="56">
        <f t="shared" si="9"/>
        <v>0.9674905771</v>
      </c>
    </row>
    <row r="201" ht="14.25" customHeight="1">
      <c r="A201" s="55">
        <v>199.0</v>
      </c>
      <c r="B201" s="55" t="s">
        <v>413</v>
      </c>
      <c r="C201" s="56">
        <v>0.41057219155829217</v>
      </c>
      <c r="D201" s="56">
        <v>0.6440987887216547</v>
      </c>
      <c r="E201" s="56">
        <v>0.08278488198948467</v>
      </c>
      <c r="F201" s="55" t="s">
        <v>457</v>
      </c>
      <c r="N201" s="55">
        <v>199.0</v>
      </c>
      <c r="O201" s="55" t="s">
        <v>371</v>
      </c>
      <c r="P201" s="56">
        <f t="shared" si="1"/>
        <v>0.09821380406</v>
      </c>
      <c r="Q201" s="56">
        <f t="shared" si="2"/>
        <v>0.2221742041</v>
      </c>
      <c r="R201" s="56">
        <f t="shared" si="3"/>
        <v>0.9750887715</v>
      </c>
      <c r="S201" s="56">
        <f t="shared" si="4"/>
        <v>0.6505460696</v>
      </c>
      <c r="T201" s="56">
        <f t="shared" si="5"/>
        <v>0.752601589</v>
      </c>
      <c r="U201" s="56">
        <f t="shared" si="6"/>
        <v>0.9214299831</v>
      </c>
      <c r="V201" s="56">
        <f t="shared" si="7"/>
        <v>0.4023737231</v>
      </c>
      <c r="W201" s="56">
        <f t="shared" si="8"/>
        <v>0.08720817329</v>
      </c>
      <c r="X201" s="56">
        <f t="shared" si="9"/>
        <v>0.9987739628</v>
      </c>
    </row>
    <row r="202" ht="14.25" customHeight="1">
      <c r="A202" s="55">
        <v>200.0</v>
      </c>
      <c r="B202" s="55" t="s">
        <v>415</v>
      </c>
      <c r="C202" s="56">
        <v>0.4062009145241835</v>
      </c>
      <c r="D202" s="56">
        <v>0.7100290757696264</v>
      </c>
      <c r="E202" s="56">
        <v>0.015494787104445837</v>
      </c>
      <c r="F202" s="55" t="s">
        <v>457</v>
      </c>
      <c r="N202" s="55">
        <v>200.0</v>
      </c>
      <c r="O202" s="55" t="s">
        <v>373</v>
      </c>
      <c r="P202" s="56">
        <f t="shared" si="1"/>
        <v>0.1010408734</v>
      </c>
      <c r="Q202" s="56">
        <f t="shared" si="2"/>
        <v>0.2183008356</v>
      </c>
      <c r="R202" s="56">
        <f t="shared" si="3"/>
        <v>0.9596230556</v>
      </c>
      <c r="S202" s="56">
        <f t="shared" si="4"/>
        <v>0.9923532854</v>
      </c>
      <c r="T202" s="56">
        <f t="shared" si="5"/>
        <v>0.6526797495</v>
      </c>
      <c r="U202" s="56">
        <f t="shared" si="6"/>
        <v>0.9921161525</v>
      </c>
      <c r="V202" s="56">
        <f t="shared" si="7"/>
        <v>0.3234166001</v>
      </c>
      <c r="W202" s="56">
        <f t="shared" si="8"/>
        <v>0.07406192624</v>
      </c>
      <c r="X202" s="56">
        <f t="shared" si="9"/>
        <v>0.9505672065</v>
      </c>
    </row>
    <row r="203" ht="14.25" customHeight="1">
      <c r="A203" s="55">
        <v>201.0</v>
      </c>
      <c r="B203" s="55" t="s">
        <v>417</v>
      </c>
      <c r="C203" s="56">
        <v>0.41028787129535704</v>
      </c>
      <c r="D203" s="56">
        <v>0.6476601860623377</v>
      </c>
      <c r="E203" s="56">
        <v>0.08003194097316063</v>
      </c>
      <c r="F203" s="55" t="s">
        <v>457</v>
      </c>
      <c r="N203" s="55">
        <v>201.0</v>
      </c>
      <c r="O203" s="55" t="s">
        <v>375</v>
      </c>
      <c r="P203" s="56">
        <f t="shared" si="1"/>
        <v>0.09839418721</v>
      </c>
      <c r="Q203" s="56">
        <f t="shared" si="2"/>
        <v>0.2219194433</v>
      </c>
      <c r="R203" s="56">
        <f t="shared" si="3"/>
        <v>0.9741860493</v>
      </c>
      <c r="S203" s="56">
        <f t="shared" si="4"/>
        <v>0.6723584347</v>
      </c>
      <c r="T203" s="56">
        <f t="shared" si="5"/>
        <v>0.7471234914</v>
      </c>
      <c r="U203" s="56">
        <f t="shared" si="6"/>
        <v>0.9267927851</v>
      </c>
      <c r="V203" s="56">
        <f t="shared" si="7"/>
        <v>0.3987176365</v>
      </c>
      <c r="W203" s="56">
        <f t="shared" si="8"/>
        <v>0.0866060245</v>
      </c>
      <c r="X203" s="56">
        <f t="shared" si="9"/>
        <v>0.9981601927</v>
      </c>
    </row>
    <row r="204" ht="14.25" customHeight="1">
      <c r="A204" s="55">
        <v>202.0</v>
      </c>
      <c r="B204" s="55" t="s">
        <v>419</v>
      </c>
      <c r="C204" s="56">
        <v>0.4081828198275104</v>
      </c>
      <c r="D204" s="56">
        <v>0.6718064989751907</v>
      </c>
      <c r="E204" s="56">
        <v>0.06254647527276883</v>
      </c>
      <c r="F204" s="55" t="s">
        <v>457</v>
      </c>
      <c r="N204" s="55">
        <v>202.0</v>
      </c>
      <c r="O204" s="55" t="s">
        <v>377</v>
      </c>
      <c r="P204" s="56">
        <f t="shared" si="1"/>
        <v>0.0997447274</v>
      </c>
      <c r="Q204" s="56">
        <f t="shared" si="2"/>
        <v>0.2200455278</v>
      </c>
      <c r="R204" s="56">
        <f t="shared" si="3"/>
        <v>0.9670489751</v>
      </c>
      <c r="S204" s="56">
        <f t="shared" si="4"/>
        <v>0.8242292501</v>
      </c>
      <c r="T204" s="56">
        <f t="shared" si="5"/>
        <v>0.7100892626</v>
      </c>
      <c r="U204" s="56">
        <f t="shared" si="6"/>
        <v>0.9590054059</v>
      </c>
      <c r="V204" s="56">
        <f t="shared" si="7"/>
        <v>0.3763876052</v>
      </c>
      <c r="W204" s="56">
        <f t="shared" si="8"/>
        <v>0.08291883872</v>
      </c>
      <c r="X204" s="56">
        <f t="shared" si="9"/>
        <v>0.9914095099</v>
      </c>
    </row>
    <row r="205" ht="14.25" customHeight="1">
      <c r="A205" s="55">
        <v>203.0</v>
      </c>
      <c r="B205" s="55" t="s">
        <v>421</v>
      </c>
      <c r="C205" s="56">
        <v>0.4129370411612684</v>
      </c>
      <c r="D205" s="56">
        <v>0.6312911821345893</v>
      </c>
      <c r="E205" s="56">
        <v>0.09804770771985147</v>
      </c>
      <c r="F205" s="55" t="s">
        <v>457</v>
      </c>
      <c r="N205" s="55">
        <v>203.0</v>
      </c>
      <c r="O205" s="55" t="s">
        <v>379</v>
      </c>
      <c r="P205" s="56">
        <f t="shared" si="1"/>
        <v>0.09673181363</v>
      </c>
      <c r="Q205" s="56">
        <f t="shared" si="2"/>
        <v>0.2243086465</v>
      </c>
      <c r="R205" s="56">
        <f t="shared" si="3"/>
        <v>0.9820136453</v>
      </c>
      <c r="S205" s="56">
        <f t="shared" si="4"/>
        <v>0.5758440356</v>
      </c>
      <c r="T205" s="56">
        <f t="shared" si="5"/>
        <v>0.7722820808</v>
      </c>
      <c r="U205" s="56">
        <f t="shared" si="6"/>
        <v>0.9010322186</v>
      </c>
      <c r="V205" s="56">
        <f t="shared" si="7"/>
        <v>0.423360377</v>
      </c>
      <c r="W205" s="56">
        <f t="shared" si="8"/>
        <v>0.09065946436</v>
      </c>
      <c r="X205" s="56">
        <f t="shared" si="9"/>
        <v>0.9999235892</v>
      </c>
    </row>
    <row r="206" ht="14.25" customHeight="1">
      <c r="A206" s="55">
        <v>204.0</v>
      </c>
      <c r="B206" s="55" t="s">
        <v>423</v>
      </c>
      <c r="C206" s="56">
        <v>0.4102381914439205</v>
      </c>
      <c r="D206" s="56">
        <v>0.6576598581791717</v>
      </c>
      <c r="E206" s="56">
        <v>0.07604217926196226</v>
      </c>
      <c r="F206" s="55" t="s">
        <v>457</v>
      </c>
      <c r="N206" s="55">
        <v>204.0</v>
      </c>
      <c r="O206" s="55" t="s">
        <v>381</v>
      </c>
      <c r="P206" s="56">
        <f t="shared" si="1"/>
        <v>0.09842575506</v>
      </c>
      <c r="Q206" s="56">
        <f t="shared" si="2"/>
        <v>0.2218749691</v>
      </c>
      <c r="R206" s="56">
        <f t="shared" si="3"/>
        <v>0.9740267966</v>
      </c>
      <c r="S206" s="56">
        <f t="shared" si="4"/>
        <v>0.7351501229</v>
      </c>
      <c r="T206" s="56">
        <f t="shared" si="5"/>
        <v>0.7317524273</v>
      </c>
      <c r="U206" s="56">
        <f t="shared" si="6"/>
        <v>0.9410513111</v>
      </c>
      <c r="V206" s="56">
        <f t="shared" si="7"/>
        <v>0.3934876748</v>
      </c>
      <c r="W206" s="56">
        <f t="shared" si="8"/>
        <v>0.08574401176</v>
      </c>
      <c r="X206" s="56">
        <f t="shared" si="9"/>
        <v>0.997051944</v>
      </c>
    </row>
    <row r="207" ht="14.25" customHeight="1">
      <c r="A207" s="55">
        <v>205.0</v>
      </c>
      <c r="B207" s="55" t="s">
        <v>425</v>
      </c>
      <c r="C207" s="56">
        <v>0.41319022991674886</v>
      </c>
      <c r="D207" s="56">
        <v>0.7498553289066539</v>
      </c>
      <c r="E207" s="56">
        <v>0.0687111009114735</v>
      </c>
      <c r="F207" s="55" t="s">
        <v>457</v>
      </c>
      <c r="N207" s="55">
        <v>205.0</v>
      </c>
      <c r="O207" s="55" t="s">
        <v>383</v>
      </c>
      <c r="P207" s="56">
        <f t="shared" si="1"/>
        <v>0.09657506673</v>
      </c>
      <c r="Q207" s="56">
        <f t="shared" si="2"/>
        <v>0.2245388125</v>
      </c>
      <c r="R207" s="56">
        <f t="shared" si="3"/>
        <v>0.9826921677</v>
      </c>
      <c r="S207" s="56">
        <f t="shared" si="4"/>
        <v>0.9164576035</v>
      </c>
      <c r="T207" s="56">
        <f t="shared" si="5"/>
        <v>0.5957178997</v>
      </c>
      <c r="U207" s="56">
        <f t="shared" si="6"/>
        <v>0.9988855702</v>
      </c>
      <c r="V207" s="56">
        <f t="shared" si="7"/>
        <v>0.3840868192</v>
      </c>
      <c r="W207" s="56">
        <f t="shared" si="8"/>
        <v>0.08419227512</v>
      </c>
      <c r="X207" s="56">
        <f t="shared" si="9"/>
        <v>0.9943464189</v>
      </c>
    </row>
    <row r="208" ht="14.25" customHeight="1">
      <c r="A208" s="55">
        <v>206.0</v>
      </c>
      <c r="B208" s="55" t="s">
        <v>427</v>
      </c>
      <c r="C208" s="56">
        <v>0.4131284981844024</v>
      </c>
      <c r="D208" s="56">
        <v>0.7501834831901539</v>
      </c>
      <c r="E208" s="56">
        <v>0.06816201778600024</v>
      </c>
      <c r="F208" s="55" t="s">
        <v>457</v>
      </c>
      <c r="N208" s="55">
        <v>206.0</v>
      </c>
      <c r="O208" s="55" t="s">
        <v>385</v>
      </c>
      <c r="P208" s="56">
        <f t="shared" si="1"/>
        <v>0.0966132504</v>
      </c>
      <c r="Q208" s="56">
        <f t="shared" si="2"/>
        <v>0.2244826646</v>
      </c>
      <c r="R208" s="56">
        <f t="shared" si="3"/>
        <v>0.9825278706</v>
      </c>
      <c r="S208" s="56">
        <f t="shared" si="4"/>
        <v>0.9148233277</v>
      </c>
      <c r="T208" s="56">
        <f t="shared" si="5"/>
        <v>0.595263636</v>
      </c>
      <c r="U208" s="56">
        <f t="shared" si="6"/>
        <v>0.9988172548</v>
      </c>
      <c r="V208" s="56">
        <f t="shared" si="7"/>
        <v>0.3833934831</v>
      </c>
      <c r="W208" s="56">
        <f t="shared" si="8"/>
        <v>0.08407770052</v>
      </c>
      <c r="X208" s="56">
        <f t="shared" si="9"/>
        <v>0.9941091912</v>
      </c>
    </row>
    <row r="209" ht="14.25" customHeight="1">
      <c r="A209" s="55">
        <v>207.0</v>
      </c>
      <c r="B209" s="55" t="s">
        <v>427</v>
      </c>
      <c r="C209" s="56">
        <v>0.4134586798110705</v>
      </c>
      <c r="D209" s="56">
        <v>0.776219857065318</v>
      </c>
      <c r="E209" s="56">
        <v>0.056256582279747586</v>
      </c>
      <c r="F209" s="55" t="s">
        <v>457</v>
      </c>
      <c r="N209" s="55">
        <v>207.0</v>
      </c>
      <c r="O209" s="55" t="s">
        <v>387</v>
      </c>
      <c r="P209" s="56">
        <f t="shared" si="1"/>
        <v>0.09640927278</v>
      </c>
      <c r="Q209" s="56">
        <f t="shared" si="2"/>
        <v>0.2247832016</v>
      </c>
      <c r="R209" s="56">
        <f t="shared" si="3"/>
        <v>0.9833980775</v>
      </c>
      <c r="S209" s="56">
        <f t="shared" si="4"/>
        <v>0.7613288128</v>
      </c>
      <c r="T209" s="56">
        <f t="shared" si="5"/>
        <v>0.5600933</v>
      </c>
      <c r="U209" s="56">
        <f t="shared" si="6"/>
        <v>0.9870538321</v>
      </c>
      <c r="V209" s="56">
        <f t="shared" si="7"/>
        <v>0.3687217538</v>
      </c>
      <c r="W209" s="56">
        <f t="shared" si="8"/>
        <v>0.08164820352</v>
      </c>
      <c r="X209" s="56">
        <f t="shared" si="9"/>
        <v>0.9878014938</v>
      </c>
    </row>
    <row r="210" ht="14.25" customHeight="1">
      <c r="A210" s="55">
        <v>208.0</v>
      </c>
      <c r="B210" s="55" t="s">
        <v>430</v>
      </c>
      <c r="C210" s="56">
        <v>0.4235344827325663</v>
      </c>
      <c r="D210" s="56">
        <v>0.8167591472217987</v>
      </c>
      <c r="E210" s="56">
        <v>0.099122715477892</v>
      </c>
      <c r="F210" s="55" t="s">
        <v>457</v>
      </c>
      <c r="N210" s="55">
        <v>208.0</v>
      </c>
      <c r="O210" s="55" t="s">
        <v>389</v>
      </c>
      <c r="P210" s="56">
        <f t="shared" si="1"/>
        <v>0.0904728794</v>
      </c>
      <c r="Q210" s="56">
        <f t="shared" si="2"/>
        <v>0.234222181</v>
      </c>
      <c r="R210" s="56">
        <f t="shared" si="3"/>
        <v>0.9993479583</v>
      </c>
      <c r="S210" s="56">
        <f t="shared" si="4"/>
        <v>0.5221771798</v>
      </c>
      <c r="T210" s="56">
        <f t="shared" si="5"/>
        <v>0.5089569683</v>
      </c>
      <c r="U210" s="56">
        <f t="shared" si="6"/>
        <v>0.9458526203</v>
      </c>
      <c r="V210" s="56">
        <f t="shared" si="7"/>
        <v>0.424885066</v>
      </c>
      <c r="W210" s="56">
        <f t="shared" si="8"/>
        <v>0.09090997911</v>
      </c>
      <c r="X210" s="56">
        <f t="shared" si="9"/>
        <v>0.9998601871</v>
      </c>
    </row>
    <row r="211" ht="14.25" customHeight="1">
      <c r="A211" s="55">
        <v>209.0</v>
      </c>
      <c r="B211" s="55" t="s">
        <v>432</v>
      </c>
      <c r="C211" s="56">
        <v>0.41823537456802257</v>
      </c>
      <c r="D211" s="56">
        <v>0.7977381946528869</v>
      </c>
      <c r="E211" s="56">
        <v>0.07854973237651244</v>
      </c>
      <c r="F211" s="55" t="s">
        <v>457</v>
      </c>
      <c r="N211" s="55">
        <v>209.0</v>
      </c>
      <c r="O211" s="55" t="s">
        <v>391</v>
      </c>
      <c r="P211" s="56">
        <f t="shared" si="1"/>
        <v>0.09352678743</v>
      </c>
      <c r="Q211" s="56">
        <f t="shared" si="2"/>
        <v>0.2291926372</v>
      </c>
      <c r="R211" s="56">
        <f t="shared" si="3"/>
        <v>0.9935704261</v>
      </c>
      <c r="S211" s="56">
        <f t="shared" si="4"/>
        <v>0.6275040103</v>
      </c>
      <c r="T211" s="56">
        <f t="shared" si="5"/>
        <v>0.5323850831</v>
      </c>
      <c r="U211" s="56">
        <f t="shared" si="6"/>
        <v>0.9683675795</v>
      </c>
      <c r="V211" s="56">
        <f t="shared" si="7"/>
        <v>0.3967652363</v>
      </c>
      <c r="W211" s="56">
        <f t="shared" si="8"/>
        <v>0.08628432045</v>
      </c>
      <c r="X211" s="56">
        <f t="shared" si="9"/>
        <v>0.9977786282</v>
      </c>
    </row>
    <row r="212" ht="14.25" customHeight="1">
      <c r="A212" s="55">
        <v>210.0</v>
      </c>
      <c r="B212" s="55" t="s">
        <v>434</v>
      </c>
      <c r="C212" s="56">
        <v>0.42180095388795846</v>
      </c>
      <c r="D212" s="56">
        <v>0.8063205867059378</v>
      </c>
      <c r="E212" s="56">
        <v>0.09511979307601245</v>
      </c>
      <c r="F212" s="55" t="s">
        <v>457</v>
      </c>
      <c r="N212" s="55">
        <v>210.0</v>
      </c>
      <c r="O212" s="55" t="s">
        <v>393</v>
      </c>
      <c r="P212" s="56">
        <f t="shared" si="1"/>
        <v>0.09145580862</v>
      </c>
      <c r="Q212" s="56">
        <f t="shared" si="2"/>
        <v>0.2325605929</v>
      </c>
      <c r="R212" s="56">
        <f t="shared" si="3"/>
        <v>0.9981110404</v>
      </c>
      <c r="S212" s="56">
        <f t="shared" si="4"/>
        <v>0.5780096221</v>
      </c>
      <c r="T212" s="56">
        <f t="shared" si="5"/>
        <v>0.5216892515</v>
      </c>
      <c r="U212" s="56">
        <f t="shared" si="6"/>
        <v>0.958856576</v>
      </c>
      <c r="V212" s="56">
        <f t="shared" si="7"/>
        <v>0.4192390714</v>
      </c>
      <c r="W212" s="56">
        <f t="shared" si="8"/>
        <v>0.08998221206</v>
      </c>
      <c r="X212" s="56">
        <f t="shared" si="9"/>
        <v>0.9999998819</v>
      </c>
    </row>
    <row r="213" ht="14.25" customHeight="1">
      <c r="A213" s="55">
        <v>211.0</v>
      </c>
      <c r="B213" s="55" t="s">
        <v>436</v>
      </c>
      <c r="C213" s="56">
        <v>0.4219101372259337</v>
      </c>
      <c r="D213" s="56">
        <v>0.7915786869995232</v>
      </c>
      <c r="E213" s="56">
        <v>0.10095011092569706</v>
      </c>
      <c r="F213" s="55" t="s">
        <v>457</v>
      </c>
      <c r="N213" s="55">
        <v>211.0</v>
      </c>
      <c r="O213" s="55" t="s">
        <v>395</v>
      </c>
      <c r="P213" s="56">
        <f t="shared" si="1"/>
        <v>0.09139344473</v>
      </c>
      <c r="Q213" s="56">
        <f t="shared" si="2"/>
        <v>0.2326647755</v>
      </c>
      <c r="R213" s="56">
        <f t="shared" si="3"/>
        <v>0.9982078228</v>
      </c>
      <c r="S213" s="56">
        <f t="shared" si="4"/>
        <v>0.6647284659</v>
      </c>
      <c r="T213" s="56">
        <f t="shared" si="5"/>
        <v>0.5401871123</v>
      </c>
      <c r="U213" s="56">
        <f t="shared" si="6"/>
        <v>0.9744935832</v>
      </c>
      <c r="V213" s="56">
        <f t="shared" si="7"/>
        <v>0.4274911315</v>
      </c>
      <c r="W213" s="56">
        <f t="shared" si="8"/>
        <v>0.09133813573</v>
      </c>
      <c r="X213" s="56">
        <f t="shared" si="9"/>
        <v>0.9997088178</v>
      </c>
    </row>
    <row r="214" ht="14.25" customHeight="1">
      <c r="A214" s="55">
        <v>212.0</v>
      </c>
      <c r="B214" s="55" t="s">
        <v>438</v>
      </c>
      <c r="C214" s="56">
        <v>0.42202103622817855</v>
      </c>
      <c r="D214" s="56">
        <v>0.790754999567954</v>
      </c>
      <c r="E214" s="56">
        <v>0.10171824920239202</v>
      </c>
      <c r="F214" s="55" t="s">
        <v>457</v>
      </c>
      <c r="N214" s="55">
        <v>212.0</v>
      </c>
      <c r="O214" s="55" t="s">
        <v>397</v>
      </c>
      <c r="P214" s="56">
        <f t="shared" si="1"/>
        <v>0.09133016398</v>
      </c>
      <c r="Q214" s="56">
        <f t="shared" si="2"/>
        <v>0.2327706596</v>
      </c>
      <c r="R214" s="56">
        <f t="shared" si="3"/>
        <v>0.9983035343</v>
      </c>
      <c r="S214" s="56">
        <f t="shared" si="4"/>
        <v>0.6697966406</v>
      </c>
      <c r="T214" s="56">
        <f t="shared" si="5"/>
        <v>0.5412383661</v>
      </c>
      <c r="U214" s="56">
        <f t="shared" si="6"/>
        <v>0.9752668697</v>
      </c>
      <c r="V214" s="56">
        <f t="shared" si="7"/>
        <v>0.4285919564</v>
      </c>
      <c r="W214" s="56">
        <f t="shared" si="8"/>
        <v>0.09151898268</v>
      </c>
      <c r="X214" s="56">
        <f t="shared" si="9"/>
        <v>0.9996288136</v>
      </c>
    </row>
    <row r="215" ht="14.25" customHeight="1">
      <c r="A215" s="55">
        <v>213.0</v>
      </c>
      <c r="B215" s="55" t="s">
        <v>440</v>
      </c>
      <c r="C215" s="56">
        <v>0.4133517045366307</v>
      </c>
      <c r="D215" s="56">
        <v>0.7490419798814208</v>
      </c>
      <c r="E215" s="56">
        <v>0.07010560706868887</v>
      </c>
      <c r="F215" s="55" t="s">
        <v>457</v>
      </c>
      <c r="N215" s="55">
        <v>213.0</v>
      </c>
      <c r="O215" s="55" t="s">
        <v>399</v>
      </c>
      <c r="P215" s="56">
        <f t="shared" si="1"/>
        <v>0.09647529105</v>
      </c>
      <c r="Q215" s="56">
        <f t="shared" si="2"/>
        <v>0.2246857712</v>
      </c>
      <c r="R215" s="56">
        <f t="shared" si="3"/>
        <v>0.9831184482</v>
      </c>
      <c r="S215" s="56">
        <f t="shared" si="4"/>
        <v>0.9204582087</v>
      </c>
      <c r="T215" s="56">
        <f t="shared" si="5"/>
        <v>0.5968449578</v>
      </c>
      <c r="U215" s="56">
        <f t="shared" si="6"/>
        <v>0.9990461606</v>
      </c>
      <c r="V215" s="56">
        <f t="shared" si="7"/>
        <v>0.3858543893</v>
      </c>
      <c r="W215" s="56">
        <f t="shared" si="8"/>
        <v>0.08448428259</v>
      </c>
      <c r="X215" s="56">
        <f t="shared" si="9"/>
        <v>0.9949273422</v>
      </c>
    </row>
    <row r="216" ht="14.25" customHeight="1">
      <c r="A216" s="55">
        <v>214.0</v>
      </c>
      <c r="B216" s="55" t="s">
        <v>442</v>
      </c>
      <c r="C216" s="56">
        <v>0.43020357641524865</v>
      </c>
      <c r="D216" s="56">
        <v>0.8374296604782625</v>
      </c>
      <c r="E216" s="56">
        <v>0.1208865865102996</v>
      </c>
      <c r="F216" s="55" t="s">
        <v>457</v>
      </c>
      <c r="N216" s="55">
        <v>214.0</v>
      </c>
      <c r="O216" s="55" t="s">
        <v>401</v>
      </c>
      <c r="P216" s="56">
        <f t="shared" si="1"/>
        <v>0.08683094298</v>
      </c>
      <c r="Q216" s="56">
        <f t="shared" si="2"/>
        <v>0.2407655635</v>
      </c>
      <c r="R216" s="56">
        <f t="shared" si="3"/>
        <v>0.99810697</v>
      </c>
      <c r="S216" s="56">
        <f t="shared" si="4"/>
        <v>0.4268149911</v>
      </c>
      <c r="T216" s="56">
        <f t="shared" si="5"/>
        <v>0.4846451137</v>
      </c>
      <c r="U216" s="56">
        <f t="shared" si="6"/>
        <v>0.9159788865</v>
      </c>
      <c r="V216" s="56">
        <f t="shared" si="7"/>
        <v>0.4571084562</v>
      </c>
      <c r="W216" s="56">
        <f t="shared" si="8"/>
        <v>0.09620521836</v>
      </c>
      <c r="X216" s="56">
        <f t="shared" si="9"/>
        <v>0.9945171927</v>
      </c>
    </row>
    <row r="217" ht="14.25" customHeight="1">
      <c r="A217" s="55">
        <v>215.0</v>
      </c>
      <c r="B217" s="55" t="s">
        <v>467</v>
      </c>
      <c r="C217" s="56">
        <v>0.6022041575535544</v>
      </c>
      <c r="D217" s="56">
        <v>0.35485820306512655</v>
      </c>
      <c r="E217" s="56">
        <v>0.46464938736162126</v>
      </c>
      <c r="F217" s="55" t="s">
        <v>456</v>
      </c>
      <c r="N217" s="55">
        <v>215.0</v>
      </c>
      <c r="O217" s="55" t="s">
        <v>403</v>
      </c>
      <c r="P217" s="56">
        <f t="shared" si="1"/>
        <v>0.03692322066</v>
      </c>
      <c r="Q217" s="56">
        <f t="shared" si="2"/>
        <v>0.5304763022</v>
      </c>
      <c r="R217" s="56">
        <f t="shared" si="3"/>
        <v>0.2308117132</v>
      </c>
      <c r="S217" s="56">
        <f t="shared" si="4"/>
        <v>0.07301271921</v>
      </c>
      <c r="T217" s="56">
        <f t="shared" si="5"/>
        <v>0.9876894006</v>
      </c>
      <c r="U217" s="56">
        <f t="shared" si="6"/>
        <v>0.4171670363</v>
      </c>
      <c r="V217" s="56">
        <f t="shared" si="7"/>
        <v>0.9946636578</v>
      </c>
      <c r="W217" s="56">
        <f t="shared" si="8"/>
        <v>0.2994950311</v>
      </c>
      <c r="X217" s="56">
        <f t="shared" si="9"/>
        <v>0.470778363</v>
      </c>
    </row>
    <row r="218" ht="14.25" customHeight="1">
      <c r="A218" s="55">
        <v>216.0</v>
      </c>
      <c r="B218" s="55" t="s">
        <v>468</v>
      </c>
      <c r="C218" s="56">
        <v>0.8679965087898559</v>
      </c>
      <c r="D218" s="56">
        <v>0.32744378482379155</v>
      </c>
      <c r="E218" s="56">
        <v>0.7870498748693038</v>
      </c>
      <c r="F218" s="55" t="s">
        <v>456</v>
      </c>
      <c r="N218" s="55">
        <v>216.0</v>
      </c>
      <c r="O218" s="55" t="s">
        <v>405</v>
      </c>
      <c r="P218" s="56">
        <f t="shared" si="1"/>
        <v>0.01543023447</v>
      </c>
      <c r="Q218" s="56">
        <f t="shared" si="2"/>
        <v>0.8911393074</v>
      </c>
      <c r="R218" s="56">
        <f t="shared" si="3"/>
        <v>0.04551843801</v>
      </c>
      <c r="S218" s="56">
        <f t="shared" si="4"/>
        <v>0.06377600812</v>
      </c>
      <c r="T218" s="56">
        <f t="shared" si="5"/>
        <v>0.9697669726</v>
      </c>
      <c r="U218" s="56">
        <f t="shared" si="6"/>
        <v>0.3840763445</v>
      </c>
      <c r="V218" s="56">
        <f t="shared" si="7"/>
        <v>0.4246398621</v>
      </c>
      <c r="W218" s="56">
        <f t="shared" si="8"/>
        <v>0.9921198449</v>
      </c>
      <c r="X218" s="56">
        <f t="shared" si="9"/>
        <v>0.2024218326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11" width="9.29"/>
    <col customWidth="1" min="12" max="14" width="8.71"/>
    <col customWidth="1" min="15" max="15" width="57.29"/>
    <col customWidth="1" min="16" max="26" width="8.71"/>
  </cols>
  <sheetData>
    <row r="1" ht="14.25" customHeight="1">
      <c r="A1" s="59" t="s">
        <v>499</v>
      </c>
      <c r="N1" s="59" t="s">
        <v>529</v>
      </c>
    </row>
    <row r="2" ht="14.25" customHeight="1">
      <c r="A2" s="68" t="s">
        <v>0</v>
      </c>
      <c r="B2" s="68" t="s">
        <v>1</v>
      </c>
      <c r="C2" s="68" t="s">
        <v>530</v>
      </c>
      <c r="D2" s="68" t="s">
        <v>501</v>
      </c>
      <c r="E2" s="68" t="s">
        <v>502</v>
      </c>
      <c r="F2" s="68" t="s">
        <v>503</v>
      </c>
      <c r="G2" s="68" t="s">
        <v>504</v>
      </c>
      <c r="H2" s="68" t="s">
        <v>505</v>
      </c>
      <c r="I2" s="68" t="s">
        <v>506</v>
      </c>
      <c r="J2" s="68" t="s">
        <v>507</v>
      </c>
      <c r="K2" s="68" t="s">
        <v>508</v>
      </c>
      <c r="N2" s="68" t="s">
        <v>0</v>
      </c>
      <c r="O2" s="68" t="s">
        <v>1</v>
      </c>
      <c r="P2" s="68" t="s">
        <v>531</v>
      </c>
      <c r="Q2" s="68" t="s">
        <v>532</v>
      </c>
      <c r="R2" s="68" t="s">
        <v>533</v>
      </c>
    </row>
    <row r="3" ht="14.25" customHeight="1">
      <c r="A3" s="55">
        <v>1.0</v>
      </c>
      <c r="B3" s="55" t="s">
        <v>5</v>
      </c>
      <c r="C3" s="56">
        <v>0.873536343328034</v>
      </c>
      <c r="D3" s="56">
        <v>0.09661290650580286</v>
      </c>
      <c r="E3" s="56">
        <v>0.12121215598682558</v>
      </c>
      <c r="F3" s="56">
        <v>0.30659624083883086</v>
      </c>
      <c r="G3" s="56">
        <v>0.4459205754735045</v>
      </c>
      <c r="H3" s="56">
        <v>0.8552738280948621</v>
      </c>
      <c r="I3" s="56">
        <v>0.9823929933969344</v>
      </c>
      <c r="J3" s="56">
        <v>0.3225287819740103</v>
      </c>
      <c r="K3" s="56">
        <v>0.44727151742181126</v>
      </c>
      <c r="N3" s="55">
        <v>1.0</v>
      </c>
      <c r="O3" s="55" t="s">
        <v>5</v>
      </c>
      <c r="P3" s="56">
        <f t="shared" ref="P3:R3" si="1">SUM(C3*F3*I3)</f>
        <v>0.2631073985</v>
      </c>
      <c r="Q3" s="56">
        <f t="shared" si="1"/>
        <v>0.0138950827</v>
      </c>
      <c r="R3" s="56">
        <f t="shared" si="1"/>
        <v>0.04636845244</v>
      </c>
    </row>
    <row r="4" ht="14.25" customHeight="1">
      <c r="A4" s="55">
        <v>2.0</v>
      </c>
      <c r="B4" s="55" t="s">
        <v>5</v>
      </c>
      <c r="C4" s="56">
        <v>0.9051514439960268</v>
      </c>
      <c r="D4" s="56">
        <v>0.09517677273190443</v>
      </c>
      <c r="E4" s="56">
        <v>0.11702447041257594</v>
      </c>
      <c r="F4" s="56">
        <v>0.3216606327558697</v>
      </c>
      <c r="G4" s="56">
        <v>0.4515025961825785</v>
      </c>
      <c r="H4" s="56">
        <v>0.8649683118358711</v>
      </c>
      <c r="I4" s="56">
        <v>0.9904806896073302</v>
      </c>
      <c r="J4" s="56">
        <v>0.3086505015956038</v>
      </c>
      <c r="K4" s="56">
        <v>0.4610107720587908</v>
      </c>
      <c r="N4" s="55">
        <v>2.0</v>
      </c>
      <c r="O4" s="55" t="s">
        <v>5</v>
      </c>
      <c r="P4" s="56">
        <f t="shared" ref="P4:R4" si="2">SUM(C4*F4*I4)</f>
        <v>0.2883800239</v>
      </c>
      <c r="Q4" s="56">
        <f t="shared" si="2"/>
        <v>0.01326350219</v>
      </c>
      <c r="R4" s="56">
        <f t="shared" si="2"/>
        <v>0.0466646438</v>
      </c>
    </row>
    <row r="5" ht="14.25" customHeight="1">
      <c r="A5" s="55">
        <v>3.0</v>
      </c>
      <c r="B5" s="55" t="s">
        <v>10</v>
      </c>
      <c r="C5" s="56">
        <v>0.9952134917876743</v>
      </c>
      <c r="D5" s="56">
        <v>0.08603337433442776</v>
      </c>
      <c r="E5" s="56">
        <v>0.0930193436813396</v>
      </c>
      <c r="F5" s="56">
        <v>0.46485045012710285</v>
      </c>
      <c r="G5" s="56">
        <v>0.49482355538697126</v>
      </c>
      <c r="H5" s="56">
        <v>0.9292847364880267</v>
      </c>
      <c r="I5" s="56">
        <v>0.9988036960780153</v>
      </c>
      <c r="J5" s="56">
        <v>0.28591014652236796</v>
      </c>
      <c r="K5" s="56">
        <v>0.4864392955935381</v>
      </c>
      <c r="N5" s="55">
        <v>3.0</v>
      </c>
      <c r="O5" s="55" t="s">
        <v>10</v>
      </c>
      <c r="P5" s="56">
        <f t="shared" ref="P5:R5" si="3">SUM(C5*F5*I5)</f>
        <v>0.462071999</v>
      </c>
      <c r="Q5" s="56">
        <f t="shared" si="3"/>
        <v>0.01217157811</v>
      </c>
      <c r="R5" s="56">
        <f t="shared" si="3"/>
        <v>0.0420485211</v>
      </c>
    </row>
    <row r="6" ht="14.25" customHeight="1">
      <c r="A6" s="55">
        <v>4.0</v>
      </c>
      <c r="B6" s="55" t="s">
        <v>12</v>
      </c>
      <c r="C6" s="56">
        <v>0.9406143681657162</v>
      </c>
      <c r="D6" s="56">
        <v>0.08222886939544327</v>
      </c>
      <c r="E6" s="56">
        <v>0.08426980584680563</v>
      </c>
      <c r="F6" s="56">
        <v>0.5679733481404134</v>
      </c>
      <c r="G6" s="56">
        <v>0.5194603572888654</v>
      </c>
      <c r="H6" s="56">
        <v>0.9567121376814989</v>
      </c>
      <c r="I6" s="56">
        <v>0.9999078259947948</v>
      </c>
      <c r="J6" s="56">
        <v>0.2713324887130889</v>
      </c>
      <c r="K6" s="56">
        <v>0.5050151493411592</v>
      </c>
      <c r="N6" s="55">
        <v>4.0</v>
      </c>
      <c r="O6" s="55" t="s">
        <v>12</v>
      </c>
      <c r="P6" s="56">
        <f t="shared" ref="P6:R6" si="4">SUM(C6*F6*I6)</f>
        <v>0.5341946486</v>
      </c>
      <c r="Q6" s="56">
        <f t="shared" si="4"/>
        <v>0.011589869</v>
      </c>
      <c r="R6" s="56">
        <f t="shared" si="4"/>
        <v>0.04071530415</v>
      </c>
    </row>
    <row r="7" ht="14.25" customHeight="1">
      <c r="A7" s="55">
        <v>5.0</v>
      </c>
      <c r="B7" s="55" t="s">
        <v>15</v>
      </c>
      <c r="C7" s="56">
        <v>0.7756133486261639</v>
      </c>
      <c r="D7" s="56">
        <v>0.07671433702659053</v>
      </c>
      <c r="E7" s="56">
        <v>0.07273861191847493</v>
      </c>
      <c r="F7" s="56">
        <v>0.7783340492475799</v>
      </c>
      <c r="G7" s="56">
        <v>0.5636343680687864</v>
      </c>
      <c r="H7" s="56">
        <v>0.988832177227076</v>
      </c>
      <c r="I7" s="56">
        <v>0.9945314550964129</v>
      </c>
      <c r="J7" s="56">
        <v>0.2517539918041337</v>
      </c>
      <c r="K7" s="56">
        <v>0.5333973002378309</v>
      </c>
      <c r="N7" s="55">
        <v>5.0</v>
      </c>
      <c r="O7" s="55" t="s">
        <v>15</v>
      </c>
      <c r="P7" s="56">
        <f t="shared" ref="P7:R7" si="5">SUM(C7*F7*I7)</f>
        <v>0.6003849928</v>
      </c>
      <c r="Q7" s="56">
        <f t="shared" si="5"/>
        <v>0.01088554978</v>
      </c>
      <c r="R7" s="56">
        <f t="shared" si="5"/>
        <v>0.03836528356</v>
      </c>
    </row>
    <row r="8" ht="14.25" customHeight="1">
      <c r="A8" s="55">
        <v>6.0</v>
      </c>
      <c r="B8" s="55" t="s">
        <v>18</v>
      </c>
      <c r="C8" s="56">
        <v>0.6818392354334359</v>
      </c>
      <c r="D8" s="56">
        <v>0.0741238637420063</v>
      </c>
      <c r="E8" s="56">
        <v>0.06775794203777125</v>
      </c>
      <c r="F8" s="56">
        <v>0.9575314623887777</v>
      </c>
      <c r="G8" s="56">
        <v>0.6087467626089412</v>
      </c>
      <c r="H8" s="56">
        <v>0.9999780578003872</v>
      </c>
      <c r="I8" s="56">
        <v>0.9835086892127041</v>
      </c>
      <c r="J8" s="56">
        <v>0.23643982131318858</v>
      </c>
      <c r="K8" s="56">
        <v>0.5589032062006973</v>
      </c>
      <c r="N8" s="55">
        <v>6.0</v>
      </c>
      <c r="O8" s="55" t="s">
        <v>18</v>
      </c>
      <c r="P8" s="56">
        <f t="shared" ref="P8:R8" si="6">SUM(C8*F8*I8)</f>
        <v>0.6421156317</v>
      </c>
      <c r="Q8" s="56">
        <f t="shared" si="6"/>
        <v>0.01066879416</v>
      </c>
      <c r="R8" s="56">
        <f t="shared" si="6"/>
        <v>0.0378693001</v>
      </c>
    </row>
    <row r="9" ht="14.25" customHeight="1">
      <c r="A9" s="55">
        <v>7.0</v>
      </c>
      <c r="B9" s="55" t="s">
        <v>21</v>
      </c>
      <c r="C9" s="56">
        <v>0.6289640360451784</v>
      </c>
      <c r="D9" s="56">
        <v>0.07266718009191055</v>
      </c>
      <c r="E9" s="56">
        <v>0.06507241487016324</v>
      </c>
      <c r="F9" s="56">
        <v>0.9942378825120952</v>
      </c>
      <c r="G9" s="56">
        <v>0.6283002379104164</v>
      </c>
      <c r="H9" s="56">
        <v>0.9985881751134505</v>
      </c>
      <c r="I9" s="56">
        <v>0.9993212194195993</v>
      </c>
      <c r="J9" s="56">
        <v>0.2661539256260421</v>
      </c>
      <c r="K9" s="56">
        <v>0.512111118506735</v>
      </c>
      <c r="N9" s="55">
        <v>7.0</v>
      </c>
      <c r="O9" s="55" t="s">
        <v>21</v>
      </c>
      <c r="P9" s="56">
        <f t="shared" ref="P9:R9" si="7">SUM(C9*F9*I9)</f>
        <v>0.6249154028</v>
      </c>
      <c r="Q9" s="56">
        <f t="shared" si="7"/>
        <v>0.01215173829</v>
      </c>
      <c r="R9" s="56">
        <f t="shared" si="7"/>
        <v>0.03327725908</v>
      </c>
    </row>
    <row r="10" ht="14.25" customHeight="1">
      <c r="A10" s="55">
        <v>8.0</v>
      </c>
      <c r="B10" s="55" t="s">
        <v>23</v>
      </c>
      <c r="C10" s="56">
        <v>0.7562929906234778</v>
      </c>
      <c r="D10" s="56">
        <v>0.07617226496968794</v>
      </c>
      <c r="E10" s="56">
        <v>0.07167418887895344</v>
      </c>
      <c r="F10" s="56">
        <v>0.9120302414710694</v>
      </c>
      <c r="G10" s="56">
        <v>0.686631827724687</v>
      </c>
      <c r="H10" s="56">
        <v>0.9752816625344882</v>
      </c>
      <c r="I10" s="56">
        <v>0.9964016438622915</v>
      </c>
      <c r="J10" s="56">
        <v>0.25585431178356344</v>
      </c>
      <c r="K10" s="56">
        <v>0.5270894488899234</v>
      </c>
      <c r="N10" s="55">
        <v>8.0</v>
      </c>
      <c r="O10" s="55" t="s">
        <v>23</v>
      </c>
      <c r="P10" s="56">
        <f t="shared" ref="P10:R10" si="8">SUM(C10*F10*I10)</f>
        <v>0.6872800693</v>
      </c>
      <c r="Q10" s="56">
        <f t="shared" si="8"/>
        <v>0.01338176936</v>
      </c>
      <c r="R10" s="56">
        <f t="shared" si="8"/>
        <v>0.03684488184</v>
      </c>
    </row>
    <row r="11" ht="14.25" customHeight="1">
      <c r="A11" s="55">
        <v>9.0</v>
      </c>
      <c r="B11" s="55" t="s">
        <v>25</v>
      </c>
      <c r="C11" s="56">
        <v>0.9581841237379614</v>
      </c>
      <c r="D11" s="56">
        <v>0.09236592596703506</v>
      </c>
      <c r="E11" s="56">
        <v>0.10916864440601413</v>
      </c>
      <c r="F11" s="56">
        <v>0.48281211534072116</v>
      </c>
      <c r="G11" s="56">
        <v>0.7998480852784401</v>
      </c>
      <c r="H11" s="56">
        <v>0.8697418977311412</v>
      </c>
      <c r="I11" s="56">
        <v>0.9400075344112512</v>
      </c>
      <c r="J11" s="56">
        <v>0.2066027031379268</v>
      </c>
      <c r="K11" s="56">
        <v>0.6193354077309471</v>
      </c>
      <c r="N11" s="55">
        <v>9.0</v>
      </c>
      <c r="O11" s="55" t="s">
        <v>25</v>
      </c>
      <c r="P11" s="56">
        <f t="shared" ref="P11:R11" si="9">SUM(C11*F11*I11)</f>
        <v>0.434869015</v>
      </c>
      <c r="Q11" s="56">
        <f t="shared" si="9"/>
        <v>0.01526354099</v>
      </c>
      <c r="R11" s="56">
        <f t="shared" si="9"/>
        <v>0.05880499519</v>
      </c>
    </row>
    <row r="12" ht="14.25" customHeight="1">
      <c r="A12" s="55">
        <v>10.0</v>
      </c>
      <c r="B12" s="55" t="s">
        <v>27</v>
      </c>
      <c r="C12" s="56">
        <v>0.9842919779394315</v>
      </c>
      <c r="D12" s="56">
        <v>0.09041794939507782</v>
      </c>
      <c r="E12" s="56">
        <v>0.10397903432329772</v>
      </c>
      <c r="F12" s="56">
        <v>0.3828004855684011</v>
      </c>
      <c r="G12" s="56">
        <v>0.4718198195307185</v>
      </c>
      <c r="H12" s="56">
        <v>0.8976071753793152</v>
      </c>
      <c r="I12" s="56">
        <v>0.9934730631766219</v>
      </c>
      <c r="J12" s="56">
        <v>0.3023409808218443</v>
      </c>
      <c r="K12" s="56">
        <v>0.46767805575435845</v>
      </c>
      <c r="N12" s="55">
        <v>10.0</v>
      </c>
      <c r="O12" s="55" t="s">
        <v>27</v>
      </c>
      <c r="P12" s="56">
        <f t="shared" ref="P12:R12" si="10">SUM(C12*F12*I12)</f>
        <v>0.3743281792</v>
      </c>
      <c r="Q12" s="56">
        <f t="shared" si="10"/>
        <v>0.01289816271</v>
      </c>
      <c r="R12" s="56">
        <f t="shared" si="10"/>
        <v>0.04364948137</v>
      </c>
    </row>
    <row r="13" ht="14.25" customHeight="1">
      <c r="A13" s="55">
        <v>11.0</v>
      </c>
      <c r="B13" s="55" t="s">
        <v>29</v>
      </c>
      <c r="C13" s="56">
        <v>0.9936430391388974</v>
      </c>
      <c r="D13" s="56">
        <v>0.08580399887454104</v>
      </c>
      <c r="E13" s="56">
        <v>0.09247239374458405</v>
      </c>
      <c r="F13" s="56">
        <v>0.46819135887553437</v>
      </c>
      <c r="G13" s="56">
        <v>0.49568382822794993</v>
      </c>
      <c r="H13" s="56">
        <v>0.9303568992381424</v>
      </c>
      <c r="I13" s="56">
        <v>0.9988547930013361</v>
      </c>
      <c r="J13" s="56">
        <v>0.2856550990335879</v>
      </c>
      <c r="K13" s="56">
        <v>0.4867477657662133</v>
      </c>
      <c r="N13" s="55">
        <v>11.0</v>
      </c>
      <c r="O13" s="55" t="s">
        <v>29</v>
      </c>
      <c r="P13" s="56">
        <f t="shared" ref="P13:R13" si="11">SUM(C13*F13*I13)</f>
        <v>0.4646823172</v>
      </c>
      <c r="Q13" s="56">
        <f t="shared" si="11"/>
        <v>0.01214938402</v>
      </c>
      <c r="R13" s="56">
        <f t="shared" si="11"/>
        <v>0.04187604417</v>
      </c>
    </row>
    <row r="14" ht="14.25" customHeight="1">
      <c r="A14" s="55">
        <v>12.0</v>
      </c>
      <c r="B14" s="55" t="s">
        <v>31</v>
      </c>
      <c r="C14" s="56">
        <v>0.774705663800689</v>
      </c>
      <c r="D14" s="56">
        <v>0.07668869406947014</v>
      </c>
      <c r="E14" s="56">
        <v>0.07268798997005248</v>
      </c>
      <c r="F14" s="56">
        <v>0.7787981420697774</v>
      </c>
      <c r="G14" s="56">
        <v>0.563731497135174</v>
      </c>
      <c r="H14" s="56">
        <v>0.9888790397085317</v>
      </c>
      <c r="I14" s="56">
        <v>0.9945214716445749</v>
      </c>
      <c r="J14" s="56">
        <v>0.2517343632624105</v>
      </c>
      <c r="K14" s="56">
        <v>0.5334279951322275</v>
      </c>
      <c r="N14" s="55">
        <v>12.0</v>
      </c>
      <c r="O14" s="55" t="s">
        <v>31</v>
      </c>
      <c r="P14" s="56">
        <f t="shared" ref="P14:R14" si="12">SUM(C14*F14*I14)</f>
        <v>0.60003392</v>
      </c>
      <c r="Q14" s="56">
        <f t="shared" si="12"/>
        <v>0.01088293778</v>
      </c>
      <c r="R14" s="56">
        <f t="shared" si="12"/>
        <v>0.03834260677</v>
      </c>
    </row>
    <row r="15" ht="14.25" customHeight="1">
      <c r="A15" s="55">
        <v>13.0</v>
      </c>
      <c r="B15" s="55" t="s">
        <v>33</v>
      </c>
      <c r="C15" s="56">
        <v>0.6700932477637267</v>
      </c>
      <c r="D15" s="56">
        <v>0.07380194832402964</v>
      </c>
      <c r="E15" s="56">
        <v>0.06715745428952306</v>
      </c>
      <c r="F15" s="56">
        <v>0.9608788711537601</v>
      </c>
      <c r="G15" s="56">
        <v>0.6100164291158704</v>
      </c>
      <c r="H15" s="56">
        <v>0.9999963518677097</v>
      </c>
      <c r="I15" s="56">
        <v>0.9833187708652839</v>
      </c>
      <c r="J15" s="56">
        <v>0.23623935275277008</v>
      </c>
      <c r="K15" s="56">
        <v>0.5592590536913715</v>
      </c>
      <c r="N15" s="55">
        <v>13.0</v>
      </c>
      <c r="O15" s="55" t="s">
        <v>33</v>
      </c>
      <c r="P15" s="56">
        <f t="shared" ref="P15:R15" si="13">SUM(C15*F15*I15)</f>
        <v>0.6331377596</v>
      </c>
      <c r="Q15" s="56">
        <f t="shared" si="13"/>
        <v>0.01063559039</v>
      </c>
      <c r="R15" s="56">
        <f t="shared" si="13"/>
        <v>0.03755827732</v>
      </c>
    </row>
    <row r="16" ht="14.25" customHeight="1">
      <c r="A16" s="55">
        <v>14.0</v>
      </c>
      <c r="B16" s="55" t="s">
        <v>35</v>
      </c>
      <c r="C16" s="56">
        <v>0.6192465092017465</v>
      </c>
      <c r="D16" s="56">
        <v>0.07239630381189778</v>
      </c>
      <c r="E16" s="56">
        <v>0.06458192739797534</v>
      </c>
      <c r="F16" s="56">
        <v>0.996424566619075</v>
      </c>
      <c r="G16" s="56">
        <v>0.6484937583445848</v>
      </c>
      <c r="H16" s="56">
        <v>0.9935811295846654</v>
      </c>
      <c r="I16" s="56">
        <v>0.973289163476105</v>
      </c>
      <c r="J16" s="56">
        <v>0.22710022354280188</v>
      </c>
      <c r="K16" s="56">
        <v>0.5761450032468912</v>
      </c>
      <c r="N16" s="55">
        <v>14.0</v>
      </c>
      <c r="O16" s="55" t="s">
        <v>35</v>
      </c>
      <c r="P16" s="56">
        <f t="shared" ref="P16:R16" si="14">SUM(C16*F16*I16)</f>
        <v>0.6005509821</v>
      </c>
      <c r="Q16" s="56">
        <f t="shared" si="14"/>
        <v>0.01066202646</v>
      </c>
      <c r="R16" s="56">
        <f t="shared" si="14"/>
        <v>0.03696971788</v>
      </c>
    </row>
    <row r="17" ht="14.25" customHeight="1">
      <c r="A17" s="55">
        <v>15.0</v>
      </c>
      <c r="B17" s="55" t="s">
        <v>37</v>
      </c>
      <c r="C17" s="56">
        <v>0.8205821524293828</v>
      </c>
      <c r="D17" s="56">
        <v>0.07801540137456245</v>
      </c>
      <c r="E17" s="56">
        <v>0.0753425210732484</v>
      </c>
      <c r="F17" s="56">
        <v>0.8265430162553813</v>
      </c>
      <c r="G17" s="56">
        <v>0.7095135505356662</v>
      </c>
      <c r="H17" s="56">
        <v>0.9594458876457845</v>
      </c>
      <c r="I17" s="56">
        <v>0.9559376661284145</v>
      </c>
      <c r="J17" s="56">
        <v>0.21522025642806228</v>
      </c>
      <c r="K17" s="56">
        <v>0.600205780166223</v>
      </c>
      <c r="N17" s="55">
        <v>15.0</v>
      </c>
      <c r="O17" s="55" t="s">
        <v>37</v>
      </c>
      <c r="P17" s="56">
        <f t="shared" ref="P17:R17" si="15">SUM(C17*F17*I17)</f>
        <v>0.6483613259</v>
      </c>
      <c r="Q17" s="56">
        <f t="shared" si="15"/>
        <v>0.0119130835</v>
      </c>
      <c r="R17" s="56">
        <f t="shared" si="15"/>
        <v>0.04338711845</v>
      </c>
    </row>
    <row r="18" ht="14.25" customHeight="1">
      <c r="A18" s="55">
        <v>16.0</v>
      </c>
      <c r="B18" s="55" t="s">
        <v>40</v>
      </c>
      <c r="C18" s="56">
        <v>0.9626737798608587</v>
      </c>
      <c r="D18" s="56">
        <v>0.09207923556961421</v>
      </c>
      <c r="E18" s="56">
        <v>0.10839203468025192</v>
      </c>
      <c r="F18" s="56">
        <v>0.47288548440178363</v>
      </c>
      <c r="G18" s="56">
        <v>0.8030661319492225</v>
      </c>
      <c r="H18" s="56">
        <v>0.8658980344511938</v>
      </c>
      <c r="I18" s="56">
        <v>0.9395340679678222</v>
      </c>
      <c r="J18" s="56">
        <v>0.20636899825716515</v>
      </c>
      <c r="K18" s="56">
        <v>0.6198754476662695</v>
      </c>
      <c r="N18" s="55">
        <v>16.0</v>
      </c>
      <c r="O18" s="55" t="s">
        <v>40</v>
      </c>
      <c r="P18" s="56">
        <f t="shared" ref="P18:R18" si="16">SUM(C18*F18*I18)</f>
        <v>0.427708281</v>
      </c>
      <c r="Q18" s="56">
        <f t="shared" si="16"/>
        <v>0.01526010324</v>
      </c>
      <c r="R18" s="56">
        <f t="shared" si="16"/>
        <v>0.05817930882</v>
      </c>
    </row>
    <row r="19" ht="14.25" customHeight="1">
      <c r="A19" s="55">
        <v>17.0</v>
      </c>
      <c r="B19" s="55" t="s">
        <v>42</v>
      </c>
      <c r="C19" s="56">
        <v>0.1230937720284917</v>
      </c>
      <c r="D19" s="56">
        <v>0.19484160691171068</v>
      </c>
      <c r="E19" s="56">
        <v>0.7967967080634549</v>
      </c>
      <c r="F19" s="56">
        <v>0.2751331640242139</v>
      </c>
      <c r="G19" s="56">
        <v>0.8864580717334274</v>
      </c>
      <c r="H19" s="56">
        <v>0.7535100721852802</v>
      </c>
      <c r="I19" s="56">
        <v>0.6422751904352215</v>
      </c>
      <c r="J19" s="56">
        <v>0.12787974164940086</v>
      </c>
      <c r="K19" s="56">
        <v>0.8821750128908377</v>
      </c>
      <c r="N19" s="55">
        <v>17.0</v>
      </c>
      <c r="O19" s="55" t="s">
        <v>42</v>
      </c>
      <c r="P19" s="56">
        <f t="shared" ref="P19:R19" si="17">SUM(C19*F19*I19)</f>
        <v>0.02175204882</v>
      </c>
      <c r="Q19" s="56">
        <f t="shared" si="17"/>
        <v>0.02208725025</v>
      </c>
      <c r="R19" s="56">
        <f t="shared" si="17"/>
        <v>0.529652889</v>
      </c>
    </row>
    <row r="20" ht="14.25" customHeight="1">
      <c r="A20" s="55">
        <v>18.0</v>
      </c>
      <c r="B20" s="55" t="s">
        <v>45</v>
      </c>
      <c r="C20" s="56">
        <v>0.984502592263123</v>
      </c>
      <c r="D20" s="56">
        <v>0.09039790248471867</v>
      </c>
      <c r="E20" s="56">
        <v>0.10392667978119624</v>
      </c>
      <c r="F20" s="56">
        <v>0.38224020682787035</v>
      </c>
      <c r="G20" s="56">
        <v>0.8359160912322469</v>
      </c>
      <c r="H20" s="56">
        <v>0.824539601429839</v>
      </c>
      <c r="I20" s="56">
        <v>0.9378049820161102</v>
      </c>
      <c r="J20" s="56">
        <v>0.205524736594076</v>
      </c>
      <c r="K20" s="56">
        <v>0.621836048161278</v>
      </c>
      <c r="N20" s="55">
        <v>18.0</v>
      </c>
      <c r="O20" s="55" t="s">
        <v>45</v>
      </c>
      <c r="P20" s="56">
        <f t="shared" ref="P20:R20" si="18">SUM(C20*F20*I20)</f>
        <v>0.3529114646</v>
      </c>
      <c r="Q20" s="56">
        <f t="shared" si="18"/>
        <v>0.01553048932</v>
      </c>
      <c r="R20" s="56">
        <f t="shared" si="18"/>
        <v>0.05328616516</v>
      </c>
    </row>
    <row r="21" ht="14.25" customHeight="1">
      <c r="A21" s="55">
        <v>19.0</v>
      </c>
      <c r="B21" s="55" t="s">
        <v>47</v>
      </c>
      <c r="C21" s="56">
        <v>0.3351490296631253</v>
      </c>
      <c r="D21" s="56">
        <v>0.12908664883371732</v>
      </c>
      <c r="E21" s="56">
        <v>0.25484044385916554</v>
      </c>
      <c r="F21" s="56">
        <v>0.15606186973506683</v>
      </c>
      <c r="G21" s="56">
        <v>0.9658919385501009</v>
      </c>
      <c r="H21" s="56">
        <v>0.6140567409978651</v>
      </c>
      <c r="I21" s="56">
        <v>0.9561162550344557</v>
      </c>
      <c r="J21" s="56">
        <v>0.21532669591103953</v>
      </c>
      <c r="K21" s="56">
        <v>0.5999787175611857</v>
      </c>
      <c r="N21" s="55">
        <v>19.0</v>
      </c>
      <c r="O21" s="55" t="s">
        <v>47</v>
      </c>
      <c r="P21" s="56">
        <f t="shared" ref="P21:R21" si="19">SUM(C21*F21*I21)</f>
        <v>0.05000868951</v>
      </c>
      <c r="Q21" s="56">
        <f t="shared" si="19"/>
        <v>0.02684774067</v>
      </c>
      <c r="R21" s="56">
        <f t="shared" si="19"/>
        <v>0.09388856504</v>
      </c>
    </row>
    <row r="22" ht="14.25" customHeight="1">
      <c r="A22" s="55">
        <v>20.0</v>
      </c>
      <c r="B22" s="55" t="s">
        <v>49</v>
      </c>
      <c r="C22" s="56">
        <v>0.05718407495828946</v>
      </c>
      <c r="D22" s="56">
        <v>0.3347822181884126</v>
      </c>
      <c r="E22" s="56">
        <v>0.5950139783751095</v>
      </c>
      <c r="F22" s="56">
        <v>0.04921531112135609</v>
      </c>
      <c r="G22" s="56">
        <v>0.9107513941472068</v>
      </c>
      <c r="H22" s="56">
        <v>0.32423458960392143</v>
      </c>
      <c r="I22" s="56">
        <v>0.9563320296443844</v>
      </c>
      <c r="J22" s="56">
        <v>0.35636118674542755</v>
      </c>
      <c r="K22" s="56">
        <v>0.41827160068758606</v>
      </c>
      <c r="N22" s="55">
        <v>20.0</v>
      </c>
      <c r="O22" s="55" t="s">
        <v>49</v>
      </c>
      <c r="P22" s="56">
        <f t="shared" ref="P22:R22" si="20">SUM(C22*F22*I22)</f>
        <v>0.002691435872</v>
      </c>
      <c r="Q22" s="56">
        <f t="shared" si="20"/>
        <v>0.1086557275</v>
      </c>
      <c r="R22" s="56">
        <f t="shared" si="20"/>
        <v>0.08069467759</v>
      </c>
    </row>
    <row r="23" ht="14.25" customHeight="1">
      <c r="A23" s="55">
        <v>21.0</v>
      </c>
      <c r="B23" s="55" t="s">
        <v>51</v>
      </c>
      <c r="C23" s="56">
        <v>0.021344806772876163</v>
      </c>
      <c r="D23" s="56">
        <v>0.963201233879183</v>
      </c>
      <c r="E23" s="56">
        <v>0.07892545011807559</v>
      </c>
      <c r="F23" s="56">
        <v>0.035484467312967616</v>
      </c>
      <c r="G23" s="56">
        <v>0.7928968741495034</v>
      </c>
      <c r="H23" s="56">
        <v>0.2568508066288885</v>
      </c>
      <c r="I23" s="56">
        <v>0.5607417609387761</v>
      </c>
      <c r="J23" s="56">
        <v>0.8269587933769669</v>
      </c>
      <c r="K23" s="56">
        <v>0.24647135157287264</v>
      </c>
      <c r="N23" s="55">
        <v>21.0</v>
      </c>
      <c r="O23" s="55" t="s">
        <v>51</v>
      </c>
      <c r="P23" s="56">
        <f t="shared" ref="P23:R23" si="21">SUM(C23*F23*I23)</f>
        <v>0.0004247109115</v>
      </c>
      <c r="Q23" s="56">
        <f t="shared" si="21"/>
        <v>0.6315643474</v>
      </c>
      <c r="R23" s="56">
        <f t="shared" si="21"/>
        <v>0.004996483389</v>
      </c>
    </row>
    <row r="24" ht="14.25" customHeight="1">
      <c r="A24" s="55">
        <v>22.0</v>
      </c>
      <c r="B24" s="55" t="s">
        <v>509</v>
      </c>
      <c r="C24" s="56">
        <v>0.010076165944474177</v>
      </c>
      <c r="D24" s="56">
        <v>0.4053513349088825</v>
      </c>
      <c r="E24" s="56">
        <v>0.02370084173018241</v>
      </c>
      <c r="F24" s="56">
        <v>0.16752021049627516</v>
      </c>
      <c r="G24" s="56">
        <v>0.3752703531438596</v>
      </c>
      <c r="H24" s="56">
        <v>0.7097754451003765</v>
      </c>
      <c r="I24" s="56">
        <v>0.5691352319185272</v>
      </c>
      <c r="J24" s="56">
        <v>0.8145027604499933</v>
      </c>
      <c r="K24" s="56">
        <v>0.24918993254710545</v>
      </c>
      <c r="N24" s="55">
        <v>22.0</v>
      </c>
      <c r="O24" s="55" t="s">
        <v>509</v>
      </c>
      <c r="P24" s="56">
        <f t="shared" ref="P24:R24" si="22">SUM(C24*F24*I24)</f>
        <v>0.0009606783256</v>
      </c>
      <c r="Q24" s="56">
        <f t="shared" si="22"/>
        <v>0.1238991777</v>
      </c>
      <c r="R24" s="56">
        <f t="shared" si="22"/>
        <v>0.004191941694</v>
      </c>
    </row>
    <row r="25" ht="14.25" customHeight="1">
      <c r="A25" s="55">
        <v>23.0</v>
      </c>
      <c r="B25" s="55" t="s">
        <v>510</v>
      </c>
      <c r="C25" s="56">
        <v>0.9844438154120417</v>
      </c>
      <c r="D25" s="56">
        <v>0.08482789467445843</v>
      </c>
      <c r="E25" s="56">
        <v>0.09017319739982177</v>
      </c>
      <c r="F25" s="56">
        <v>0.5146773827799228</v>
      </c>
      <c r="G25" s="56">
        <v>0.5071770987526153</v>
      </c>
      <c r="H25" s="56">
        <v>0.943889305099425</v>
      </c>
      <c r="I25" s="56">
        <v>0.995647113653178</v>
      </c>
      <c r="J25" s="56">
        <v>0.29692799511668694</v>
      </c>
      <c r="K25" s="56">
        <v>0.47362643821105904</v>
      </c>
      <c r="N25" s="55">
        <v>23.0</v>
      </c>
      <c r="O25" s="55" t="s">
        <v>510</v>
      </c>
      <c r="P25" s="56">
        <f t="shared" ref="P25:R25" si="23">SUM(C25*F25*I25)</f>
        <v>0.5044654853</v>
      </c>
      <c r="Q25" s="56">
        <f t="shared" si="23"/>
        <v>0.01277466351</v>
      </c>
      <c r="R25" s="56">
        <f t="shared" si="23"/>
        <v>0.04031201173</v>
      </c>
    </row>
    <row r="26" ht="14.25" customHeight="1">
      <c r="A26" s="55">
        <v>24.0</v>
      </c>
      <c r="B26" s="55" t="s">
        <v>511</v>
      </c>
      <c r="C26" s="56">
        <v>0.8742721558625202</v>
      </c>
      <c r="D26" s="56">
        <v>0.07969782459695643</v>
      </c>
      <c r="E26" s="56">
        <v>0.07881479938409992</v>
      </c>
      <c r="F26" s="56">
        <v>0.6342185869054865</v>
      </c>
      <c r="G26" s="56">
        <v>0.5338048166682755</v>
      </c>
      <c r="H26" s="56">
        <v>0.9695331828783086</v>
      </c>
      <c r="I26" s="56">
        <v>0.999655081345981</v>
      </c>
      <c r="J26" s="56">
        <v>0.2805077620814071</v>
      </c>
      <c r="K26" s="56">
        <v>0.4930949350101475</v>
      </c>
      <c r="N26" s="55">
        <v>24.0</v>
      </c>
      <c r="O26" s="55" t="s">
        <v>511</v>
      </c>
      <c r="P26" s="56">
        <f t="shared" ref="P26:R26" si="24">SUM(C26*F26*I26)</f>
        <v>0.5542884009</v>
      </c>
      <c r="Q26" s="56">
        <f t="shared" si="24"/>
        <v>0.01193366491</v>
      </c>
      <c r="R26" s="56">
        <f t="shared" si="24"/>
        <v>0.03767914103</v>
      </c>
    </row>
    <row r="27" ht="14.25" customHeight="1">
      <c r="A27" s="55">
        <v>25.0</v>
      </c>
      <c r="B27" s="55" t="s">
        <v>53</v>
      </c>
      <c r="C27" s="56">
        <v>0.7152519056962494</v>
      </c>
      <c r="D27" s="56">
        <v>0.07503896962333373</v>
      </c>
      <c r="E27" s="56">
        <v>0.06948698838937895</v>
      </c>
      <c r="F27" s="56">
        <v>0.7684278313900708</v>
      </c>
      <c r="G27" s="56">
        <v>0.5615676254206107</v>
      </c>
      <c r="H27" s="56">
        <v>0.9878107923981817</v>
      </c>
      <c r="I27" s="56">
        <v>0.9993162651521004</v>
      </c>
      <c r="J27" s="56">
        <v>0.26612441760758343</v>
      </c>
      <c r="K27" s="56">
        <v>0.5121523543308355</v>
      </c>
      <c r="N27" s="55">
        <v>25.0</v>
      </c>
      <c r="O27" s="55" t="s">
        <v>53</v>
      </c>
      <c r="P27" s="56">
        <f t="shared" ref="P27:R27" si="25">SUM(C27*F27*I27)</f>
        <v>0.5492436768</v>
      </c>
      <c r="Q27" s="56">
        <f t="shared" si="25"/>
        <v>0.01121433818</v>
      </c>
      <c r="R27" s="56">
        <f t="shared" si="25"/>
        <v>0.0351541361</v>
      </c>
    </row>
    <row r="28" ht="14.25" customHeight="1">
      <c r="A28" s="55">
        <v>26.0</v>
      </c>
      <c r="B28" s="55" t="s">
        <v>55</v>
      </c>
      <c r="C28" s="56">
        <v>0.9844438154120417</v>
      </c>
      <c r="D28" s="56">
        <v>0.08482789467445843</v>
      </c>
      <c r="E28" s="56">
        <v>0.09017319739982177</v>
      </c>
      <c r="F28" s="56">
        <v>0.5146773827799228</v>
      </c>
      <c r="G28" s="56">
        <v>0.5071770987526153</v>
      </c>
      <c r="H28" s="56">
        <v>0.943889305099425</v>
      </c>
      <c r="I28" s="56">
        <v>0.995647113653178</v>
      </c>
      <c r="J28" s="56">
        <v>0.29692799511668694</v>
      </c>
      <c r="K28" s="56">
        <v>0.47362643821105904</v>
      </c>
      <c r="N28" s="55">
        <v>26.0</v>
      </c>
      <c r="O28" s="55" t="s">
        <v>55</v>
      </c>
      <c r="P28" s="56">
        <f t="shared" ref="P28:R28" si="26">SUM(C28*F28*I28)</f>
        <v>0.5044654853</v>
      </c>
      <c r="Q28" s="56">
        <f t="shared" si="26"/>
        <v>0.01277466351</v>
      </c>
      <c r="R28" s="56">
        <f t="shared" si="26"/>
        <v>0.04031201173</v>
      </c>
    </row>
    <row r="29" ht="14.25" customHeight="1">
      <c r="A29" s="55">
        <v>27.0</v>
      </c>
      <c r="B29" s="55" t="s">
        <v>57</v>
      </c>
      <c r="C29" s="56">
        <v>0.8731483768079378</v>
      </c>
      <c r="D29" s="56">
        <v>0.0796604038240964</v>
      </c>
      <c r="E29" s="56">
        <v>0.0787362548486023</v>
      </c>
      <c r="F29" s="56">
        <v>0.6609587912301806</v>
      </c>
      <c r="G29" s="56">
        <v>0.539403774502729</v>
      </c>
      <c r="H29" s="56">
        <v>0.9739093365325339</v>
      </c>
      <c r="I29" s="56">
        <v>0.9996153418466657</v>
      </c>
      <c r="J29" s="56">
        <v>0.280854565048118</v>
      </c>
      <c r="K29" s="56">
        <v>0.4926598762215819</v>
      </c>
      <c r="N29" s="55">
        <v>27.0</v>
      </c>
      <c r="O29" s="55" t="s">
        <v>57</v>
      </c>
      <c r="P29" s="56">
        <f t="shared" ref="P29:R29" si="27">SUM(C29*F29*I29)</f>
        <v>0.5768931037</v>
      </c>
      <c r="Q29" s="56">
        <f t="shared" si="27"/>
        <v>0.01206807421</v>
      </c>
      <c r="R29" s="56">
        <f t="shared" si="27"/>
        <v>0.03777813168</v>
      </c>
    </row>
    <row r="30" ht="14.25" customHeight="1">
      <c r="A30" s="55">
        <v>28.0</v>
      </c>
      <c r="B30" s="55" t="s">
        <v>59</v>
      </c>
      <c r="C30" s="56">
        <v>0.7364715166911888</v>
      </c>
      <c r="D30" s="56">
        <v>0.0756226534010215</v>
      </c>
      <c r="E30" s="56">
        <v>0.07060706455955766</v>
      </c>
      <c r="F30" s="56">
        <v>0.7771984870697106</v>
      </c>
      <c r="G30" s="56">
        <v>0.5633968306602594</v>
      </c>
      <c r="H30" s="56">
        <v>0.9887171408114416</v>
      </c>
      <c r="I30" s="56">
        <v>0.9999090403158529</v>
      </c>
      <c r="J30" s="56">
        <v>0.27752117386140984</v>
      </c>
      <c r="K30" s="56">
        <v>0.4968872295319438</v>
      </c>
      <c r="N30" s="55">
        <v>28.0</v>
      </c>
      <c r="O30" s="55" t="s">
        <v>59</v>
      </c>
      <c r="P30" s="56">
        <f t="shared" ref="P30:R30" si="28">SUM(C30*F30*I30)</f>
        <v>0.5723324846</v>
      </c>
      <c r="Q30" s="56">
        <f t="shared" si="28"/>
        <v>0.01182394593</v>
      </c>
      <c r="R30" s="56">
        <f t="shared" si="28"/>
        <v>0.0346879037</v>
      </c>
    </row>
    <row r="31" ht="14.25" customHeight="1">
      <c r="A31" s="55">
        <v>29.0</v>
      </c>
      <c r="B31" s="55" t="s">
        <v>61</v>
      </c>
      <c r="C31" s="56">
        <v>0.5463289933926772</v>
      </c>
      <c r="D31" s="56">
        <v>0.07030499188874759</v>
      </c>
      <c r="E31" s="56">
        <v>0.06088677287206647</v>
      </c>
      <c r="F31" s="56">
        <v>0.9672678172321951</v>
      </c>
      <c r="G31" s="56">
        <v>0.6672327690765566</v>
      </c>
      <c r="H31" s="56">
        <v>0.9859473676682491</v>
      </c>
      <c r="I31" s="56">
        <v>0.9994314757219017</v>
      </c>
      <c r="J31" s="56">
        <v>0.26684211225805254</v>
      </c>
      <c r="K31" s="56">
        <v>0.5111520370723819</v>
      </c>
      <c r="N31" s="55">
        <v>29.0</v>
      </c>
      <c r="O31" s="55" t="s">
        <v>61</v>
      </c>
      <c r="P31" s="56">
        <f t="shared" ref="P31:R31" si="29">SUM(C31*F31*I31)</f>
        <v>0.5281460183</v>
      </c>
      <c r="Q31" s="56">
        <f t="shared" si="29"/>
        <v>0.01251750863</v>
      </c>
      <c r="R31" s="56">
        <f t="shared" si="29"/>
        <v>0.03068504637</v>
      </c>
    </row>
    <row r="32" ht="14.25" customHeight="1">
      <c r="A32" s="55">
        <v>30.0</v>
      </c>
      <c r="B32" s="55" t="s">
        <v>62</v>
      </c>
      <c r="C32" s="56">
        <v>0.6110882729953881</v>
      </c>
      <c r="D32" s="56">
        <v>0.07216778943689026</v>
      </c>
      <c r="E32" s="56">
        <v>0.0641702893409425</v>
      </c>
      <c r="F32" s="56">
        <v>0.798918409102775</v>
      </c>
      <c r="G32" s="56">
        <v>0.7163179750010484</v>
      </c>
      <c r="H32" s="56">
        <v>0.9541148974393927</v>
      </c>
      <c r="I32" s="56">
        <v>0.9863136228508926</v>
      </c>
      <c r="J32" s="56">
        <v>0.23956951005147628</v>
      </c>
      <c r="K32" s="56">
        <v>0.5534248735589127</v>
      </c>
      <c r="N32" s="55">
        <v>30.0</v>
      </c>
      <c r="O32" s="55" t="s">
        <v>62</v>
      </c>
      <c r="P32" s="56">
        <f t="shared" ref="P32:R32" si="30">SUM(C32*F32*I32)</f>
        <v>0.4815278492</v>
      </c>
      <c r="Q32" s="56">
        <f t="shared" si="30"/>
        <v>0.01238456614</v>
      </c>
      <c r="R32" s="56">
        <f t="shared" si="30"/>
        <v>0.03388389669</v>
      </c>
    </row>
    <row r="33" ht="14.25" customHeight="1">
      <c r="A33" s="55">
        <v>31.0</v>
      </c>
      <c r="B33" s="55" t="s">
        <v>64</v>
      </c>
      <c r="C33" s="56">
        <v>0.956084361675661</v>
      </c>
      <c r="D33" s="56">
        <v>0.08298148929320312</v>
      </c>
      <c r="E33" s="56">
        <v>0.08594718314072608</v>
      </c>
      <c r="F33" s="56">
        <v>0.6588552527342134</v>
      </c>
      <c r="G33" s="56">
        <v>0.750503526538872</v>
      </c>
      <c r="H33" s="56">
        <v>0.9235007431475765</v>
      </c>
      <c r="I33" s="56">
        <v>0.9881874725473121</v>
      </c>
      <c r="J33" s="56">
        <v>0.2418698864741598</v>
      </c>
      <c r="K33" s="56">
        <v>0.5494886175001342</v>
      </c>
      <c r="N33" s="55">
        <v>31.0</v>
      </c>
      <c r="O33" s="55" t="s">
        <v>64</v>
      </c>
      <c r="P33" s="56">
        <f t="shared" ref="P33:R33" si="31">SUM(C33*F33*I33)</f>
        <v>0.6224802422</v>
      </c>
      <c r="Q33" s="56">
        <f t="shared" si="31"/>
        <v>0.01506314869</v>
      </c>
      <c r="R33" s="56">
        <f t="shared" si="31"/>
        <v>0.04361416853</v>
      </c>
    </row>
    <row r="34" ht="14.25" customHeight="1">
      <c r="A34" s="55">
        <v>32.0</v>
      </c>
      <c r="B34" s="55" t="s">
        <v>66</v>
      </c>
      <c r="C34" s="56">
        <v>0.996926981180289</v>
      </c>
      <c r="D34" s="56">
        <v>0.08633302332400923</v>
      </c>
      <c r="E34" s="56">
        <v>0.09373771628748435</v>
      </c>
      <c r="F34" s="56">
        <v>0.45354882206927494</v>
      </c>
      <c r="G34" s="56">
        <v>0.8095235027107044</v>
      </c>
      <c r="H34" s="56">
        <v>0.8580702866180044</v>
      </c>
      <c r="I34" s="56">
        <v>0.9922007753097756</v>
      </c>
      <c r="J34" s="56">
        <v>0.2476139900333056</v>
      </c>
      <c r="K34" s="56">
        <v>0.5399799641707418</v>
      </c>
      <c r="N34" s="55">
        <v>32.0</v>
      </c>
      <c r="O34" s="55" t="s">
        <v>66</v>
      </c>
      <c r="P34" s="56">
        <f t="shared" ref="P34:R34" si="32">SUM(C34*F34*I34)</f>
        <v>0.4486285991</v>
      </c>
      <c r="Q34" s="56">
        <f t="shared" si="32"/>
        <v>0.01730539794</v>
      </c>
      <c r="R34" s="56">
        <f t="shared" si="32"/>
        <v>0.04343250495</v>
      </c>
    </row>
    <row r="35" ht="14.25" customHeight="1">
      <c r="A35" s="55">
        <v>33.0</v>
      </c>
      <c r="B35" s="55" t="s">
        <v>68</v>
      </c>
      <c r="C35" s="56">
        <v>0.8280563430087428</v>
      </c>
      <c r="D35" s="56">
        <v>0.09856349553666728</v>
      </c>
      <c r="E35" s="56">
        <v>0.12709548362556425</v>
      </c>
      <c r="F35" s="56">
        <v>0.2501099956999005</v>
      </c>
      <c r="G35" s="56">
        <v>0.9009048742801895</v>
      </c>
      <c r="H35" s="56">
        <v>0.7313819336892929</v>
      </c>
      <c r="I35" s="56">
        <v>0.991832773377225</v>
      </c>
      <c r="J35" s="56">
        <v>0.24702662677064652</v>
      </c>
      <c r="K35" s="56">
        <v>0.5409318767281112</v>
      </c>
      <c r="N35" s="55">
        <v>33.0</v>
      </c>
      <c r="O35" s="55" t="s">
        <v>68</v>
      </c>
      <c r="P35" s="56">
        <f t="shared" ref="P35:R35" si="33">SUM(C35*F35*I35)</f>
        <v>0.2054136935</v>
      </c>
      <c r="Q35" s="56">
        <f t="shared" si="33"/>
        <v>0.02193505875</v>
      </c>
      <c r="R35" s="56">
        <f t="shared" si="33"/>
        <v>0.05028250683</v>
      </c>
    </row>
    <row r="36" ht="14.25" customHeight="1">
      <c r="A36" s="55">
        <v>34.0</v>
      </c>
      <c r="B36" s="55" t="s">
        <v>70</v>
      </c>
      <c r="C36" s="56">
        <v>0.9317817836614525</v>
      </c>
      <c r="D36" s="56">
        <v>0.09386076425540214</v>
      </c>
      <c r="E36" s="56">
        <v>0.11329128145178564</v>
      </c>
      <c r="F36" s="56">
        <v>0.6451103809037003</v>
      </c>
      <c r="G36" s="56">
        <v>0.7539822416912065</v>
      </c>
      <c r="H36" s="56">
        <v>0.9200560255411836</v>
      </c>
      <c r="I36" s="56">
        <v>0.9446555267529584</v>
      </c>
      <c r="J36" s="56">
        <v>0.20895825804525658</v>
      </c>
      <c r="K36" s="56">
        <v>0.6139564088148117</v>
      </c>
      <c r="N36" s="55">
        <v>34.0</v>
      </c>
      <c r="O36" s="55" t="s">
        <v>70</v>
      </c>
      <c r="P36" s="56">
        <f t="shared" ref="P36:R36" si="34">SUM(C36*F36*I36)</f>
        <v>0.5678344222</v>
      </c>
      <c r="Q36" s="56">
        <f t="shared" si="34"/>
        <v>0.01478783998</v>
      </c>
      <c r="R36" s="56">
        <f t="shared" si="34"/>
        <v>0.06399533255</v>
      </c>
    </row>
    <row r="37" ht="14.25" customHeight="1">
      <c r="A37" s="55">
        <v>35.0</v>
      </c>
      <c r="B37" s="55" t="s">
        <v>72</v>
      </c>
      <c r="C37" s="56">
        <v>0.9187478015964692</v>
      </c>
      <c r="D37" s="56">
        <v>0.09452143598500311</v>
      </c>
      <c r="E37" s="56">
        <v>0.1151531407593636</v>
      </c>
      <c r="F37" s="56">
        <v>0.5939454047241567</v>
      </c>
      <c r="G37" s="56">
        <v>0.7673555805757115</v>
      </c>
      <c r="H37" s="56">
        <v>0.906298412652694</v>
      </c>
      <c r="I37" s="56">
        <v>0.9996403960083203</v>
      </c>
      <c r="J37" s="56">
        <v>0.2683700718446864</v>
      </c>
      <c r="K37" s="56">
        <v>0.5090404404136817</v>
      </c>
      <c r="N37" s="55">
        <v>35.0</v>
      </c>
      <c r="O37" s="55" t="s">
        <v>72</v>
      </c>
      <c r="P37" s="56">
        <f t="shared" ref="P37:R37" si="35">SUM(C37*F37*I37)</f>
        <v>0.545489804</v>
      </c>
      <c r="Q37" s="56">
        <f t="shared" si="35"/>
        <v>0.01946529766</v>
      </c>
      <c r="R37" s="56">
        <f t="shared" si="35"/>
        <v>0.05312504281</v>
      </c>
    </row>
    <row r="38" ht="14.25" customHeight="1">
      <c r="A38" s="55">
        <v>36.0</v>
      </c>
      <c r="B38" s="55" t="s">
        <v>74</v>
      </c>
      <c r="C38" s="56">
        <v>0.559595218529391</v>
      </c>
      <c r="D38" s="56">
        <v>0.11093531906292628</v>
      </c>
      <c r="E38" s="56">
        <v>0.17016740026318183</v>
      </c>
      <c r="F38" s="56">
        <v>0.5161913609842627</v>
      </c>
      <c r="G38" s="56">
        <v>0.7894596451816533</v>
      </c>
      <c r="H38" s="56">
        <v>0.881884714175674</v>
      </c>
      <c r="I38" s="56">
        <v>0.9990314187700419</v>
      </c>
      <c r="J38" s="56">
        <v>0.28472910475758395</v>
      </c>
      <c r="K38" s="56">
        <v>0.48787243312784273</v>
      </c>
      <c r="N38" s="55">
        <v>36.0</v>
      </c>
      <c r="O38" s="55" t="s">
        <v>74</v>
      </c>
      <c r="P38" s="56">
        <f t="shared" ref="P38:R38" si="36">SUM(C38*F38*I38)</f>
        <v>0.2885784348</v>
      </c>
      <c r="Q38" s="56">
        <f t="shared" si="36"/>
        <v>0.0249362782</v>
      </c>
      <c r="R38" s="56">
        <f t="shared" si="36"/>
        <v>0.07321405451</v>
      </c>
    </row>
    <row r="39" ht="14.25" customHeight="1">
      <c r="A39" s="55">
        <v>37.0</v>
      </c>
      <c r="B39" s="55" t="s">
        <v>76</v>
      </c>
      <c r="C39" s="56">
        <v>0.4990770685521569</v>
      </c>
      <c r="D39" s="56">
        <v>0.11460014909577139</v>
      </c>
      <c r="E39" s="56">
        <v>0.18503775889755955</v>
      </c>
      <c r="F39" s="56">
        <v>0.3500298563616697</v>
      </c>
      <c r="G39" s="56">
        <v>0.8494874228453926</v>
      </c>
      <c r="H39" s="56">
        <v>0.8063601806618843</v>
      </c>
      <c r="I39" s="56">
        <v>0.9970554828568073</v>
      </c>
      <c r="J39" s="56">
        <v>0.29274706256224964</v>
      </c>
      <c r="K39" s="56">
        <v>0.47837342175585057</v>
      </c>
      <c r="N39" s="55">
        <v>37.0</v>
      </c>
      <c r="O39" s="55" t="s">
        <v>76</v>
      </c>
      <c r="P39" s="56">
        <f t="shared" ref="P39:R39" si="37">SUM(C39*F39*I39)</f>
        <v>0.1741774914</v>
      </c>
      <c r="Q39" s="56">
        <f t="shared" si="37"/>
        <v>0.02849933209</v>
      </c>
      <c r="R39" s="56">
        <f t="shared" si="37"/>
        <v>0.07137670174</v>
      </c>
    </row>
    <row r="40" ht="14.25" customHeight="1">
      <c r="A40" s="55">
        <v>38.0</v>
      </c>
      <c r="B40" s="55" t="s">
        <v>78</v>
      </c>
      <c r="C40" s="56">
        <v>0.11301536489498328</v>
      </c>
      <c r="D40" s="56">
        <v>0.20430106484785215</v>
      </c>
      <c r="E40" s="56">
        <v>0.8747397968760493</v>
      </c>
      <c r="F40" s="56">
        <v>0.1744552268274801</v>
      </c>
      <c r="G40" s="56">
        <v>0.9521219048575882</v>
      </c>
      <c r="H40" s="56">
        <v>0.6427142525281043</v>
      </c>
      <c r="I40" s="56">
        <v>0.9275492951786773</v>
      </c>
      <c r="J40" s="56">
        <v>0.3875695003315538</v>
      </c>
      <c r="K40" s="56">
        <v>0.39596656398757246</v>
      </c>
      <c r="N40" s="55">
        <v>38.0</v>
      </c>
      <c r="O40" s="55" t="s">
        <v>78</v>
      </c>
      <c r="P40" s="56">
        <f t="shared" ref="P40:R40" si="38">SUM(C40*F40*I40)</f>
        <v>0.01828767425</v>
      </c>
      <c r="Q40" s="56">
        <f t="shared" si="38"/>
        <v>0.07538983279</v>
      </c>
      <c r="R40" s="56">
        <f t="shared" si="38"/>
        <v>0.222615465</v>
      </c>
    </row>
    <row r="41" ht="14.25" customHeight="1">
      <c r="A41" s="55">
        <v>39.0</v>
      </c>
      <c r="B41" s="55" t="s">
        <v>80</v>
      </c>
      <c r="C41" s="56">
        <v>0.04501934322323808</v>
      </c>
      <c r="D41" s="56">
        <v>0.4240614344007057</v>
      </c>
      <c r="E41" s="56">
        <v>0.355586848688904</v>
      </c>
      <c r="F41" s="56">
        <v>0.2502727529076257</v>
      </c>
      <c r="G41" s="56">
        <v>0.9008070089033323</v>
      </c>
      <c r="H41" s="56">
        <v>0.7315350442617268</v>
      </c>
      <c r="I41" s="56">
        <v>0.6451203750335139</v>
      </c>
      <c r="J41" s="56">
        <v>0.7050680279690107</v>
      </c>
      <c r="K41" s="56">
        <v>0.27420177511752175</v>
      </c>
      <c r="N41" s="55">
        <v>39.0</v>
      </c>
      <c r="O41" s="55" t="s">
        <v>80</v>
      </c>
      <c r="P41" s="56">
        <f t="shared" ref="P41:R41" si="39">SUM(C41*F41*I41)</f>
        <v>0.00726864543</v>
      </c>
      <c r="Q41" s="56">
        <f t="shared" si="39"/>
        <v>0.2693342327</v>
      </c>
      <c r="R41" s="56">
        <f t="shared" si="39"/>
        <v>0.07132652866</v>
      </c>
    </row>
    <row r="42" ht="14.25" customHeight="1">
      <c r="A42" s="55">
        <v>40.0</v>
      </c>
      <c r="B42" s="55" t="s">
        <v>82</v>
      </c>
      <c r="C42" s="56">
        <v>0.03503067824093888</v>
      </c>
      <c r="D42" s="56">
        <v>0.5649631845346732</v>
      </c>
      <c r="E42" s="56">
        <v>0.20644609895492533</v>
      </c>
      <c r="F42" s="56">
        <v>0.12561970596896052</v>
      </c>
      <c r="G42" s="56">
        <v>0.987566902559899</v>
      </c>
      <c r="H42" s="56">
        <v>0.5573616276954668</v>
      </c>
      <c r="I42" s="56">
        <v>0.5979851094111389</v>
      </c>
      <c r="J42" s="56">
        <v>0.7719971886717939</v>
      </c>
      <c r="K42" s="56">
        <v>0.25858592282701637</v>
      </c>
      <c r="N42" s="55">
        <v>40.0</v>
      </c>
      <c r="O42" s="55" t="s">
        <v>82</v>
      </c>
      <c r="P42" s="56">
        <f t="shared" ref="P42:R42" si="40">SUM(C42*F42*I42)</f>
        <v>0.002631459487</v>
      </c>
      <c r="Q42" s="56">
        <f t="shared" si="40"/>
        <v>0.4307272948</v>
      </c>
      <c r="R42" s="56">
        <f t="shared" si="40"/>
        <v>0.02975422379</v>
      </c>
    </row>
    <row r="43" ht="14.25" customHeight="1">
      <c r="A43" s="55">
        <v>41.0</v>
      </c>
      <c r="B43" s="55" t="s">
        <v>84</v>
      </c>
      <c r="C43" s="56">
        <v>0.020658524572725837</v>
      </c>
      <c r="D43" s="56">
        <v>0.9795703397479542</v>
      </c>
      <c r="E43" s="56">
        <v>0.07448045948185456</v>
      </c>
      <c r="F43" s="56">
        <v>0.075392552166833</v>
      </c>
      <c r="G43" s="56">
        <v>0.9907105658033583</v>
      </c>
      <c r="H43" s="56">
        <v>0.4251695283766787</v>
      </c>
      <c r="I43" s="56">
        <v>0.35218944789199735</v>
      </c>
      <c r="J43" s="56">
        <v>0.9735955146360133</v>
      </c>
      <c r="K43" s="56">
        <v>0.17813617122411943</v>
      </c>
      <c r="N43" s="55">
        <v>41.0</v>
      </c>
      <c r="O43" s="55" t="s">
        <v>84</v>
      </c>
      <c r="P43" s="56">
        <f t="shared" ref="P43:R43" si="41">SUM(C43*F43*I43)</f>
        <v>0.0005485346747</v>
      </c>
      <c r="Q43" s="56">
        <f t="shared" si="41"/>
        <v>0.9448459065</v>
      </c>
      <c r="R43" s="56">
        <f t="shared" si="41"/>
        <v>0.005641006396</v>
      </c>
    </row>
    <row r="44" ht="14.25" customHeight="1">
      <c r="A44" s="55">
        <v>42.0</v>
      </c>
      <c r="B44" s="55" t="s">
        <v>86</v>
      </c>
      <c r="C44" s="56">
        <v>0.015276007196722277</v>
      </c>
      <c r="D44" s="56">
        <v>0.8808369207568352</v>
      </c>
      <c r="E44" s="56">
        <v>0.04478628365200716</v>
      </c>
      <c r="F44" s="56">
        <v>0.11174841179165437</v>
      </c>
      <c r="G44" s="56">
        <v>0.9953454387402735</v>
      </c>
      <c r="H44" s="56">
        <v>0.526625187223334</v>
      </c>
      <c r="I44" s="56">
        <v>0.3119243867214168</v>
      </c>
      <c r="J44" s="56">
        <v>0.8990977026238569</v>
      </c>
      <c r="K44" s="56">
        <v>0.16405750086546592</v>
      </c>
      <c r="N44" s="55">
        <v>42.0</v>
      </c>
      <c r="O44" s="55" t="s">
        <v>86</v>
      </c>
      <c r="P44" s="56">
        <f t="shared" ref="P44:R44" si="42">SUM(C44*F44*I44)</f>
        <v>0.0005324766202</v>
      </c>
      <c r="Q44" s="56">
        <f t="shared" si="42"/>
        <v>0.7882722327</v>
      </c>
      <c r="R44" s="56">
        <f t="shared" si="42"/>
        <v>0.003869392134</v>
      </c>
    </row>
    <row r="45" ht="14.25" customHeight="1">
      <c r="A45" s="55">
        <v>43.0</v>
      </c>
      <c r="B45" s="55" t="s">
        <v>88</v>
      </c>
      <c r="C45" s="56">
        <v>0.009248150640713116</v>
      </c>
      <c r="D45" s="56">
        <v>0.335415356920653</v>
      </c>
      <c r="E45" s="56">
        <v>0.020942828535863125</v>
      </c>
      <c r="F45" s="56">
        <v>0.18430563580441253</v>
      </c>
      <c r="G45" s="56">
        <v>0.9448606581052448</v>
      </c>
      <c r="H45" s="56">
        <v>0.6566690793856405</v>
      </c>
      <c r="I45" s="56">
        <v>0.1870448857973355</v>
      </c>
      <c r="J45" s="56">
        <v>0.4406599532947231</v>
      </c>
      <c r="K45" s="56">
        <v>0.11562702788192054</v>
      </c>
      <c r="N45" s="55">
        <v>43.0</v>
      </c>
      <c r="O45" s="55" t="s">
        <v>88</v>
      </c>
      <c r="P45" s="56">
        <f t="shared" ref="P45:R45" si="43">SUM(C45*F45*I45)</f>
        <v>0.0003188154423</v>
      </c>
      <c r="Q45" s="56">
        <f t="shared" si="43"/>
        <v>0.1396542939</v>
      </c>
      <c r="R45" s="56">
        <f t="shared" si="43"/>
        <v>0.001590161618</v>
      </c>
    </row>
    <row r="46" ht="14.25" customHeight="1">
      <c r="A46" s="55">
        <v>44.0</v>
      </c>
      <c r="B46" s="55" t="s">
        <v>90</v>
      </c>
      <c r="C46" s="56">
        <v>0.005944438950179343</v>
      </c>
      <c r="D46" s="56">
        <v>0.13205385270892142</v>
      </c>
      <c r="E46" s="56">
        <v>0.011418696125469887</v>
      </c>
      <c r="F46" s="56">
        <v>0.8916078867141567</v>
      </c>
      <c r="G46" s="56">
        <v>0.6925149827932037</v>
      </c>
      <c r="H46" s="56">
        <v>0.9715315935257616</v>
      </c>
      <c r="I46" s="56">
        <v>0.11249996187583258</v>
      </c>
      <c r="J46" s="56">
        <v>0.18737510510325964</v>
      </c>
      <c r="K46" s="56">
        <v>0.08051615500868835</v>
      </c>
      <c r="N46" s="55">
        <v>44.0</v>
      </c>
      <c r="O46" s="55" t="s">
        <v>90</v>
      </c>
      <c r="P46" s="56">
        <f t="shared" ref="P46:R46" si="44">SUM(C46*F46*I46)</f>
        <v>0.0005962620211</v>
      </c>
      <c r="Q46" s="56">
        <f t="shared" si="44"/>
        <v>0.01713531687</v>
      </c>
      <c r="R46" s="56">
        <f t="shared" si="44"/>
        <v>0.000893215953</v>
      </c>
    </row>
    <row r="47" ht="14.25" customHeight="1">
      <c r="A47" s="55">
        <v>45.0</v>
      </c>
      <c r="B47" s="55" t="s">
        <v>92</v>
      </c>
      <c r="C47" s="56">
        <v>0.4942292895402415</v>
      </c>
      <c r="D47" s="56">
        <v>0.11491998737465907</v>
      </c>
      <c r="E47" s="56">
        <v>0.18638541330821018</v>
      </c>
      <c r="F47" s="56">
        <v>0.9650291849907948</v>
      </c>
      <c r="G47" s="56">
        <v>0.611661828769577</v>
      </c>
      <c r="H47" s="56">
        <v>0.9999971805701371</v>
      </c>
      <c r="I47" s="56">
        <v>0.8191588443830436</v>
      </c>
      <c r="J47" s="56">
        <v>0.16538158976953635</v>
      </c>
      <c r="K47" s="56">
        <v>0.7354073393068489</v>
      </c>
      <c r="N47" s="55">
        <v>45.0</v>
      </c>
      <c r="O47" s="55" t="s">
        <v>92</v>
      </c>
      <c r="P47" s="56">
        <f t="shared" ref="P47:R47" si="45">SUM(C47*F47*I47)</f>
        <v>0.390694279</v>
      </c>
      <c r="Q47" s="56">
        <f t="shared" si="45"/>
        <v>0.01162503076</v>
      </c>
      <c r="R47" s="56">
        <f t="shared" si="45"/>
        <v>0.1370688144</v>
      </c>
    </row>
    <row r="48" ht="14.25" customHeight="1">
      <c r="A48" s="55">
        <v>46.0</v>
      </c>
      <c r="B48" s="55" t="s">
        <v>94</v>
      </c>
      <c r="C48" s="56">
        <v>0.3957250507893743</v>
      </c>
      <c r="D48" s="56">
        <v>0.12262962677703663</v>
      </c>
      <c r="E48" s="56">
        <v>0.22143679575670622</v>
      </c>
      <c r="F48" s="56">
        <v>0.983647887263114</v>
      </c>
      <c r="G48" s="56">
        <v>0.6588859961870173</v>
      </c>
      <c r="H48" s="56">
        <v>0.9896864140092771</v>
      </c>
      <c r="I48" s="56">
        <v>0.8585940900202081</v>
      </c>
      <c r="J48" s="56">
        <v>0.17624505227688125</v>
      </c>
      <c r="K48" s="56">
        <v>0.7003497279796957</v>
      </c>
      <c r="N48" s="55">
        <v>46.0</v>
      </c>
      <c r="O48" s="55" t="s">
        <v>94</v>
      </c>
      <c r="P48" s="56">
        <f t="shared" ref="P48:R48" si="46">SUM(C48*F48*I48)</f>
        <v>0.3342112785</v>
      </c>
      <c r="Q48" s="56">
        <f t="shared" si="46"/>
        <v>0.01424041407</v>
      </c>
      <c r="R48" s="56">
        <f t="shared" si="46"/>
        <v>0.1534837358</v>
      </c>
    </row>
    <row r="49" ht="14.25" customHeight="1">
      <c r="A49" s="55">
        <v>47.0</v>
      </c>
      <c r="B49" s="55" t="s">
        <v>96</v>
      </c>
      <c r="C49" s="56">
        <v>0.3932481368371421</v>
      </c>
      <c r="D49" s="56">
        <v>0.12286139485611708</v>
      </c>
      <c r="E49" s="56">
        <v>0.22256979334867588</v>
      </c>
      <c r="F49" s="56">
        <v>0.9899716496218303</v>
      </c>
      <c r="G49" s="56">
        <v>0.6247034030804866</v>
      </c>
      <c r="H49" s="56">
        <v>0.9991073503439395</v>
      </c>
      <c r="I49" s="56">
        <v>0.8559774007697266</v>
      </c>
      <c r="J49" s="56">
        <v>0.17547364631726553</v>
      </c>
      <c r="K49" s="56">
        <v>0.7027245794335851</v>
      </c>
      <c r="N49" s="55">
        <v>47.0</v>
      </c>
      <c r="O49" s="55" t="s">
        <v>96</v>
      </c>
      <c r="P49" s="56">
        <f t="shared" ref="P49:R49" si="47">SUM(C49*F49*I49)</f>
        <v>0.3332358598</v>
      </c>
      <c r="Q49" s="56">
        <f t="shared" si="47"/>
        <v>0.01346794128</v>
      </c>
      <c r="R49" s="56">
        <f t="shared" si="47"/>
        <v>0.1562656493</v>
      </c>
    </row>
    <row r="50" ht="14.25" customHeight="1">
      <c r="A50" s="55">
        <v>48.0</v>
      </c>
      <c r="B50" s="55" t="s">
        <v>512</v>
      </c>
      <c r="C50" s="56">
        <v>0.3274948689446618</v>
      </c>
      <c r="D50" s="56">
        <v>0.1300432264921271</v>
      </c>
      <c r="E50" s="56">
        <v>0.2601223591840827</v>
      </c>
      <c r="F50" s="56">
        <v>0.8636832872813119</v>
      </c>
      <c r="G50" s="56">
        <v>0.7000492316437636</v>
      </c>
      <c r="H50" s="56">
        <v>0.9663985442990403</v>
      </c>
      <c r="I50" s="56">
        <v>0.8910184869136001</v>
      </c>
      <c r="J50" s="56">
        <v>0.1865969555788144</v>
      </c>
      <c r="K50" s="56">
        <v>0.6700911046957085</v>
      </c>
      <c r="N50" s="55">
        <v>48.0</v>
      </c>
      <c r="O50" s="55" t="s">
        <v>512</v>
      </c>
      <c r="P50" s="56">
        <f t="shared" ref="P50:R50" si="48">SUM(C50*F50*I50)</f>
        <v>0.2520262229</v>
      </c>
      <c r="Q50" s="56">
        <f t="shared" si="48"/>
        <v>0.01698716375</v>
      </c>
      <c r="R50" s="56">
        <f t="shared" si="48"/>
        <v>0.1684487545</v>
      </c>
    </row>
    <row r="51" ht="14.25" customHeight="1">
      <c r="A51" s="55">
        <v>49.0</v>
      </c>
      <c r="B51" s="55" t="s">
        <v>513</v>
      </c>
      <c r="C51" s="56">
        <v>0.08666286739611694</v>
      </c>
      <c r="D51" s="56">
        <v>0.2410832301654485</v>
      </c>
      <c r="E51" s="56">
        <v>0.9978107968166283</v>
      </c>
      <c r="F51" s="56">
        <v>0.9980597005200922</v>
      </c>
      <c r="G51" s="56">
        <v>0.6461267725284252</v>
      </c>
      <c r="H51" s="56">
        <v>0.9943463004938267</v>
      </c>
      <c r="I51" s="56">
        <v>0.9803624602828115</v>
      </c>
      <c r="J51" s="56">
        <v>0.32559488573033357</v>
      </c>
      <c r="K51" s="56">
        <v>0.44439508431218017</v>
      </c>
      <c r="N51" s="55">
        <v>49.0</v>
      </c>
      <c r="O51" s="55" t="s">
        <v>513</v>
      </c>
      <c r="P51" s="56">
        <f t="shared" ref="P51:R51" si="49">SUM(C51*F51*I51)</f>
        <v>0.08479617207</v>
      </c>
      <c r="Q51" s="56">
        <f t="shared" si="49"/>
        <v>0.05071802261</v>
      </c>
      <c r="R51" s="56">
        <f t="shared" si="49"/>
        <v>0.4409152372</v>
      </c>
    </row>
    <row r="52" ht="14.25" customHeight="1">
      <c r="A52" s="55">
        <v>50.0</v>
      </c>
      <c r="B52" s="55" t="s">
        <v>514</v>
      </c>
      <c r="C52" s="56">
        <v>0.06437022269253653</v>
      </c>
      <c r="D52" s="56">
        <v>0.30188951669242436</v>
      </c>
      <c r="E52" s="56">
        <v>0.7430977379922771</v>
      </c>
      <c r="F52" s="56">
        <v>0.8864626262546849</v>
      </c>
      <c r="G52" s="56">
        <v>0.693940716369641</v>
      </c>
      <c r="H52" s="56">
        <v>0.9705883498805494</v>
      </c>
      <c r="I52" s="56">
        <v>0.9117910703025783</v>
      </c>
      <c r="J52" s="56">
        <v>0.40368576567493286</v>
      </c>
      <c r="K52" s="56">
        <v>0.3857638691360799</v>
      </c>
      <c r="N52" s="55">
        <v>50.0</v>
      </c>
      <c r="O52" s="55" t="s">
        <v>514</v>
      </c>
      <c r="P52" s="56">
        <f t="shared" ref="P52:R52" si="50">SUM(C52*F52*I52)</f>
        <v>0.05202843665</v>
      </c>
      <c r="Q52" s="56">
        <f t="shared" si="50"/>
        <v>0.08456951468</v>
      </c>
      <c r="R52" s="56">
        <f t="shared" si="50"/>
        <v>0.2782291073</v>
      </c>
    </row>
    <row r="53" ht="14.25" customHeight="1">
      <c r="A53" s="55">
        <v>51.0</v>
      </c>
      <c r="B53" s="55" t="s">
        <v>98</v>
      </c>
      <c r="C53" s="56">
        <v>0.6685881842902306</v>
      </c>
      <c r="D53" s="56">
        <v>0.10542659099636999</v>
      </c>
      <c r="E53" s="56">
        <v>0.14969819641622703</v>
      </c>
      <c r="F53" s="56">
        <v>0.8431768449806157</v>
      </c>
      <c r="G53" s="56">
        <v>0.5776329636132917</v>
      </c>
      <c r="H53" s="56">
        <v>0.994542960164055</v>
      </c>
      <c r="I53" s="56">
        <v>0.7667675476616218</v>
      </c>
      <c r="J53" s="56">
        <v>0.15284147918405833</v>
      </c>
      <c r="K53" s="56">
        <v>0.7803193201306734</v>
      </c>
      <c r="N53" s="55">
        <v>51.0</v>
      </c>
      <c r="O53" s="55" t="s">
        <v>98</v>
      </c>
      <c r="P53" s="56">
        <f t="shared" ref="P53:R53" si="51">SUM(C53*F53*I53)</f>
        <v>0.4322560619</v>
      </c>
      <c r="Q53" s="56">
        <f t="shared" si="51"/>
        <v>0.009307721172</v>
      </c>
      <c r="R53" s="56">
        <f t="shared" si="51"/>
        <v>0.116174945</v>
      </c>
    </row>
    <row r="54" ht="14.25" customHeight="1">
      <c r="A54" s="55">
        <v>52.0</v>
      </c>
      <c r="B54" s="55" t="s">
        <v>100</v>
      </c>
      <c r="C54" s="56">
        <v>0.4285726789935208</v>
      </c>
      <c r="D54" s="56">
        <v>0.11975913856554672</v>
      </c>
      <c r="E54" s="56">
        <v>0.2077963350638944</v>
      </c>
      <c r="F54" s="56">
        <v>0.9895859579188923</v>
      </c>
      <c r="G54" s="56">
        <v>0.6549085144975918</v>
      </c>
      <c r="H54" s="56">
        <v>0.9912786653129242</v>
      </c>
      <c r="I54" s="56">
        <v>0.6455537545192713</v>
      </c>
      <c r="J54" s="56">
        <v>0.12848134811854978</v>
      </c>
      <c r="K54" s="56">
        <v>0.8796028354067246</v>
      </c>
      <c r="N54" s="55">
        <v>52.0</v>
      </c>
      <c r="O54" s="55" t="s">
        <v>100</v>
      </c>
      <c r="P54" s="56">
        <f t="shared" ref="P54:R54" si="52">SUM(C54*F54*I54)</f>
        <v>0.2737854833</v>
      </c>
      <c r="Q54" s="56">
        <f t="shared" si="52"/>
        <v>0.01007695653</v>
      </c>
      <c r="R54" s="56">
        <f t="shared" si="52"/>
        <v>0.1811841753</v>
      </c>
    </row>
    <row r="55" ht="14.25" customHeight="1">
      <c r="A55" s="55">
        <v>53.0</v>
      </c>
      <c r="B55" s="55" t="s">
        <v>98</v>
      </c>
      <c r="C55" s="56">
        <v>0.5993225356908973</v>
      </c>
      <c r="D55" s="56">
        <v>0.10879689406616408</v>
      </c>
      <c r="E55" s="56">
        <v>0.1619612010384494</v>
      </c>
      <c r="F55" s="56">
        <v>0.9139192458494778</v>
      </c>
      <c r="G55" s="56">
        <v>0.5950138016594849</v>
      </c>
      <c r="H55" s="56">
        <v>0.9987788023425016</v>
      </c>
      <c r="I55" s="56">
        <v>0.7869870637403468</v>
      </c>
      <c r="J55" s="56">
        <v>0.15747878910941368</v>
      </c>
      <c r="K55" s="56">
        <v>0.7631519774784071</v>
      </c>
      <c r="N55" s="55">
        <v>53.0</v>
      </c>
      <c r="O55" s="55" t="s">
        <v>98</v>
      </c>
      <c r="P55" s="56">
        <f t="shared" ref="P55:R55" si="53">SUM(C55*F55*I55)</f>
        <v>0.4310583131</v>
      </c>
      <c r="Q55" s="56">
        <f t="shared" si="53"/>
        <v>0.01019449233</v>
      </c>
      <c r="R55" s="56">
        <f t="shared" si="53"/>
        <v>0.1234500696</v>
      </c>
    </row>
    <row r="56" ht="14.25" customHeight="1">
      <c r="A56" s="55">
        <v>54.0</v>
      </c>
      <c r="B56" s="55" t="s">
        <v>103</v>
      </c>
      <c r="C56" s="56">
        <v>0.05345403838996613</v>
      </c>
      <c r="D56" s="56">
        <v>0.35650228922826255</v>
      </c>
      <c r="E56" s="56">
        <v>0.5172510279373358</v>
      </c>
      <c r="F56" s="56">
        <v>0.8135325994650296</v>
      </c>
      <c r="G56" s="56">
        <v>0.5711050137919659</v>
      </c>
      <c r="H56" s="56">
        <v>0.9921399562932212</v>
      </c>
      <c r="I56" s="56">
        <v>0.48686458355459505</v>
      </c>
      <c r="J56" s="56">
        <v>0.1011116140224281</v>
      </c>
      <c r="K56" s="56">
        <v>0.9839275768562064</v>
      </c>
      <c r="N56" s="55">
        <v>54.0</v>
      </c>
      <c r="O56" s="55" t="s">
        <v>103</v>
      </c>
      <c r="P56" s="56">
        <f t="shared" ref="P56:R56" si="54">SUM(C56*F56*I56)</f>
        <v>0.02117208676</v>
      </c>
      <c r="Q56" s="56">
        <f t="shared" si="54"/>
        <v>0.02058634937</v>
      </c>
      <c r="R56" s="56">
        <f t="shared" si="54"/>
        <v>0.5049372792</v>
      </c>
    </row>
    <row r="57" ht="14.25" customHeight="1">
      <c r="A57" s="55">
        <v>55.0</v>
      </c>
      <c r="B57" s="55" t="s">
        <v>105</v>
      </c>
      <c r="C57" s="56">
        <v>0.9884983716905836</v>
      </c>
      <c r="D57" s="56">
        <v>0.08999063015377061</v>
      </c>
      <c r="E57" s="56">
        <v>0.10286762222693645</v>
      </c>
      <c r="F57" s="56">
        <v>0.6783304301039927</v>
      </c>
      <c r="G57" s="56">
        <v>0.5430040413940119</v>
      </c>
      <c r="H57" s="56">
        <v>0.9765378955843358</v>
      </c>
      <c r="I57" s="56">
        <v>0.991087186323927</v>
      </c>
      <c r="J57" s="56">
        <v>0.3074473703304007</v>
      </c>
      <c r="K57" s="56">
        <v>0.46226078468074877</v>
      </c>
      <c r="N57" s="55">
        <v>55.0</v>
      </c>
      <c r="O57" s="55" t="s">
        <v>105</v>
      </c>
      <c r="P57" s="56">
        <f t="shared" ref="P57:R57" si="55">SUM(C57*F57*I57)</f>
        <v>0.6645522298</v>
      </c>
      <c r="Q57" s="56">
        <f t="shared" si="55"/>
        <v>0.01502350056</v>
      </c>
      <c r="R57" s="56">
        <f t="shared" si="55"/>
        <v>0.04643600557</v>
      </c>
    </row>
    <row r="58" ht="14.25" customHeight="1">
      <c r="A58" s="55">
        <v>56.0</v>
      </c>
      <c r="B58" s="55" t="s">
        <v>107</v>
      </c>
      <c r="C58" s="56">
        <v>0.998295083750955</v>
      </c>
      <c r="D58" s="56">
        <v>0.08847436773205926</v>
      </c>
      <c r="E58" s="56">
        <v>0.09900055259226578</v>
      </c>
      <c r="F58" s="56">
        <v>0.9538041579760472</v>
      </c>
      <c r="G58" s="56">
        <v>0.6073851568624198</v>
      </c>
      <c r="H58" s="56">
        <v>0.999941264549982</v>
      </c>
      <c r="I58" s="56">
        <v>0.9905671355876366</v>
      </c>
      <c r="J58" s="56">
        <v>0.3084809770802473</v>
      </c>
      <c r="K58" s="56">
        <v>0.46118630623510176</v>
      </c>
      <c r="N58" s="55">
        <v>56.0</v>
      </c>
      <c r="O58" s="55" t="s">
        <v>107</v>
      </c>
      <c r="P58" s="56">
        <f t="shared" ref="P58:R58" si="56">SUM(C58*F58*I58)</f>
        <v>0.9431962358</v>
      </c>
      <c r="Q58" s="56">
        <f t="shared" si="56"/>
        <v>0.01657715621</v>
      </c>
      <c r="R58" s="56">
        <f t="shared" si="56"/>
        <v>0.04565501744</v>
      </c>
    </row>
    <row r="59" ht="14.25" customHeight="1">
      <c r="A59" s="55">
        <v>57.0</v>
      </c>
      <c r="B59" s="55" t="s">
        <v>109</v>
      </c>
      <c r="C59" s="56">
        <v>0.9867176402074866</v>
      </c>
      <c r="D59" s="56">
        <v>0.09017903077519025</v>
      </c>
      <c r="E59" s="56">
        <v>0.10335645047950298</v>
      </c>
      <c r="F59" s="56">
        <v>0.385751735183336</v>
      </c>
      <c r="G59" s="56">
        <v>0.4727207657519234</v>
      </c>
      <c r="H59" s="56">
        <v>0.8989552893739777</v>
      </c>
      <c r="I59" s="56">
        <v>0.9936008946430818</v>
      </c>
      <c r="J59" s="56">
        <v>0.30204677816572534</v>
      </c>
      <c r="K59" s="56">
        <v>0.4679958131935441</v>
      </c>
      <c r="N59" s="55">
        <v>57.0</v>
      </c>
      <c r="O59" s="55" t="s">
        <v>109</v>
      </c>
      <c r="P59" s="56">
        <f t="shared" ref="P59:R59" si="57">SUM(C59*F59*I59)</f>
        <v>0.3781923629</v>
      </c>
      <c r="Q59" s="56">
        <f t="shared" si="57"/>
        <v>0.01287610328</v>
      </c>
      <c r="R59" s="56">
        <f t="shared" si="57"/>
        <v>0.04348281443</v>
      </c>
    </row>
    <row r="60" ht="14.25" customHeight="1">
      <c r="A60" s="55">
        <v>58.0</v>
      </c>
      <c r="B60" s="55" t="s">
        <v>111</v>
      </c>
      <c r="C60" s="56">
        <v>0.9632059679491556</v>
      </c>
      <c r="D60" s="56">
        <v>0.08336979324912465</v>
      </c>
      <c r="E60" s="56">
        <v>0.08682274740179069</v>
      </c>
      <c r="F60" s="56">
        <v>0.5776915411980109</v>
      </c>
      <c r="G60" s="56">
        <v>0.5216189632976103</v>
      </c>
      <c r="H60" s="56">
        <v>0.9587898072174423</v>
      </c>
      <c r="I60" s="56">
        <v>0.9951073557116191</v>
      </c>
      <c r="J60" s="56">
        <v>0.25292142980537363</v>
      </c>
      <c r="K60" s="56">
        <v>0.5315803162328684</v>
      </c>
      <c r="N60" s="55">
        <v>58.0</v>
      </c>
      <c r="O60" s="55" t="s">
        <v>111</v>
      </c>
      <c r="P60" s="56">
        <f t="shared" ref="P60:R60" si="58">SUM(C60*F60*I60)</f>
        <v>0.553713497</v>
      </c>
      <c r="Q60" s="56">
        <f t="shared" si="58"/>
        <v>0.01099886127</v>
      </c>
      <c r="R60" s="56">
        <f t="shared" si="58"/>
        <v>0.04425127863</v>
      </c>
    </row>
    <row r="61" ht="14.25" customHeight="1">
      <c r="A61" s="55">
        <v>59.0</v>
      </c>
      <c r="B61" s="55" t="s">
        <v>109</v>
      </c>
      <c r="C61" s="56">
        <v>0.6538910581531149</v>
      </c>
      <c r="D61" s="56">
        <v>0.10611084689233242</v>
      </c>
      <c r="E61" s="56">
        <v>0.1521232472677322</v>
      </c>
      <c r="F61" s="56">
        <v>0.9175339238439922</v>
      </c>
      <c r="G61" s="56">
        <v>0.5960189822046457</v>
      </c>
      <c r="H61" s="56">
        <v>0.9989297119518121</v>
      </c>
      <c r="I61" s="56">
        <v>0.9997871421369233</v>
      </c>
      <c r="J61" s="56">
        <v>0.2697487555758375</v>
      </c>
      <c r="K61" s="56">
        <v>0.5071559510075601</v>
      </c>
      <c r="N61" s="55">
        <v>59.0</v>
      </c>
      <c r="O61" s="55" t="s">
        <v>109</v>
      </c>
      <c r="P61" s="56">
        <f t="shared" ref="P61:R61" si="59">SUM(C61*F61*I61)</f>
        <v>0.5998395206</v>
      </c>
      <c r="Q61" s="56">
        <f t="shared" si="59"/>
        <v>0.0170600116</v>
      </c>
      <c r="R61" s="56">
        <f t="shared" si="59"/>
        <v>0.07706763719</v>
      </c>
    </row>
    <row r="62" ht="14.25" customHeight="1">
      <c r="A62" s="55">
        <v>60.0</v>
      </c>
      <c r="B62" s="55" t="s">
        <v>111</v>
      </c>
      <c r="C62" s="56">
        <v>0.5239213894366725</v>
      </c>
      <c r="D62" s="56">
        <v>0.06963368048676219</v>
      </c>
      <c r="E62" s="56">
        <v>0.05973438670405781</v>
      </c>
      <c r="F62" s="56">
        <v>0.941500745074625</v>
      </c>
      <c r="G62" s="56">
        <v>0.6032046778767056</v>
      </c>
      <c r="H62" s="56">
        <v>0.9997163760411625</v>
      </c>
      <c r="I62" s="56">
        <v>0.9891201544134574</v>
      </c>
      <c r="J62" s="56">
        <v>0.24309237735392994</v>
      </c>
      <c r="K62" s="56">
        <v>0.5474271444509833</v>
      </c>
      <c r="N62" s="55">
        <v>60.0</v>
      </c>
      <c r="O62" s="55" t="s">
        <v>111</v>
      </c>
      <c r="P62" s="56">
        <f t="shared" ref="P62:R62" si="60">SUM(C62*F62*I62)</f>
        <v>0.4879056512</v>
      </c>
      <c r="Q62" s="56">
        <f t="shared" si="60"/>
        <v>0.01021069708</v>
      </c>
      <c r="R62" s="56">
        <f t="shared" si="60"/>
        <v>0.03269095017</v>
      </c>
    </row>
    <row r="63" ht="14.25" customHeight="1">
      <c r="A63" s="55">
        <v>61.0</v>
      </c>
      <c r="B63" s="55" t="s">
        <v>109</v>
      </c>
      <c r="C63" s="56">
        <v>0.511624406216557</v>
      </c>
      <c r="D63" s="56">
        <v>0.06925783294947276</v>
      </c>
      <c r="E63" s="56">
        <v>0.05909622171556709</v>
      </c>
      <c r="F63" s="56">
        <v>0.9730823579785456</v>
      </c>
      <c r="G63" s="56">
        <v>0.6645514825163747</v>
      </c>
      <c r="H63" s="56">
        <v>0.9872063071080461</v>
      </c>
      <c r="I63" s="56">
        <v>0.971694296144433</v>
      </c>
      <c r="J63" s="56">
        <v>0.22584515173767478</v>
      </c>
      <c r="K63" s="56">
        <v>0.5785696162732973</v>
      </c>
      <c r="N63" s="55">
        <v>61.0</v>
      </c>
      <c r="O63" s="55" t="s">
        <v>109</v>
      </c>
      <c r="P63" s="56">
        <f t="shared" ref="P63:R63" si="61">SUM(C63*F63*I63)</f>
        <v>0.483760613</v>
      </c>
      <c r="Q63" s="56">
        <f t="shared" si="61"/>
        <v>0.01039461244</v>
      </c>
      <c r="R63" s="56">
        <f t="shared" si="61"/>
        <v>0.03375384561</v>
      </c>
    </row>
    <row r="64" ht="14.25" customHeight="1">
      <c r="A64" s="55">
        <v>62.0</v>
      </c>
      <c r="B64" s="55" t="s">
        <v>111</v>
      </c>
      <c r="C64" s="56">
        <v>0.9798818355986765</v>
      </c>
      <c r="D64" s="56">
        <v>0.09081313154116115</v>
      </c>
      <c r="E64" s="56">
        <v>0.10501542852639732</v>
      </c>
      <c r="F64" s="56">
        <v>0.3771053039685858</v>
      </c>
      <c r="G64" s="56">
        <v>0.47006282346397904</v>
      </c>
      <c r="H64" s="56">
        <v>0.8949534215365406</v>
      </c>
      <c r="I64" s="56">
        <v>0.9909042702166906</v>
      </c>
      <c r="J64" s="56">
        <v>0.3078136729955362</v>
      </c>
      <c r="K64" s="56">
        <v>0.4618791635468467</v>
      </c>
      <c r="N64" s="55">
        <v>62.0</v>
      </c>
      <c r="O64" s="55" t="s">
        <v>111</v>
      </c>
      <c r="P64" s="56">
        <f t="shared" ref="P64:R64" si="62">SUM(C64*F64*I64)</f>
        <v>0.3661575958</v>
      </c>
      <c r="Q64" s="56">
        <f t="shared" si="62"/>
        <v>0.01313991222</v>
      </c>
      <c r="R64" s="56">
        <f t="shared" si="62"/>
        <v>0.043409213</v>
      </c>
    </row>
    <row r="65" ht="14.25" customHeight="1">
      <c r="A65" s="55">
        <v>63.0</v>
      </c>
      <c r="B65" s="55" t="s">
        <v>115</v>
      </c>
      <c r="C65" s="56">
        <v>0.9423894903826302</v>
      </c>
      <c r="D65" s="56">
        <v>0.08231021474616153</v>
      </c>
      <c r="E65" s="56">
        <v>0.08444985962572311</v>
      </c>
      <c r="F65" s="56">
        <v>0.5523528734919427</v>
      </c>
      <c r="G65" s="56">
        <v>0.515942724985091</v>
      </c>
      <c r="H65" s="56">
        <v>0.9532137518390376</v>
      </c>
      <c r="I65" s="56">
        <v>0.995216598443121</v>
      </c>
      <c r="J65" s="56">
        <v>0.2980800754654069</v>
      </c>
      <c r="K65" s="56">
        <v>0.4723420842306405</v>
      </c>
      <c r="N65" s="55">
        <v>63.0</v>
      </c>
      <c r="O65" s="55" t="s">
        <v>115</v>
      </c>
      <c r="P65" s="56">
        <f t="shared" ref="P65:R65" si="63">SUM(C65*F65*I65)</f>
        <v>0.5180416316</v>
      </c>
      <c r="Q65" s="56">
        <f t="shared" si="63"/>
        <v>0.01265867283</v>
      </c>
      <c r="R65" s="56">
        <f t="shared" si="63"/>
        <v>0.03802295564</v>
      </c>
    </row>
    <row r="66" ht="14.25" customHeight="1">
      <c r="A66" s="55">
        <v>64.0</v>
      </c>
      <c r="B66" s="55" t="s">
        <v>117</v>
      </c>
      <c r="C66" s="56">
        <v>0.7325916569890696</v>
      </c>
      <c r="D66" s="56">
        <v>0.07551564196270324</v>
      </c>
      <c r="E66" s="56">
        <v>0.0704006981323847</v>
      </c>
      <c r="F66" s="56">
        <v>0.8895061335736788</v>
      </c>
      <c r="G66" s="56">
        <v>0.5886012102792502</v>
      </c>
      <c r="H66" s="56">
        <v>0.9975764644230243</v>
      </c>
      <c r="I66" s="56">
        <v>0.9968163663946956</v>
      </c>
      <c r="J66" s="56">
        <v>0.29351178060635724</v>
      </c>
      <c r="K66" s="56">
        <v>0.4774949291393616</v>
      </c>
      <c r="N66" s="55">
        <v>64.0</v>
      </c>
      <c r="O66" s="55" t="s">
        <v>117</v>
      </c>
      <c r="P66" s="56">
        <f t="shared" ref="P66:R66" si="64">SUM(C66*F66*I66)</f>
        <v>0.6495701741</v>
      </c>
      <c r="Q66" s="56">
        <f t="shared" si="64"/>
        <v>0.01304618722</v>
      </c>
      <c r="R66" s="56">
        <f t="shared" si="64"/>
        <v>0.03353450685</v>
      </c>
    </row>
    <row r="67" ht="14.25" customHeight="1">
      <c r="A67" s="55">
        <v>65.0</v>
      </c>
      <c r="B67" s="55" t="s">
        <v>120</v>
      </c>
      <c r="C67" s="56">
        <v>0.828541471696148</v>
      </c>
      <c r="D67" s="56">
        <v>0.07825378660763312</v>
      </c>
      <c r="E67" s="56">
        <v>0.07582723365974055</v>
      </c>
      <c r="F67" s="56">
        <v>0.9682384625387189</v>
      </c>
      <c r="G67" s="56">
        <v>0.6668007986980199</v>
      </c>
      <c r="H67" s="56">
        <v>0.9861538407873427</v>
      </c>
      <c r="I67" s="56">
        <v>0.994538871124561</v>
      </c>
      <c r="J67" s="56">
        <v>0.29980537027254905</v>
      </c>
      <c r="K67" s="56">
        <v>0.4704373933482936</v>
      </c>
      <c r="N67" s="55">
        <v>65.0</v>
      </c>
      <c r="O67" s="55" t="s">
        <v>120</v>
      </c>
      <c r="P67" s="56">
        <f t="shared" ref="P67:R67" si="65">SUM(C67*F67*I67)</f>
        <v>0.7978446627</v>
      </c>
      <c r="Q67" s="56">
        <f t="shared" si="65"/>
        <v>0.0156437505</v>
      </c>
      <c r="R67" s="56">
        <f t="shared" si="65"/>
        <v>0.03517804642</v>
      </c>
    </row>
    <row r="68" ht="14.25" customHeight="1">
      <c r="A68" s="55">
        <v>66.0</v>
      </c>
      <c r="B68" s="55" t="s">
        <v>122</v>
      </c>
      <c r="C68" s="56">
        <v>0.9894587813693675</v>
      </c>
      <c r="D68" s="56">
        <v>0.08530601328785722</v>
      </c>
      <c r="E68" s="56">
        <v>0.0912936885382927</v>
      </c>
      <c r="F68" s="56">
        <v>0.495089172679848</v>
      </c>
      <c r="G68" s="56">
        <v>0.5024361790964268</v>
      </c>
      <c r="H68" s="56">
        <v>0.9384862387907429</v>
      </c>
      <c r="I68" s="56">
        <v>0.9935470511581652</v>
      </c>
      <c r="J68" s="56">
        <v>0.3021710015011021</v>
      </c>
      <c r="K68" s="56">
        <v>0.46786156779744525</v>
      </c>
      <c r="N68" s="55">
        <v>66.0</v>
      </c>
      <c r="O68" s="55" t="s">
        <v>122</v>
      </c>
      <c r="P68" s="56">
        <f t="shared" ref="P68:R68" si="66">SUM(C68*F68*I68)</f>
        <v>0.4867092213</v>
      </c>
      <c r="Q68" s="56">
        <f t="shared" si="66"/>
        <v>0.01295129913</v>
      </c>
      <c r="R68" s="56">
        <f t="shared" si="66"/>
        <v>0.04008538276</v>
      </c>
    </row>
    <row r="69" ht="14.25" customHeight="1">
      <c r="A69" s="55">
        <v>67.0</v>
      </c>
      <c r="B69" s="55" t="s">
        <v>124</v>
      </c>
      <c r="C69" s="56">
        <v>0.7835589842279317</v>
      </c>
      <c r="D69" s="56">
        <v>0.07693966718090726</v>
      </c>
      <c r="E69" s="56">
        <v>0.07318459193047515</v>
      </c>
      <c r="F69" s="56">
        <v>0.7234875270491506</v>
      </c>
      <c r="G69" s="56">
        <v>0.5522935081296683</v>
      </c>
      <c r="H69" s="56">
        <v>0.9826538711894824</v>
      </c>
      <c r="I69" s="56">
        <v>0.9966393001097211</v>
      </c>
      <c r="J69" s="56">
        <v>0.2940614608781101</v>
      </c>
      <c r="K69" s="56">
        <v>0.4768663279745591</v>
      </c>
      <c r="N69" s="55">
        <v>67.0</v>
      </c>
      <c r="O69" s="55" t="s">
        <v>124</v>
      </c>
      <c r="P69" s="56">
        <f t="shared" ref="P69:R69" si="67">SUM(C69*F69*I69)</f>
        <v>0.5649899873</v>
      </c>
      <c r="Q69" s="56">
        <f t="shared" si="67"/>
        <v>0.01249563561</v>
      </c>
      <c r="R69" s="56">
        <f t="shared" si="67"/>
        <v>0.03429390043</v>
      </c>
    </row>
    <row r="70" ht="14.25" customHeight="1">
      <c r="A70" s="55">
        <v>68.0</v>
      </c>
      <c r="B70" s="55" t="s">
        <v>126</v>
      </c>
      <c r="C70" s="56">
        <v>0.5278136016460653</v>
      </c>
      <c r="D70" s="56">
        <v>0.06975149745457086</v>
      </c>
      <c r="E70" s="56">
        <v>0.059935466434070855</v>
      </c>
      <c r="F70" s="56">
        <v>0.9968304478699248</v>
      </c>
      <c r="G70" s="56">
        <v>0.6312058276149464</v>
      </c>
      <c r="H70" s="56">
        <v>0.9980845206375611</v>
      </c>
      <c r="I70" s="56">
        <v>0.9975652724795775</v>
      </c>
      <c r="J70" s="56">
        <v>0.2910158567848092</v>
      </c>
      <c r="K70" s="56">
        <v>0.48037948623054616</v>
      </c>
      <c r="N70" s="55">
        <v>68.0</v>
      </c>
      <c r="O70" s="55" t="s">
        <v>126</v>
      </c>
      <c r="P70" s="56">
        <f t="shared" ref="P70:R70" si="68">SUM(C70*F70*I70)</f>
        <v>0.5248596598</v>
      </c>
      <c r="Q70" s="56">
        <f t="shared" si="68"/>
        <v>0.01281271567</v>
      </c>
      <c r="R70" s="56">
        <f t="shared" si="68"/>
        <v>0.02873661853</v>
      </c>
    </row>
    <row r="71" ht="14.25" customHeight="1">
      <c r="A71" s="55">
        <v>69.0</v>
      </c>
      <c r="B71" s="55" t="s">
        <v>128</v>
      </c>
      <c r="C71" s="56">
        <v>0.7163653444273906</v>
      </c>
      <c r="D71" s="56">
        <v>0.07506951647415394</v>
      </c>
      <c r="E71" s="56">
        <v>0.06954527222951572</v>
      </c>
      <c r="F71" s="56">
        <v>0.8045262877956654</v>
      </c>
      <c r="G71" s="56">
        <v>0.7149472021697256</v>
      </c>
      <c r="H71" s="56">
        <v>0.9552105888805984</v>
      </c>
      <c r="I71" s="56">
        <v>0.9949485210838479</v>
      </c>
      <c r="J71" s="56">
        <v>0.2987745195824123</v>
      </c>
      <c r="K71" s="56">
        <v>0.47157275385008585</v>
      </c>
      <c r="N71" s="55">
        <v>69.0</v>
      </c>
      <c r="O71" s="55" t="s">
        <v>128</v>
      </c>
      <c r="P71" s="56">
        <f t="shared" ref="P71:R71" si="69">SUM(C71*F71*I71)</f>
        <v>0.5734234084</v>
      </c>
      <c r="Q71" s="56">
        <f t="shared" si="69"/>
        <v>0.01603544979</v>
      </c>
      <c r="R71" s="56">
        <f t="shared" si="69"/>
        <v>0.03132675744</v>
      </c>
    </row>
    <row r="72" ht="14.25" customHeight="1">
      <c r="A72" s="55">
        <v>70.0</v>
      </c>
      <c r="B72" s="55" t="s">
        <v>130</v>
      </c>
      <c r="C72" s="56">
        <v>0.9905032597932513</v>
      </c>
      <c r="D72" s="56">
        <v>0.08976150637794789</v>
      </c>
      <c r="E72" s="56">
        <v>0.1022756344019171</v>
      </c>
      <c r="F72" s="56">
        <v>0.3927321286722546</v>
      </c>
      <c r="G72" s="56">
        <v>0.47482663645390855</v>
      </c>
      <c r="H72" s="56">
        <v>0.9020727270943222</v>
      </c>
      <c r="I72" s="56">
        <v>0.9963195135527948</v>
      </c>
      <c r="J72" s="56">
        <v>0.2950222280666178</v>
      </c>
      <c r="K72" s="56">
        <v>0.47577331758640884</v>
      </c>
      <c r="N72" s="55">
        <v>70.0</v>
      </c>
      <c r="O72" s="55" t="s">
        <v>130</v>
      </c>
      <c r="P72" s="56">
        <f t="shared" ref="P72:R72" si="70">SUM(C72*F72*I72)</f>
        <v>0.3875707354</v>
      </c>
      <c r="Q72" s="56">
        <f t="shared" si="70"/>
        <v>0.01257418786</v>
      </c>
      <c r="R72" s="56">
        <f t="shared" si="70"/>
        <v>0.04389487504</v>
      </c>
    </row>
    <row r="73" ht="14.25" customHeight="1">
      <c r="A73" s="55">
        <v>71.0</v>
      </c>
      <c r="B73" s="55" t="s">
        <v>132</v>
      </c>
      <c r="C73" s="56">
        <v>0.7268608707498091</v>
      </c>
      <c r="D73" s="56">
        <v>0.07535784440922362</v>
      </c>
      <c r="E73" s="56">
        <v>0.07009722533900198</v>
      </c>
      <c r="F73" s="56">
        <v>0.8981276158168096</v>
      </c>
      <c r="G73" s="56">
        <v>0.5907996219005726</v>
      </c>
      <c r="H73" s="56">
        <v>0.9980355634123322</v>
      </c>
      <c r="I73" s="56">
        <v>0.9999998807687853</v>
      </c>
      <c r="J73" s="56">
        <v>0.27452590682657285</v>
      </c>
      <c r="K73" s="56">
        <v>0.5007746446037146</v>
      </c>
      <c r="N73" s="55">
        <v>71.0</v>
      </c>
      <c r="O73" s="55" t="s">
        <v>132</v>
      </c>
      <c r="P73" s="56">
        <f t="shared" ref="P73:R73" si="71">SUM(C73*F73*I73)</f>
        <v>0.652813743</v>
      </c>
      <c r="Q73" s="56">
        <f t="shared" si="71"/>
        <v>0.01222227386</v>
      </c>
      <c r="R73" s="56">
        <f t="shared" si="71"/>
        <v>0.03503395566</v>
      </c>
    </row>
    <row r="74" ht="14.25" customHeight="1">
      <c r="A74" s="55">
        <v>72.0</v>
      </c>
      <c r="B74" s="55" t="s">
        <v>134</v>
      </c>
      <c r="C74" s="56">
        <v>0.7814137429527522</v>
      </c>
      <c r="D74" s="56">
        <v>0.07687867306387905</v>
      </c>
      <c r="E74" s="56">
        <v>0.07306366578812265</v>
      </c>
      <c r="F74" s="56">
        <v>0.9409217550930887</v>
      </c>
      <c r="G74" s="56">
        <v>0.6774082396179908</v>
      </c>
      <c r="H74" s="56">
        <v>0.9806866813219863</v>
      </c>
      <c r="I74" s="56">
        <v>0.9998910519925063</v>
      </c>
      <c r="J74" s="56">
        <v>0.2710659228678409</v>
      </c>
      <c r="K74" s="56">
        <v>0.5053737024392353</v>
      </c>
      <c r="N74" s="55">
        <v>72.0</v>
      </c>
      <c r="O74" s="55" t="s">
        <v>134</v>
      </c>
      <c r="P74" s="56">
        <f t="shared" ref="P74:R74" si="72">SUM(C74*F74*I74)</f>
        <v>0.7351690865</v>
      </c>
      <c r="Q74" s="56">
        <f t="shared" si="72"/>
        <v>0.01411663797</v>
      </c>
      <c r="R74" s="56">
        <f t="shared" si="72"/>
        <v>0.03621132152</v>
      </c>
    </row>
    <row r="75" ht="14.25" customHeight="1">
      <c r="A75" s="55">
        <v>73.0</v>
      </c>
      <c r="B75" s="55" t="s">
        <v>136</v>
      </c>
      <c r="C75" s="56">
        <v>0.46915398280701887</v>
      </c>
      <c r="D75" s="56">
        <v>0.11664927243296606</v>
      </c>
      <c r="E75" s="56">
        <v>0.19381456646357634</v>
      </c>
      <c r="F75" s="56">
        <v>0.25687795377104766</v>
      </c>
      <c r="G75" s="56">
        <v>0.8968793311486181</v>
      </c>
      <c r="H75" s="56">
        <v>0.7376423705850642</v>
      </c>
      <c r="I75" s="56">
        <v>0.9829701076945582</v>
      </c>
      <c r="J75" s="56">
        <v>0.32163415663625167</v>
      </c>
      <c r="K75" s="56">
        <v>0.44812118537886936</v>
      </c>
      <c r="N75" s="55">
        <v>73.0</v>
      </c>
      <c r="O75" s="55" t="s">
        <v>136</v>
      </c>
      <c r="P75" s="56">
        <f t="shared" ref="P75:R75" si="73">SUM(C75*F75*I75)</f>
        <v>0.1184629523</v>
      </c>
      <c r="Q75" s="56">
        <f t="shared" si="73"/>
        <v>0.03364946885</v>
      </c>
      <c r="R75" s="56">
        <f t="shared" si="73"/>
        <v>0.06406602001</v>
      </c>
    </row>
    <row r="76" ht="14.25" customHeight="1">
      <c r="A76" s="55">
        <v>74.0</v>
      </c>
      <c r="B76" s="55" t="s">
        <v>138</v>
      </c>
      <c r="C76" s="56">
        <v>0.9854133269271178</v>
      </c>
      <c r="D76" s="56">
        <v>0.08491349604997256</v>
      </c>
      <c r="E76" s="56">
        <v>0.09037300667014453</v>
      </c>
      <c r="F76" s="56">
        <v>0.4869605438652085</v>
      </c>
      <c r="G76" s="56">
        <v>0.5004267911213475</v>
      </c>
      <c r="H76" s="56">
        <v>0.9361202503941007</v>
      </c>
      <c r="I76" s="56">
        <v>0.9989344246812525</v>
      </c>
      <c r="J76" s="56">
        <v>0.28524665432189383</v>
      </c>
      <c r="K76" s="56">
        <v>0.48724292965345267</v>
      </c>
      <c r="N76" s="55">
        <v>74.0</v>
      </c>
      <c r="O76" s="55" t="s">
        <v>138</v>
      </c>
      <c r="P76" s="56">
        <f t="shared" ref="P76:R76" si="74">SUM(C76*F76*I76)</f>
        <v>0.4793460854</v>
      </c>
      <c r="Q76" s="56">
        <f t="shared" si="74"/>
        <v>0.01212098276</v>
      </c>
      <c r="R76" s="56">
        <f t="shared" si="74"/>
        <v>0.04122075264</v>
      </c>
    </row>
    <row r="77" ht="14.25" customHeight="1">
      <c r="A77" s="55">
        <v>75.0</v>
      </c>
      <c r="B77" s="55" t="s">
        <v>140</v>
      </c>
      <c r="C77" s="56">
        <v>0.4604576169404608</v>
      </c>
      <c r="D77" s="56">
        <v>0.06762536388411527</v>
      </c>
      <c r="E77" s="56">
        <v>0.05638190258496273</v>
      </c>
      <c r="F77" s="56">
        <v>0.9908332888473116</v>
      </c>
      <c r="G77" s="56">
        <v>0.625357047117666</v>
      </c>
      <c r="H77" s="56">
        <v>0.9990216480330719</v>
      </c>
      <c r="I77" s="56">
        <v>0.9993127257518267</v>
      </c>
      <c r="J77" s="56">
        <v>0.26610340456821346</v>
      </c>
      <c r="K77" s="56">
        <v>0.5121817245411735</v>
      </c>
      <c r="N77" s="55">
        <v>75.0</v>
      </c>
      <c r="O77" s="55" t="s">
        <v>140</v>
      </c>
      <c r="P77" s="56">
        <f t="shared" ref="P77:R77" si="75">SUM(C77*F77*I77)</f>
        <v>0.4559231752</v>
      </c>
      <c r="Q77" s="56">
        <f t="shared" si="75"/>
        <v>0.01125351241</v>
      </c>
      <c r="R77" s="56">
        <f t="shared" si="75"/>
        <v>0.02884952747</v>
      </c>
    </row>
    <row r="78" ht="14.25" customHeight="1">
      <c r="A78" s="55">
        <v>76.0</v>
      </c>
      <c r="B78" s="55" t="s">
        <v>142</v>
      </c>
      <c r="C78" s="56">
        <v>0.6455861151885228</v>
      </c>
      <c r="D78" s="56">
        <v>0.07312771011944424</v>
      </c>
      <c r="E78" s="56">
        <v>0.06591268034674642</v>
      </c>
      <c r="F78" s="56">
        <v>0.8368074131387904</v>
      </c>
      <c r="G78" s="56">
        <v>0.7069431207092067</v>
      </c>
      <c r="H78" s="56">
        <v>0.961388297833322</v>
      </c>
      <c r="I78" s="56">
        <v>0.9989898232381348</v>
      </c>
      <c r="J78" s="56">
        <v>0.26437969961309865</v>
      </c>
      <c r="K78" s="56">
        <v>0.5146070818117067</v>
      </c>
      <c r="N78" s="55">
        <v>76.0</v>
      </c>
      <c r="O78" s="55" t="s">
        <v>142</v>
      </c>
      <c r="P78" s="56">
        <f t="shared" ref="P78:R78" si="76">SUM(C78*F78*I78)</f>
        <v>0.539685518</v>
      </c>
      <c r="Q78" s="56">
        <f t="shared" si="76"/>
        <v>0.01366767212</v>
      </c>
      <c r="R78" s="56">
        <f t="shared" si="76"/>
        <v>0.03260945666</v>
      </c>
    </row>
    <row r="79" ht="14.25" customHeight="1">
      <c r="A79" s="55">
        <v>77.0</v>
      </c>
      <c r="B79" s="55" t="s">
        <v>145</v>
      </c>
      <c r="C79" s="56">
        <v>0.47420311279096244</v>
      </c>
      <c r="D79" s="56">
        <v>0.1162904210979959</v>
      </c>
      <c r="E79" s="56">
        <v>0.1922529381284782</v>
      </c>
      <c r="F79" s="56">
        <v>0.20815492578319542</v>
      </c>
      <c r="G79" s="56">
        <v>0.9279326518840182</v>
      </c>
      <c r="H79" s="56">
        <v>0.687081271338804</v>
      </c>
      <c r="I79" s="56">
        <v>0.985562559130082</v>
      </c>
      <c r="J79" s="56">
        <v>0.3174665811804157</v>
      </c>
      <c r="K79" s="56">
        <v>0.45214281371794485</v>
      </c>
      <c r="N79" s="55">
        <v>77.0</v>
      </c>
      <c r="O79" s="55" t="s">
        <v>145</v>
      </c>
      <c r="P79" s="56">
        <f t="shared" ref="P79:R79" si="77">SUM(C79*F79*I79)</f>
        <v>0.09728262697</v>
      </c>
      <c r="Q79" s="56">
        <f t="shared" si="77"/>
        <v>0.03425771682</v>
      </c>
      <c r="R79" s="56">
        <f t="shared" si="77"/>
        <v>0.05972507845</v>
      </c>
    </row>
    <row r="80" ht="14.25" customHeight="1">
      <c r="A80" s="55">
        <v>78.0</v>
      </c>
      <c r="B80" s="55" t="s">
        <v>148</v>
      </c>
      <c r="C80" s="56">
        <v>0.9851737272547892</v>
      </c>
      <c r="D80" s="56">
        <v>0.08489208276409868</v>
      </c>
      <c r="E80" s="56">
        <v>0.09032299145500249</v>
      </c>
      <c r="F80" s="56">
        <v>0.4877342065181355</v>
      </c>
      <c r="G80" s="56">
        <v>0.5006191588343168</v>
      </c>
      <c r="H80" s="56">
        <v>0.9363487105015659</v>
      </c>
      <c r="I80" s="56">
        <v>0.9989372056425171</v>
      </c>
      <c r="J80" s="56">
        <v>0.28523213399901326</v>
      </c>
      <c r="K80" s="56">
        <v>0.4872605593476536</v>
      </c>
      <c r="N80" s="55">
        <v>78.0</v>
      </c>
      <c r="O80" s="55" t="s">
        <v>148</v>
      </c>
      <c r="P80" s="56">
        <f t="shared" ref="P80:R80" si="78">SUM(C80*F80*I80)</f>
        <v>0.4799922503</v>
      </c>
      <c r="Q80" s="56">
        <f t="shared" si="78"/>
        <v>0.01212196724</v>
      </c>
      <c r="R80" s="56">
        <f t="shared" si="78"/>
        <v>0.04120948517</v>
      </c>
    </row>
    <row r="81" ht="14.25" customHeight="1">
      <c r="A81" s="55">
        <v>79.0</v>
      </c>
      <c r="B81" s="55" t="s">
        <v>151</v>
      </c>
      <c r="C81" s="56">
        <v>0.4584594446897619</v>
      </c>
      <c r="D81" s="56">
        <v>0.06755903884817963</v>
      </c>
      <c r="E81" s="56">
        <v>0.05627357389522176</v>
      </c>
      <c r="F81" s="56">
        <v>0.9911602545026723</v>
      </c>
      <c r="G81" s="56">
        <v>0.6256129813380187</v>
      </c>
      <c r="H81" s="56">
        <v>0.9989870413610278</v>
      </c>
      <c r="I81" s="56">
        <v>0.9991765813897595</v>
      </c>
      <c r="J81" s="56">
        <v>0.26533405101273827</v>
      </c>
      <c r="K81" s="56">
        <v>0.5132603064719672</v>
      </c>
      <c r="N81" s="55">
        <v>79.0</v>
      </c>
      <c r="O81" s="55" t="s">
        <v>151</v>
      </c>
      <c r="P81" s="56">
        <f t="shared" ref="P81:R81" si="79">SUM(C81*F81*I81)</f>
        <v>0.4540326129</v>
      </c>
      <c r="Q81" s="56">
        <f t="shared" si="79"/>
        <v>0.01121455904</v>
      </c>
      <c r="R81" s="56">
        <f t="shared" si="79"/>
        <v>0.02885373451</v>
      </c>
    </row>
    <row r="82" ht="14.25" customHeight="1">
      <c r="A82" s="55">
        <v>80.0</v>
      </c>
      <c r="B82" s="55" t="s">
        <v>142</v>
      </c>
      <c r="C82" s="56">
        <v>0.6467054687304531</v>
      </c>
      <c r="D82" s="56">
        <v>0.07315861351300687</v>
      </c>
      <c r="E82" s="56">
        <v>0.0659693538126491</v>
      </c>
      <c r="F82" s="56">
        <v>0.8380619310445934</v>
      </c>
      <c r="G82" s="56">
        <v>0.7066269530919878</v>
      </c>
      <c r="H82" s="56">
        <v>0.9616244640100589</v>
      </c>
      <c r="I82" s="56">
        <v>0.9988318968570692</v>
      </c>
      <c r="J82" s="56">
        <v>0.2636426813326079</v>
      </c>
      <c r="K82" s="56">
        <v>0.5156539176710782</v>
      </c>
      <c r="N82" s="55">
        <v>80.0</v>
      </c>
      <c r="O82" s="55" t="s">
        <v>142</v>
      </c>
      <c r="P82" s="56">
        <f t="shared" ref="P82:R82" si="80">SUM(C82*F82*I82)</f>
        <v>0.5413461463</v>
      </c>
      <c r="Q82" s="56">
        <f t="shared" si="80"/>
        <v>0.01362923202</v>
      </c>
      <c r="R82" s="56">
        <f t="shared" si="80"/>
        <v>0.03271192148</v>
      </c>
    </row>
    <row r="83" ht="14.25" customHeight="1">
      <c r="A83" s="55">
        <v>81.0</v>
      </c>
      <c r="B83" s="55" t="s">
        <v>145</v>
      </c>
      <c r="C83" s="56">
        <v>0.472812275165704</v>
      </c>
      <c r="D83" s="56">
        <v>0.11638870986686485</v>
      </c>
      <c r="E83" s="56">
        <v>0.19267961787511634</v>
      </c>
      <c r="F83" s="56">
        <v>0.20444089751417222</v>
      </c>
      <c r="G83" s="56">
        <v>0.9304987779171424</v>
      </c>
      <c r="H83" s="56">
        <v>0.682629807809193</v>
      </c>
      <c r="I83" s="56">
        <v>0.9853674107547513</v>
      </c>
      <c r="J83" s="56">
        <v>0.31778964496136086</v>
      </c>
      <c r="K83" s="56">
        <v>0.4518272678432248</v>
      </c>
      <c r="N83" s="55">
        <v>81.0</v>
      </c>
      <c r="O83" s="55" t="s">
        <v>145</v>
      </c>
      <c r="P83" s="56">
        <f t="shared" ref="P83:R83" si="81">SUM(C83*F83*I83)</f>
        <v>0.09524774812</v>
      </c>
      <c r="Q83" s="56">
        <f t="shared" si="81"/>
        <v>0.03441647627</v>
      </c>
      <c r="R83" s="56">
        <f t="shared" si="81"/>
        <v>0.05942832117</v>
      </c>
    </row>
    <row r="84" ht="14.25" customHeight="1">
      <c r="A84" s="55">
        <v>82.0</v>
      </c>
      <c r="B84" s="55" t="s">
        <v>148</v>
      </c>
      <c r="C84" s="56">
        <v>0.6453803876479927</v>
      </c>
      <c r="D84" s="56">
        <v>0.07312202899084286</v>
      </c>
      <c r="E84" s="56">
        <v>0.06590226573135723</v>
      </c>
      <c r="F84" s="56">
        <v>0.8366197182924081</v>
      </c>
      <c r="G84" s="56">
        <v>0.7069903841357353</v>
      </c>
      <c r="H84" s="56">
        <v>0.9613529416297925</v>
      </c>
      <c r="I84" s="56">
        <v>0.9991377569719552</v>
      </c>
      <c r="J84" s="56">
        <v>0.265127024874388</v>
      </c>
      <c r="K84" s="56">
        <v>0.513551626260958</v>
      </c>
      <c r="N84" s="55">
        <v>82.0</v>
      </c>
      <c r="O84" s="55" t="s">
        <v>148</v>
      </c>
      <c r="P84" s="56">
        <f t="shared" ref="P84:R84" si="82">SUM(C84*F84*I84)</f>
        <v>0.5394724004</v>
      </c>
      <c r="Q84" s="56">
        <f t="shared" si="82"/>
        <v>0.01370615816</v>
      </c>
      <c r="R84" s="56">
        <f t="shared" si="82"/>
        <v>0.03253623636</v>
      </c>
    </row>
    <row r="85" ht="14.25" customHeight="1">
      <c r="A85" s="55">
        <v>83.0</v>
      </c>
      <c r="B85" s="55" t="s">
        <v>151</v>
      </c>
      <c r="C85" s="56">
        <v>0.47113689305068124</v>
      </c>
      <c r="D85" s="56">
        <v>0.11650767071219954</v>
      </c>
      <c r="E85" s="56">
        <v>0.1931970932617399</v>
      </c>
      <c r="F85" s="56">
        <v>0.20210899520424289</v>
      </c>
      <c r="G85" s="56">
        <v>0.9321238509471721</v>
      </c>
      <c r="H85" s="56">
        <v>0.6797842417928449</v>
      </c>
      <c r="I85" s="56">
        <v>0.9835714262119933</v>
      </c>
      <c r="J85" s="56">
        <v>0.320689999325076</v>
      </c>
      <c r="K85" s="56">
        <v>0.4490230655827255</v>
      </c>
      <c r="N85" s="55">
        <v>83.0</v>
      </c>
      <c r="O85" s="55" t="s">
        <v>151</v>
      </c>
      <c r="P85" s="56">
        <f t="shared" ref="P85:R85" si="83">SUM(C85*F85*I85)</f>
        <v>0.09365665877</v>
      </c>
      <c r="Q85" s="56">
        <f t="shared" si="83"/>
        <v>0.03482679882</v>
      </c>
      <c r="R85" s="56">
        <f t="shared" si="83"/>
        <v>0.05897124972</v>
      </c>
    </row>
    <row r="86" ht="14.25" customHeight="1">
      <c r="A86" s="55">
        <v>84.0</v>
      </c>
      <c r="B86" s="55" t="s">
        <v>160</v>
      </c>
      <c r="C86" s="56">
        <v>0.9930687897616378</v>
      </c>
      <c r="D86" s="56">
        <v>0.08943203146234222</v>
      </c>
      <c r="E86" s="56">
        <v>0.10142915962385089</v>
      </c>
      <c r="F86" s="56">
        <v>0.3975308983409879</v>
      </c>
      <c r="G86" s="56">
        <v>0.47625450480708603</v>
      </c>
      <c r="H86" s="56">
        <v>0.9041595681728855</v>
      </c>
      <c r="I86" s="56">
        <v>0.9969704884329046</v>
      </c>
      <c r="J86" s="56">
        <v>0.29302199300640314</v>
      </c>
      <c r="K86" s="56">
        <v>0.47805705217017397</v>
      </c>
      <c r="N86" s="55">
        <v>84.0</v>
      </c>
      <c r="O86" s="55" t="s">
        <v>160</v>
      </c>
      <c r="P86" s="56">
        <f t="shared" ref="P86:R86" si="84">SUM(C86*F86*I86)</f>
        <v>0.3935795511</v>
      </c>
      <c r="Q86" s="56">
        <f t="shared" si="84"/>
        <v>0.01248051224</v>
      </c>
      <c r="R86" s="56">
        <f t="shared" si="84"/>
        <v>0.04384172554</v>
      </c>
    </row>
    <row r="87" ht="14.25" customHeight="1">
      <c r="A87" s="55">
        <v>85.0</v>
      </c>
      <c r="B87" s="55" t="s">
        <v>162</v>
      </c>
      <c r="C87" s="56">
        <v>0.7176077623880366</v>
      </c>
      <c r="D87" s="56">
        <v>0.07510360997150331</v>
      </c>
      <c r="E87" s="56">
        <v>0.069610366658591</v>
      </c>
      <c r="F87" s="56">
        <v>0.9029505069915149</v>
      </c>
      <c r="G87" s="56">
        <v>0.5920588311544479</v>
      </c>
      <c r="H87" s="56">
        <v>0.9982764210970279</v>
      </c>
      <c r="I87" s="56">
        <v>0.99997531111206</v>
      </c>
      <c r="J87" s="56">
        <v>0.27281364373340905</v>
      </c>
      <c r="K87" s="56">
        <v>0.5030358179381212</v>
      </c>
      <c r="N87" s="55">
        <v>85.0</v>
      </c>
      <c r="O87" s="55" t="s">
        <v>162</v>
      </c>
      <c r="P87" s="56">
        <f t="shared" ref="P87:R87" si="85">SUM(C87*F87*I87)</f>
        <v>0.6479482954</v>
      </c>
      <c r="Q87" s="56">
        <f t="shared" si="85"/>
        <v>0.01213086479</v>
      </c>
      <c r="R87" s="56">
        <f t="shared" si="85"/>
        <v>0.03495615402</v>
      </c>
    </row>
    <row r="88" ht="14.25" customHeight="1">
      <c r="A88" s="55">
        <v>86.0</v>
      </c>
      <c r="B88" s="55" t="s">
        <v>165</v>
      </c>
      <c r="C88" s="56">
        <v>0.7650463834850301</v>
      </c>
      <c r="D88" s="56">
        <v>0.07641693774690302</v>
      </c>
      <c r="E88" s="56">
        <v>0.07215315776087712</v>
      </c>
      <c r="F88" s="56">
        <v>0.9321125839865448</v>
      </c>
      <c r="G88" s="56">
        <v>0.6803692922872603</v>
      </c>
      <c r="H88" s="56">
        <v>0.9790159841279844</v>
      </c>
      <c r="I88" s="56">
        <v>0.9998070502004065</v>
      </c>
      <c r="J88" s="56">
        <v>0.26996994166902194</v>
      </c>
      <c r="K88" s="56">
        <v>0.50685543372989</v>
      </c>
      <c r="N88" s="55">
        <v>86.0</v>
      </c>
      <c r="O88" s="55" t="s">
        <v>165</v>
      </c>
      <c r="P88" s="56">
        <f t="shared" ref="P88:R88" si="86">SUM(C88*F88*I88)</f>
        <v>0.7129717671</v>
      </c>
      <c r="Q88" s="56">
        <f t="shared" si="86"/>
        <v>0.01403620644</v>
      </c>
      <c r="R88" s="56">
        <f t="shared" si="86"/>
        <v>0.03580380901</v>
      </c>
    </row>
    <row r="89" ht="14.25" customHeight="1">
      <c r="A89" s="55">
        <v>87.0</v>
      </c>
      <c r="B89" s="55" t="s">
        <v>168</v>
      </c>
      <c r="C89" s="56">
        <v>0.4704130379392289</v>
      </c>
      <c r="D89" s="56">
        <v>0.11655926033235857</v>
      </c>
      <c r="E89" s="56">
        <v>0.19342186637868808</v>
      </c>
      <c r="F89" s="56">
        <v>0.2531094037005627</v>
      </c>
      <c r="G89" s="56">
        <v>0.8991097494746141</v>
      </c>
      <c r="H89" s="56">
        <v>0.7341831139486908</v>
      </c>
      <c r="I89" s="56">
        <v>0.983553522578471</v>
      </c>
      <c r="J89" s="56">
        <v>0.3207182942132292</v>
      </c>
      <c r="K89" s="56">
        <v>0.44899596005491693</v>
      </c>
      <c r="N89" s="55">
        <v>87.0</v>
      </c>
      <c r="O89" s="55" t="s">
        <v>168</v>
      </c>
      <c r="P89" s="56">
        <f t="shared" ref="P89:R89" si="87">SUM(C89*F89*I89)</f>
        <v>0.1171077478</v>
      </c>
      <c r="Q89" s="56">
        <f t="shared" si="87"/>
        <v>0.03361113848</v>
      </c>
      <c r="R89" s="56">
        <f t="shared" si="87"/>
        <v>0.0637605999</v>
      </c>
    </row>
    <row r="90" ht="14.25" customHeight="1">
      <c r="A90" s="55">
        <v>88.0</v>
      </c>
      <c r="B90" s="55" t="s">
        <v>515</v>
      </c>
      <c r="C90" s="56">
        <v>0.9897005980940622</v>
      </c>
      <c r="D90" s="56">
        <v>0.08985570573480384</v>
      </c>
      <c r="E90" s="56">
        <v>0.10251868588395738</v>
      </c>
      <c r="F90" s="56">
        <v>0.39179638568092257</v>
      </c>
      <c r="G90" s="56">
        <v>0.4745463467423305</v>
      </c>
      <c r="H90" s="56">
        <v>0.9016605238105484</v>
      </c>
      <c r="I90" s="56">
        <v>0.9965514022435399</v>
      </c>
      <c r="J90" s="56">
        <v>0.2943294829790689</v>
      </c>
      <c r="K90" s="56">
        <v>0.4765606872262611</v>
      </c>
      <c r="N90" s="55">
        <v>88.0</v>
      </c>
      <c r="O90" s="55" t="s">
        <v>515</v>
      </c>
      <c r="P90" s="56">
        <f t="shared" ref="P90:R90" si="88">SUM(C90*F90*I90)</f>
        <v>0.3864238851</v>
      </c>
      <c r="Q90" s="56">
        <f t="shared" si="88"/>
        <v>0.01255041427</v>
      </c>
      <c r="R90" s="56">
        <f t="shared" si="88"/>
        <v>0.04405186503</v>
      </c>
    </row>
    <row r="91" ht="14.25" customHeight="1">
      <c r="A91" s="55">
        <v>89.0</v>
      </c>
      <c r="B91" s="55" t="s">
        <v>516</v>
      </c>
      <c r="C91" s="56">
        <v>0.7347762657666796</v>
      </c>
      <c r="D91" s="56">
        <v>0.07557587709758823</v>
      </c>
      <c r="E91" s="56">
        <v>0.0705168025084632</v>
      </c>
      <c r="F91" s="56">
        <v>0.8964983919002646</v>
      </c>
      <c r="G91" s="56">
        <v>0.5903792108361077</v>
      </c>
      <c r="H91" s="56">
        <v>0.9979515693300784</v>
      </c>
      <c r="I91" s="56">
        <v>0.9999613592230154</v>
      </c>
      <c r="J91" s="56">
        <v>0.2724137409056374</v>
      </c>
      <c r="K91" s="56">
        <v>0.5035680738522843</v>
      </c>
      <c r="N91" s="55">
        <v>89.0</v>
      </c>
      <c r="O91" s="55" t="s">
        <v>516</v>
      </c>
      <c r="P91" s="56">
        <f t="shared" ref="P91:R91" si="89">SUM(C91*F91*I91)</f>
        <v>0.658700287</v>
      </c>
      <c r="Q91" s="56">
        <f t="shared" si="89"/>
        <v>0.01215467252</v>
      </c>
      <c r="R91" s="56">
        <f t="shared" si="89"/>
        <v>0.03543727062</v>
      </c>
    </row>
    <row r="92" ht="14.25" customHeight="1">
      <c r="A92" s="55">
        <v>90.0</v>
      </c>
      <c r="B92" s="55" t="s">
        <v>170</v>
      </c>
      <c r="C92" s="56">
        <v>0.7982360446445612</v>
      </c>
      <c r="D92" s="56">
        <v>0.0773604731558448</v>
      </c>
      <c r="E92" s="56">
        <v>0.07402303598840752</v>
      </c>
      <c r="F92" s="56">
        <v>0.9462178425166766</v>
      </c>
      <c r="G92" s="56">
        <v>0.6755447224649617</v>
      </c>
      <c r="H92" s="56">
        <v>0.9817062568118189</v>
      </c>
      <c r="I92" s="56">
        <v>0.9996025681587019</v>
      </c>
      <c r="J92" s="56">
        <v>0.2680647389340633</v>
      </c>
      <c r="K92" s="56">
        <v>0.5094604509026909</v>
      </c>
      <c r="N92" s="55">
        <v>90.0</v>
      </c>
      <c r="O92" s="55" t="s">
        <v>170</v>
      </c>
      <c r="P92" s="56">
        <f t="shared" ref="P92:R92" si="90">SUM(C92*F92*I92)</f>
        <v>0.7550050057</v>
      </c>
      <c r="Q92" s="56">
        <f t="shared" si="90"/>
        <v>0.0140091864</v>
      </c>
      <c r="R92" s="56">
        <f t="shared" si="90"/>
        <v>0.03702191914</v>
      </c>
    </row>
    <row r="93" ht="14.25" customHeight="1">
      <c r="A93" s="55">
        <v>91.0</v>
      </c>
      <c r="B93" s="55" t="s">
        <v>172</v>
      </c>
      <c r="C93" s="56">
        <v>0.46850138188122215</v>
      </c>
      <c r="D93" s="56">
        <v>0.1166960679756151</v>
      </c>
      <c r="E93" s="56">
        <v>0.19401898621388824</v>
      </c>
      <c r="F93" s="56">
        <v>0.25574987630231805</v>
      </c>
      <c r="G93" s="56">
        <v>0.8975440789561945</v>
      </c>
      <c r="H93" s="56">
        <v>0.7366138056171354</v>
      </c>
      <c r="I93" s="56">
        <v>0.9850608824164631</v>
      </c>
      <c r="J93" s="56">
        <v>0.3182937994395981</v>
      </c>
      <c r="K93" s="56">
        <v>0.45133613384092097</v>
      </c>
      <c r="N93" s="55">
        <v>91.0</v>
      </c>
      <c r="O93" s="55" t="s">
        <v>172</v>
      </c>
      <c r="P93" s="56">
        <f t="shared" ref="P93:R93" si="91">SUM(C93*F93*I93)</f>
        <v>0.1180291778</v>
      </c>
      <c r="Q93" s="56">
        <f t="shared" si="91"/>
        <v>0.03333804954</v>
      </c>
      <c r="R93" s="56">
        <f t="shared" si="91"/>
        <v>0.06450363503</v>
      </c>
    </row>
    <row r="94" ht="14.25" customHeight="1">
      <c r="A94" s="55">
        <v>92.0</v>
      </c>
      <c r="B94" s="55" t="s">
        <v>175</v>
      </c>
      <c r="C94" s="56">
        <v>0.9846106262339464</v>
      </c>
      <c r="D94" s="56">
        <v>0.08484242894534097</v>
      </c>
      <c r="E94" s="56">
        <v>0.09020709848938459</v>
      </c>
      <c r="F94" s="56">
        <v>0.4884515468509678</v>
      </c>
      <c r="G94" s="56">
        <v>0.5007973091299992</v>
      </c>
      <c r="H94" s="56">
        <v>0.9365599169992778</v>
      </c>
      <c r="I94" s="56">
        <v>0.9993528203992861</v>
      </c>
      <c r="J94" s="56">
        <v>0.2828071231739029</v>
      </c>
      <c r="K94" s="56">
        <v>0.49023062866605277</v>
      </c>
      <c r="N94" s="55">
        <v>92.0</v>
      </c>
      <c r="O94" s="55" t="s">
        <v>175</v>
      </c>
      <c r="P94" s="56">
        <f t="shared" ref="P94:R94" si="92">SUM(C94*F94*I94)</f>
        <v>0.4806233324</v>
      </c>
      <c r="Q94" s="56">
        <f t="shared" si="92"/>
        <v>0.0120161523</v>
      </c>
      <c r="R94" s="56">
        <f t="shared" si="92"/>
        <v>0.04141681732</v>
      </c>
    </row>
    <row r="95" ht="14.25" customHeight="1">
      <c r="A95" s="55">
        <v>93.0</v>
      </c>
      <c r="B95" s="55" t="s">
        <v>178</v>
      </c>
      <c r="C95" s="56">
        <v>0.462328802095303</v>
      </c>
      <c r="D95" s="56">
        <v>0.06768728021927611</v>
      </c>
      <c r="E95" s="56">
        <v>0.056483166625952534</v>
      </c>
      <c r="F95" s="56">
        <v>0.9900109224441028</v>
      </c>
      <c r="G95" s="56">
        <v>0.6247325785052789</v>
      </c>
      <c r="H95" s="56">
        <v>0.9991036072854659</v>
      </c>
      <c r="I95" s="56">
        <v>0.9985268975949702</v>
      </c>
      <c r="J95" s="56">
        <v>0.26235483511299196</v>
      </c>
      <c r="K95" s="56">
        <v>0.5174974303954281</v>
      </c>
      <c r="N95" s="55">
        <v>93.0</v>
      </c>
      <c r="O95" s="55" t="s">
        <v>178</v>
      </c>
      <c r="P95" s="56">
        <f t="shared" ref="P95:R95" si="93">SUM(C95*F95*I95)</f>
        <v>0.4570363093</v>
      </c>
      <c r="Q95" s="56">
        <f t="shared" si="93"/>
        <v>0.01109405438</v>
      </c>
      <c r="R95" s="56">
        <f t="shared" si="93"/>
        <v>0.02920369213</v>
      </c>
    </row>
    <row r="96" ht="14.25" customHeight="1">
      <c r="A96" s="55">
        <v>94.0</v>
      </c>
      <c r="B96" s="55" t="s">
        <v>181</v>
      </c>
      <c r="C96" s="56">
        <v>0.6457322341215277</v>
      </c>
      <c r="D96" s="56">
        <v>0.07313174491072066</v>
      </c>
      <c r="E96" s="56">
        <v>0.06592007765136663</v>
      </c>
      <c r="F96" s="56">
        <v>0.8351446478522327</v>
      </c>
      <c r="G96" s="56">
        <v>0.7073614653023537</v>
      </c>
      <c r="H96" s="56">
        <v>0.961074878122573</v>
      </c>
      <c r="I96" s="56">
        <v>0.9980729957034536</v>
      </c>
      <c r="J96" s="56">
        <v>0.2606763172343642</v>
      </c>
      <c r="K96" s="56">
        <v>0.5199278630071503</v>
      </c>
      <c r="N96" s="55">
        <v>94.0</v>
      </c>
      <c r="O96" s="55" t="s">
        <v>181</v>
      </c>
      <c r="P96" s="56">
        <f t="shared" ref="P96:R96" si="94">SUM(C96*F96*I96)</f>
        <v>0.5382406247</v>
      </c>
      <c r="Q96" s="56">
        <f t="shared" si="94"/>
        <v>0.01348493662</v>
      </c>
      <c r="R96" s="56">
        <f t="shared" si="94"/>
        <v>0.03293957773</v>
      </c>
    </row>
    <row r="97" ht="14.25" customHeight="1">
      <c r="A97" s="55">
        <v>95.0</v>
      </c>
      <c r="B97" s="55" t="s">
        <v>184</v>
      </c>
      <c r="C97" s="56">
        <v>0.47432881684263206</v>
      </c>
      <c r="D97" s="56">
        <v>0.11628155852123793</v>
      </c>
      <c r="E97" s="56">
        <v>0.19221450371896284</v>
      </c>
      <c r="F97" s="56">
        <v>0.2091932680541422</v>
      </c>
      <c r="G97" s="56">
        <v>0.9272201579650708</v>
      </c>
      <c r="H97" s="56">
        <v>0.6883084363240638</v>
      </c>
      <c r="I97" s="56">
        <v>0.9845448002407622</v>
      </c>
      <c r="J97" s="56">
        <v>0.31913383219607294</v>
      </c>
      <c r="K97" s="56">
        <v>0.45052126562896466</v>
      </c>
      <c r="N97" s="55">
        <v>95.0</v>
      </c>
      <c r="O97" s="55" t="s">
        <v>184</v>
      </c>
      <c r="P97" s="56">
        <f t="shared" ref="P97:R97" si="95">SUM(C97*F97*I97)</f>
        <v>0.09769283157</v>
      </c>
      <c r="Q97" s="56">
        <f t="shared" si="95"/>
        <v>0.03440856461</v>
      </c>
      <c r="R97" s="56">
        <f t="shared" si="95"/>
        <v>0.05960525396</v>
      </c>
    </row>
    <row r="98" ht="14.25" customHeight="1">
      <c r="A98" s="55">
        <v>96.0</v>
      </c>
      <c r="B98" s="55" t="s">
        <v>187</v>
      </c>
      <c r="C98" s="56">
        <v>0.9848407122401484</v>
      </c>
      <c r="D98" s="56">
        <v>0.08486260617808274</v>
      </c>
      <c r="E98" s="56">
        <v>0.0902541783961219</v>
      </c>
      <c r="F98" s="56">
        <v>0.4877480466931234</v>
      </c>
      <c r="G98" s="56">
        <v>0.5006225979562497</v>
      </c>
      <c r="H98" s="56">
        <v>0.9363527911169283</v>
      </c>
      <c r="I98" s="56">
        <v>0.9993506898814988</v>
      </c>
      <c r="J98" s="56">
        <v>0.2828212098127764</v>
      </c>
      <c r="K98" s="56">
        <v>0.49021322661921085</v>
      </c>
      <c r="N98" s="55">
        <v>96.0</v>
      </c>
      <c r="O98" s="55" t="s">
        <v>187</v>
      </c>
      <c r="P98" s="56">
        <f t="shared" ref="P98:R98" si="96">SUM(C98*F98*I98)</f>
        <v>0.4800422349</v>
      </c>
      <c r="Q98" s="56">
        <f t="shared" si="96"/>
        <v>0.01201541541</v>
      </c>
      <c r="R98" s="56">
        <f t="shared" si="96"/>
        <v>0.04142779814</v>
      </c>
    </row>
    <row r="99" ht="14.25" customHeight="1">
      <c r="A99" s="55">
        <v>97.0</v>
      </c>
      <c r="B99" s="55" t="s">
        <v>190</v>
      </c>
      <c r="C99" s="56">
        <v>0.4717373254401026</v>
      </c>
      <c r="D99" s="56">
        <v>0.06799583977847612</v>
      </c>
      <c r="E99" s="56">
        <v>0.05698977976882152</v>
      </c>
      <c r="F99" s="56">
        <v>0.9878658352410913</v>
      </c>
      <c r="G99" s="56">
        <v>0.6232137914483405</v>
      </c>
      <c r="H99" s="56">
        <v>0.999288215621457</v>
      </c>
      <c r="I99" s="56">
        <v>0.9985440713310185</v>
      </c>
      <c r="J99" s="56">
        <v>0.2624233852542494</v>
      </c>
      <c r="K99" s="56">
        <v>0.517398841252103</v>
      </c>
      <c r="N99" s="55">
        <v>97.0</v>
      </c>
      <c r="O99" s="55" t="s">
        <v>190</v>
      </c>
      <c r="P99" s="56">
        <f t="shared" ref="P99:R99" si="97">SUM(C99*F99*I99)</f>
        <v>0.4653347051</v>
      </c>
      <c r="Q99" s="56">
        <f t="shared" si="97"/>
        <v>0.01112043897</v>
      </c>
      <c r="R99" s="56">
        <f t="shared" si="97"/>
        <v>0.02946545802</v>
      </c>
    </row>
    <row r="100" ht="14.25" customHeight="1">
      <c r="A100" s="55">
        <v>98.0</v>
      </c>
      <c r="B100" s="55" t="s">
        <v>193</v>
      </c>
      <c r="C100" s="56">
        <v>0.6536448469789</v>
      </c>
      <c r="D100" s="56">
        <v>0.07334993602059527</v>
      </c>
      <c r="E100" s="56">
        <v>0.06632102916996395</v>
      </c>
      <c r="F100" s="56">
        <v>0.84431533395774</v>
      </c>
      <c r="G100" s="56">
        <v>0.7050436703182582</v>
      </c>
      <c r="H100" s="56">
        <v>0.9627979710238684</v>
      </c>
      <c r="I100" s="56">
        <v>0.9980951135491478</v>
      </c>
      <c r="J100" s="56">
        <v>0.26075290476904894</v>
      </c>
      <c r="K100" s="56">
        <v>0.5198162774317906</v>
      </c>
      <c r="N100" s="55">
        <v>98.0</v>
      </c>
      <c r="O100" s="55" t="s">
        <v>193</v>
      </c>
      <c r="P100" s="56">
        <f t="shared" ref="P100:R100" si="98">SUM(C100*F100*I100)</f>
        <v>0.550831094</v>
      </c>
      <c r="Q100" s="56">
        <f t="shared" si="98"/>
        <v>0.01348481251</v>
      </c>
      <c r="R100" s="56">
        <f t="shared" si="98"/>
        <v>0.03319221983</v>
      </c>
    </row>
    <row r="101" ht="14.25" customHeight="1">
      <c r="A101" s="55">
        <v>99.0</v>
      </c>
      <c r="B101" s="55" t="s">
        <v>196</v>
      </c>
      <c r="C101" s="56">
        <v>0.4745347112139501</v>
      </c>
      <c r="D101" s="56">
        <v>0.11626704965720276</v>
      </c>
      <c r="E101" s="56">
        <v>0.19215159684667193</v>
      </c>
      <c r="F101" s="56">
        <v>0.20864412771706364</v>
      </c>
      <c r="G101" s="56">
        <v>0.9275966993882143</v>
      </c>
      <c r="H101" s="56">
        <v>0.6876603667626253</v>
      </c>
      <c r="I101" s="56">
        <v>0.98855502439105</v>
      </c>
      <c r="J101" s="56">
        <v>0.31227844175538677</v>
      </c>
      <c r="K101" s="56">
        <v>0.4573003342785085</v>
      </c>
      <c r="N101" s="55">
        <v>99.0</v>
      </c>
      <c r="O101" s="55" t="s">
        <v>196</v>
      </c>
      <c r="P101" s="56">
        <f t="shared" ref="P101:R101" si="99">SUM(C101*F101*I101)</f>
        <v>0.09787572667</v>
      </c>
      <c r="Q101" s="56">
        <f t="shared" si="99"/>
        <v>0.03367889628</v>
      </c>
      <c r="R101" s="56">
        <f t="shared" si="99"/>
        <v>0.06042539685</v>
      </c>
    </row>
    <row r="102" ht="14.25" customHeight="1">
      <c r="A102" s="55">
        <v>100.0</v>
      </c>
      <c r="B102" s="55" t="s">
        <v>198</v>
      </c>
      <c r="C102" s="56">
        <v>0.9902662568900932</v>
      </c>
      <c r="D102" s="56">
        <v>0.08978969456821771</v>
      </c>
      <c r="E102" s="56">
        <v>0.10234831656156564</v>
      </c>
      <c r="F102" s="56">
        <v>0.39318914431031393</v>
      </c>
      <c r="G102" s="56">
        <v>0.4749633069445611</v>
      </c>
      <c r="H102" s="56">
        <v>0.9022734151340448</v>
      </c>
      <c r="I102" s="56">
        <v>0.9970867405226723</v>
      </c>
      <c r="J102" s="56">
        <v>0.2926450514682074</v>
      </c>
      <c r="K102" s="56">
        <v>0.47849096181625633</v>
      </c>
      <c r="N102" s="55">
        <v>100.0</v>
      </c>
      <c r="O102" s="55" t="s">
        <v>198</v>
      </c>
      <c r="P102" s="56">
        <f t="shared" ref="P102:R102" si="100">SUM(C102*F102*I102)</f>
        <v>0.3882276298</v>
      </c>
      <c r="Q102" s="56">
        <f t="shared" si="100"/>
        <v>0.01248037798</v>
      </c>
      <c r="R102" s="56">
        <f t="shared" si="100"/>
        <v>0.04418680537</v>
      </c>
    </row>
    <row r="103" ht="14.25" customHeight="1">
      <c r="A103" s="55">
        <v>101.0</v>
      </c>
      <c r="B103" s="55" t="s">
        <v>201</v>
      </c>
      <c r="C103" s="56">
        <v>0.7245187030972291</v>
      </c>
      <c r="D103" s="56">
        <v>0.07529343344917987</v>
      </c>
      <c r="E103" s="56">
        <v>0.06997363605203943</v>
      </c>
      <c r="F103" s="56">
        <v>0.9006916478588747</v>
      </c>
      <c r="G103" s="56">
        <v>0.5914662617219232</v>
      </c>
      <c r="H103" s="56">
        <v>0.9981650764248261</v>
      </c>
      <c r="I103" s="56">
        <v>0.9999525446863798</v>
      </c>
      <c r="J103" s="56">
        <v>0.27219842110597486</v>
      </c>
      <c r="K103" s="56">
        <v>0.5038553136040823</v>
      </c>
      <c r="N103" s="55">
        <v>101.0</v>
      </c>
      <c r="O103" s="55" t="s">
        <v>201</v>
      </c>
      <c r="P103" s="56">
        <f t="shared" ref="P103:R103" si="101">SUM(C103*F103*I103)</f>
        <v>0.6525369768</v>
      </c>
      <c r="Q103" s="56">
        <f t="shared" si="101"/>
        <v>0.01212195536</v>
      </c>
      <c r="R103" s="56">
        <f t="shared" si="101"/>
        <v>0.03519189519</v>
      </c>
    </row>
    <row r="104" ht="14.25" customHeight="1">
      <c r="A104" s="55">
        <v>102.0</v>
      </c>
      <c r="B104" s="55" t="s">
        <v>203</v>
      </c>
      <c r="C104" s="56">
        <v>0.7844359496620774</v>
      </c>
      <c r="D104" s="56">
        <v>0.07696463635957958</v>
      </c>
      <c r="E104" s="56">
        <v>0.07323413942598102</v>
      </c>
      <c r="F104" s="56">
        <v>0.9397549514792535</v>
      </c>
      <c r="G104" s="56">
        <v>0.6778097945076558</v>
      </c>
      <c r="H104" s="56">
        <v>0.9804637429888627</v>
      </c>
      <c r="I104" s="56">
        <v>0.9995626341785477</v>
      </c>
      <c r="J104" s="56">
        <v>0.26775823680675187</v>
      </c>
      <c r="K104" s="56">
        <v>0.5098830464351904</v>
      </c>
      <c r="N104" s="55">
        <v>102.0</v>
      </c>
      <c r="O104" s="55" t="s">
        <v>203</v>
      </c>
      <c r="P104" s="56">
        <f t="shared" ref="P104:R104" si="102">SUM(C104*F104*I104)</f>
        <v>0.7368551515</v>
      </c>
      <c r="Q104" s="56">
        <f t="shared" si="102"/>
        <v>0.01396824685</v>
      </c>
      <c r="R104" s="56">
        <f t="shared" si="102"/>
        <v>0.03661134575</v>
      </c>
    </row>
    <row r="105" ht="14.25" customHeight="1">
      <c r="A105" s="55">
        <v>103.0</v>
      </c>
      <c r="B105" s="55" t="s">
        <v>517</v>
      </c>
      <c r="C105" s="56">
        <v>0.4690524939118043</v>
      </c>
      <c r="D105" s="56">
        <v>0.11665654352502564</v>
      </c>
      <c r="E105" s="56">
        <v>0.1938463174133165</v>
      </c>
      <c r="F105" s="56">
        <v>0.254451818608313</v>
      </c>
      <c r="G105" s="56">
        <v>0.8983120590810241</v>
      </c>
      <c r="H105" s="56">
        <v>0.7354229559418559</v>
      </c>
      <c r="I105" s="56">
        <v>0.9850804212292544</v>
      </c>
      <c r="J105" s="56">
        <v>0.31826178163774216</v>
      </c>
      <c r="K105" s="56">
        <v>0.45136727815759653</v>
      </c>
      <c r="N105" s="55">
        <v>103.0</v>
      </c>
      <c r="O105" s="55" t="s">
        <v>517</v>
      </c>
      <c r="P105" s="56">
        <f t="shared" ref="P105:R105" si="103">SUM(C105*F105*I105)</f>
        <v>0.1175705896</v>
      </c>
      <c r="Q105" s="56">
        <f t="shared" si="103"/>
        <v>0.03335191872</v>
      </c>
      <c r="R105" s="56">
        <f t="shared" si="103"/>
        <v>0.06434648214</v>
      </c>
    </row>
    <row r="106" ht="14.25" customHeight="1">
      <c r="A106" s="55">
        <v>104.0</v>
      </c>
      <c r="B106" s="55" t="s">
        <v>518</v>
      </c>
      <c r="C106" s="56">
        <v>0.9557299369067769</v>
      </c>
      <c r="D106" s="56">
        <v>0.09251748339473613</v>
      </c>
      <c r="E106" s="56">
        <v>0.10958100845396491</v>
      </c>
      <c r="F106" s="56">
        <v>0.35706733424629816</v>
      </c>
      <c r="G106" s="56">
        <v>0.4636764507078477</v>
      </c>
      <c r="H106" s="56">
        <v>0.8850347461733016</v>
      </c>
      <c r="I106" s="56">
        <v>0.9854495282467397</v>
      </c>
      <c r="J106" s="56">
        <v>0.317653903025827</v>
      </c>
      <c r="K106" s="56">
        <v>0.45195977225128325</v>
      </c>
      <c r="N106" s="55">
        <v>104.0</v>
      </c>
      <c r="O106" s="55" t="s">
        <v>518</v>
      </c>
      <c r="P106" s="56">
        <f t="shared" ref="P106:R106" si="104">SUM(C106*F106*I106)</f>
        <v>0.3362944477</v>
      </c>
      <c r="Q106" s="56">
        <f t="shared" si="104"/>
        <v>0.01362677378</v>
      </c>
      <c r="R106" s="56">
        <f t="shared" si="104"/>
        <v>0.04383241459</v>
      </c>
    </row>
    <row r="107" ht="14.25" customHeight="1">
      <c r="A107" s="55">
        <v>105.0</v>
      </c>
      <c r="B107" s="55" t="s">
        <v>519</v>
      </c>
      <c r="C107" s="56">
        <v>0.8412689659953791</v>
      </c>
      <c r="D107" s="56">
        <v>0.07864175296482563</v>
      </c>
      <c r="E107" s="56">
        <v>0.07662119680196093</v>
      </c>
      <c r="F107" s="56">
        <v>0.83647585652156</v>
      </c>
      <c r="G107" s="56">
        <v>0.5761322579866199</v>
      </c>
      <c r="H107" s="56">
        <v>0.9940304056863996</v>
      </c>
      <c r="I107" s="56">
        <v>0.9969774325744387</v>
      </c>
      <c r="J107" s="56">
        <v>0.2929996629875009</v>
      </c>
      <c r="K107" s="56">
        <v>0.47808272544887404</v>
      </c>
      <c r="N107" s="55">
        <v>105.0</v>
      </c>
      <c r="O107" s="55" t="s">
        <v>519</v>
      </c>
      <c r="P107" s="56">
        <f t="shared" ref="P107:R107" si="105">SUM(C107*F107*I107)</f>
        <v>0.7015741946</v>
      </c>
      <c r="Q107" s="56">
        <f t="shared" si="105"/>
        <v>0.01327524359</v>
      </c>
      <c r="R107" s="56">
        <f t="shared" si="105"/>
        <v>0.03641259677</v>
      </c>
    </row>
    <row r="108" ht="14.25" customHeight="1">
      <c r="A108" s="55">
        <v>106.0</v>
      </c>
      <c r="B108" s="55" t="s">
        <v>520</v>
      </c>
      <c r="C108" s="56">
        <v>0.9126884524554022</v>
      </c>
      <c r="D108" s="56">
        <v>0.08106670735750061</v>
      </c>
      <c r="E108" s="56">
        <v>0.08172989798621812</v>
      </c>
      <c r="F108" s="56">
        <v>0.994361795516381</v>
      </c>
      <c r="G108" s="56">
        <v>0.6508038650693324</v>
      </c>
      <c r="H108" s="56">
        <v>0.9927901919412992</v>
      </c>
      <c r="I108" s="56">
        <v>0.9947953475593496</v>
      </c>
      <c r="J108" s="56">
        <v>0.29916408288220614</v>
      </c>
      <c r="K108" s="56">
        <v>0.47114276472947475</v>
      </c>
      <c r="N108" s="55">
        <v>106.0</v>
      </c>
      <c r="O108" s="55" t="s">
        <v>520</v>
      </c>
      <c r="P108" s="56">
        <f t="shared" ref="P108:R108" si="106">SUM(C108*F108*I108)</f>
        <v>0.9028190849</v>
      </c>
      <c r="Q108" s="56">
        <f t="shared" si="106"/>
        <v>0.01578345619</v>
      </c>
      <c r="R108" s="56">
        <f t="shared" si="106"/>
        <v>0.03822882598</v>
      </c>
    </row>
    <row r="109" ht="14.25" customHeight="1">
      <c r="A109" s="55">
        <v>107.0</v>
      </c>
      <c r="B109" s="55" t="s">
        <v>206</v>
      </c>
      <c r="C109" s="56">
        <v>0.4333375054350828</v>
      </c>
      <c r="D109" s="56">
        <v>0.1193711961879983</v>
      </c>
      <c r="E109" s="56">
        <v>0.20600763290788465</v>
      </c>
      <c r="F109" s="56">
        <v>0.33832790520171246</v>
      </c>
      <c r="G109" s="56">
        <v>0.8547272002442268</v>
      </c>
      <c r="H109" s="56">
        <v>0.7991710926314085</v>
      </c>
      <c r="I109" s="56">
        <v>0.9588736244226974</v>
      </c>
      <c r="J109" s="56">
        <v>0.3534075884160188</v>
      </c>
      <c r="K109" s="56">
        <v>0.42058312719097135</v>
      </c>
      <c r="N109" s="55">
        <v>107.0</v>
      </c>
      <c r="O109" s="55" t="s">
        <v>206</v>
      </c>
      <c r="P109" s="56">
        <f t="shared" ref="P109:R109" si="107">SUM(C109*F109*I109)</f>
        <v>0.1405806255</v>
      </c>
      <c r="Q109" s="56">
        <f t="shared" si="107"/>
        <v>0.0360581085</v>
      </c>
      <c r="R109" s="56">
        <f t="shared" si="107"/>
        <v>0.06924284828</v>
      </c>
    </row>
    <row r="110" ht="14.25" customHeight="1">
      <c r="A110" s="55">
        <v>108.0</v>
      </c>
      <c r="B110" s="55" t="s">
        <v>208</v>
      </c>
      <c r="C110" s="56">
        <v>0.4343539928769297</v>
      </c>
      <c r="D110" s="56">
        <v>0.11928928486253366</v>
      </c>
      <c r="E110" s="56">
        <v>0.20563160407983963</v>
      </c>
      <c r="F110" s="56">
        <v>0.33655132853044967</v>
      </c>
      <c r="G110" s="56">
        <v>0.8555382919640192</v>
      </c>
      <c r="H110" s="56">
        <v>0.7980496998982756</v>
      </c>
      <c r="I110" s="56">
        <v>0.9589739703838339</v>
      </c>
      <c r="J110" s="56">
        <v>0.3532899983236242</v>
      </c>
      <c r="K110" s="56">
        <v>0.4206759466348943</v>
      </c>
      <c r="N110" s="55">
        <v>108.0</v>
      </c>
      <c r="O110" s="55" t="s">
        <v>208</v>
      </c>
      <c r="P110" s="56">
        <f t="shared" ref="P110:R110" si="108">SUM(C110*F110*I110)</f>
        <v>0.1401851293</v>
      </c>
      <c r="Q110" s="56">
        <f t="shared" si="108"/>
        <v>0.03605555874</v>
      </c>
      <c r="R110" s="56">
        <f t="shared" si="108"/>
        <v>0.06903470648</v>
      </c>
    </row>
    <row r="111" ht="14.25" customHeight="1">
      <c r="A111" s="55">
        <v>109.0</v>
      </c>
      <c r="B111" s="55" t="s">
        <v>210</v>
      </c>
      <c r="C111" s="56">
        <v>0.9946313428734956</v>
      </c>
      <c r="D111" s="56">
        <v>0.08594445060158429</v>
      </c>
      <c r="E111" s="56">
        <v>0.09280700050579709</v>
      </c>
      <c r="F111" s="56">
        <v>0.46002631124399884</v>
      </c>
      <c r="G111" s="56">
        <v>0.49357235077308204</v>
      </c>
      <c r="H111" s="56">
        <v>0.927710700494413</v>
      </c>
      <c r="I111" s="56">
        <v>0.9959070743910748</v>
      </c>
      <c r="J111" s="56">
        <v>0.2962078691313467</v>
      </c>
      <c r="K111" s="56">
        <v>0.47443438321106873</v>
      </c>
      <c r="N111" s="55">
        <v>109.0</v>
      </c>
      <c r="O111" s="55" t="s">
        <v>210</v>
      </c>
      <c r="P111" s="56">
        <f t="shared" ref="P111:R111" si="109">SUM(C111*F111*I111)</f>
        <v>0.4556838426</v>
      </c>
      <c r="Q111" s="56">
        <f t="shared" si="109"/>
        <v>0.01256507991</v>
      </c>
      <c r="R111" s="56">
        <f t="shared" si="109"/>
        <v>0.04084787404</v>
      </c>
    </row>
    <row r="112" ht="14.25" customHeight="1">
      <c r="A112" s="55">
        <v>110.0</v>
      </c>
      <c r="B112" s="55" t="s">
        <v>212</v>
      </c>
      <c r="C112" s="56">
        <v>0.5672820581361311</v>
      </c>
      <c r="D112" s="56">
        <v>0.07091884373933953</v>
      </c>
      <c r="E112" s="56">
        <v>0.06195474813902713</v>
      </c>
      <c r="F112" s="56">
        <v>0.961677733272755</v>
      </c>
      <c r="G112" s="56">
        <v>0.6103266686491615</v>
      </c>
      <c r="H112" s="56">
        <v>0.9999984803221337</v>
      </c>
      <c r="I112" s="56">
        <v>0.9990454720321057</v>
      </c>
      <c r="J112" s="56">
        <v>0.28465211587343175</v>
      </c>
      <c r="K112" s="56">
        <v>0.48796627430911493</v>
      </c>
      <c r="N112" s="55">
        <v>110.0</v>
      </c>
      <c r="O112" s="55" t="s">
        <v>212</v>
      </c>
      <c r="P112" s="56">
        <f t="shared" ref="P112:R112" si="110">SUM(C112*F112*I112)</f>
        <v>0.5450217882</v>
      </c>
      <c r="Q112" s="56">
        <f t="shared" si="110"/>
        <v>0.01232078587</v>
      </c>
      <c r="R112" s="56">
        <f t="shared" si="110"/>
        <v>0.03023178168</v>
      </c>
    </row>
    <row r="113" ht="14.25" customHeight="1">
      <c r="A113" s="55">
        <v>111.0</v>
      </c>
      <c r="B113" s="55" t="s">
        <v>214</v>
      </c>
      <c r="C113" s="56">
        <v>0.6648899837986018</v>
      </c>
      <c r="D113" s="56">
        <v>0.07365914795031563</v>
      </c>
      <c r="E113" s="56">
        <v>0.06689236144464367</v>
      </c>
      <c r="F113" s="56">
        <v>0.8590871618395572</v>
      </c>
      <c r="G113" s="56">
        <v>0.7012484549640454</v>
      </c>
      <c r="H113" s="56">
        <v>0.9655481687136059</v>
      </c>
      <c r="I113" s="56">
        <v>0.9999879236616681</v>
      </c>
      <c r="J113" s="56">
        <v>0.27329351667367546</v>
      </c>
      <c r="K113" s="56">
        <v>0.5023992103401503</v>
      </c>
      <c r="N113" s="55">
        <v>111.0</v>
      </c>
      <c r="O113" s="55" t="s">
        <v>214</v>
      </c>
      <c r="P113" s="56">
        <f t="shared" ref="P113:R113" si="111">SUM(C113*F113*I113)</f>
        <v>0.5711915511</v>
      </c>
      <c r="Q113" s="56">
        <f t="shared" si="111"/>
        <v>0.01411652941</v>
      </c>
      <c r="R113" s="56">
        <f t="shared" si="111"/>
        <v>0.03244885826</v>
      </c>
    </row>
    <row r="114" ht="14.25" customHeight="1">
      <c r="A114" s="55">
        <v>112.0</v>
      </c>
      <c r="B114" s="55" t="s">
        <v>216</v>
      </c>
      <c r="C114" s="56">
        <v>0.46837432959873054</v>
      </c>
      <c r="D114" s="56">
        <v>0.11670518957481449</v>
      </c>
      <c r="E114" s="56">
        <v>0.19405885357455332</v>
      </c>
      <c r="F114" s="56">
        <v>0.26346598542012456</v>
      </c>
      <c r="G114" s="56">
        <v>0.8930461599852307</v>
      </c>
      <c r="H114" s="56">
        <v>0.7435341985665452</v>
      </c>
      <c r="I114" s="56">
        <v>0.9642205949360436</v>
      </c>
      <c r="J114" s="56">
        <v>0.34702491114868034</v>
      </c>
      <c r="K114" s="56">
        <v>0.4257114526552791</v>
      </c>
      <c r="N114" s="55">
        <v>112.0</v>
      </c>
      <c r="O114" s="55" t="s">
        <v>216</v>
      </c>
      <c r="P114" s="56">
        <f t="shared" ref="P114:R114" si="112">SUM(C114*F114*I114)</f>
        <v>0.1189855005</v>
      </c>
      <c r="Q114" s="56">
        <f t="shared" si="112"/>
        <v>0.03616801944</v>
      </c>
      <c r="R114" s="56">
        <f t="shared" si="112"/>
        <v>0.06142564759</v>
      </c>
    </row>
    <row r="115" ht="14.25" customHeight="1">
      <c r="A115" s="55">
        <v>113.0</v>
      </c>
      <c r="B115" s="55" t="s">
        <v>219</v>
      </c>
      <c r="C115" s="56">
        <v>0.9781896079610155</v>
      </c>
      <c r="D115" s="56">
        <v>0.0843300488913933</v>
      </c>
      <c r="E115" s="56">
        <v>0.08901801809762024</v>
      </c>
      <c r="F115" s="56">
        <v>0.5081693980144057</v>
      </c>
      <c r="G115" s="56">
        <v>0.5056171890076196</v>
      </c>
      <c r="H115" s="56">
        <v>0.9421393565147621</v>
      </c>
      <c r="I115" s="56">
        <v>0.9996963051445029</v>
      </c>
      <c r="J115" s="56">
        <v>0.28012682991492677</v>
      </c>
      <c r="K115" s="56">
        <v>0.49357406802479864</v>
      </c>
      <c r="N115" s="55">
        <v>113.0</v>
      </c>
      <c r="O115" s="55" t="s">
        <v>219</v>
      </c>
      <c r="P115" s="56">
        <f t="shared" ref="P115:R115" si="113">SUM(C115*F115*I115)</f>
        <v>0.4969350618</v>
      </c>
      <c r="Q115" s="56">
        <f t="shared" si="113"/>
        <v>0.0119442501</v>
      </c>
      <c r="R115" s="56">
        <f t="shared" si="113"/>
        <v>0.04139476308</v>
      </c>
    </row>
    <row r="116" ht="14.25" customHeight="1">
      <c r="A116" s="55">
        <v>114.0</v>
      </c>
      <c r="B116" s="55" t="s">
        <v>221</v>
      </c>
      <c r="C116" s="56">
        <v>0.45133108738253475</v>
      </c>
      <c r="D116" s="56">
        <v>0.06732064888165358</v>
      </c>
      <c r="E116" s="56">
        <v>0.05588545358258609</v>
      </c>
      <c r="F116" s="56">
        <v>0.9942033683656963</v>
      </c>
      <c r="G116" s="56">
        <v>0.6282665845390121</v>
      </c>
      <c r="H116" s="56">
        <v>0.9985935695712949</v>
      </c>
      <c r="I116" s="56">
        <v>0.999727611732995</v>
      </c>
      <c r="J116" s="56">
        <v>0.26914412770864815</v>
      </c>
      <c r="K116" s="56">
        <v>0.5079799922278762</v>
      </c>
      <c r="N116" s="55">
        <v>114.0</v>
      </c>
      <c r="O116" s="55" t="s">
        <v>221</v>
      </c>
      <c r="P116" s="56">
        <f t="shared" ref="P116:R116" si="114">SUM(C116*F116*I116)</f>
        <v>0.4485926627</v>
      </c>
      <c r="Q116" s="56">
        <f t="shared" si="114"/>
        <v>0.01138353543</v>
      </c>
      <c r="R116" s="56">
        <f t="shared" si="114"/>
        <v>0.02834876556</v>
      </c>
    </row>
    <row r="117" ht="14.25" customHeight="1">
      <c r="A117" s="55">
        <v>115.0</v>
      </c>
      <c r="B117" s="55" t="s">
        <v>223</v>
      </c>
      <c r="C117" s="56">
        <v>0.7952487419522697</v>
      </c>
      <c r="D117" s="56">
        <v>0.07727429386960803</v>
      </c>
      <c r="E117" s="56">
        <v>0.07385073304876272</v>
      </c>
      <c r="F117" s="56">
        <v>0.8600554329548057</v>
      </c>
      <c r="G117" s="56">
        <v>0.5814946214428992</v>
      </c>
      <c r="H117" s="56">
        <v>0.9957533367892486</v>
      </c>
      <c r="I117" s="56">
        <v>0.997585007369829</v>
      </c>
      <c r="J117" s="56">
        <v>0.29094566264628235</v>
      </c>
      <c r="K117" s="56">
        <v>0.4804613354447435</v>
      </c>
      <c r="N117" s="55">
        <v>115.0</v>
      </c>
      <c r="O117" s="55" t="s">
        <v>223</v>
      </c>
      <c r="P117" s="56">
        <f t="shared" ref="P117:R117" si="115">SUM(C117*F117*I117)</f>
        <v>0.6823062475</v>
      </c>
      <c r="Q117" s="56">
        <f t="shared" si="115"/>
        <v>0.01307352298</v>
      </c>
      <c r="R117" s="56">
        <f t="shared" si="115"/>
        <v>0.03533173993</v>
      </c>
    </row>
    <row r="118" ht="14.25" customHeight="1">
      <c r="A118" s="55">
        <v>116.0</v>
      </c>
      <c r="B118" s="55" t="s">
        <v>225</v>
      </c>
      <c r="C118" s="56">
        <v>0.037411179770764864</v>
      </c>
      <c r="D118" s="56">
        <v>0.5223063542384322</v>
      </c>
      <c r="E118" s="56">
        <v>0.23738705081404837</v>
      </c>
      <c r="F118" s="56">
        <v>0.6971425475585251</v>
      </c>
      <c r="G118" s="56">
        <v>0.7410003618975209</v>
      </c>
      <c r="H118" s="56">
        <v>0.9326151881554766</v>
      </c>
      <c r="I118" s="56">
        <v>0.4743809470975829</v>
      </c>
      <c r="J118" s="56">
        <v>0.9471538476903473</v>
      </c>
      <c r="K118" s="56">
        <v>0.2186187159321433</v>
      </c>
      <c r="N118" s="55">
        <v>116.0</v>
      </c>
      <c r="O118" s="55" t="s">
        <v>225</v>
      </c>
      <c r="P118" s="56">
        <f t="shared" ref="P118:R118" si="116">SUM(C118*F118*I118)</f>
        <v>0.01237229398</v>
      </c>
      <c r="Q118" s="56">
        <f t="shared" si="116"/>
        <v>0.3665761936</v>
      </c>
      <c r="R118" s="56">
        <f t="shared" si="116"/>
        <v>0.04840016565</v>
      </c>
    </row>
    <row r="119" ht="14.25" customHeight="1">
      <c r="A119" s="55">
        <v>117.0</v>
      </c>
      <c r="B119" s="55" t="s">
        <v>228</v>
      </c>
      <c r="C119" s="56">
        <v>0.4366075006198868</v>
      </c>
      <c r="D119" s="56">
        <v>0.11910873582074351</v>
      </c>
      <c r="E119" s="56">
        <v>0.20480477802771638</v>
      </c>
      <c r="F119" s="56">
        <v>0.33226821966715187</v>
      </c>
      <c r="G119" s="56">
        <v>0.8575111650765399</v>
      </c>
      <c r="H119" s="56">
        <v>0.7953124231254979</v>
      </c>
      <c r="I119" s="56">
        <v>0.9599780214381651</v>
      </c>
      <c r="J119" s="56">
        <v>0.3521090866834296</v>
      </c>
      <c r="K119" s="56">
        <v>0.4216115013887667</v>
      </c>
      <c r="N119" s="55">
        <v>117.0</v>
      </c>
      <c r="O119" s="55" t="s">
        <v>228</v>
      </c>
      <c r="P119" s="56">
        <f t="shared" ref="P119:R119" si="117">SUM(C119*F119*I119)</f>
        <v>0.1392647766</v>
      </c>
      <c r="Q119" s="56">
        <f t="shared" si="117"/>
        <v>0.03596339072</v>
      </c>
      <c r="R119" s="56">
        <f t="shared" si="117"/>
        <v>0.06867367684</v>
      </c>
    </row>
    <row r="120" ht="14.25" customHeight="1">
      <c r="A120" s="55">
        <v>118.0</v>
      </c>
      <c r="B120" s="55" t="s">
        <v>231</v>
      </c>
      <c r="C120" s="56">
        <v>0.9932326501488108</v>
      </c>
      <c r="D120" s="56">
        <v>0.08574894701317652</v>
      </c>
      <c r="E120" s="56">
        <v>0.09234150090317261</v>
      </c>
      <c r="F120" s="56">
        <v>0.48790836431965107</v>
      </c>
      <c r="G120" s="56">
        <v>0.500662429454144</v>
      </c>
      <c r="H120" s="56">
        <v>0.9364000426876403</v>
      </c>
      <c r="I120" s="56">
        <v>0.9944292649110318</v>
      </c>
      <c r="J120" s="56">
        <v>0.25155399520548394</v>
      </c>
      <c r="K120" s="56">
        <v>0.5337102788294849</v>
      </c>
      <c r="N120" s="55">
        <v>118.0</v>
      </c>
      <c r="O120" s="55" t="s">
        <v>231</v>
      </c>
      <c r="P120" s="56">
        <f t="shared" ref="P120:R120" si="118">SUM(C120*F120*I120)</f>
        <v>0.4819069032</v>
      </c>
      <c r="Q120" s="56">
        <f t="shared" si="118"/>
        <v>0.01079953403</v>
      </c>
      <c r="R120" s="56">
        <f t="shared" si="118"/>
        <v>0.04614917282</v>
      </c>
    </row>
    <row r="121" ht="14.25" customHeight="1">
      <c r="A121" s="55">
        <v>119.0</v>
      </c>
      <c r="B121" s="55" t="s">
        <v>233</v>
      </c>
      <c r="C121" s="56">
        <v>0.7934486225118775</v>
      </c>
      <c r="D121" s="56">
        <v>0.07722250028153427</v>
      </c>
      <c r="E121" s="56">
        <v>0.07374732655254915</v>
      </c>
      <c r="F121" s="56">
        <v>0.7027515943922473</v>
      </c>
      <c r="G121" s="56">
        <v>0.5480343963123606</v>
      </c>
      <c r="H121" s="56">
        <v>0.9799685937112316</v>
      </c>
      <c r="I121" s="56">
        <v>0.9898333960685662</v>
      </c>
      <c r="J121" s="56">
        <v>0.2440677254325788</v>
      </c>
      <c r="K121" s="56">
        <v>0.5457972824851498</v>
      </c>
      <c r="N121" s="55">
        <v>119.0</v>
      </c>
      <c r="O121" s="55" t="s">
        <v>233</v>
      </c>
      <c r="P121" s="56">
        <f t="shared" ref="P121:R121" si="119">SUM(C121*F121*I121)</f>
        <v>0.5519284138</v>
      </c>
      <c r="Q121" s="56">
        <f t="shared" si="119"/>
        <v>0.01032908924</v>
      </c>
      <c r="R121" s="56">
        <f t="shared" si="119"/>
        <v>0.03944480448</v>
      </c>
    </row>
    <row r="122" ht="14.25" customHeight="1">
      <c r="A122" s="55">
        <v>120.0</v>
      </c>
      <c r="B122" s="55" t="s">
        <v>235</v>
      </c>
      <c r="C122" s="56">
        <v>0.5763632402842052</v>
      </c>
      <c r="D122" s="56">
        <v>0.07118124997834031</v>
      </c>
      <c r="E122" s="56">
        <v>0.062415467872739466</v>
      </c>
      <c r="F122" s="56">
        <v>0.922124274813429</v>
      </c>
      <c r="G122" s="56">
        <v>0.5973209573269306</v>
      </c>
      <c r="H122" s="56">
        <v>0.9991101795269168</v>
      </c>
      <c r="I122" s="56">
        <v>0.9874599789057242</v>
      </c>
      <c r="J122" s="56">
        <v>0.24095378895485564</v>
      </c>
      <c r="K122" s="56">
        <v>0.5510471660625168</v>
      </c>
      <c r="N122" s="55">
        <v>120.0</v>
      </c>
      <c r="O122" s="55" t="s">
        <v>235</v>
      </c>
      <c r="P122" s="56">
        <f t="shared" ref="P122:R122" si="120">SUM(C122*F122*I122)</f>
        <v>0.5248137829</v>
      </c>
      <c r="Q122" s="56">
        <f t="shared" si="120"/>
        <v>0.01024488582</v>
      </c>
      <c r="R122" s="56">
        <f t="shared" si="120"/>
        <v>0.03436326232</v>
      </c>
    </row>
    <row r="123" ht="14.25" customHeight="1">
      <c r="A123" s="55">
        <v>121.0</v>
      </c>
      <c r="B123" s="55" t="s">
        <v>237</v>
      </c>
      <c r="C123" s="56">
        <v>0.9644547382773889</v>
      </c>
      <c r="D123" s="56">
        <v>0.08344147126639809</v>
      </c>
      <c r="E123" s="56">
        <v>0.08698513076027839</v>
      </c>
      <c r="F123" s="56">
        <v>0.5754730817882705</v>
      </c>
      <c r="G123" s="56">
        <v>0.5211281076385006</v>
      </c>
      <c r="H123" s="56">
        <v>0.9583219749023649</v>
      </c>
      <c r="I123" s="56">
        <v>0.9936473481711408</v>
      </c>
      <c r="J123" s="56">
        <v>0.2500862918881183</v>
      </c>
      <c r="K123" s="56">
        <v>0.5360225585453278</v>
      </c>
      <c r="N123" s="55">
        <v>121.0</v>
      </c>
      <c r="O123" s="55" t="s">
        <v>237</v>
      </c>
      <c r="P123" s="56">
        <f t="shared" ref="P123:R123" si="121">SUM(C123*F123*I123)</f>
        <v>0.551491906</v>
      </c>
      <c r="Q123" s="56">
        <f t="shared" si="121"/>
        <v>0.0108746763</v>
      </c>
      <c r="R123" s="56">
        <f t="shared" si="121"/>
        <v>0.04468271307</v>
      </c>
    </row>
    <row r="124" ht="14.25" customHeight="1">
      <c r="A124" s="55">
        <v>122.0</v>
      </c>
      <c r="B124" s="55" t="s">
        <v>240</v>
      </c>
      <c r="C124" s="56">
        <v>0.6999726303765057</v>
      </c>
      <c r="D124" s="56">
        <v>0.07462030406019818</v>
      </c>
      <c r="E124" s="56">
        <v>0.06869187219029296</v>
      </c>
      <c r="F124" s="56">
        <v>0.8142583305249996</v>
      </c>
      <c r="G124" s="56">
        <v>0.5712617609876021</v>
      </c>
      <c r="H124" s="56">
        <v>0.9922029536911254</v>
      </c>
      <c r="I124" s="56">
        <v>0.9890601648357423</v>
      </c>
      <c r="J124" s="56">
        <v>0.24301200678353366</v>
      </c>
      <c r="K124" s="56">
        <v>0.5475620336810949</v>
      </c>
      <c r="N124" s="55">
        <v>122.0</v>
      </c>
      <c r="O124" s="55" t="s">
        <v>240</v>
      </c>
      <c r="P124" s="56">
        <f t="shared" ref="P124:R124" si="122">SUM(C124*F124*I124)</f>
        <v>0.5637232929</v>
      </c>
      <c r="Q124" s="56">
        <f t="shared" si="122"/>
        <v>0.01035904931</v>
      </c>
      <c r="R124" s="56">
        <f t="shared" si="122"/>
        <v>0.03731979045</v>
      </c>
    </row>
    <row r="125" ht="14.25" customHeight="1">
      <c r="A125" s="55">
        <v>123.0</v>
      </c>
      <c r="B125" s="55" t="s">
        <v>242</v>
      </c>
      <c r="C125" s="56">
        <v>0.44598255621835214</v>
      </c>
      <c r="D125" s="56">
        <v>0.06713990078812365</v>
      </c>
      <c r="E125" s="56">
        <v>0.055592470785905006</v>
      </c>
      <c r="F125" s="56">
        <v>0.9902517922423227</v>
      </c>
      <c r="G125" s="56">
        <v>0.6249127690414809</v>
      </c>
      <c r="H125" s="56">
        <v>0.999080319310021</v>
      </c>
      <c r="I125" s="56">
        <v>0.9868164013836233</v>
      </c>
      <c r="J125" s="56">
        <v>0.2401681894139835</v>
      </c>
      <c r="K125" s="56">
        <v>0.5523931846293865</v>
      </c>
      <c r="N125" s="55">
        <v>123.0</v>
      </c>
      <c r="O125" s="55" t="s">
        <v>242</v>
      </c>
      <c r="P125" s="56">
        <f t="shared" ref="P125:R125" si="123">SUM(C125*F125*I125)</f>
        <v>0.4358126867</v>
      </c>
      <c r="Q125" s="56">
        <f t="shared" si="123"/>
        <v>0.01007663617</v>
      </c>
      <c r="R125" s="56">
        <f t="shared" si="123"/>
        <v>0.03068065959</v>
      </c>
    </row>
    <row r="126" ht="14.25" customHeight="1">
      <c r="A126" s="55">
        <v>124.0</v>
      </c>
      <c r="B126" s="55" t="s">
        <v>245</v>
      </c>
      <c r="C126" s="56">
        <v>0.9148768999611586</v>
      </c>
      <c r="D126" s="56">
        <v>0.081151332102754</v>
      </c>
      <c r="E126" s="56">
        <v>0.08191281113876721</v>
      </c>
      <c r="F126" s="56">
        <v>0.6115877794180116</v>
      </c>
      <c r="G126" s="56">
        <v>0.5289930293126207</v>
      </c>
      <c r="H126" s="56">
        <v>0.9654908800866829</v>
      </c>
      <c r="I126" s="56">
        <v>0.9960090294880911</v>
      </c>
      <c r="J126" s="56">
        <v>0.25491143370025826</v>
      </c>
      <c r="K126" s="56">
        <v>0.5285218151960109</v>
      </c>
      <c r="N126" s="55">
        <v>124.0</v>
      </c>
      <c r="O126" s="55" t="s">
        <v>245</v>
      </c>
      <c r="P126" s="56">
        <f t="shared" ref="P126:R126" si="124">SUM(C126*F126*I126)</f>
        <v>0.5572944738</v>
      </c>
      <c r="Q126" s="56">
        <f t="shared" si="124"/>
        <v>0.01094296268</v>
      </c>
      <c r="R126" s="56">
        <f t="shared" si="124"/>
        <v>0.04179871439</v>
      </c>
    </row>
    <row r="127" ht="14.25" customHeight="1">
      <c r="A127" s="55">
        <v>125.0</v>
      </c>
      <c r="B127" s="55" t="s">
        <v>247</v>
      </c>
      <c r="C127" s="56">
        <v>0.3961446453524107</v>
      </c>
      <c r="D127" s="56">
        <v>0.06536750346375439</v>
      </c>
      <c r="E127" s="56">
        <v>0.0527777050720533</v>
      </c>
      <c r="F127" s="56">
        <v>0.9993082692586228</v>
      </c>
      <c r="G127" s="56">
        <v>0.6356497078194359</v>
      </c>
      <c r="H127" s="56">
        <v>0.997170713226484</v>
      </c>
      <c r="I127" s="56">
        <v>0.9918004247215559</v>
      </c>
      <c r="J127" s="56">
        <v>0.24697570661557286</v>
      </c>
      <c r="K127" s="56">
        <v>0.5410146152215654</v>
      </c>
      <c r="N127" s="55">
        <v>125.0</v>
      </c>
      <c r="O127" s="55" t="s">
        <v>247</v>
      </c>
      <c r="P127" s="56">
        <f t="shared" ref="P127:R127" si="125">SUM(C127*F127*I127)</f>
        <v>0.392624649</v>
      </c>
      <c r="Q127" s="56">
        <f t="shared" si="125"/>
        <v>0.01026204671</v>
      </c>
      <c r="R127" s="56">
        <f t="shared" si="125"/>
        <v>0.02847272373</v>
      </c>
    </row>
    <row r="128" ht="14.25" customHeight="1">
      <c r="A128" s="55">
        <v>126.0</v>
      </c>
      <c r="B128" s="55" t="s">
        <v>249</v>
      </c>
      <c r="C128" s="56">
        <v>0.9148768999611586</v>
      </c>
      <c r="D128" s="56">
        <v>0.081151332102754</v>
      </c>
      <c r="E128" s="56">
        <v>0.08191281113876721</v>
      </c>
      <c r="F128" s="56">
        <v>0.6115877794180116</v>
      </c>
      <c r="G128" s="56">
        <v>0.5289930293126207</v>
      </c>
      <c r="H128" s="56">
        <v>0.9654908800866829</v>
      </c>
      <c r="I128" s="56">
        <v>0.9960090294880911</v>
      </c>
      <c r="J128" s="56">
        <v>0.25491143370025826</v>
      </c>
      <c r="K128" s="56">
        <v>0.5285218151960109</v>
      </c>
      <c r="N128" s="55">
        <v>126.0</v>
      </c>
      <c r="O128" s="55" t="s">
        <v>249</v>
      </c>
      <c r="P128" s="56">
        <f t="shared" ref="P128:R128" si="126">SUM(C128*F128*I128)</f>
        <v>0.5572944738</v>
      </c>
      <c r="Q128" s="56">
        <f t="shared" si="126"/>
        <v>0.01094296268</v>
      </c>
      <c r="R128" s="56">
        <f t="shared" si="126"/>
        <v>0.04179871439</v>
      </c>
    </row>
    <row r="129" ht="14.25" customHeight="1">
      <c r="A129" s="55">
        <v>127.0</v>
      </c>
      <c r="B129" s="55" t="s">
        <v>521</v>
      </c>
      <c r="C129" s="56">
        <v>0.3961446453524107</v>
      </c>
      <c r="D129" s="56">
        <v>0.06536750346375439</v>
      </c>
      <c r="E129" s="56">
        <v>0.0527777050720533</v>
      </c>
      <c r="F129" s="56">
        <v>0.9993082692586228</v>
      </c>
      <c r="G129" s="56">
        <v>0.6356497078194359</v>
      </c>
      <c r="H129" s="56">
        <v>0.997170713226484</v>
      </c>
      <c r="I129" s="56">
        <v>0.9918004247215559</v>
      </c>
      <c r="J129" s="56">
        <v>0.24697570661557286</v>
      </c>
      <c r="K129" s="56">
        <v>0.5410146152215654</v>
      </c>
      <c r="N129" s="55">
        <v>127.0</v>
      </c>
      <c r="O129" s="55" t="s">
        <v>521</v>
      </c>
      <c r="P129" s="56">
        <f t="shared" ref="P129:R129" si="127">SUM(C129*F129*I129)</f>
        <v>0.392624649</v>
      </c>
      <c r="Q129" s="56">
        <f t="shared" si="127"/>
        <v>0.01026204671</v>
      </c>
      <c r="R129" s="56">
        <f t="shared" si="127"/>
        <v>0.02847272373</v>
      </c>
    </row>
    <row r="130" ht="14.25" customHeight="1">
      <c r="A130" s="55">
        <v>128.0</v>
      </c>
      <c r="B130" s="55" t="s">
        <v>251</v>
      </c>
      <c r="C130" s="56">
        <v>0.9932326501488108</v>
      </c>
      <c r="D130" s="56">
        <v>0.08574894701317652</v>
      </c>
      <c r="E130" s="56">
        <v>0.09234150090317261</v>
      </c>
      <c r="F130" s="56">
        <v>0.48790836431965107</v>
      </c>
      <c r="G130" s="56">
        <v>0.500662429454144</v>
      </c>
      <c r="H130" s="56">
        <v>0.9364000426876403</v>
      </c>
      <c r="I130" s="56">
        <v>0.9944292649110318</v>
      </c>
      <c r="J130" s="56">
        <v>0.25155399520548394</v>
      </c>
      <c r="K130" s="56">
        <v>0.5337102788294849</v>
      </c>
      <c r="N130" s="55">
        <v>128.0</v>
      </c>
      <c r="O130" s="55" t="s">
        <v>251</v>
      </c>
      <c r="P130" s="56">
        <f t="shared" ref="P130:R130" si="128">SUM(C130*F130*I130)</f>
        <v>0.4819069032</v>
      </c>
      <c r="Q130" s="56">
        <f t="shared" si="128"/>
        <v>0.01079953403</v>
      </c>
      <c r="R130" s="56">
        <f t="shared" si="128"/>
        <v>0.04614917282</v>
      </c>
    </row>
    <row r="131" ht="14.25" customHeight="1">
      <c r="A131" s="55">
        <v>129.0</v>
      </c>
      <c r="B131" s="55" t="s">
        <v>254</v>
      </c>
      <c r="C131" s="56">
        <v>0.7934486225118775</v>
      </c>
      <c r="D131" s="56">
        <v>0.07722250028153427</v>
      </c>
      <c r="E131" s="56">
        <v>0.07374732655254915</v>
      </c>
      <c r="F131" s="56">
        <v>0.7027515943922473</v>
      </c>
      <c r="G131" s="56">
        <v>0.5480343963123606</v>
      </c>
      <c r="H131" s="56">
        <v>0.9799685937112316</v>
      </c>
      <c r="I131" s="56">
        <v>0.9898333960685662</v>
      </c>
      <c r="J131" s="56">
        <v>0.2440677254325788</v>
      </c>
      <c r="K131" s="56">
        <v>0.5457972824851498</v>
      </c>
      <c r="N131" s="55">
        <v>129.0</v>
      </c>
      <c r="O131" s="55" t="s">
        <v>254</v>
      </c>
      <c r="P131" s="56">
        <f t="shared" ref="P131:R131" si="129">SUM(C131*F131*I131)</f>
        <v>0.5519284138</v>
      </c>
      <c r="Q131" s="56">
        <f t="shared" si="129"/>
        <v>0.01032908924</v>
      </c>
      <c r="R131" s="56">
        <f t="shared" si="129"/>
        <v>0.03944480448</v>
      </c>
    </row>
    <row r="132" ht="14.25" customHeight="1">
      <c r="A132" s="55">
        <v>130.0</v>
      </c>
      <c r="B132" s="55" t="s">
        <v>256</v>
      </c>
      <c r="C132" s="56">
        <v>0.5763632402842052</v>
      </c>
      <c r="D132" s="56">
        <v>0.07118124997834031</v>
      </c>
      <c r="E132" s="56">
        <v>0.062415467872739466</v>
      </c>
      <c r="F132" s="56">
        <v>0.922124274813429</v>
      </c>
      <c r="G132" s="56">
        <v>0.5973209573269306</v>
      </c>
      <c r="H132" s="56">
        <v>0.9991101795269168</v>
      </c>
      <c r="I132" s="56">
        <v>0.9874599789057242</v>
      </c>
      <c r="J132" s="56">
        <v>0.24095378895485564</v>
      </c>
      <c r="K132" s="56">
        <v>0.5510471660625168</v>
      </c>
      <c r="N132" s="55">
        <v>130.0</v>
      </c>
      <c r="O132" s="55" t="s">
        <v>256</v>
      </c>
      <c r="P132" s="56">
        <f t="shared" ref="P132:R132" si="130">SUM(C132*F132*I132)</f>
        <v>0.5248137829</v>
      </c>
      <c r="Q132" s="56">
        <f t="shared" si="130"/>
        <v>0.01024488582</v>
      </c>
      <c r="R132" s="56">
        <f t="shared" si="130"/>
        <v>0.03436326232</v>
      </c>
    </row>
    <row r="133" ht="14.25" customHeight="1">
      <c r="A133" s="55">
        <v>131.0</v>
      </c>
      <c r="B133" s="55" t="s">
        <v>258</v>
      </c>
      <c r="C133" s="56">
        <v>0.9642985958845229</v>
      </c>
      <c r="D133" s="56">
        <v>0.08343244345722797</v>
      </c>
      <c r="E133" s="56">
        <v>0.08696466557364371</v>
      </c>
      <c r="F133" s="56">
        <v>0.5689901542909692</v>
      </c>
      <c r="G133" s="56">
        <v>0.51968724153376</v>
      </c>
      <c r="H133" s="56">
        <v>0.9569329877742326</v>
      </c>
      <c r="I133" s="56">
        <v>0.9993237015691131</v>
      </c>
      <c r="J133" s="56">
        <v>0.2661687515468812</v>
      </c>
      <c r="K133" s="56">
        <v>0.5120904035993966</v>
      </c>
      <c r="N133" s="55">
        <v>131.0</v>
      </c>
      <c r="O133" s="55" t="s">
        <v>258</v>
      </c>
      <c r="P133" s="56">
        <f t="shared" ref="P133:R133" si="131">SUM(C133*F133*I133)</f>
        <v>0.5483053379</v>
      </c>
      <c r="Q133" s="56">
        <f t="shared" si="131"/>
        <v>0.01154075138</v>
      </c>
      <c r="R133" s="56">
        <f t="shared" si="131"/>
        <v>0.04261583425</v>
      </c>
    </row>
    <row r="134" ht="14.25" customHeight="1">
      <c r="A134" s="55">
        <v>132.0</v>
      </c>
      <c r="B134" s="55" t="s">
        <v>261</v>
      </c>
      <c r="C134" s="56">
        <v>0.7029359449965261</v>
      </c>
      <c r="D134" s="56">
        <v>0.07470144582428685</v>
      </c>
      <c r="E134" s="56">
        <v>0.06884543591847836</v>
      </c>
      <c r="F134" s="56">
        <v>0.7939395699512285</v>
      </c>
      <c r="G134" s="56">
        <v>0.5669181541592224</v>
      </c>
      <c r="H134" s="56">
        <v>0.99036002099561</v>
      </c>
      <c r="I134" s="56">
        <v>0.9974513123523744</v>
      </c>
      <c r="J134" s="56">
        <v>0.25868914465165405</v>
      </c>
      <c r="K134" s="56">
        <v>0.5228464819676785</v>
      </c>
      <c r="N134" s="55">
        <v>132.0</v>
      </c>
      <c r="O134" s="55" t="s">
        <v>261</v>
      </c>
      <c r="P134" s="56">
        <f t="shared" ref="P134:R134" si="132">SUM(C134*F134*I134)</f>
        <v>0.5566662682</v>
      </c>
      <c r="Q134" s="56">
        <f t="shared" si="132"/>
        <v>0.0109553833</v>
      </c>
      <c r="R134" s="56">
        <f t="shared" si="132"/>
        <v>0.0356485972</v>
      </c>
    </row>
    <row r="135" ht="14.25" customHeight="1">
      <c r="A135" s="55">
        <v>133.0</v>
      </c>
      <c r="B135" s="55" t="s">
        <v>263</v>
      </c>
      <c r="C135" s="56">
        <v>0.4534756459260932</v>
      </c>
      <c r="D135" s="56">
        <v>0.06739266476133218</v>
      </c>
      <c r="E135" s="56">
        <v>0.05600249735006135</v>
      </c>
      <c r="F135" s="56">
        <v>0.9825992843250092</v>
      </c>
      <c r="G135" s="56">
        <v>0.6199677455651741</v>
      </c>
      <c r="H135" s="56">
        <v>0.9996123070688817</v>
      </c>
      <c r="I135" s="56">
        <v>0.9963585012393135</v>
      </c>
      <c r="J135" s="56">
        <v>0.25574806375582004</v>
      </c>
      <c r="K135" s="56">
        <v>0.5272503214166524</v>
      </c>
      <c r="N135" s="55">
        <v>133.0</v>
      </c>
      <c r="O135" s="55" t="s">
        <v>263</v>
      </c>
      <c r="P135" s="56">
        <f t="shared" ref="P135:R135" si="133">SUM(C135*F135*I135)</f>
        <v>0.4439622485</v>
      </c>
      <c r="Q135" s="56">
        <f t="shared" si="133"/>
        <v>0.01068548106</v>
      </c>
      <c r="R135" s="56">
        <f t="shared" si="133"/>
        <v>0.02951588719</v>
      </c>
    </row>
    <row r="136" ht="14.25" customHeight="1">
      <c r="A136" s="55">
        <v>134.0</v>
      </c>
      <c r="B136" s="55" t="s">
        <v>265</v>
      </c>
      <c r="C136" s="56">
        <v>0.9945590235316047</v>
      </c>
      <c r="D136" s="56">
        <v>0.08593375142435053</v>
      </c>
      <c r="E136" s="56">
        <v>0.09278147754973542</v>
      </c>
      <c r="F136" s="56">
        <v>0.4684582042149584</v>
      </c>
      <c r="G136" s="56">
        <v>0.4957523235213475</v>
      </c>
      <c r="H136" s="56">
        <v>0.9304419121158025</v>
      </c>
      <c r="I136" s="56">
        <v>0.9990515425789044</v>
      </c>
      <c r="J136" s="56">
        <v>0.26468403478624175</v>
      </c>
      <c r="K136" s="56">
        <v>0.5141765371586356</v>
      </c>
      <c r="N136" s="55">
        <v>134.0</v>
      </c>
      <c r="O136" s="55" t="s">
        <v>265</v>
      </c>
      <c r="P136" s="56">
        <f t="shared" ref="P136:R136" si="134">SUM(C136*F136*I136)</f>
        <v>0.465467439</v>
      </c>
      <c r="Q136" s="56">
        <f t="shared" si="134"/>
        <v>0.01127603138</v>
      </c>
      <c r="R136" s="56">
        <f t="shared" si="134"/>
        <v>0.04438771661</v>
      </c>
    </row>
    <row r="137" ht="14.25" customHeight="1">
      <c r="A137" s="55">
        <v>135.0</v>
      </c>
      <c r="B137" s="55" t="s">
        <v>267</v>
      </c>
      <c r="C137" s="56">
        <v>0.8108036082042567</v>
      </c>
      <c r="D137" s="56">
        <v>0.07772641231608926</v>
      </c>
      <c r="E137" s="56">
        <v>0.0747580980142879</v>
      </c>
      <c r="F137" s="56">
        <v>0.6684316490214519</v>
      </c>
      <c r="G137" s="56">
        <v>0.540955441937131</v>
      </c>
      <c r="H137" s="56">
        <v>0.9750599697874015</v>
      </c>
      <c r="I137" s="56">
        <v>0.9968887483517953</v>
      </c>
      <c r="J137" s="56">
        <v>0.2571051137860796</v>
      </c>
      <c r="K137" s="56">
        <v>0.5252056821098084</v>
      </c>
      <c r="N137" s="55">
        <v>135.0</v>
      </c>
      <c r="O137" s="55" t="s">
        <v>267</v>
      </c>
      <c r="P137" s="56">
        <f t="shared" ref="P137:R137" si="135">SUM(C137*F137*I137)</f>
        <v>0.5402805978</v>
      </c>
      <c r="Q137" s="56">
        <f t="shared" si="135"/>
        <v>0.01081037678</v>
      </c>
      <c r="R137" s="56">
        <f t="shared" si="135"/>
        <v>0.03828414803</v>
      </c>
    </row>
    <row r="138" ht="14.25" customHeight="1">
      <c r="A138" s="55">
        <v>136.0</v>
      </c>
      <c r="B138" s="55" t="s">
        <v>269</v>
      </c>
      <c r="C138" s="56">
        <v>0.6069320748499607</v>
      </c>
      <c r="D138" s="56">
        <v>0.07205094852489581</v>
      </c>
      <c r="E138" s="56">
        <v>0.0639605708241817</v>
      </c>
      <c r="F138" s="56">
        <v>0.8893159150915678</v>
      </c>
      <c r="G138" s="56">
        <v>0.588553407996834</v>
      </c>
      <c r="H138" s="56">
        <v>0.9975659347962132</v>
      </c>
      <c r="I138" s="56">
        <v>0.9955858676393828</v>
      </c>
      <c r="J138" s="56">
        <v>0.2539499784469156</v>
      </c>
      <c r="K138" s="56">
        <v>0.5299934648586182</v>
      </c>
      <c r="N138" s="55">
        <v>136.0</v>
      </c>
      <c r="O138" s="55" t="s">
        <v>269</v>
      </c>
      <c r="P138" s="56">
        <f t="shared" ref="P138:R138" si="136">SUM(C138*F138*I138)</f>
        <v>0.5373718064</v>
      </c>
      <c r="Q138" s="56">
        <f t="shared" si="136"/>
        <v>0.01076895995</v>
      </c>
      <c r="R138" s="56">
        <f t="shared" si="136"/>
        <v>0.03381617294</v>
      </c>
    </row>
    <row r="139" ht="14.25" customHeight="1">
      <c r="A139" s="55">
        <v>137.0</v>
      </c>
      <c r="B139" s="55" t="s">
        <v>271</v>
      </c>
      <c r="C139" s="56">
        <v>0.9633482445637879</v>
      </c>
      <c r="D139" s="56">
        <v>0.08337790022801278</v>
      </c>
      <c r="E139" s="56">
        <v>0.08684110148119319</v>
      </c>
      <c r="F139" s="56">
        <v>0.5738967783484159</v>
      </c>
      <c r="G139" s="56">
        <v>0.5207786588976672</v>
      </c>
      <c r="H139" s="56">
        <v>0.9579872601040319</v>
      </c>
      <c r="I139" s="56">
        <v>0.9987259047171655</v>
      </c>
      <c r="J139" s="56">
        <v>0.26317703240213147</v>
      </c>
      <c r="K139" s="56">
        <v>0.5163183710993461</v>
      </c>
      <c r="N139" s="55">
        <v>137.0</v>
      </c>
      <c r="O139" s="55" t="s">
        <v>271</v>
      </c>
      <c r="P139" s="56">
        <f t="shared" ref="P139:R139" si="137">SUM(C139*F139*I139)</f>
        <v>0.5521580545</v>
      </c>
      <c r="Q139" s="56">
        <f t="shared" si="137"/>
        <v>0.01142752337</v>
      </c>
      <c r="R139" s="56">
        <f t="shared" si="137"/>
        <v>0.04295390328</v>
      </c>
    </row>
    <row r="140" ht="14.25" customHeight="1">
      <c r="A140" s="55">
        <v>138.0</v>
      </c>
      <c r="B140" s="55" t="s">
        <v>274</v>
      </c>
      <c r="C140" s="56">
        <v>0.7000894487608997</v>
      </c>
      <c r="D140" s="56">
        <v>0.07462350248347933</v>
      </c>
      <c r="E140" s="56">
        <v>0.06869792043697212</v>
      </c>
      <c r="F140" s="56">
        <v>0.8016872166908592</v>
      </c>
      <c r="G140" s="56">
        <v>0.5685640830114471</v>
      </c>
      <c r="H140" s="56">
        <v>0.9910821441781028</v>
      </c>
      <c r="I140" s="56">
        <v>0.9963716415336508</v>
      </c>
      <c r="J140" s="56">
        <v>0.2557803521243939</v>
      </c>
      <c r="K140" s="56">
        <v>0.527201418590105</v>
      </c>
      <c r="N140" s="55">
        <v>138.0</v>
      </c>
      <c r="O140" s="55" t="s">
        <v>274</v>
      </c>
      <c r="P140" s="56">
        <f t="shared" ref="P140:R140" si="138">SUM(C140*F140*I140)</f>
        <v>0.5592163354</v>
      </c>
      <c r="Q140" s="56">
        <f t="shared" si="138"/>
        <v>0.010852311</v>
      </c>
      <c r="R140" s="56">
        <f t="shared" si="138"/>
        <v>0.03589465741</v>
      </c>
    </row>
    <row r="141" ht="14.25" customHeight="1">
      <c r="A141" s="55">
        <v>139.0</v>
      </c>
      <c r="B141" s="55" t="s">
        <v>271</v>
      </c>
      <c r="C141" s="56">
        <v>0.4485417259789611</v>
      </c>
      <c r="D141" s="56">
        <v>0.06722659046019648</v>
      </c>
      <c r="E141" s="56">
        <v>0.0557328513181593</v>
      </c>
      <c r="F141" s="56">
        <v>0.9831775947005531</v>
      </c>
      <c r="G141" s="56">
        <v>0.6202982475157081</v>
      </c>
      <c r="H141" s="56">
        <v>0.9995837241013287</v>
      </c>
      <c r="I141" s="56">
        <v>0.9950398833820505</v>
      </c>
      <c r="J141" s="56">
        <v>0.25278089496726724</v>
      </c>
      <c r="K141" s="56">
        <v>0.5317981462619272</v>
      </c>
      <c r="N141" s="55">
        <v>139.0</v>
      </c>
      <c r="O141" s="55" t="s">
        <v>271</v>
      </c>
      <c r="P141" s="56">
        <f t="shared" ref="P141:R141" si="139">SUM(C141*F141*I141)</f>
        <v>0.4388087828</v>
      </c>
      <c r="Q141" s="56">
        <f t="shared" si="139"/>
        <v>0.01054109887</v>
      </c>
      <c r="R141" s="56">
        <f t="shared" si="139"/>
        <v>0.02962628917</v>
      </c>
    </row>
    <row r="142" ht="14.25" customHeight="1">
      <c r="A142" s="55">
        <v>140.0</v>
      </c>
      <c r="B142" s="55" t="s">
        <v>274</v>
      </c>
      <c r="C142" s="56">
        <v>0.987100399564648</v>
      </c>
      <c r="D142" s="56">
        <v>0.0850695449033066</v>
      </c>
      <c r="E142" s="56">
        <v>0.09073815105806513</v>
      </c>
      <c r="F142" s="56">
        <v>0.5012230359546372</v>
      </c>
      <c r="G142" s="56">
        <v>0.5039357092290188</v>
      </c>
      <c r="H142" s="56">
        <v>0.9402224490525306</v>
      </c>
      <c r="I142" s="56">
        <v>0.9951890883289419</v>
      </c>
      <c r="J142" s="56">
        <v>0.2530930926616344</v>
      </c>
      <c r="K142" s="56">
        <v>0.5313145687335329</v>
      </c>
      <c r="N142" s="55">
        <v>140.0</v>
      </c>
      <c r="O142" s="55" t="s">
        <v>274</v>
      </c>
      <c r="P142" s="56">
        <f t="shared" ref="P142:R142" si="140">SUM(C142*F142*I142)</f>
        <v>0.4923772246</v>
      </c>
      <c r="Q142" s="56">
        <f t="shared" si="140"/>
        <v>0.01084999495</v>
      </c>
      <c r="R142" s="56">
        <f t="shared" si="140"/>
        <v>0.04532859588</v>
      </c>
    </row>
    <row r="143" ht="14.25" customHeight="1">
      <c r="A143" s="55">
        <v>141.0</v>
      </c>
      <c r="B143" s="55" t="s">
        <v>276</v>
      </c>
      <c r="C143" s="56">
        <v>0.7436874537122977</v>
      </c>
      <c r="D143" s="56">
        <v>0.0758221251744587</v>
      </c>
      <c r="E143" s="56">
        <v>0.07099295747251738</v>
      </c>
      <c r="F143" s="56">
        <v>0.7406939205669691</v>
      </c>
      <c r="G143" s="56">
        <v>0.5558312823914261</v>
      </c>
      <c r="H143" s="56">
        <v>0.9847322345774042</v>
      </c>
      <c r="I143" s="56">
        <v>0.990705691287893</v>
      </c>
      <c r="J143" s="56">
        <v>0.24531442939417394</v>
      </c>
      <c r="K143" s="56">
        <v>0.5437329142295074</v>
      </c>
      <c r="N143" s="55">
        <v>141.0</v>
      </c>
      <c r="O143" s="55" t="s">
        <v>276</v>
      </c>
      <c r="P143" s="56">
        <f t="shared" ref="P143:R143" si="141">SUM(C143*F143*I143)</f>
        <v>0.5457250544</v>
      </c>
      <c r="Q143" s="56">
        <f t="shared" si="141"/>
        <v>0.01033860713</v>
      </c>
      <c r="R143" s="56">
        <f t="shared" si="141"/>
        <v>0.03801185347</v>
      </c>
    </row>
    <row r="144" ht="14.25" customHeight="1">
      <c r="A144" s="55">
        <v>142.0</v>
      </c>
      <c r="B144" s="55" t="s">
        <v>277</v>
      </c>
      <c r="C144" s="56">
        <v>0.5180074163992779</v>
      </c>
      <c r="D144" s="56">
        <v>0.06945362600006302</v>
      </c>
      <c r="E144" s="56">
        <v>0.05942804015033152</v>
      </c>
      <c r="F144" s="56">
        <v>0.9452765799316808</v>
      </c>
      <c r="G144" s="56">
        <v>0.6044427471931213</v>
      </c>
      <c r="H144" s="56">
        <v>0.9998006611218639</v>
      </c>
      <c r="I144" s="56">
        <v>0.9885581288773805</v>
      </c>
      <c r="J144" s="56">
        <v>0.2423489446877398</v>
      </c>
      <c r="K144" s="56">
        <v>0.5486783020371647</v>
      </c>
      <c r="N144" s="55">
        <v>142.0</v>
      </c>
      <c r="O144" s="55" t="s">
        <v>277</v>
      </c>
      <c r="P144" s="56">
        <f t="shared" ref="P144:R144" si="142">SUM(C144*F144*I144)</f>
        <v>0.4840576491</v>
      </c>
      <c r="Q144" s="56">
        <f t="shared" si="142"/>
        <v>0.01017398816</v>
      </c>
      <c r="R144" s="56">
        <f t="shared" si="142"/>
        <v>0.03260037634</v>
      </c>
    </row>
    <row r="145" ht="14.25" customHeight="1">
      <c r="A145" s="55">
        <v>143.0</v>
      </c>
      <c r="B145" s="55" t="s">
        <v>278</v>
      </c>
      <c r="C145" s="56">
        <v>0.9630819822197499</v>
      </c>
      <c r="D145" s="56">
        <v>0.08336274073468913</v>
      </c>
      <c r="E145" s="56">
        <v>0.08680678308586835</v>
      </c>
      <c r="F145" s="56">
        <v>0.6080141008175463</v>
      </c>
      <c r="G145" s="56">
        <v>0.5282257718820565</v>
      </c>
      <c r="H145" s="56">
        <v>0.9648222233854139</v>
      </c>
      <c r="I145" s="56">
        <v>0.9949667273446154</v>
      </c>
      <c r="J145" s="56">
        <v>0.25262969771442506</v>
      </c>
      <c r="K145" s="56">
        <v>0.5320327761752531</v>
      </c>
      <c r="N145" s="55">
        <v>143.0</v>
      </c>
      <c r="O145" s="55" t="s">
        <v>278</v>
      </c>
      <c r="P145" s="56">
        <f t="shared" ref="P145:R145" si="143">SUM(C145*F145*I145)</f>
        <v>0.5826201049</v>
      </c>
      <c r="Q145" s="56">
        <f t="shared" si="143"/>
        <v>0.01112438404</v>
      </c>
      <c r="R145" s="56">
        <f t="shared" si="143"/>
        <v>0.04455940147</v>
      </c>
    </row>
    <row r="146" ht="14.25" customHeight="1">
      <c r="A146" s="55">
        <v>144.0</v>
      </c>
      <c r="B146" s="55" t="s">
        <v>279</v>
      </c>
      <c r="C146" s="56">
        <v>0.703646014172952</v>
      </c>
      <c r="D146" s="56">
        <v>0.07472089178941034</v>
      </c>
      <c r="E146" s="56">
        <v>0.06888227646638982</v>
      </c>
      <c r="F146" s="56">
        <v>0.8517069824145287</v>
      </c>
      <c r="G146" s="56">
        <v>0.5795688441320153</v>
      </c>
      <c r="H146" s="56">
        <v>0.9951692186897889</v>
      </c>
      <c r="I146" s="56">
        <v>0.9909662744192022</v>
      </c>
      <c r="J146" s="56">
        <v>0.24569949635104538</v>
      </c>
      <c r="K146" s="56">
        <v>0.5430995507748809</v>
      </c>
      <c r="N146" s="55">
        <v>144.0</v>
      </c>
      <c r="O146" s="55" t="s">
        <v>279</v>
      </c>
      <c r="P146" s="56">
        <f t="shared" ref="P146:R146" si="144">SUM(C146*F146*I146)</f>
        <v>0.5938863097</v>
      </c>
      <c r="Q146" s="56">
        <f t="shared" si="144"/>
        <v>0.01064023804</v>
      </c>
      <c r="R146" s="56">
        <f t="shared" si="144"/>
        <v>0.0372292142</v>
      </c>
    </row>
    <row r="147" ht="14.25" customHeight="1">
      <c r="A147" s="55">
        <v>145.0</v>
      </c>
      <c r="B147" s="55" t="s">
        <v>282</v>
      </c>
      <c r="C147" s="56">
        <v>0.46899360381907</v>
      </c>
      <c r="D147" s="56">
        <v>0.06790632511733463</v>
      </c>
      <c r="E147" s="56">
        <v>0.056842471196438205</v>
      </c>
      <c r="F147" s="56">
        <v>0.999083130517381</v>
      </c>
      <c r="G147" s="56">
        <v>0.6350599811275375</v>
      </c>
      <c r="H147" s="56">
        <v>0.9973018746006385</v>
      </c>
      <c r="I147" s="56">
        <v>0.9891409860936544</v>
      </c>
      <c r="J147" s="56">
        <v>0.2431203448787595</v>
      </c>
      <c r="K147" s="56">
        <v>0.5473802263883201</v>
      </c>
      <c r="N147" s="55">
        <v>145.0</v>
      </c>
      <c r="O147" s="55" t="s">
        <v>282</v>
      </c>
      <c r="P147" s="56">
        <f t="shared" ref="P147:R147" si="145">SUM(C147*F147*I147)</f>
        <v>0.4634754593</v>
      </c>
      <c r="Q147" s="56">
        <f t="shared" si="145"/>
        <v>0.01048446508</v>
      </c>
      <c r="R147" s="56">
        <f t="shared" si="145"/>
        <v>0.03103049408</v>
      </c>
    </row>
    <row r="148" ht="14.25" customHeight="1">
      <c r="A148" s="55">
        <v>146.0</v>
      </c>
      <c r="B148" s="55" t="s">
        <v>284</v>
      </c>
      <c r="C148" s="56">
        <v>0.9994859913903367</v>
      </c>
      <c r="D148" s="56">
        <v>0.08705068362441024</v>
      </c>
      <c r="E148" s="56">
        <v>0.09547611001408426</v>
      </c>
      <c r="F148" s="56">
        <v>0.4400313815225621</v>
      </c>
      <c r="G148" s="56">
        <v>0.48826648950056317</v>
      </c>
      <c r="H148" s="56">
        <v>0.920843565854067</v>
      </c>
      <c r="I148" s="56">
        <v>0.999988272675477</v>
      </c>
      <c r="J148" s="56">
        <v>0.2755245135274357</v>
      </c>
      <c r="K148" s="56">
        <v>0.49946907095603543</v>
      </c>
      <c r="N148" s="55">
        <v>146.0</v>
      </c>
      <c r="O148" s="55" t="s">
        <v>284</v>
      </c>
      <c r="P148" s="56">
        <f t="shared" ref="P148:R148" si="146">SUM(C148*F148*I148)</f>
        <v>0.4398000439</v>
      </c>
      <c r="Q148" s="56">
        <f t="shared" si="146"/>
        <v>0.01171087511</v>
      </c>
      <c r="R148" s="56">
        <f t="shared" si="146"/>
        <v>0.04391260228</v>
      </c>
    </row>
    <row r="149" ht="14.25" customHeight="1">
      <c r="A149" s="55">
        <v>147.0</v>
      </c>
      <c r="B149" s="55" t="s">
        <v>286</v>
      </c>
      <c r="C149" s="56">
        <v>0.8230116330439683</v>
      </c>
      <c r="D149" s="56">
        <v>0.07808784780659776</v>
      </c>
      <c r="E149" s="56">
        <v>0.07548957592914715</v>
      </c>
      <c r="F149" s="56">
        <v>0.6497814642714603</v>
      </c>
      <c r="G149" s="56">
        <v>0.5370731267133226</v>
      </c>
      <c r="H149" s="56">
        <v>0.9721304120681404</v>
      </c>
      <c r="I149" s="56">
        <v>0.9994419441984987</v>
      </c>
      <c r="J149" s="56">
        <v>0.2669109211998015</v>
      </c>
      <c r="K149" s="56">
        <v>0.5110564181173917</v>
      </c>
      <c r="N149" s="55">
        <v>147.0</v>
      </c>
      <c r="O149" s="55" t="s">
        <v>286</v>
      </c>
      <c r="P149" s="56">
        <f t="shared" ref="P149:R149" si="147">SUM(C149*F149*I149)</f>
        <v>0.5344792682</v>
      </c>
      <c r="Q149" s="56">
        <f t="shared" si="147"/>
        <v>0.01119394632</v>
      </c>
      <c r="R149" s="56">
        <f t="shared" si="147"/>
        <v>0.0375042394</v>
      </c>
    </row>
    <row r="150" ht="14.25" customHeight="1">
      <c r="A150" s="55">
        <v>148.0</v>
      </c>
      <c r="B150" s="55" t="s">
        <v>289</v>
      </c>
      <c r="C150" s="56">
        <v>0.6388591827582859</v>
      </c>
      <c r="D150" s="56">
        <v>0.07294171815652445</v>
      </c>
      <c r="E150" s="56">
        <v>0.06557235847965123</v>
      </c>
      <c r="F150" s="56">
        <v>0.8641850817263488</v>
      </c>
      <c r="G150" s="56">
        <v>0.5824598628295469</v>
      </c>
      <c r="H150" s="56">
        <v>0.9960315816574548</v>
      </c>
      <c r="I150" s="56">
        <v>0.9988882988372958</v>
      </c>
      <c r="J150" s="56">
        <v>0.26389953485376905</v>
      </c>
      <c r="K150" s="56">
        <v>0.515288419222228</v>
      </c>
      <c r="N150" s="55">
        <v>148.0</v>
      </c>
      <c r="O150" s="55" t="s">
        <v>289</v>
      </c>
      <c r="P150" s="56">
        <f t="shared" ref="P150:R150" si="148">SUM(C150*F150*I150)</f>
        <v>0.5514788131</v>
      </c>
      <c r="Q150" s="56">
        <f t="shared" si="148"/>
        <v>0.01121193619</v>
      </c>
      <c r="R150" s="56">
        <f t="shared" si="148"/>
        <v>0.03365458934</v>
      </c>
    </row>
    <row r="151" ht="14.25" customHeight="1">
      <c r="A151" s="55">
        <v>149.0</v>
      </c>
      <c r="B151" s="55" t="s">
        <v>291</v>
      </c>
      <c r="C151" s="56">
        <v>0.9696834354886341</v>
      </c>
      <c r="D151" s="56">
        <v>0.08375570084468419</v>
      </c>
      <c r="E151" s="56">
        <v>0.08769981537358928</v>
      </c>
      <c r="F151" s="56">
        <v>0.5373221305416831</v>
      </c>
      <c r="G151" s="56">
        <v>0.5124965672640946</v>
      </c>
      <c r="H151" s="56">
        <v>0.9496511247119821</v>
      </c>
      <c r="I151" s="56">
        <v>0.9999781500654867</v>
      </c>
      <c r="J151" s="56">
        <v>0.2729081379631114</v>
      </c>
      <c r="K151" s="56">
        <v>0.5029102807168248</v>
      </c>
      <c r="N151" s="55">
        <v>149.0</v>
      </c>
      <c r="O151" s="55" t="s">
        <v>291</v>
      </c>
      <c r="P151" s="56">
        <f t="shared" ref="P151:R151" si="149">SUM(C151*F151*I151)</f>
        <v>0.521020985</v>
      </c>
      <c r="Q151" s="56">
        <f t="shared" si="149"/>
        <v>0.01171444787</v>
      </c>
      <c r="R151" s="56">
        <f t="shared" si="149"/>
        <v>0.04188449464</v>
      </c>
    </row>
    <row r="152" ht="14.25" customHeight="1">
      <c r="A152" s="55">
        <v>150.0</v>
      </c>
      <c r="B152" s="55" t="s">
        <v>293</v>
      </c>
      <c r="C152" s="56">
        <v>0.7137434187554561</v>
      </c>
      <c r="D152" s="56">
        <v>0.07499759511326654</v>
      </c>
      <c r="E152" s="56">
        <v>0.06940810396043422</v>
      </c>
      <c r="F152" s="56">
        <v>0.7708569066207899</v>
      </c>
      <c r="G152" s="56">
        <v>0.5620733173313087</v>
      </c>
      <c r="H152" s="56">
        <v>0.9880649868828701</v>
      </c>
      <c r="I152" s="56">
        <v>0.9991822614537095</v>
      </c>
      <c r="J152" s="56">
        <v>0.26536476228104544</v>
      </c>
      <c r="K152" s="56">
        <v>0.5132171299005275</v>
      </c>
      <c r="N152" s="55">
        <v>150.0</v>
      </c>
      <c r="O152" s="55" t="s">
        <v>293</v>
      </c>
      <c r="P152" s="56">
        <f t="shared" ref="P152:R152" si="150">SUM(C152*F152*I152)</f>
        <v>0.549744129</v>
      </c>
      <c r="Q152" s="56">
        <f t="shared" si="150"/>
        <v>0.01118622522</v>
      </c>
      <c r="R152" s="56">
        <f t="shared" si="150"/>
        <v>0.0351962857</v>
      </c>
    </row>
    <row r="153" ht="14.25" customHeight="1">
      <c r="A153" s="55">
        <v>151.0</v>
      </c>
      <c r="B153" s="55" t="s">
        <v>295</v>
      </c>
      <c r="C153" s="56">
        <v>0.46798755393735336</v>
      </c>
      <c r="D153" s="56">
        <v>0.06787340709228193</v>
      </c>
      <c r="E153" s="56">
        <v>0.0567883695708085</v>
      </c>
      <c r="F153" s="56">
        <v>0.9756300523058629</v>
      </c>
      <c r="G153" s="56">
        <v>0.6163376147815779</v>
      </c>
      <c r="H153" s="56">
        <v>0.9998598047960511</v>
      </c>
      <c r="I153" s="56">
        <v>0.9985429069119918</v>
      </c>
      <c r="J153" s="56">
        <v>0.26241872396751614</v>
      </c>
      <c r="K153" s="56">
        <v>0.5174055434845463</v>
      </c>
      <c r="N153" s="55">
        <v>151.0</v>
      </c>
      <c r="O153" s="55" t="s">
        <v>295</v>
      </c>
      <c r="P153" s="56">
        <f t="shared" ref="P153:R153" si="151">SUM(C153*F153*I153)</f>
        <v>0.4559174382</v>
      </c>
      <c r="Q153" s="56">
        <f t="shared" si="151"/>
        <v>0.01097774512</v>
      </c>
      <c r="R153" s="56">
        <f t="shared" si="151"/>
        <v>0.02937849792</v>
      </c>
    </row>
    <row r="154" ht="14.25" customHeight="1">
      <c r="A154" s="55">
        <v>152.0</v>
      </c>
      <c r="B154" s="55" t="s">
        <v>297</v>
      </c>
      <c r="C154" s="56">
        <v>0.9970719383255823</v>
      </c>
      <c r="D154" s="56">
        <v>0.08636190175918497</v>
      </c>
      <c r="E154" s="56">
        <v>0.09380718035154813</v>
      </c>
      <c r="F154" s="56">
        <v>0.46014856228711476</v>
      </c>
      <c r="G154" s="56">
        <v>0.49360419169248565</v>
      </c>
      <c r="H154" s="56">
        <v>0.9277509720309964</v>
      </c>
      <c r="I154" s="56">
        <v>0.9899443535592042</v>
      </c>
      <c r="J154" s="56">
        <v>0.3096885812027353</v>
      </c>
      <c r="K154" s="56">
        <v>0.4599401247609915</v>
      </c>
      <c r="N154" s="55">
        <v>152.0</v>
      </c>
      <c r="O154" s="55" t="s">
        <v>297</v>
      </c>
      <c r="P154" s="56">
        <f t="shared" ref="P154:R154" si="152">SUM(C154*F154*I154)</f>
        <v>0.4541876761</v>
      </c>
      <c r="Q154" s="56">
        <f t="shared" si="152"/>
        <v>0.01320158963</v>
      </c>
      <c r="R154" s="56">
        <f t="shared" si="152"/>
        <v>0.04002845234</v>
      </c>
    </row>
    <row r="155" ht="14.25" customHeight="1">
      <c r="A155" s="55">
        <v>153.0</v>
      </c>
      <c r="B155" s="55" t="s">
        <v>299</v>
      </c>
      <c r="C155" s="56">
        <v>0.8262132100026196</v>
      </c>
      <c r="D155" s="56">
        <v>0.07818373961674506</v>
      </c>
      <c r="E155" s="56">
        <v>0.0756845589790398</v>
      </c>
      <c r="F155" s="56">
        <v>0.6638048859848168</v>
      </c>
      <c r="G155" s="56">
        <v>0.5399953088297764</v>
      </c>
      <c r="H155" s="56">
        <v>0.9743511626334799</v>
      </c>
      <c r="I155" s="56">
        <v>0.9939699390817843</v>
      </c>
      <c r="J155" s="56">
        <v>0.30118298698103524</v>
      </c>
      <c r="K155" s="56">
        <v>0.46893239137482895</v>
      </c>
      <c r="N155" s="55">
        <v>153.0</v>
      </c>
      <c r="O155" s="55" t="s">
        <v>299</v>
      </c>
      <c r="P155" s="56">
        <f t="shared" ref="P155:R155" si="153">SUM(C155*F155*I155)</f>
        <v>0.5451372127</v>
      </c>
      <c r="Q155" s="56">
        <f t="shared" si="153"/>
        <v>0.01271560014</v>
      </c>
      <c r="R155" s="56">
        <f t="shared" si="153"/>
        <v>0.03458063985</v>
      </c>
    </row>
    <row r="156" ht="14.25" customHeight="1">
      <c r="A156" s="55">
        <v>154.0</v>
      </c>
      <c r="B156" s="55" t="s">
        <v>302</v>
      </c>
      <c r="C156" s="56">
        <v>0.6142815863950334</v>
      </c>
      <c r="D156" s="56">
        <v>0.0722573626800629</v>
      </c>
      <c r="E156" s="56">
        <v>0.06433141046076132</v>
      </c>
      <c r="F156" s="56">
        <v>0.9053092336770329</v>
      </c>
      <c r="G156" s="56">
        <v>0.5926831062176413</v>
      </c>
      <c r="H156" s="56">
        <v>0.9983898839095681</v>
      </c>
      <c r="I156" s="56">
        <v>0.9953967643219458</v>
      </c>
      <c r="J156" s="56">
        <v>0.2976037381995892</v>
      </c>
      <c r="K156" s="56">
        <v>0.4728718900739507</v>
      </c>
      <c r="N156" s="55">
        <v>154.0</v>
      </c>
      <c r="O156" s="55" t="s">
        <v>302</v>
      </c>
      <c r="P156" s="56">
        <f t="shared" ref="P156:R156" si="154">SUM(C156*F156*I156)</f>
        <v>0.5535548648</v>
      </c>
      <c r="Q156" s="56">
        <f t="shared" si="154"/>
        <v>0.01274509382</v>
      </c>
      <c r="R156" s="56">
        <f t="shared" si="154"/>
        <v>0.03037153509</v>
      </c>
    </row>
    <row r="157" ht="14.25" customHeight="1">
      <c r="A157" s="55">
        <v>155.0</v>
      </c>
      <c r="B157" s="55" t="s">
        <v>304</v>
      </c>
      <c r="C157" s="56">
        <v>0.9957368132160015</v>
      </c>
      <c r="D157" s="56">
        <v>0.08611810819437102</v>
      </c>
      <c r="E157" s="56">
        <v>0.0932220393502124</v>
      </c>
      <c r="F157" s="56">
        <v>0.5565393889835413</v>
      </c>
      <c r="G157" s="56">
        <v>0.51689160026176</v>
      </c>
      <c r="H157" s="56">
        <v>0.9541711842843681</v>
      </c>
      <c r="I157" s="56">
        <v>0.9891188533919624</v>
      </c>
      <c r="J157" s="56">
        <v>0.3112435239889033</v>
      </c>
      <c r="K157" s="56">
        <v>0.45834988611159144</v>
      </c>
      <c r="N157" s="55">
        <v>155.0</v>
      </c>
      <c r="O157" s="55" t="s">
        <v>304</v>
      </c>
      <c r="P157" s="56">
        <f t="shared" ref="P157:R157" si="155">SUM(C157*F157*I157)</f>
        <v>0.5481367879</v>
      </c>
      <c r="Q157" s="56">
        <f t="shared" si="155"/>
        <v>0.01385460918</v>
      </c>
      <c r="R157" s="56">
        <f t="shared" si="155"/>
        <v>0.04077012322</v>
      </c>
    </row>
    <row r="158" ht="14.25" customHeight="1">
      <c r="A158" s="55">
        <v>156.0</v>
      </c>
      <c r="B158" s="55" t="s">
        <v>306</v>
      </c>
      <c r="C158" s="56">
        <v>0.8383306708432208</v>
      </c>
      <c r="D158" s="56">
        <v>0.07855138513156891</v>
      </c>
      <c r="E158" s="56">
        <v>0.07643569449129806</v>
      </c>
      <c r="F158" s="56">
        <v>0.7960821499069263</v>
      </c>
      <c r="G158" s="56">
        <v>0.5673721813467859</v>
      </c>
      <c r="H158" s="56">
        <v>0.9905621234333929</v>
      </c>
      <c r="I158" s="56">
        <v>0.9929284100089851</v>
      </c>
      <c r="J158" s="56">
        <v>0.30356790214274737</v>
      </c>
      <c r="K158" s="56">
        <v>0.4663596197073016</v>
      </c>
      <c r="N158" s="55">
        <v>156.0</v>
      </c>
      <c r="O158" s="55" t="s">
        <v>306</v>
      </c>
      <c r="P158" s="56">
        <f t="shared" ref="P158:R158" si="156">SUM(C158*F158*I158)</f>
        <v>0.6626606445</v>
      </c>
      <c r="Q158" s="56">
        <f t="shared" si="156"/>
        <v>0.01352937502</v>
      </c>
      <c r="R158" s="56">
        <f t="shared" si="156"/>
        <v>0.03531009395</v>
      </c>
    </row>
    <row r="159" ht="14.25" customHeight="1">
      <c r="A159" s="55">
        <v>157.0</v>
      </c>
      <c r="B159" s="55" t="s">
        <v>308</v>
      </c>
      <c r="C159" s="56">
        <v>0.6566930411655809</v>
      </c>
      <c r="D159" s="56">
        <v>0.07343384544347895</v>
      </c>
      <c r="E159" s="56">
        <v>0.06647570667411504</v>
      </c>
      <c r="F159" s="56">
        <v>0.980087817126032</v>
      </c>
      <c r="G159" s="56">
        <v>0.6185905115598159</v>
      </c>
      <c r="H159" s="56">
        <v>0.9997205757267423</v>
      </c>
      <c r="I159" s="56">
        <v>0.9943427618552251</v>
      </c>
      <c r="J159" s="56">
        <v>0.30028693996626465</v>
      </c>
      <c r="K159" s="56">
        <v>0.46990970512050245</v>
      </c>
      <c r="N159" s="55">
        <v>157.0</v>
      </c>
      <c r="O159" s="55" t="s">
        <v>308</v>
      </c>
      <c r="P159" s="56">
        <f t="shared" ref="P159:R159" si="157">SUM(C159*F159*I159)</f>
        <v>0.6399757554</v>
      </c>
      <c r="Q159" s="56">
        <f t="shared" si="157"/>
        <v>0.01364067839</v>
      </c>
      <c r="R159" s="56">
        <f t="shared" si="157"/>
        <v>0.03122885118</v>
      </c>
    </row>
    <row r="160" ht="14.25" customHeight="1">
      <c r="A160" s="55">
        <v>158.0</v>
      </c>
      <c r="B160" s="55" t="s">
        <v>310</v>
      </c>
      <c r="C160" s="56">
        <v>0.203981009870851</v>
      </c>
      <c r="D160" s="56">
        <v>0.15403702727048646</v>
      </c>
      <c r="E160" s="56">
        <v>0.4229716540866647</v>
      </c>
      <c r="F160" s="56">
        <v>0.1586751117960465</v>
      </c>
      <c r="G160" s="56">
        <v>0.9639325172758493</v>
      </c>
      <c r="H160" s="56">
        <v>0.6183540319756978</v>
      </c>
      <c r="I160" s="56">
        <v>0.8970780389491054</v>
      </c>
      <c r="J160" s="56">
        <v>0.41847014958883305</v>
      </c>
      <c r="K160" s="56">
        <v>0.3770680769921896</v>
      </c>
      <c r="N160" s="55">
        <v>158.0</v>
      </c>
      <c r="O160" s="55" t="s">
        <v>310</v>
      </c>
      <c r="P160" s="56">
        <f t="shared" ref="P160:R160" si="158">SUM(C160*F160*I160)</f>
        <v>0.02903546433</v>
      </c>
      <c r="Q160" s="56">
        <f t="shared" si="158"/>
        <v>0.06213499159</v>
      </c>
      <c r="R160" s="56">
        <f t="shared" si="158"/>
        <v>0.09862073313</v>
      </c>
    </row>
    <row r="161" ht="14.25" customHeight="1">
      <c r="A161" s="55">
        <v>159.0</v>
      </c>
      <c r="B161" s="55" t="s">
        <v>312</v>
      </c>
      <c r="C161" s="56">
        <v>0.017146505987752976</v>
      </c>
      <c r="D161" s="56">
        <v>0.9741886308378609</v>
      </c>
      <c r="E161" s="56">
        <v>0.05411814114399012</v>
      </c>
      <c r="F161" s="56">
        <v>0.08740547816392552</v>
      </c>
      <c r="G161" s="56">
        <v>0.9990208691064788</v>
      </c>
      <c r="H161" s="56">
        <v>0.46269203804720066</v>
      </c>
      <c r="I161" s="56">
        <v>0.25221208974709436</v>
      </c>
      <c r="J161" s="56">
        <v>0.7046004018563822</v>
      </c>
      <c r="K161" s="56">
        <v>0.1420154629532286</v>
      </c>
      <c r="N161" s="55">
        <v>159.0</v>
      </c>
      <c r="O161" s="55" t="s">
        <v>312</v>
      </c>
      <c r="P161" s="56">
        <f t="shared" ref="P161:R161" si="159">SUM(C161*F161*I161)</f>
        <v>0.0003779898944</v>
      </c>
      <c r="Q161" s="56">
        <f t="shared" si="159"/>
        <v>0.6857416119</v>
      </c>
      <c r="R161" s="56">
        <f t="shared" si="159"/>
        <v>0.003556071882</v>
      </c>
    </row>
    <row r="162" ht="14.25" customHeight="1">
      <c r="A162" s="55">
        <v>160.0</v>
      </c>
      <c r="B162" s="55" t="s">
        <v>314</v>
      </c>
      <c r="C162" s="56">
        <v>0.20384357726743324</v>
      </c>
      <c r="D162" s="56">
        <v>0.15407869694497855</v>
      </c>
      <c r="E162" s="56">
        <v>0.4233059290324708</v>
      </c>
      <c r="F162" s="56">
        <v>0.16221988490197586</v>
      </c>
      <c r="G162" s="56">
        <v>0.9612719059505733</v>
      </c>
      <c r="H162" s="56">
        <v>0.624058358510995</v>
      </c>
      <c r="I162" s="56">
        <v>0.8972175444358811</v>
      </c>
      <c r="J162" s="56">
        <v>0.41833064442722473</v>
      </c>
      <c r="K162" s="56">
        <v>0.37714739569389016</v>
      </c>
      <c r="N162" s="55">
        <v>160.0</v>
      </c>
      <c r="O162" s="55" t="s">
        <v>314</v>
      </c>
      <c r="P162" s="56">
        <f t="shared" ref="P162:R162" si="160">SUM(C162*F162*I162)</f>
        <v>0.02966872468</v>
      </c>
      <c r="Q162" s="56">
        <f t="shared" si="160"/>
        <v>0.06195958873</v>
      </c>
      <c r="R162" s="56">
        <f t="shared" si="160"/>
        <v>0.09963012358</v>
      </c>
    </row>
    <row r="163" ht="14.25" customHeight="1">
      <c r="A163" s="55">
        <v>161.0</v>
      </c>
      <c r="B163" s="55" t="s">
        <v>316</v>
      </c>
      <c r="C163" s="56">
        <v>0.20384357726743324</v>
      </c>
      <c r="D163" s="56">
        <v>0.15407869694497855</v>
      </c>
      <c r="E163" s="56">
        <v>0.4233059290324708</v>
      </c>
      <c r="F163" s="56">
        <v>0.16221988490197586</v>
      </c>
      <c r="G163" s="56">
        <v>0.9612719059505733</v>
      </c>
      <c r="H163" s="56">
        <v>0.624058358510995</v>
      </c>
      <c r="I163" s="56">
        <v>0.8972175444358811</v>
      </c>
      <c r="J163" s="56">
        <v>0.41833064442722473</v>
      </c>
      <c r="K163" s="56">
        <v>0.37714739569389016</v>
      </c>
      <c r="N163" s="55">
        <v>161.0</v>
      </c>
      <c r="O163" s="55" t="s">
        <v>316</v>
      </c>
      <c r="P163" s="56">
        <f t="shared" ref="P163:R163" si="161">SUM(C163*F163*I163)</f>
        <v>0.02966872468</v>
      </c>
      <c r="Q163" s="56">
        <f t="shared" si="161"/>
        <v>0.06195958873</v>
      </c>
      <c r="R163" s="56">
        <f t="shared" si="161"/>
        <v>0.09963012358</v>
      </c>
    </row>
    <row r="164" ht="14.25" customHeight="1">
      <c r="A164" s="55">
        <v>162.0</v>
      </c>
      <c r="B164" s="55" t="s">
        <v>318</v>
      </c>
      <c r="C164" s="56">
        <v>0.017146505987752976</v>
      </c>
      <c r="D164" s="56">
        <v>0.9741886308378609</v>
      </c>
      <c r="E164" s="56">
        <v>0.05411814114399012</v>
      </c>
      <c r="F164" s="56">
        <v>0.08740547816392552</v>
      </c>
      <c r="G164" s="56">
        <v>0.9990208691064788</v>
      </c>
      <c r="H164" s="56">
        <v>0.46269203804720066</v>
      </c>
      <c r="I164" s="56">
        <v>0.25221208974709436</v>
      </c>
      <c r="J164" s="56">
        <v>0.7046004018563822</v>
      </c>
      <c r="K164" s="56">
        <v>0.1420154629532286</v>
      </c>
      <c r="N164" s="55">
        <v>162.0</v>
      </c>
      <c r="O164" s="55" t="s">
        <v>318</v>
      </c>
      <c r="P164" s="56">
        <f t="shared" ref="P164:R164" si="162">SUM(C164*F164*I164)</f>
        <v>0.0003779898944</v>
      </c>
      <c r="Q164" s="56">
        <f t="shared" si="162"/>
        <v>0.6857416119</v>
      </c>
      <c r="R164" s="56">
        <f t="shared" si="162"/>
        <v>0.003556071882</v>
      </c>
    </row>
    <row r="165" ht="14.25" customHeight="1">
      <c r="A165" s="55">
        <v>163.0</v>
      </c>
      <c r="B165" s="55" t="s">
        <v>320</v>
      </c>
      <c r="C165" s="56">
        <v>0.20383974931450347</v>
      </c>
      <c r="D165" s="56">
        <v>0.1540798583624928</v>
      </c>
      <c r="E165" s="56">
        <v>0.4233152484082453</v>
      </c>
      <c r="F165" s="56">
        <v>0.15120562783567706</v>
      </c>
      <c r="G165" s="56">
        <v>0.9695204178888898</v>
      </c>
      <c r="H165" s="56">
        <v>0.6058549852358831</v>
      </c>
      <c r="I165" s="56">
        <v>0.8964958590019871</v>
      </c>
      <c r="J165" s="56">
        <v>0.4190522324342228</v>
      </c>
      <c r="K165" s="56">
        <v>0.376737661173408</v>
      </c>
      <c r="N165" s="55">
        <v>163.0</v>
      </c>
      <c r="O165" s="55" t="s">
        <v>320</v>
      </c>
      <c r="P165" s="56">
        <f t="shared" ref="P165:R165" si="163">SUM(C165*F165*I165)</f>
        <v>0.0276315419</v>
      </c>
      <c r="Q165" s="56">
        <f t="shared" si="163"/>
        <v>0.06259951794</v>
      </c>
      <c r="R165" s="56">
        <f t="shared" si="163"/>
        <v>0.09662102397</v>
      </c>
    </row>
    <row r="166" ht="14.25" customHeight="1">
      <c r="A166" s="55">
        <v>164.0</v>
      </c>
      <c r="B166" s="55" t="s">
        <v>322</v>
      </c>
      <c r="C166" s="56">
        <v>0.01705158343130067</v>
      </c>
      <c r="D166" s="56">
        <v>0.9711480295452396</v>
      </c>
      <c r="E166" s="56">
        <v>0.0536203583751758</v>
      </c>
      <c r="F166" s="56">
        <v>0.08350717181981322</v>
      </c>
      <c r="G166" s="56">
        <v>0.9973997782317341</v>
      </c>
      <c r="H166" s="56">
        <v>0.45101214649971505</v>
      </c>
      <c r="I166" s="56">
        <v>0.2507739530858863</v>
      </c>
      <c r="J166" s="56">
        <v>0.6990132934011167</v>
      </c>
      <c r="K166" s="56">
        <v>0.14146307818604187</v>
      </c>
      <c r="N166" s="55">
        <v>164.0</v>
      </c>
      <c r="O166" s="55" t="s">
        <v>322</v>
      </c>
      <c r="P166" s="56">
        <f t="shared" ref="P166:R166" si="164">SUM(C166*F166*I166)</f>
        <v>0.0003570844315</v>
      </c>
      <c r="Q166" s="56">
        <f t="shared" si="164"/>
        <v>0.677080234</v>
      </c>
      <c r="R166" s="56">
        <f t="shared" si="164"/>
        <v>0.003421062863</v>
      </c>
    </row>
    <row r="167" ht="14.25" customHeight="1">
      <c r="A167" s="55">
        <v>165.0</v>
      </c>
      <c r="B167" s="55" t="s">
        <v>324</v>
      </c>
      <c r="C167" s="56">
        <v>0.20383974931450347</v>
      </c>
      <c r="D167" s="56">
        <v>0.1540798583624928</v>
      </c>
      <c r="E167" s="56">
        <v>0.4233152484082453</v>
      </c>
      <c r="F167" s="56">
        <v>0.15120562783567706</v>
      </c>
      <c r="G167" s="56">
        <v>0.9695204178888898</v>
      </c>
      <c r="H167" s="56">
        <v>0.6058549852358831</v>
      </c>
      <c r="I167" s="56">
        <v>0.8964958590019871</v>
      </c>
      <c r="J167" s="56">
        <v>0.4190522324342228</v>
      </c>
      <c r="K167" s="56">
        <v>0.376737661173408</v>
      </c>
      <c r="N167" s="55">
        <v>165.0</v>
      </c>
      <c r="O167" s="55" t="s">
        <v>324</v>
      </c>
      <c r="P167" s="56">
        <f t="shared" ref="P167:R167" si="165">SUM(C167*F167*I167)</f>
        <v>0.0276315419</v>
      </c>
      <c r="Q167" s="56">
        <f t="shared" si="165"/>
        <v>0.06259951794</v>
      </c>
      <c r="R167" s="56">
        <f t="shared" si="165"/>
        <v>0.09662102397</v>
      </c>
    </row>
    <row r="168" ht="14.25" customHeight="1">
      <c r="A168" s="55">
        <v>166.0</v>
      </c>
      <c r="B168" s="55" t="s">
        <v>326</v>
      </c>
      <c r="C168" s="56">
        <v>0.01705158343130067</v>
      </c>
      <c r="D168" s="56">
        <v>0.9711480295452396</v>
      </c>
      <c r="E168" s="56">
        <v>0.0536203583751758</v>
      </c>
      <c r="F168" s="56">
        <v>0.08350717181981322</v>
      </c>
      <c r="G168" s="56">
        <v>0.9973997782317341</v>
      </c>
      <c r="H168" s="56">
        <v>0.45101214649971505</v>
      </c>
      <c r="I168" s="56">
        <v>0.2507739530858863</v>
      </c>
      <c r="J168" s="56">
        <v>0.6990132934011167</v>
      </c>
      <c r="K168" s="56">
        <v>0.14146307818604187</v>
      </c>
      <c r="N168" s="55">
        <v>166.0</v>
      </c>
      <c r="O168" s="55" t="s">
        <v>326</v>
      </c>
      <c r="P168" s="56">
        <f t="shared" ref="P168:R168" si="166">SUM(C168*F168*I168)</f>
        <v>0.0003570844315</v>
      </c>
      <c r="Q168" s="56">
        <f t="shared" si="166"/>
        <v>0.677080234</v>
      </c>
      <c r="R168" s="56">
        <f t="shared" si="166"/>
        <v>0.003421062863</v>
      </c>
    </row>
    <row r="169" ht="14.25" customHeight="1">
      <c r="A169" s="55">
        <v>167.0</v>
      </c>
      <c r="B169" s="55" t="s">
        <v>328</v>
      </c>
      <c r="C169" s="56">
        <v>0.20384113039720797</v>
      </c>
      <c r="D169" s="56">
        <v>0.15407943933114004</v>
      </c>
      <c r="E169" s="56">
        <v>0.42331188602696046</v>
      </c>
      <c r="F169" s="56">
        <v>0.1512275176165251</v>
      </c>
      <c r="G169" s="56">
        <v>0.9695041177021712</v>
      </c>
      <c r="H169" s="56">
        <v>0.6058926030186736</v>
      </c>
      <c r="I169" s="56">
        <v>0.8964982103748027</v>
      </c>
      <c r="J169" s="56">
        <v>0.4190498817581113</v>
      </c>
      <c r="K169" s="56">
        <v>0.37673899377149833</v>
      </c>
      <c r="N169" s="55">
        <v>167.0</v>
      </c>
      <c r="O169" s="55" t="s">
        <v>328</v>
      </c>
      <c r="P169" s="56">
        <f t="shared" ref="P169:R169" si="167">SUM(C169*F169*I169)</f>
        <v>0.0276358018</v>
      </c>
      <c r="Q169" s="56">
        <f t="shared" si="167"/>
        <v>0.06259794409</v>
      </c>
      <c r="R169" s="56">
        <f t="shared" si="167"/>
        <v>0.09662659749</v>
      </c>
    </row>
    <row r="170" ht="14.25" customHeight="1">
      <c r="A170" s="55">
        <v>168.0</v>
      </c>
      <c r="B170" s="55" t="s">
        <v>330</v>
      </c>
      <c r="C170" s="56">
        <v>0.853300304406029</v>
      </c>
      <c r="D170" s="56">
        <v>0.0790173984826709</v>
      </c>
      <c r="E170" s="56">
        <v>0.0773960098408254</v>
      </c>
      <c r="F170" s="56">
        <v>0.9765039595569465</v>
      </c>
      <c r="G170" s="56">
        <v>0.6628512150198889</v>
      </c>
      <c r="H170" s="56">
        <v>0.9879764564158121</v>
      </c>
      <c r="I170" s="56">
        <v>0.998795612280053</v>
      </c>
      <c r="J170" s="56">
        <v>0.2859500221041389</v>
      </c>
      <c r="K170" s="56">
        <v>0.486391118061593</v>
      </c>
      <c r="N170" s="55">
        <v>168.0</v>
      </c>
      <c r="O170" s="55" t="s">
        <v>330</v>
      </c>
      <c r="P170" s="56">
        <f t="shared" ref="P170:R170" si="168">SUM(C170*F170*I170)</f>
        <v>0.8322475685</v>
      </c>
      <c r="Q170" s="56">
        <f t="shared" si="168"/>
        <v>0.014977141</v>
      </c>
      <c r="R170" s="56">
        <f t="shared" si="168"/>
        <v>0.03719210869</v>
      </c>
    </row>
    <row r="171" ht="14.25" customHeight="1">
      <c r="A171" s="55">
        <v>169.0</v>
      </c>
      <c r="B171" s="55" t="s">
        <v>332</v>
      </c>
      <c r="C171" s="56">
        <v>0.09832194471097092</v>
      </c>
      <c r="D171" s="56">
        <v>0.22202134493401912</v>
      </c>
      <c r="E171" s="56">
        <v>0.9745490747323301</v>
      </c>
      <c r="F171" s="56">
        <v>0.9764966625523981</v>
      </c>
      <c r="G171" s="56">
        <v>0.6167590728002644</v>
      </c>
      <c r="H171" s="56">
        <v>0.9998373478992847</v>
      </c>
      <c r="I171" s="56">
        <v>0.3580226581629153</v>
      </c>
      <c r="J171" s="56">
        <v>0.0798695318610642</v>
      </c>
      <c r="K171" s="56">
        <v>0.9815558788756598</v>
      </c>
      <c r="N171" s="55">
        <v>169.0</v>
      </c>
      <c r="O171" s="55" t="s">
        <v>332</v>
      </c>
      <c r="P171" s="56">
        <f t="shared" ref="P171:R171" si="169">SUM(C171*F171*I171)</f>
        <v>0.03437413164</v>
      </c>
      <c r="Q171" s="56">
        <f t="shared" si="169"/>
        <v>0.01093682883</v>
      </c>
      <c r="R171" s="56">
        <f t="shared" si="169"/>
        <v>0.9564187847</v>
      </c>
    </row>
    <row r="172" ht="14.25" customHeight="1">
      <c r="A172" s="55">
        <v>170.0</v>
      </c>
      <c r="B172" s="55" t="s">
        <v>334</v>
      </c>
      <c r="C172" s="56">
        <v>0.09650227191568028</v>
      </c>
      <c r="D172" s="56">
        <v>0.22464599675803076</v>
      </c>
      <c r="E172" s="56">
        <v>0.9830036097969747</v>
      </c>
      <c r="F172" s="56">
        <v>0.8684307157869766</v>
      </c>
      <c r="G172" s="56">
        <v>0.6988000185463967</v>
      </c>
      <c r="H172" s="56">
        <v>0.9672747396606771</v>
      </c>
      <c r="I172" s="56">
        <v>0.4046832305776074</v>
      </c>
      <c r="J172" s="56">
        <v>0.08758837172584247</v>
      </c>
      <c r="K172" s="56">
        <v>0.9990953337194928</v>
      </c>
      <c r="N172" s="55">
        <v>170.0</v>
      </c>
      <c r="O172" s="55" t="s">
        <v>334</v>
      </c>
      <c r="P172" s="56">
        <f t="shared" ref="P172:R172" si="170">SUM(C172*F172*I172)</f>
        <v>0.03391469548</v>
      </c>
      <c r="Q172" s="56">
        <f t="shared" si="170"/>
        <v>0.01374985266</v>
      </c>
      <c r="R172" s="56">
        <f t="shared" si="170"/>
        <v>0.9499743728</v>
      </c>
    </row>
    <row r="173" ht="14.25" customHeight="1">
      <c r="A173" s="55">
        <v>171.0</v>
      </c>
      <c r="B173" s="55" t="s">
        <v>336</v>
      </c>
      <c r="C173" s="56">
        <v>0.09656088789553922</v>
      </c>
      <c r="D173" s="56">
        <v>0.2245596750258671</v>
      </c>
      <c r="E173" s="56">
        <v>0.9827530131474678</v>
      </c>
      <c r="F173" s="56">
        <v>0.944737411511913</v>
      </c>
      <c r="G173" s="56">
        <v>0.6042637420020643</v>
      </c>
      <c r="H173" s="56">
        <v>0.9997893982606926</v>
      </c>
      <c r="I173" s="56">
        <v>0.3778833115745746</v>
      </c>
      <c r="J173" s="56">
        <v>0.08316642787365695</v>
      </c>
      <c r="K173" s="56">
        <v>0.9920327861273284</v>
      </c>
      <c r="N173" s="55">
        <v>171.0</v>
      </c>
      <c r="O173" s="55" t="s">
        <v>336</v>
      </c>
      <c r="P173" s="56">
        <f t="shared" ref="P173:R173" si="171">SUM(C173*F173*I173)</f>
        <v>0.03447228542</v>
      </c>
      <c r="Q173" s="56">
        <f t="shared" si="171"/>
        <v>0.01128512451</v>
      </c>
      <c r="R173" s="56">
        <f t="shared" si="171"/>
        <v>0.9747178892</v>
      </c>
    </row>
    <row r="174" ht="14.25" customHeight="1">
      <c r="A174" s="55">
        <v>172.0</v>
      </c>
      <c r="B174" s="55" t="s">
        <v>338</v>
      </c>
      <c r="C174" s="56">
        <v>0.09664979183034768</v>
      </c>
      <c r="D174" s="56">
        <v>0.2244289794581441</v>
      </c>
      <c r="E174" s="56">
        <v>0.9823700404444251</v>
      </c>
      <c r="F174" s="56">
        <v>0.9959537430041148</v>
      </c>
      <c r="G174" s="56">
        <v>0.6301227874381818</v>
      </c>
      <c r="H174" s="56">
        <v>0.9982809933825657</v>
      </c>
      <c r="I174" s="56">
        <v>0.3845181077644326</v>
      </c>
      <c r="J174" s="56">
        <v>0.08426353642907579</v>
      </c>
      <c r="K174" s="56">
        <v>0.9944913171255143</v>
      </c>
      <c r="N174" s="55">
        <v>172.0</v>
      </c>
      <c r="O174" s="55" t="s">
        <v>338</v>
      </c>
      <c r="P174" s="56">
        <f t="shared" ref="P174:R174" si="172">SUM(C174*F174*I174)</f>
        <v>0.03701322161</v>
      </c>
      <c r="Q174" s="56">
        <f t="shared" si="172"/>
        <v>0.01191636513</v>
      </c>
      <c r="R174" s="56">
        <f t="shared" si="172"/>
        <v>0.9752790773</v>
      </c>
    </row>
    <row r="175" ht="14.25" customHeight="1">
      <c r="A175" s="55">
        <v>173.0</v>
      </c>
      <c r="B175" s="55" t="s">
        <v>522</v>
      </c>
      <c r="C175" s="56">
        <v>0.09490288467601724</v>
      </c>
      <c r="D175" s="56">
        <v>0.22704891855141</v>
      </c>
      <c r="E175" s="56">
        <v>0.9892303030385962</v>
      </c>
      <c r="F175" s="56">
        <v>0.9212621834212285</v>
      </c>
      <c r="G175" s="56">
        <v>0.6838246058780361</v>
      </c>
      <c r="H175" s="56">
        <v>0.9769889478451974</v>
      </c>
      <c r="I175" s="56">
        <v>0.4174779244836114</v>
      </c>
      <c r="J175" s="56">
        <v>0.08969274929933892</v>
      </c>
      <c r="K175" s="56">
        <v>0.9999892822402946</v>
      </c>
      <c r="N175" s="55">
        <v>173.0</v>
      </c>
      <c r="O175" s="55" t="s">
        <v>522</v>
      </c>
      <c r="P175" s="56">
        <f t="shared" ref="P175:R175" si="173">SUM(C175*F175*I175)</f>
        <v>0.03650027811</v>
      </c>
      <c r="Q175" s="56">
        <f t="shared" si="173"/>
        <v>0.01392584311</v>
      </c>
      <c r="R175" s="56">
        <f t="shared" si="173"/>
        <v>0.9664567146</v>
      </c>
    </row>
    <row r="176" ht="14.25" customHeight="1">
      <c r="A176" s="55">
        <v>174.0</v>
      </c>
      <c r="B176" s="55" t="s">
        <v>340</v>
      </c>
      <c r="C176" s="56">
        <v>0.09776666387345977</v>
      </c>
      <c r="D176" s="56">
        <v>0.22281036839803778</v>
      </c>
      <c r="E176" s="56">
        <v>0.977272095211829</v>
      </c>
      <c r="F176" s="56">
        <v>0.9671417757489843</v>
      </c>
      <c r="G176" s="56">
        <v>0.6125339903988766</v>
      </c>
      <c r="H176" s="56">
        <v>0.9999871924781999</v>
      </c>
      <c r="I176" s="56">
        <v>0.3645849963570117</v>
      </c>
      <c r="J176" s="56">
        <v>0.0809612625673958</v>
      </c>
      <c r="K176" s="56">
        <v>0.9855581870018582</v>
      </c>
      <c r="N176" s="55">
        <v>174.0</v>
      </c>
      <c r="O176" s="55" t="s">
        <v>340</v>
      </c>
      <c r="P176" s="56">
        <f t="shared" ref="P176:R176" si="174">SUM(C176*F176*I176)</f>
        <v>0.03447305174</v>
      </c>
      <c r="Q176" s="56">
        <f t="shared" si="174"/>
        <v>0.01104950601</v>
      </c>
      <c r="R176" s="56">
        <f t="shared" si="174"/>
        <v>0.9631461787</v>
      </c>
    </row>
    <row r="177" ht="14.25" customHeight="1">
      <c r="A177" s="55">
        <v>175.0</v>
      </c>
      <c r="B177" s="55" t="s">
        <v>523</v>
      </c>
      <c r="C177" s="56">
        <v>0.09589984550098342</v>
      </c>
      <c r="D177" s="56">
        <v>0.22554022364274814</v>
      </c>
      <c r="E177" s="56">
        <v>0.9854896868424856</v>
      </c>
      <c r="F177" s="56">
        <v>0.8908868400397979</v>
      </c>
      <c r="G177" s="56">
        <v>0.6927159763082776</v>
      </c>
      <c r="H177" s="56">
        <v>0.97139942414313</v>
      </c>
      <c r="I177" s="56">
        <v>0.40941953583825763</v>
      </c>
      <c r="J177" s="56">
        <v>0.08836770885446774</v>
      </c>
      <c r="K177" s="56">
        <v>0.9995980923376327</v>
      </c>
      <c r="N177" s="55">
        <v>175.0</v>
      </c>
      <c r="O177" s="55" t="s">
        <v>523</v>
      </c>
      <c r="P177" s="56">
        <f t="shared" ref="P177:R177" si="175">SUM(C177*F177*I177)</f>
        <v>0.03497913075</v>
      </c>
      <c r="Q177" s="56">
        <f t="shared" si="175"/>
        <v>0.01380615694</v>
      </c>
      <c r="R177" s="56">
        <f t="shared" si="175"/>
        <v>0.9569193664</v>
      </c>
    </row>
    <row r="178" ht="14.25" customHeight="1">
      <c r="A178" s="55">
        <v>176.0</v>
      </c>
      <c r="B178" s="55" t="s">
        <v>524</v>
      </c>
      <c r="C178" s="56">
        <v>0.09726865735225114</v>
      </c>
      <c r="D178" s="56">
        <v>0.22352681624643844</v>
      </c>
      <c r="E178" s="56">
        <v>0.9796096224919719</v>
      </c>
      <c r="F178" s="56">
        <v>0.9581831553149007</v>
      </c>
      <c r="G178" s="56">
        <v>0.6089902836401128</v>
      </c>
      <c r="H178" s="56">
        <v>0.9999827622549124</v>
      </c>
      <c r="I178" s="56">
        <v>0.370212318394808</v>
      </c>
      <c r="J178" s="56">
        <v>0.08189549907167117</v>
      </c>
      <c r="K178" s="56">
        <v>0.9885582010273779</v>
      </c>
      <c r="N178" s="55">
        <v>176.0</v>
      </c>
      <c r="O178" s="55" t="s">
        <v>524</v>
      </c>
      <c r="P178" s="56">
        <f t="shared" ref="P178:R178" si="176">SUM(C178*F178*I178)</f>
        <v>0.03450422826</v>
      </c>
      <c r="Q178" s="56">
        <f t="shared" si="176"/>
        <v>0.0111480788</v>
      </c>
      <c r="R178" s="56">
        <f t="shared" si="176"/>
        <v>0.9683844331</v>
      </c>
    </row>
    <row r="179" ht="14.25" customHeight="1">
      <c r="A179" s="55">
        <v>177.0</v>
      </c>
      <c r="B179" s="55" t="s">
        <v>336</v>
      </c>
      <c r="C179" s="56">
        <v>0.09659933969002699</v>
      </c>
      <c r="D179" s="56">
        <v>0.22450311394476963</v>
      </c>
      <c r="E179" s="56">
        <v>0.9825877999467447</v>
      </c>
      <c r="F179" s="56">
        <v>0.8644410493910205</v>
      </c>
      <c r="G179" s="56">
        <v>0.699850576843474</v>
      </c>
      <c r="H179" s="56">
        <v>0.9665385389871856</v>
      </c>
      <c r="I179" s="56">
        <v>0.40393558090411935</v>
      </c>
      <c r="J179" s="56">
        <v>0.08746530502118847</v>
      </c>
      <c r="K179" s="56">
        <v>0.9989968448242491</v>
      </c>
      <c r="N179" s="55">
        <v>177.0</v>
      </c>
      <c r="O179" s="55" t="s">
        <v>336</v>
      </c>
      <c r="P179" s="56">
        <f t="shared" ref="P179:R179" si="177">SUM(C179*F179*I179)</f>
        <v>0.03373041229</v>
      </c>
      <c r="Q179" s="56">
        <f t="shared" si="177"/>
        <v>0.01374242923</v>
      </c>
      <c r="R179" s="56">
        <f t="shared" si="177"/>
        <v>0.9487562711</v>
      </c>
    </row>
    <row r="180" ht="14.25" customHeight="1">
      <c r="A180" s="55">
        <v>178.0</v>
      </c>
      <c r="B180" s="55" t="s">
        <v>338</v>
      </c>
      <c r="C180" s="56">
        <v>0.10054415377210182</v>
      </c>
      <c r="D180" s="56">
        <v>0.2189633853130136</v>
      </c>
      <c r="E180" s="56">
        <v>0.9625311591840597</v>
      </c>
      <c r="F180" s="56">
        <v>0.9629869228675021</v>
      </c>
      <c r="G180" s="56">
        <v>0.6690745809528637</v>
      </c>
      <c r="H180" s="56">
        <v>0.985051399940657</v>
      </c>
      <c r="I180" s="56">
        <v>0.34399280336326815</v>
      </c>
      <c r="J180" s="56">
        <v>0.0775261748069385</v>
      </c>
      <c r="K180" s="56">
        <v>0.9710758709438642</v>
      </c>
      <c r="N180" s="55">
        <v>178.0</v>
      </c>
      <c r="O180" s="55" t="s">
        <v>338</v>
      </c>
      <c r="P180" s="56">
        <f t="shared" ref="P180:R180" si="178">SUM(C180*F180*I180)</f>
        <v>0.03330631381</v>
      </c>
      <c r="Q180" s="56">
        <f t="shared" si="178"/>
        <v>0.01135780442</v>
      </c>
      <c r="R180" s="56">
        <f t="shared" si="178"/>
        <v>0.920718465</v>
      </c>
    </row>
    <row r="181" ht="14.25" customHeight="1">
      <c r="A181" s="55">
        <v>179.0</v>
      </c>
      <c r="B181" s="55" t="s">
        <v>522</v>
      </c>
      <c r="C181" s="56">
        <v>0.09837757916590928</v>
      </c>
      <c r="D181" s="56">
        <v>0.22194285457561996</v>
      </c>
      <c r="E181" s="56">
        <v>0.9742696816784482</v>
      </c>
      <c r="F181" s="56">
        <v>0.7441678370714834</v>
      </c>
      <c r="G181" s="56">
        <v>0.7295728525337967</v>
      </c>
      <c r="H181" s="56">
        <v>0.9429747938968788</v>
      </c>
      <c r="I181" s="56">
        <v>0.3933327979043253</v>
      </c>
      <c r="J181" s="56">
        <v>0.08571847193519631</v>
      </c>
      <c r="K181" s="56">
        <v>0.9970148978286831</v>
      </c>
      <c r="N181" s="55">
        <v>179.0</v>
      </c>
      <c r="O181" s="55" t="s">
        <v>522</v>
      </c>
      <c r="P181" s="56">
        <f t="shared" ref="P181:R181" si="179">SUM(C181*F181*I181)</f>
        <v>0.02879567005</v>
      </c>
      <c r="Q181" s="56">
        <f t="shared" si="179"/>
        <v>0.01387983341</v>
      </c>
      <c r="R181" s="56">
        <f t="shared" si="179"/>
        <v>0.9159693038</v>
      </c>
    </row>
    <row r="182" ht="14.25" customHeight="1">
      <c r="A182" s="55">
        <v>180.0</v>
      </c>
      <c r="B182" s="55" t="s">
        <v>342</v>
      </c>
      <c r="C182" s="56">
        <v>0.09649081211199775</v>
      </c>
      <c r="D182" s="56">
        <v>0.22466288733809284</v>
      </c>
      <c r="E182" s="56">
        <v>0.9830524254797198</v>
      </c>
      <c r="F182" s="56">
        <v>0.7660852999835279</v>
      </c>
      <c r="G182" s="56">
        <v>0.5610805620083382</v>
      </c>
      <c r="H182" s="56">
        <v>0.9875633353254268</v>
      </c>
      <c r="I182" s="56">
        <v>0.3680514116060167</v>
      </c>
      <c r="J182" s="56">
        <v>0.08153695082848843</v>
      </c>
      <c r="K182" s="56">
        <v>0.9874523408745834</v>
      </c>
      <c r="N182" s="55">
        <v>180.0</v>
      </c>
      <c r="O182" s="55" t="s">
        <v>342</v>
      </c>
      <c r="P182" s="56">
        <f t="shared" ref="P182:R182" si="180">SUM(C182*F182*I182)</f>
        <v>0.02720643129</v>
      </c>
      <c r="Q182" s="56">
        <f t="shared" si="180"/>
        <v>0.01027805709</v>
      </c>
      <c r="R182" s="56">
        <f t="shared" si="180"/>
        <v>0.9586449317</v>
      </c>
    </row>
    <row r="183" ht="14.25" customHeight="1">
      <c r="A183" s="55">
        <v>181.0</v>
      </c>
      <c r="B183" s="55" t="s">
        <v>344</v>
      </c>
      <c r="C183" s="56">
        <v>0.0999325524782287</v>
      </c>
      <c r="D183" s="56">
        <v>0.21978950104130385</v>
      </c>
      <c r="E183" s="56">
        <v>0.9660061825089292</v>
      </c>
      <c r="F183" s="56">
        <v>0.9704298409082477</v>
      </c>
      <c r="G183" s="56">
        <v>0.6139451842798428</v>
      </c>
      <c r="H183" s="56">
        <v>0.9999557999119334</v>
      </c>
      <c r="I183" s="56">
        <v>0.3257714857910839</v>
      </c>
      <c r="J183" s="56">
        <v>0.07446027700098168</v>
      </c>
      <c r="K183" s="56">
        <v>0.9532424591741776</v>
      </c>
      <c r="N183" s="55">
        <v>181.0</v>
      </c>
      <c r="O183" s="55" t="s">
        <v>344</v>
      </c>
      <c r="P183" s="56">
        <f t="shared" ref="P183:R183" si="181">SUM(C183*F183*I183)</f>
        <v>0.03159251436</v>
      </c>
      <c r="Q183" s="56">
        <f t="shared" si="181"/>
        <v>0.01004757341</v>
      </c>
      <c r="R183" s="56">
        <f t="shared" si="181"/>
        <v>0.9207974079</v>
      </c>
    </row>
    <row r="184" ht="14.25" customHeight="1">
      <c r="A184" s="55">
        <v>182.0</v>
      </c>
      <c r="B184" s="55" t="s">
        <v>525</v>
      </c>
      <c r="C184" s="56">
        <v>0.09222116160913355</v>
      </c>
      <c r="D184" s="56">
        <v>0.23129540108114746</v>
      </c>
      <c r="E184" s="56">
        <v>0.9967280287978002</v>
      </c>
      <c r="F184" s="56">
        <v>0.6147183906164023</v>
      </c>
      <c r="G184" s="56">
        <v>0.5296633929659493</v>
      </c>
      <c r="H184" s="56">
        <v>0.9660696664099424</v>
      </c>
      <c r="I184" s="56">
        <v>0.4083834843627011</v>
      </c>
      <c r="J184" s="56">
        <v>0.08819727061228654</v>
      </c>
      <c r="K184" s="56">
        <v>0.9995057919493044</v>
      </c>
      <c r="N184" s="55">
        <v>182.0</v>
      </c>
      <c r="O184" s="55" t="s">
        <v>525</v>
      </c>
      <c r="P184" s="56">
        <f t="shared" ref="P184:R184" si="182">SUM(C184*F184*I184)</f>
        <v>0.02315127772</v>
      </c>
      <c r="Q184" s="56">
        <f t="shared" si="182"/>
        <v>0.01080493358</v>
      </c>
      <c r="R184" s="56">
        <f t="shared" si="182"/>
        <v>0.962432837</v>
      </c>
    </row>
    <row r="185" ht="14.25" customHeight="1">
      <c r="A185" s="55">
        <v>183.0</v>
      </c>
      <c r="B185" s="55" t="s">
        <v>346</v>
      </c>
      <c r="C185" s="56">
        <v>0.08607221068280732</v>
      </c>
      <c r="D185" s="56">
        <v>0.24221124145057632</v>
      </c>
      <c r="E185" s="56">
        <v>0.9965922074538562</v>
      </c>
      <c r="F185" s="56">
        <v>0.41469008843531396</v>
      </c>
      <c r="G185" s="56">
        <v>0.48123541544511916</v>
      </c>
      <c r="H185" s="56">
        <v>0.9112677589502443</v>
      </c>
      <c r="I185" s="56">
        <v>0.46162310573627513</v>
      </c>
      <c r="J185" s="56">
        <v>0.096948051189486</v>
      </c>
      <c r="K185" s="56">
        <v>0.993221920479892</v>
      </c>
      <c r="N185" s="55">
        <v>183.0</v>
      </c>
      <c r="O185" s="55" t="s">
        <v>346</v>
      </c>
      <c r="P185" s="56">
        <f t="shared" ref="P185:R185" si="183">SUM(C185*F185*I185)</f>
        <v>0.01647684861</v>
      </c>
      <c r="Q185" s="56">
        <f t="shared" si="183"/>
        <v>0.01130032567</v>
      </c>
      <c r="R185" s="56">
        <f t="shared" si="183"/>
        <v>0.9020067509</v>
      </c>
    </row>
    <row r="186" ht="14.25" customHeight="1">
      <c r="A186" s="55">
        <v>184.0</v>
      </c>
      <c r="B186" s="55" t="s">
        <v>347</v>
      </c>
      <c r="C186" s="56">
        <v>0.08887377774425266</v>
      </c>
      <c r="D186" s="56">
        <v>0.23701760114606946</v>
      </c>
      <c r="E186" s="56">
        <v>0.9999816140830374</v>
      </c>
      <c r="F186" s="56">
        <v>0.4952784231476152</v>
      </c>
      <c r="G186" s="56">
        <v>0.5024826565797831</v>
      </c>
      <c r="H186" s="56">
        <v>0.9385404301722355</v>
      </c>
      <c r="I186" s="56">
        <v>0.4374586407802052</v>
      </c>
      <c r="J186" s="56">
        <v>0.09297555469864027</v>
      </c>
      <c r="K186" s="56">
        <v>0.9986484870417458</v>
      </c>
      <c r="N186" s="55">
        <v>184.0</v>
      </c>
      <c r="O186" s="55" t="s">
        <v>347</v>
      </c>
      <c r="P186" s="56">
        <f t="shared" ref="P186:R186" si="184">SUM(C186*F186*I186)</f>
        <v>0.0192557327</v>
      </c>
      <c r="Q186" s="56">
        <f t="shared" si="184"/>
        <v>0.01107313138</v>
      </c>
      <c r="R186" s="56">
        <f t="shared" si="184"/>
        <v>0.937254748</v>
      </c>
    </row>
    <row r="187" ht="14.25" customHeight="1">
      <c r="A187" s="55">
        <v>185.0</v>
      </c>
      <c r="B187" s="55" t="s">
        <v>526</v>
      </c>
      <c r="C187" s="56">
        <v>0.0874911991253517</v>
      </c>
      <c r="D187" s="56">
        <v>0.23953161271237866</v>
      </c>
      <c r="E187" s="56">
        <v>0.9990574819280411</v>
      </c>
      <c r="F187" s="56">
        <v>0.4411237826521308</v>
      </c>
      <c r="G187" s="56">
        <v>0.4885615945416828</v>
      </c>
      <c r="H187" s="56">
        <v>0.9212336526199414</v>
      </c>
      <c r="I187" s="56">
        <v>0.44923568914612716</v>
      </c>
      <c r="J187" s="56">
        <v>0.09491071196857244</v>
      </c>
      <c r="K187" s="56">
        <v>0.9964774214635043</v>
      </c>
      <c r="N187" s="55">
        <v>185.0</v>
      </c>
      <c r="O187" s="55" t="s">
        <v>526</v>
      </c>
      <c r="P187" s="56">
        <f t="shared" ref="P187:R187" si="185">SUM(C187*F187*I187)</f>
        <v>0.01733800376</v>
      </c>
      <c r="Q187" s="56">
        <f t="shared" si="185"/>
        <v>0.01110701592</v>
      </c>
      <c r="R187" s="56">
        <f t="shared" si="185"/>
        <v>0.9171233139</v>
      </c>
    </row>
    <row r="188" ht="14.25" customHeight="1">
      <c r="A188" s="55">
        <v>186.0</v>
      </c>
      <c r="B188" s="55" t="s">
        <v>348</v>
      </c>
      <c r="C188" s="56">
        <v>0.09047975998064155</v>
      </c>
      <c r="D188" s="56">
        <v>0.23421040294176437</v>
      </c>
      <c r="E188" s="56">
        <v>0.9993414779501739</v>
      </c>
      <c r="F188" s="56">
        <v>0.5224521440385649</v>
      </c>
      <c r="G188" s="56">
        <v>0.5090218723456239</v>
      </c>
      <c r="H188" s="56">
        <v>0.9459235407907576</v>
      </c>
      <c r="I188" s="56">
        <v>0.4248355239071856</v>
      </c>
      <c r="J188" s="56">
        <v>0.09090183933369635</v>
      </c>
      <c r="K188" s="56">
        <v>0.9998625413447169</v>
      </c>
      <c r="N188" s="55">
        <v>186.0</v>
      </c>
      <c r="O188" s="55" t="s">
        <v>348</v>
      </c>
      <c r="P188" s="56">
        <f t="shared" ref="P188:R188" si="186">SUM(C188*F188*I188)</f>
        <v>0.02008254645</v>
      </c>
      <c r="Q188" s="56">
        <f t="shared" si="186"/>
        <v>0.01083715528</v>
      </c>
      <c r="R188" s="56">
        <f t="shared" si="186"/>
        <v>0.9451706895</v>
      </c>
    </row>
    <row r="189" ht="14.25" customHeight="1">
      <c r="A189" s="55">
        <v>187.0</v>
      </c>
      <c r="B189" s="55" t="s">
        <v>527</v>
      </c>
      <c r="C189" s="56">
        <v>0.0908109000243075</v>
      </c>
      <c r="D189" s="56">
        <v>0.23364603047350233</v>
      </c>
      <c r="E189" s="56">
        <v>0.9989928606014291</v>
      </c>
      <c r="F189" s="56">
        <v>0.5368309472192068</v>
      </c>
      <c r="G189" s="56">
        <v>0.5123828649517718</v>
      </c>
      <c r="H189" s="56">
        <v>0.949531298651222</v>
      </c>
      <c r="I189" s="56">
        <v>0.42254723020614254</v>
      </c>
      <c r="J189" s="56">
        <v>0.09052585261311638</v>
      </c>
      <c r="K189" s="56">
        <v>0.9999497051328414</v>
      </c>
      <c r="N189" s="55">
        <v>187.0</v>
      </c>
      <c r="O189" s="55" t="s">
        <v>527</v>
      </c>
      <c r="P189" s="56">
        <f t="shared" ref="P189:R189" si="187">SUM(C189*F189*I189)</f>
        <v>0.02059922035</v>
      </c>
      <c r="Q189" s="56">
        <f t="shared" si="187"/>
        <v>0.01083741311</v>
      </c>
      <c r="R189" s="56">
        <f t="shared" si="187"/>
        <v>0.9485272798</v>
      </c>
    </row>
    <row r="190" ht="14.25" customHeight="1">
      <c r="A190" s="55">
        <v>188.0</v>
      </c>
      <c r="B190" s="55" t="s">
        <v>528</v>
      </c>
      <c r="C190" s="56">
        <v>0.09662886681830042</v>
      </c>
      <c r="D190" s="56">
        <v>0.2244597158946782</v>
      </c>
      <c r="E190" s="56">
        <v>0.9824604916127118</v>
      </c>
      <c r="F190" s="56">
        <v>0.7746888472536408</v>
      </c>
      <c r="G190" s="56">
        <v>0.5628724613993237</v>
      </c>
      <c r="H190" s="56">
        <v>0.9884610319714205</v>
      </c>
      <c r="I190" s="56">
        <v>0.3669739389092881</v>
      </c>
      <c r="J190" s="56">
        <v>0.08135807882063191</v>
      </c>
      <c r="K190" s="56">
        <v>0.9868795505847929</v>
      </c>
      <c r="N190" s="55">
        <v>188.0</v>
      </c>
      <c r="O190" s="55" t="s">
        <v>528</v>
      </c>
      <c r="P190" s="56">
        <f t="shared" ref="P190:R190" si="188">SUM(C190*F190*I190)</f>
        <v>0.02747068024</v>
      </c>
      <c r="Q190" s="56">
        <f t="shared" si="188"/>
        <v>0.01027895808</v>
      </c>
      <c r="R190" s="56">
        <f t="shared" si="188"/>
        <v>0.9583823293</v>
      </c>
    </row>
    <row r="191" ht="14.25" customHeight="1">
      <c r="A191" s="55">
        <v>189.0</v>
      </c>
      <c r="B191" s="55" t="s">
        <v>350</v>
      </c>
      <c r="C191" s="56">
        <v>0.08248969395739088</v>
      </c>
      <c r="D191" s="56">
        <v>0.24946672802595288</v>
      </c>
      <c r="E191" s="56">
        <v>0.9829702194606247</v>
      </c>
      <c r="F191" s="56">
        <v>0.342270816239888</v>
      </c>
      <c r="G191" s="56">
        <v>0.45873773834514847</v>
      </c>
      <c r="H191" s="56">
        <v>0.8770750752943233</v>
      </c>
      <c r="I191" s="56">
        <v>0.4932957861677179</v>
      </c>
      <c r="J191" s="56">
        <v>0.10217622443011525</v>
      </c>
      <c r="K191" s="56">
        <v>0.9810623621848252</v>
      </c>
      <c r="N191" s="55">
        <v>189.0</v>
      </c>
      <c r="O191" s="55" t="s">
        <v>350</v>
      </c>
      <c r="P191" s="56">
        <f t="shared" ref="P191:R191" si="189">SUM(C191*F191*I191)</f>
        <v>0.01392762191</v>
      </c>
      <c r="Q191" s="56">
        <f t="shared" si="189"/>
        <v>0.01169302695</v>
      </c>
      <c r="R191" s="56">
        <f t="shared" si="189"/>
        <v>0.8458118092</v>
      </c>
    </row>
    <row r="192" ht="14.25" customHeight="1">
      <c r="A192" s="55">
        <v>190.0</v>
      </c>
      <c r="B192" s="55" t="s">
        <v>353</v>
      </c>
      <c r="C192" s="56">
        <v>0.09399387642470938</v>
      </c>
      <c r="D192" s="56">
        <v>0.228456834932138</v>
      </c>
      <c r="E192" s="56">
        <v>0.9922091330597442</v>
      </c>
      <c r="F192" s="56">
        <v>0.9433563077785263</v>
      </c>
      <c r="G192" s="56">
        <v>0.6765602098046989</v>
      </c>
      <c r="H192" s="56">
        <v>0.9811537312349876</v>
      </c>
      <c r="I192" s="56">
        <v>0.42494519639152745</v>
      </c>
      <c r="J192" s="56">
        <v>0.09091985853091902</v>
      </c>
      <c r="K192" s="56">
        <v>0.9998573033665497</v>
      </c>
      <c r="N192" s="55">
        <v>190.0</v>
      </c>
      <c r="O192" s="55" t="s">
        <v>353</v>
      </c>
      <c r="P192" s="56">
        <f t="shared" ref="P192:R192" si="190">SUM(C192*F192*I192)</f>
        <v>0.03767976997</v>
      </c>
      <c r="Q192" s="56">
        <f t="shared" si="190"/>
        <v>0.01405301013</v>
      </c>
      <c r="R192" s="56">
        <f t="shared" si="190"/>
        <v>0.9733707765</v>
      </c>
    </row>
    <row r="193" ht="14.25" customHeight="1">
      <c r="A193" s="55">
        <v>191.0</v>
      </c>
      <c r="B193" s="55" t="s">
        <v>355</v>
      </c>
      <c r="C193" s="56">
        <v>0.03739102219167222</v>
      </c>
      <c r="D193" s="56">
        <v>0.5226383733663441</v>
      </c>
      <c r="E193" s="56">
        <v>0.23711302638068463</v>
      </c>
      <c r="F193" s="56">
        <v>0.0964913177681464</v>
      </c>
      <c r="G193" s="56">
        <v>0.999897247444769</v>
      </c>
      <c r="H193" s="56">
        <v>0.48825466974793613</v>
      </c>
      <c r="I193" s="56">
        <v>0.9972249117900295</v>
      </c>
      <c r="J193" s="56">
        <v>0.2921880472781805</v>
      </c>
      <c r="K193" s="56">
        <v>0.47901855609802413</v>
      </c>
      <c r="N193" s="55">
        <v>191.0</v>
      </c>
      <c r="O193" s="55" t="s">
        <v>355</v>
      </c>
      <c r="P193" s="56">
        <f t="shared" ref="P193:R193" si="191">SUM(C193*F193*I193)</f>
        <v>0.003597896738</v>
      </c>
      <c r="Q193" s="56">
        <f t="shared" si="191"/>
        <v>0.1526929945</v>
      </c>
      <c r="R193" s="56">
        <f t="shared" si="191"/>
        <v>0.05545671707</v>
      </c>
    </row>
    <row r="194" ht="14.25" customHeight="1">
      <c r="A194" s="55">
        <v>192.0</v>
      </c>
      <c r="B194" s="55" t="s">
        <v>357</v>
      </c>
      <c r="C194" s="56">
        <v>0.0156706230919619</v>
      </c>
      <c r="D194" s="56">
        <v>0.9063042184682569</v>
      </c>
      <c r="E194" s="56">
        <v>0.04667273924401123</v>
      </c>
      <c r="F194" s="56">
        <v>0.08085240234464232</v>
      </c>
      <c r="G194" s="56">
        <v>0.9957546591478946</v>
      </c>
      <c r="H194" s="56">
        <v>0.44279295988338047</v>
      </c>
      <c r="I194" s="56">
        <v>0.43556780727318345</v>
      </c>
      <c r="J194" s="56">
        <v>0.9850951512653943</v>
      </c>
      <c r="K194" s="56">
        <v>0.20600364163037405</v>
      </c>
      <c r="N194" s="55">
        <v>192.0</v>
      </c>
      <c r="O194" s="55" t="s">
        <v>357</v>
      </c>
      <c r="P194" s="56">
        <f t="shared" ref="P194:R194" si="192">SUM(C194*F194*I194)</f>
        <v>0.0005518676887</v>
      </c>
      <c r="Q194" s="56">
        <f t="shared" si="192"/>
        <v>0.8890056683</v>
      </c>
      <c r="R194" s="56">
        <f t="shared" si="192"/>
        <v>0.004257345493</v>
      </c>
    </row>
    <row r="195" ht="14.25" customHeight="1">
      <c r="A195" s="55">
        <v>193.0</v>
      </c>
      <c r="B195" s="55" t="s">
        <v>359</v>
      </c>
      <c r="C195" s="56">
        <v>0.10102041457965413</v>
      </c>
      <c r="D195" s="56">
        <v>0.21832797805141022</v>
      </c>
      <c r="E195" s="56">
        <v>0.9597442998501245</v>
      </c>
      <c r="F195" s="56">
        <v>0.9934751316652278</v>
      </c>
      <c r="G195" s="56">
        <v>0.6516663289949617</v>
      </c>
      <c r="H195" s="56">
        <v>0.9924838121868624</v>
      </c>
      <c r="I195" s="56">
        <v>0.32283875982098864</v>
      </c>
      <c r="J195" s="56">
        <v>0.07396409908410675</v>
      </c>
      <c r="K195" s="56">
        <v>0.9498973340124522</v>
      </c>
      <c r="N195" s="55">
        <v>193.0</v>
      </c>
      <c r="O195" s="55" t="s">
        <v>359</v>
      </c>
      <c r="P195" s="56">
        <f t="shared" ref="P195:R195" si="193">SUM(C195*F195*I195)</f>
        <v>0.03240050784</v>
      </c>
      <c r="Q195" s="56">
        <f t="shared" si="193"/>
        <v>0.01052338953</v>
      </c>
      <c r="R195" s="56">
        <f t="shared" si="193"/>
        <v>0.9048063549</v>
      </c>
    </row>
    <row r="196" ht="14.25" customHeight="1">
      <c r="A196" s="55">
        <v>194.0</v>
      </c>
      <c r="B196" s="55" t="s">
        <v>361</v>
      </c>
      <c r="C196" s="56">
        <v>0.09849342939393928</v>
      </c>
      <c r="D196" s="56">
        <v>0.22177973673083518</v>
      </c>
      <c r="E196" s="56">
        <v>0.9736841282022365</v>
      </c>
      <c r="F196" s="56">
        <v>0.7095235573155426</v>
      </c>
      <c r="G196" s="56">
        <v>0.7379729628674916</v>
      </c>
      <c r="H196" s="56">
        <v>0.9354250273055397</v>
      </c>
      <c r="I196" s="56">
        <v>0.3947205044553137</v>
      </c>
      <c r="J196" s="56">
        <v>0.08594728330799818</v>
      </c>
      <c r="K196" s="56">
        <v>0.9973380756657114</v>
      </c>
      <c r="N196" s="55">
        <v>194.0</v>
      </c>
      <c r="O196" s="55" t="s">
        <v>361</v>
      </c>
      <c r="P196" s="56">
        <f t="shared" ref="P196:R196" si="194">SUM(C196*F196*I196)</f>
        <v>0.02758441422</v>
      </c>
      <c r="Q196" s="56">
        <f t="shared" si="194"/>
        <v>0.01406677264</v>
      </c>
      <c r="R196" s="56">
        <f t="shared" si="194"/>
        <v>0.9083839989</v>
      </c>
    </row>
    <row r="197" ht="14.25" customHeight="1">
      <c r="A197" s="55">
        <v>195.0</v>
      </c>
      <c r="B197" s="55" t="s">
        <v>363</v>
      </c>
      <c r="C197" s="56">
        <v>0.10053343496714866</v>
      </c>
      <c r="D197" s="56">
        <v>0.21897776491058493</v>
      </c>
      <c r="E197" s="56">
        <v>0.9625930823396747</v>
      </c>
      <c r="F197" s="56">
        <v>0.9999896110517864</v>
      </c>
      <c r="G197" s="56">
        <v>0.6400320900150516</v>
      </c>
      <c r="H197" s="56">
        <v>0.9961023396418738</v>
      </c>
      <c r="I197" s="56">
        <v>0.32663383414068453</v>
      </c>
      <c r="J197" s="56">
        <v>0.07460602185478134</v>
      </c>
      <c r="K197" s="56">
        <v>0.9542002857772589</v>
      </c>
      <c r="N197" s="55">
        <v>195.0</v>
      </c>
      <c r="O197" s="55" t="s">
        <v>363</v>
      </c>
      <c r="P197" s="56">
        <f t="shared" ref="P197:R197" si="195">SUM(C197*F197*I197)</f>
        <v>0.03283728017</v>
      </c>
      <c r="Q197" s="56">
        <f t="shared" si="195"/>
        <v>0.0104562426</v>
      </c>
      <c r="R197" s="56">
        <f t="shared" si="195"/>
        <v>0.9149265675</v>
      </c>
    </row>
    <row r="198" ht="14.25" customHeight="1">
      <c r="A198" s="55">
        <v>196.0</v>
      </c>
      <c r="B198" s="55" t="s">
        <v>365</v>
      </c>
      <c r="C198" s="56">
        <v>0.10046545553510539</v>
      </c>
      <c r="D198" s="56">
        <v>0.21906904286249657</v>
      </c>
      <c r="E198" s="56">
        <v>0.9629849702489622</v>
      </c>
      <c r="F198" s="56">
        <v>0.9665398638978332</v>
      </c>
      <c r="G198" s="56">
        <v>0.6675530567776234</v>
      </c>
      <c r="H198" s="56">
        <v>0.9857933757628133</v>
      </c>
      <c r="I198" s="56">
        <v>0.3446024349177674</v>
      </c>
      <c r="J198" s="56">
        <v>0.07762828782319983</v>
      </c>
      <c r="K198" s="56">
        <v>0.9715879563636697</v>
      </c>
      <c r="N198" s="55">
        <v>196.0</v>
      </c>
      <c r="O198" s="55" t="s">
        <v>365</v>
      </c>
      <c r="P198" s="56">
        <f t="shared" ref="P198:R198" si="196">SUM(C198*F198*I198)</f>
        <v>0.03346222926</v>
      </c>
      <c r="Q198" s="56">
        <f t="shared" si="196"/>
        <v>0.01135237705</v>
      </c>
      <c r="R198" s="56">
        <f t="shared" si="196"/>
        <v>0.9223325321</v>
      </c>
    </row>
    <row r="199" ht="14.25" customHeight="1">
      <c r="A199" s="55">
        <v>197.0</v>
      </c>
      <c r="B199" s="55" t="s">
        <v>367</v>
      </c>
      <c r="C199" s="56">
        <v>0.09821403804700235</v>
      </c>
      <c r="D199" s="56">
        <v>0.22217387293779825</v>
      </c>
      <c r="E199" s="56">
        <v>0.9750876085501771</v>
      </c>
      <c r="F199" s="56">
        <v>0.765652953874739</v>
      </c>
      <c r="G199" s="56">
        <v>0.7243853766410921</v>
      </c>
      <c r="H199" s="56">
        <v>0.9474502304659073</v>
      </c>
      <c r="I199" s="56">
        <v>0.39352457092569054</v>
      </c>
      <c r="J199" s="56">
        <v>0.08575009596012745</v>
      </c>
      <c r="K199" s="56">
        <v>0.9970607331504495</v>
      </c>
      <c r="N199" s="55">
        <v>197.0</v>
      </c>
      <c r="O199" s="55" t="s">
        <v>367</v>
      </c>
      <c r="P199" s="56">
        <f t="shared" ref="P199:R199" si="197">SUM(C199*F199*I199)</f>
        <v>0.02959220887</v>
      </c>
      <c r="Q199" s="56">
        <f t="shared" si="197"/>
        <v>0.01380057797</v>
      </c>
      <c r="R199" s="56">
        <f t="shared" si="197"/>
        <v>0.9211315466</v>
      </c>
    </row>
    <row r="200" ht="14.25" customHeight="1">
      <c r="A200" s="55">
        <v>198.0</v>
      </c>
      <c r="B200" s="55" t="s">
        <v>369</v>
      </c>
      <c r="C200" s="56">
        <v>0.10093466036335533</v>
      </c>
      <c r="D200" s="56">
        <v>0.2184418831843121</v>
      </c>
      <c r="E200" s="56">
        <v>0.9602511486662241</v>
      </c>
      <c r="F200" s="56">
        <v>0.9686666378809025</v>
      </c>
      <c r="G200" s="56">
        <v>0.6666084029976878</v>
      </c>
      <c r="H200" s="56">
        <v>0.9862453522083982</v>
      </c>
      <c r="I200" s="56">
        <v>0.3398897785153883</v>
      </c>
      <c r="J200" s="56">
        <v>0.07683818391910263</v>
      </c>
      <c r="K200" s="56">
        <v>0.9674905770970362</v>
      </c>
      <c r="N200" s="55">
        <v>198.0</v>
      </c>
      <c r="O200" s="55" t="s">
        <v>369</v>
      </c>
      <c r="P200" s="56">
        <f t="shared" ref="P200:R200" si="198">SUM(C200*F200*I200)</f>
        <v>0.03323171637</v>
      </c>
      <c r="Q200" s="56">
        <f t="shared" si="198"/>
        <v>0.01118880713</v>
      </c>
      <c r="R200" s="56">
        <f t="shared" si="198"/>
        <v>0.9162554034</v>
      </c>
    </row>
    <row r="201" ht="14.25" customHeight="1">
      <c r="A201" s="55">
        <v>199.0</v>
      </c>
      <c r="B201" s="55" t="s">
        <v>371</v>
      </c>
      <c r="C201" s="56">
        <v>0.09821380406045829</v>
      </c>
      <c r="D201" s="56">
        <v>0.22217420409978592</v>
      </c>
      <c r="E201" s="56">
        <v>0.9750887714645381</v>
      </c>
      <c r="F201" s="56">
        <v>0.6505460695944117</v>
      </c>
      <c r="G201" s="56">
        <v>0.7526015889753765</v>
      </c>
      <c r="H201" s="56">
        <v>0.9214299831056982</v>
      </c>
      <c r="I201" s="56">
        <v>0.4023737231053271</v>
      </c>
      <c r="J201" s="56">
        <v>0.08720817329044185</v>
      </c>
      <c r="K201" s="56">
        <v>0.9987739627589559</v>
      </c>
      <c r="N201" s="55">
        <v>199.0</v>
      </c>
      <c r="O201" s="55" t="s">
        <v>371</v>
      </c>
      <c r="P201" s="56">
        <f t="shared" ref="P201:R201" si="199">SUM(C201*F201*I201)</f>
        <v>0.02570870504</v>
      </c>
      <c r="Q201" s="56">
        <f t="shared" si="199"/>
        <v>0.01458196171</v>
      </c>
      <c r="R201" s="56">
        <f t="shared" si="199"/>
        <v>0.8973744651</v>
      </c>
    </row>
    <row r="202" ht="14.25" customHeight="1">
      <c r="A202" s="55">
        <v>200.0</v>
      </c>
      <c r="B202" s="55" t="s">
        <v>373</v>
      </c>
      <c r="C202" s="56">
        <v>0.10104087342036668</v>
      </c>
      <c r="D202" s="56">
        <v>0.21830083564807545</v>
      </c>
      <c r="E202" s="56">
        <v>0.9596230556133287</v>
      </c>
      <c r="F202" s="56">
        <v>0.9923532854370989</v>
      </c>
      <c r="G202" s="56">
        <v>0.6526797494859787</v>
      </c>
      <c r="H202" s="56">
        <v>0.992116152476707</v>
      </c>
      <c r="I202" s="56">
        <v>0.3234166000951533</v>
      </c>
      <c r="J202" s="56">
        <v>0.07406192623656976</v>
      </c>
      <c r="K202" s="56">
        <v>0.9505672065482728</v>
      </c>
      <c r="N202" s="55">
        <v>200.0</v>
      </c>
      <c r="O202" s="55" t="s">
        <v>373</v>
      </c>
      <c r="P202" s="56">
        <f t="shared" ref="P202:R202" si="200">SUM(C202*F202*I202)</f>
        <v>0.03242841415</v>
      </c>
      <c r="Q202" s="56">
        <f t="shared" si="200"/>
        <v>0.01055238285</v>
      </c>
      <c r="R202" s="56">
        <f t="shared" si="200"/>
        <v>0.9049946703</v>
      </c>
    </row>
    <row r="203" ht="14.25" customHeight="1">
      <c r="A203" s="55">
        <v>201.0</v>
      </c>
      <c r="B203" s="55" t="s">
        <v>375</v>
      </c>
      <c r="C203" s="56">
        <v>0.09839418721235091</v>
      </c>
      <c r="D203" s="56">
        <v>0.22191944329455518</v>
      </c>
      <c r="E203" s="56">
        <v>0.9741860492704792</v>
      </c>
      <c r="F203" s="56">
        <v>0.6723584346707426</v>
      </c>
      <c r="G203" s="56">
        <v>0.7471234913954202</v>
      </c>
      <c r="H203" s="56">
        <v>0.9267927851133343</v>
      </c>
      <c r="I203" s="56">
        <v>0.3987176364537404</v>
      </c>
      <c r="J203" s="56">
        <v>0.0866060245048097</v>
      </c>
      <c r="K203" s="56">
        <v>0.99816019270681</v>
      </c>
      <c r="N203" s="55">
        <v>201.0</v>
      </c>
      <c r="O203" s="55" t="s">
        <v>375</v>
      </c>
      <c r="P203" s="56">
        <f t="shared" ref="P203:R203" si="201">SUM(C203*F203*I203)</f>
        <v>0.02637762843</v>
      </c>
      <c r="Q203" s="56">
        <f t="shared" si="201"/>
        <v>0.01435938533</v>
      </c>
      <c r="R203" s="56">
        <f t="shared" si="201"/>
        <v>0.9012074976</v>
      </c>
    </row>
    <row r="204" ht="14.25" customHeight="1">
      <c r="A204" s="55">
        <v>202.0</v>
      </c>
      <c r="B204" s="55" t="s">
        <v>377</v>
      </c>
      <c r="C204" s="56">
        <v>0.09974472740334428</v>
      </c>
      <c r="D204" s="56">
        <v>0.2200455277632516</v>
      </c>
      <c r="E204" s="56">
        <v>0.9670489750984816</v>
      </c>
      <c r="F204" s="56">
        <v>0.8242292500971067</v>
      </c>
      <c r="G204" s="56">
        <v>0.7100892625753651</v>
      </c>
      <c r="H204" s="56">
        <v>0.9590054059076701</v>
      </c>
      <c r="I204" s="56">
        <v>0.37638760523847353</v>
      </c>
      <c r="J204" s="56">
        <v>0.08291883872090795</v>
      </c>
      <c r="K204" s="56">
        <v>0.9914095099351563</v>
      </c>
      <c r="N204" s="55">
        <v>202.0</v>
      </c>
      <c r="O204" s="55" t="s">
        <v>377</v>
      </c>
      <c r="P204" s="56">
        <f t="shared" ref="P204:R204" si="202">SUM(C204*F204*I204)</f>
        <v>0.03094377423</v>
      </c>
      <c r="Q204" s="56">
        <f t="shared" si="202"/>
        <v>0.01295623161</v>
      </c>
      <c r="R204" s="56">
        <f t="shared" si="202"/>
        <v>0.9194383298</v>
      </c>
    </row>
    <row r="205" ht="14.25" customHeight="1">
      <c r="A205" s="55">
        <v>203.0</v>
      </c>
      <c r="B205" s="55" t="s">
        <v>379</v>
      </c>
      <c r="C205" s="56">
        <v>0.09673181362916347</v>
      </c>
      <c r="D205" s="56">
        <v>0.2243086465325165</v>
      </c>
      <c r="E205" s="56">
        <v>0.9820136452814926</v>
      </c>
      <c r="F205" s="56">
        <v>0.575844035625932</v>
      </c>
      <c r="G205" s="56">
        <v>0.7722820808288368</v>
      </c>
      <c r="H205" s="56">
        <v>0.901032218592106</v>
      </c>
      <c r="I205" s="56">
        <v>0.4233603770046644</v>
      </c>
      <c r="J205" s="56">
        <v>0.09065946436210456</v>
      </c>
      <c r="K205" s="56">
        <v>0.999923589232824</v>
      </c>
      <c r="N205" s="55">
        <v>203.0</v>
      </c>
      <c r="O205" s="55" t="s">
        <v>379</v>
      </c>
      <c r="P205" s="56">
        <f t="shared" ref="P205:R205" si="203">SUM(C205*F205*I205)</f>
        <v>0.02358220512</v>
      </c>
      <c r="Q205" s="56">
        <f t="shared" si="203"/>
        <v>0.01570489806</v>
      </c>
      <c r="R205" s="56">
        <f t="shared" si="203"/>
        <v>0.8847583233</v>
      </c>
    </row>
    <row r="206" ht="14.25" customHeight="1">
      <c r="A206" s="55">
        <v>204.0</v>
      </c>
      <c r="B206" s="55" t="s">
        <v>381</v>
      </c>
      <c r="C206" s="56">
        <v>0.09842575506482958</v>
      </c>
      <c r="D206" s="56">
        <v>0.22187496912685767</v>
      </c>
      <c r="E206" s="56">
        <v>0.9740267966126732</v>
      </c>
      <c r="F206" s="56">
        <v>0.7351501228930121</v>
      </c>
      <c r="G206" s="56">
        <v>0.731752427255256</v>
      </c>
      <c r="H206" s="56">
        <v>0.9410513111295847</v>
      </c>
      <c r="I206" s="56">
        <v>0.39348767484140346</v>
      </c>
      <c r="J206" s="56">
        <v>0.08574401176112349</v>
      </c>
      <c r="K206" s="56">
        <v>0.9970519440254915</v>
      </c>
      <c r="N206" s="55">
        <v>204.0</v>
      </c>
      <c r="O206" s="55" t="s">
        <v>381</v>
      </c>
      <c r="P206" s="56">
        <f t="shared" ref="P206:R206" si="204">SUM(C206*F206*I206)</f>
        <v>0.02847186546</v>
      </c>
      <c r="Q206" s="56">
        <f t="shared" si="204"/>
        <v>0.01392118744</v>
      </c>
      <c r="R206" s="56">
        <f t="shared" si="204"/>
        <v>0.9139069788</v>
      </c>
    </row>
    <row r="207" ht="14.25" customHeight="1">
      <c r="A207" s="55">
        <v>205.0</v>
      </c>
      <c r="B207" s="55" t="s">
        <v>383</v>
      </c>
      <c r="C207" s="56">
        <v>0.09657506672754966</v>
      </c>
      <c r="D207" s="56">
        <v>0.22453881248131635</v>
      </c>
      <c r="E207" s="56">
        <v>0.982692167673247</v>
      </c>
      <c r="F207" s="56">
        <v>0.9164576035132012</v>
      </c>
      <c r="G207" s="56">
        <v>0.5957178997110897</v>
      </c>
      <c r="H207" s="56">
        <v>0.9988855702217866</v>
      </c>
      <c r="I207" s="56">
        <v>0.3840868191949477</v>
      </c>
      <c r="J207" s="56">
        <v>0.08419227511813225</v>
      </c>
      <c r="K207" s="56">
        <v>0.9943464188724167</v>
      </c>
      <c r="N207" s="55">
        <v>205.0</v>
      </c>
      <c r="O207" s="55" t="s">
        <v>383</v>
      </c>
      <c r="P207" s="56">
        <f t="shared" ref="P207:R207" si="205">SUM(C207*F207*I207)</f>
        <v>0.03399435452</v>
      </c>
      <c r="Q207" s="56">
        <f t="shared" si="205"/>
        <v>0.01126170941</v>
      </c>
      <c r="R207" s="56">
        <f t="shared" si="205"/>
        <v>0.9760474878</v>
      </c>
    </row>
    <row r="208" ht="14.25" customHeight="1">
      <c r="A208" s="55">
        <v>206.0</v>
      </c>
      <c r="B208" s="55" t="s">
        <v>385</v>
      </c>
      <c r="C208" s="56">
        <v>0.09661325040450022</v>
      </c>
      <c r="D208" s="56">
        <v>0.22448266460466068</v>
      </c>
      <c r="E208" s="56">
        <v>0.9825278705794199</v>
      </c>
      <c r="F208" s="56">
        <v>0.9148233277111747</v>
      </c>
      <c r="G208" s="56">
        <v>0.5952636359638567</v>
      </c>
      <c r="H208" s="56">
        <v>0.99881725475648</v>
      </c>
      <c r="I208" s="56">
        <v>0.3833934831004272</v>
      </c>
      <c r="J208" s="56">
        <v>0.08407770051809246</v>
      </c>
      <c r="K208" s="56">
        <v>0.9941091912050651</v>
      </c>
      <c r="N208" s="55">
        <v>206.0</v>
      </c>
      <c r="O208" s="55" t="s">
        <v>385</v>
      </c>
      <c r="P208" s="56">
        <f t="shared" ref="P208:R208" si="206">SUM(C208*F208*I208)</f>
        <v>0.03388587079</v>
      </c>
      <c r="Q208" s="56">
        <f t="shared" si="206"/>
        <v>0.01123499768</v>
      </c>
      <c r="R208" s="56">
        <f t="shared" si="206"/>
        <v>0.9755847522</v>
      </c>
    </row>
    <row r="209" ht="14.25" customHeight="1">
      <c r="A209" s="55">
        <v>207.0</v>
      </c>
      <c r="B209" s="55" t="s">
        <v>387</v>
      </c>
      <c r="C209" s="56">
        <v>0.09640927278322878</v>
      </c>
      <c r="D209" s="56">
        <v>0.22478320158262335</v>
      </c>
      <c r="E209" s="56">
        <v>0.983398077525847</v>
      </c>
      <c r="F209" s="56">
        <v>0.7613288127739799</v>
      </c>
      <c r="G209" s="56">
        <v>0.560093300004457</v>
      </c>
      <c r="H209" s="56">
        <v>0.9870538320673559</v>
      </c>
      <c r="I209" s="56">
        <v>0.3687217538477312</v>
      </c>
      <c r="J209" s="56">
        <v>0.08164820352134862</v>
      </c>
      <c r="K209" s="56">
        <v>0.9878014937648237</v>
      </c>
      <c r="N209" s="55">
        <v>207.0</v>
      </c>
      <c r="O209" s="55" t="s">
        <v>387</v>
      </c>
      <c r="P209" s="56">
        <f t="shared" ref="P209:R209" si="207">SUM(C209*F209*I209)</f>
        <v>0.02706386597</v>
      </c>
      <c r="Q209" s="56">
        <f t="shared" si="207"/>
        <v>0.01027947332</v>
      </c>
      <c r="R209" s="56">
        <f t="shared" si="207"/>
        <v>0.9588261554</v>
      </c>
    </row>
    <row r="210" ht="14.25" customHeight="1">
      <c r="A210" s="55">
        <v>208.0</v>
      </c>
      <c r="B210" s="55" t="s">
        <v>389</v>
      </c>
      <c r="C210" s="56">
        <v>0.09047287939513789</v>
      </c>
      <c r="D210" s="56">
        <v>0.23422218102092168</v>
      </c>
      <c r="E210" s="56">
        <v>0.9993479583444754</v>
      </c>
      <c r="F210" s="56">
        <v>0.5221771797507695</v>
      </c>
      <c r="G210" s="56">
        <v>0.5089569683014927</v>
      </c>
      <c r="H210" s="56">
        <v>0.9458526203369687</v>
      </c>
      <c r="I210" s="56">
        <v>0.42488506598703013</v>
      </c>
      <c r="J210" s="56">
        <v>0.09090997911093543</v>
      </c>
      <c r="K210" s="56">
        <v>0.9998601871401577</v>
      </c>
      <c r="N210" s="55">
        <v>208.0</v>
      </c>
      <c r="O210" s="55" t="s">
        <v>389</v>
      </c>
      <c r="P210" s="56">
        <f t="shared" ref="P210:R210" si="208">SUM(C210*F210*I210)</f>
        <v>0.02007279121</v>
      </c>
      <c r="Q210" s="56">
        <f t="shared" si="208"/>
        <v>0.01083728871</v>
      </c>
      <c r="R210" s="56">
        <f t="shared" si="208"/>
        <v>0.9451037289</v>
      </c>
    </row>
    <row r="211" ht="14.25" customHeight="1">
      <c r="A211" s="55">
        <v>209.0</v>
      </c>
      <c r="B211" s="55" t="s">
        <v>391</v>
      </c>
      <c r="C211" s="56">
        <v>0.0935267874302139</v>
      </c>
      <c r="D211" s="56">
        <v>0.2291926372281323</v>
      </c>
      <c r="E211" s="56">
        <v>0.9935704261178809</v>
      </c>
      <c r="F211" s="56">
        <v>0.6275040103054907</v>
      </c>
      <c r="G211" s="56">
        <v>0.5323850830566133</v>
      </c>
      <c r="H211" s="56">
        <v>0.9683675795416271</v>
      </c>
      <c r="I211" s="56">
        <v>0.39676523632776384</v>
      </c>
      <c r="J211" s="56">
        <v>0.08628432045079559</v>
      </c>
      <c r="K211" s="56">
        <v>0.9977786282281904</v>
      </c>
      <c r="N211" s="55">
        <v>209.0</v>
      </c>
      <c r="O211" s="55" t="s">
        <v>391</v>
      </c>
      <c r="P211" s="56">
        <f t="shared" ref="P211:R211" si="209">SUM(C211*F211*I211)</f>
        <v>0.02328553046</v>
      </c>
      <c r="Q211" s="56">
        <f t="shared" si="209"/>
        <v>0.01052830417</v>
      </c>
      <c r="R211" s="56">
        <f t="shared" si="209"/>
        <v>0.9600041149</v>
      </c>
    </row>
    <row r="212" ht="14.25" customHeight="1">
      <c r="A212" s="55">
        <v>210.0</v>
      </c>
      <c r="B212" s="55" t="s">
        <v>393</v>
      </c>
      <c r="C212" s="56">
        <v>0.0914558086186388</v>
      </c>
      <c r="D212" s="56">
        <v>0.23256059290598238</v>
      </c>
      <c r="E212" s="56">
        <v>0.9981110404322582</v>
      </c>
      <c r="F212" s="56">
        <v>0.5780096221264898</v>
      </c>
      <c r="G212" s="56">
        <v>0.5216892514882894</v>
      </c>
      <c r="H212" s="56">
        <v>0.9588565760408196</v>
      </c>
      <c r="I212" s="56">
        <v>0.4192390713605684</v>
      </c>
      <c r="J212" s="56">
        <v>0.08998221206246244</v>
      </c>
      <c r="K212" s="56">
        <v>0.9999998819395326</v>
      </c>
      <c r="N212" s="55">
        <v>210.0</v>
      </c>
      <c r="O212" s="55" t="s">
        <v>393</v>
      </c>
      <c r="P212" s="56">
        <f t="shared" ref="P212:R212" si="210">SUM(C212*F212*I212)</f>
        <v>0.02216195723</v>
      </c>
      <c r="Q212" s="56">
        <f t="shared" si="210"/>
        <v>0.01091703444</v>
      </c>
      <c r="R212" s="56">
        <f t="shared" si="210"/>
        <v>0.9570452217</v>
      </c>
    </row>
    <row r="213" ht="14.25" customHeight="1">
      <c r="A213" s="55">
        <v>211.0</v>
      </c>
      <c r="B213" s="55" t="s">
        <v>395</v>
      </c>
      <c r="C213" s="56">
        <v>0.09139344473376385</v>
      </c>
      <c r="D213" s="56">
        <v>0.23266477547376113</v>
      </c>
      <c r="E213" s="56">
        <v>0.9982078227629969</v>
      </c>
      <c r="F213" s="56">
        <v>0.6647284658884082</v>
      </c>
      <c r="G213" s="56">
        <v>0.5401871122595027</v>
      </c>
      <c r="H213" s="56">
        <v>0.9744935831901416</v>
      </c>
      <c r="I213" s="56">
        <v>0.42749113147068396</v>
      </c>
      <c r="J213" s="56">
        <v>0.09133813572862375</v>
      </c>
      <c r="K213" s="56">
        <v>0.999708817840169</v>
      </c>
      <c r="N213" s="55">
        <v>211.0</v>
      </c>
      <c r="O213" s="55" t="s">
        <v>395</v>
      </c>
      <c r="P213" s="56">
        <f t="shared" ref="P213:R213" si="211">SUM(C213*F213*I213)</f>
        <v>0.02597086611</v>
      </c>
      <c r="Q213" s="56">
        <f t="shared" si="211"/>
        <v>0.01147960645</v>
      </c>
      <c r="R213" s="56">
        <f t="shared" si="211"/>
        <v>0.9724638714</v>
      </c>
    </row>
    <row r="214" ht="14.25" customHeight="1">
      <c r="A214" s="55">
        <v>212.0</v>
      </c>
      <c r="B214" s="55" t="s">
        <v>397</v>
      </c>
      <c r="C214" s="56">
        <v>0.09133016397846201</v>
      </c>
      <c r="D214" s="56">
        <v>0.2327706595589611</v>
      </c>
      <c r="E214" s="56">
        <v>0.998303534260442</v>
      </c>
      <c r="F214" s="56">
        <v>0.6697966405803368</v>
      </c>
      <c r="G214" s="56">
        <v>0.5412383661144363</v>
      </c>
      <c r="H214" s="56">
        <v>0.9752668697158103</v>
      </c>
      <c r="I214" s="56">
        <v>0.4285919564194027</v>
      </c>
      <c r="J214" s="56">
        <v>0.09151898267985645</v>
      </c>
      <c r="K214" s="56">
        <v>0.9996288135618484</v>
      </c>
      <c r="N214" s="55">
        <v>212.0</v>
      </c>
      <c r="O214" s="55" t="s">
        <v>397</v>
      </c>
      <c r="P214" s="56">
        <f t="shared" ref="P214:R214" si="212">SUM(C214*F214*I214)</f>
        <v>0.02621810018</v>
      </c>
      <c r="Q214" s="56">
        <f t="shared" si="212"/>
        <v>0.01152996517</v>
      </c>
      <c r="R214" s="56">
        <f t="shared" si="212"/>
        <v>0.9732509712</v>
      </c>
    </row>
    <row r="215" ht="14.25" customHeight="1">
      <c r="A215" s="55">
        <v>213.0</v>
      </c>
      <c r="B215" s="55" t="s">
        <v>399</v>
      </c>
      <c r="C215" s="56">
        <v>0.09647529104649659</v>
      </c>
      <c r="D215" s="56">
        <v>0.22468577117540706</v>
      </c>
      <c r="E215" s="56">
        <v>0.9831184482320585</v>
      </c>
      <c r="F215" s="56">
        <v>0.9204582087116123</v>
      </c>
      <c r="G215" s="56">
        <v>0.5968449578020487</v>
      </c>
      <c r="H215" s="56">
        <v>0.9990461606294168</v>
      </c>
      <c r="I215" s="56">
        <v>0.3858543892599127</v>
      </c>
      <c r="J215" s="56">
        <v>0.08448428259201954</v>
      </c>
      <c r="K215" s="56">
        <v>0.9949273422419064</v>
      </c>
      <c r="N215" s="55">
        <v>213.0</v>
      </c>
      <c r="O215" s="55" t="s">
        <v>399</v>
      </c>
      <c r="P215" s="56">
        <f t="shared" ref="P215:R215" si="213">SUM(C215*F215*I215)</f>
        <v>0.03426443835</v>
      </c>
      <c r="Q215" s="56">
        <f t="shared" si="213"/>
        <v>0.01132955939</v>
      </c>
      <c r="R215" s="56">
        <f t="shared" si="213"/>
        <v>0.9771984445</v>
      </c>
    </row>
    <row r="216" ht="14.25" customHeight="1">
      <c r="A216" s="55">
        <v>214.0</v>
      </c>
      <c r="B216" s="55" t="s">
        <v>401</v>
      </c>
      <c r="C216" s="56">
        <v>0.0868309429764382</v>
      </c>
      <c r="D216" s="56">
        <v>0.24076556350270825</v>
      </c>
      <c r="E216" s="56">
        <v>0.9981069699994833</v>
      </c>
      <c r="F216" s="56">
        <v>0.4268149910895579</v>
      </c>
      <c r="G216" s="56">
        <v>0.4846451137400177</v>
      </c>
      <c r="H216" s="56">
        <v>0.9159788865232209</v>
      </c>
      <c r="I216" s="56">
        <v>0.457108456197709</v>
      </c>
      <c r="J216" s="56">
        <v>0.09620521836077085</v>
      </c>
      <c r="K216" s="56">
        <v>0.9945171926699042</v>
      </c>
      <c r="N216" s="55">
        <v>214.0</v>
      </c>
      <c r="O216" s="55" t="s">
        <v>401</v>
      </c>
      <c r="P216" s="56">
        <f t="shared" ref="P216:R216" si="214">SUM(C216*F216*I216)</f>
        <v>0.01694078137</v>
      </c>
      <c r="Q216" s="56">
        <f t="shared" si="214"/>
        <v>0.01122578805</v>
      </c>
      <c r="R216" s="56">
        <f t="shared" si="214"/>
        <v>0.9092322823</v>
      </c>
    </row>
    <row r="217" ht="14.25" customHeight="1">
      <c r="A217" s="55">
        <v>215.0</v>
      </c>
      <c r="B217" s="55" t="s">
        <v>403</v>
      </c>
      <c r="C217" s="56">
        <v>0.036923220661257014</v>
      </c>
      <c r="D217" s="56">
        <v>0.5304763021736855</v>
      </c>
      <c r="E217" s="56">
        <v>0.23081171315996948</v>
      </c>
      <c r="F217" s="56">
        <v>0.07301271920888373</v>
      </c>
      <c r="G217" s="56">
        <v>0.9876894005580669</v>
      </c>
      <c r="H217" s="56">
        <v>0.4171670362831096</v>
      </c>
      <c r="I217" s="56">
        <v>0.994663657771916</v>
      </c>
      <c r="J217" s="56">
        <v>0.2994950310682416</v>
      </c>
      <c r="K217" s="56">
        <v>0.47077836298573555</v>
      </c>
      <c r="N217" s="55">
        <v>215.0</v>
      </c>
      <c r="O217" s="55" t="s">
        <v>403</v>
      </c>
      <c r="P217" s="56">
        <f t="shared" ref="P217:R217" si="215">SUM(C217*F217*I217)</f>
        <v>0.002681478686</v>
      </c>
      <c r="Q217" s="56">
        <f t="shared" si="215"/>
        <v>0.1569191699</v>
      </c>
      <c r="R217" s="56">
        <f t="shared" si="215"/>
        <v>0.04532985428</v>
      </c>
    </row>
    <row r="218" ht="14.25" customHeight="1">
      <c r="A218" s="55">
        <v>216.0</v>
      </c>
      <c r="B218" s="55" t="s">
        <v>405</v>
      </c>
      <c r="C218" s="56">
        <v>0.015430234468776904</v>
      </c>
      <c r="D218" s="56">
        <v>0.8911393074101497</v>
      </c>
      <c r="E218" s="56">
        <v>0.04551843800552283</v>
      </c>
      <c r="F218" s="56">
        <v>0.06377600812356346</v>
      </c>
      <c r="G218" s="56">
        <v>0.9697669726250528</v>
      </c>
      <c r="H218" s="56">
        <v>0.384076344524323</v>
      </c>
      <c r="I218" s="56">
        <v>0.4246398620798443</v>
      </c>
      <c r="J218" s="56">
        <v>0.992119844912709</v>
      </c>
      <c r="K218" s="56">
        <v>0.20242183262565486</v>
      </c>
      <c r="N218" s="55">
        <v>216.0</v>
      </c>
      <c r="O218" s="55" t="s">
        <v>405</v>
      </c>
      <c r="P218" s="56">
        <f t="shared" ref="P218:R218" si="216">SUM(C218*F218*I218)</f>
        <v>0.0004178790684</v>
      </c>
      <c r="Q218" s="56">
        <f t="shared" si="216"/>
        <v>0.8573874583</v>
      </c>
      <c r="R218" s="56">
        <f t="shared" si="216"/>
        <v>0.003538850878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5" width="9.29"/>
    <col customWidth="1" min="6" max="6" width="12.14"/>
    <col customWidth="1" min="7" max="7" width="9.29"/>
    <col customWidth="1" min="8" max="10" width="8.71"/>
    <col customWidth="1" min="11" max="11" width="57.29"/>
    <col customWidth="1" min="12" max="26" width="8.71"/>
  </cols>
  <sheetData>
    <row r="1" ht="14.25" customHeight="1">
      <c r="A1" s="59" t="s">
        <v>529</v>
      </c>
      <c r="J1" s="59" t="s">
        <v>534</v>
      </c>
    </row>
    <row r="2" ht="14.25" customHeight="1">
      <c r="A2" s="68" t="s">
        <v>0</v>
      </c>
      <c r="B2" s="68" t="s">
        <v>1</v>
      </c>
      <c r="C2" s="68" t="s">
        <v>531</v>
      </c>
      <c r="D2" s="68" t="s">
        <v>532</v>
      </c>
      <c r="E2" s="68" t="s">
        <v>533</v>
      </c>
      <c r="F2" s="68" t="s">
        <v>535</v>
      </c>
      <c r="G2" s="72"/>
      <c r="H2" s="72"/>
      <c r="J2" s="68" t="s">
        <v>0</v>
      </c>
      <c r="K2" s="68" t="s">
        <v>1</v>
      </c>
      <c r="L2" s="68" t="s">
        <v>536</v>
      </c>
      <c r="M2" s="68" t="s">
        <v>537</v>
      </c>
      <c r="N2" s="68" t="s">
        <v>538</v>
      </c>
    </row>
    <row r="3" ht="14.25" customHeight="1">
      <c r="A3" s="55">
        <v>1.0</v>
      </c>
      <c r="B3" s="55" t="s">
        <v>5</v>
      </c>
      <c r="C3" s="56">
        <v>0.26310739849113907</v>
      </c>
      <c r="D3" s="56">
        <v>0.013895082700560052</v>
      </c>
      <c r="E3" s="56">
        <v>0.04636845244247809</v>
      </c>
      <c r="F3" s="56">
        <f t="shared" ref="F3:F218" si="1">SUM(C3:E3)</f>
        <v>0.3233709336</v>
      </c>
      <c r="G3" s="67"/>
      <c r="J3" s="55">
        <v>1.0</v>
      </c>
      <c r="K3" s="55" t="s">
        <v>5</v>
      </c>
      <c r="L3" s="56">
        <f t="shared" ref="L3:L218" si="2">SUM(C3/F3)</f>
        <v>0.8136396043</v>
      </c>
      <c r="M3" s="56">
        <f t="shared" ref="M3:M218" si="3">SUM(D3/F3)</f>
        <v>0.04296948568</v>
      </c>
      <c r="N3" s="56">
        <f t="shared" ref="N3:N218" si="4">SUM(E3/F3)</f>
        <v>0.14339091</v>
      </c>
    </row>
    <row r="4" ht="14.25" customHeight="1">
      <c r="A4" s="55">
        <v>2.0</v>
      </c>
      <c r="B4" s="55" t="s">
        <v>5</v>
      </c>
      <c r="C4" s="56">
        <v>0.28838002389514616</v>
      </c>
      <c r="D4" s="56">
        <v>0.01326350219413535</v>
      </c>
      <c r="E4" s="56">
        <v>0.04666464379636764</v>
      </c>
      <c r="F4" s="56">
        <f t="shared" si="1"/>
        <v>0.3483081699</v>
      </c>
      <c r="G4" s="67"/>
      <c r="J4" s="55">
        <v>2.0</v>
      </c>
      <c r="K4" s="55" t="s">
        <v>5</v>
      </c>
      <c r="L4" s="56">
        <f t="shared" si="2"/>
        <v>0.8279450465</v>
      </c>
      <c r="M4" s="56">
        <f t="shared" si="3"/>
        <v>0.03807979066</v>
      </c>
      <c r="N4" s="56">
        <f t="shared" si="4"/>
        <v>0.1339751629</v>
      </c>
    </row>
    <row r="5" ht="14.25" customHeight="1">
      <c r="A5" s="55">
        <v>3.0</v>
      </c>
      <c r="B5" s="55" t="s">
        <v>10</v>
      </c>
      <c r="C5" s="56">
        <v>0.4620719990022268</v>
      </c>
      <c r="D5" s="56">
        <v>0.012171578105686788</v>
      </c>
      <c r="E5" s="56">
        <v>0.042048521103507944</v>
      </c>
      <c r="F5" s="56">
        <f t="shared" si="1"/>
        <v>0.5162920982</v>
      </c>
      <c r="G5" s="67"/>
      <c r="J5" s="55">
        <v>3.0</v>
      </c>
      <c r="K5" s="55" t="s">
        <v>10</v>
      </c>
      <c r="L5" s="56">
        <f t="shared" si="2"/>
        <v>0.8949817373</v>
      </c>
      <c r="M5" s="56">
        <f t="shared" si="3"/>
        <v>0.02357498429</v>
      </c>
      <c r="N5" s="56">
        <f t="shared" si="4"/>
        <v>0.08144327843</v>
      </c>
    </row>
    <row r="6" ht="14.25" customHeight="1">
      <c r="A6" s="55">
        <v>4.0</v>
      </c>
      <c r="B6" s="55" t="s">
        <v>12</v>
      </c>
      <c r="C6" s="56">
        <v>0.5341946485967797</v>
      </c>
      <c r="D6" s="56">
        <v>0.01158986899926937</v>
      </c>
      <c r="E6" s="56">
        <v>0.04071530414668594</v>
      </c>
      <c r="F6" s="56">
        <f t="shared" si="1"/>
        <v>0.5864998217</v>
      </c>
      <c r="G6" s="67"/>
      <c r="J6" s="55">
        <v>4.0</v>
      </c>
      <c r="K6" s="55" t="s">
        <v>12</v>
      </c>
      <c r="L6" s="56">
        <f t="shared" si="2"/>
        <v>0.910818092</v>
      </c>
      <c r="M6" s="56">
        <f t="shared" si="3"/>
        <v>0.01976107847</v>
      </c>
      <c r="N6" s="56">
        <f t="shared" si="4"/>
        <v>0.06942082953</v>
      </c>
    </row>
    <row r="7" ht="14.25" customHeight="1">
      <c r="A7" s="55">
        <v>5.0</v>
      </c>
      <c r="B7" s="55" t="s">
        <v>15</v>
      </c>
      <c r="C7" s="56">
        <v>0.600384992766187</v>
      </c>
      <c r="D7" s="56">
        <v>0.010885549783442972</v>
      </c>
      <c r="E7" s="56">
        <v>0.038365283563787586</v>
      </c>
      <c r="F7" s="56">
        <f t="shared" si="1"/>
        <v>0.6496358261</v>
      </c>
      <c r="G7" s="67"/>
      <c r="J7" s="55">
        <v>5.0</v>
      </c>
      <c r="K7" s="55" t="s">
        <v>15</v>
      </c>
      <c r="L7" s="56">
        <f t="shared" si="2"/>
        <v>0.9241870116</v>
      </c>
      <c r="M7" s="56">
        <f t="shared" si="3"/>
        <v>0.01675638773</v>
      </c>
      <c r="N7" s="56">
        <f t="shared" si="4"/>
        <v>0.05905660067</v>
      </c>
    </row>
    <row r="8" ht="14.25" customHeight="1">
      <c r="A8" s="55">
        <v>6.0</v>
      </c>
      <c r="B8" s="55" t="s">
        <v>18</v>
      </c>
      <c r="C8" s="56">
        <v>0.6421156316701057</v>
      </c>
      <c r="D8" s="56">
        <v>0.010668794160555772</v>
      </c>
      <c r="E8" s="56">
        <v>0.037869300096496486</v>
      </c>
      <c r="F8" s="56">
        <f t="shared" si="1"/>
        <v>0.6906537259</v>
      </c>
      <c r="G8" s="67"/>
      <c r="J8" s="55">
        <v>6.0</v>
      </c>
      <c r="K8" s="55" t="s">
        <v>18</v>
      </c>
      <c r="L8" s="56">
        <f t="shared" si="2"/>
        <v>0.9297215197</v>
      </c>
      <c r="M8" s="56">
        <f t="shared" si="3"/>
        <v>0.01544738522</v>
      </c>
      <c r="N8" s="56">
        <f t="shared" si="4"/>
        <v>0.05483109506</v>
      </c>
    </row>
    <row r="9" ht="14.25" customHeight="1">
      <c r="A9" s="55">
        <v>7.0</v>
      </c>
      <c r="B9" s="55" t="s">
        <v>21</v>
      </c>
      <c r="C9" s="56">
        <v>0.6249154028129804</v>
      </c>
      <c r="D9" s="56">
        <v>0.0121517382921768</v>
      </c>
      <c r="E9" s="56">
        <v>0.03327725907691372</v>
      </c>
      <c r="F9" s="56">
        <f t="shared" si="1"/>
        <v>0.6703444002</v>
      </c>
      <c r="G9" s="67"/>
      <c r="J9" s="55">
        <v>7.0</v>
      </c>
      <c r="K9" s="55" t="s">
        <v>21</v>
      </c>
      <c r="L9" s="56">
        <f t="shared" si="2"/>
        <v>0.932230362</v>
      </c>
      <c r="M9" s="56">
        <f t="shared" si="3"/>
        <v>0.01812760469</v>
      </c>
      <c r="N9" s="56">
        <f t="shared" si="4"/>
        <v>0.04964203336</v>
      </c>
    </row>
    <row r="10" ht="14.25" customHeight="1">
      <c r="A10" s="55">
        <v>8.0</v>
      </c>
      <c r="B10" s="55" t="s">
        <v>23</v>
      </c>
      <c r="C10" s="56">
        <v>0.6872800692511788</v>
      </c>
      <c r="D10" s="56">
        <v>0.013381769359601198</v>
      </c>
      <c r="E10" s="56">
        <v>0.03684488184479044</v>
      </c>
      <c r="F10" s="56">
        <f t="shared" si="1"/>
        <v>0.7375067205</v>
      </c>
      <c r="G10" s="67"/>
      <c r="J10" s="55">
        <v>8.0</v>
      </c>
      <c r="K10" s="55" t="s">
        <v>23</v>
      </c>
      <c r="L10" s="56">
        <f t="shared" si="2"/>
        <v>0.9318966868</v>
      </c>
      <c r="M10" s="56">
        <f t="shared" si="3"/>
        <v>0.01814460667</v>
      </c>
      <c r="N10" s="56">
        <f t="shared" si="4"/>
        <v>0.04995870658</v>
      </c>
    </row>
    <row r="11" ht="14.25" customHeight="1">
      <c r="A11" s="55">
        <v>9.0</v>
      </c>
      <c r="B11" s="55" t="s">
        <v>25</v>
      </c>
      <c r="C11" s="56">
        <v>0.43486901503896164</v>
      </c>
      <c r="D11" s="56">
        <v>0.015263540989877032</v>
      </c>
      <c r="E11" s="56">
        <v>0.05880499518594958</v>
      </c>
      <c r="F11" s="56">
        <f t="shared" si="1"/>
        <v>0.5089375512</v>
      </c>
      <c r="G11" s="67"/>
      <c r="J11" s="55">
        <v>9.0</v>
      </c>
      <c r="K11" s="55" t="s">
        <v>25</v>
      </c>
      <c r="L11" s="56">
        <f t="shared" si="2"/>
        <v>0.8544643916</v>
      </c>
      <c r="M11" s="56">
        <f t="shared" si="3"/>
        <v>0.02999098996</v>
      </c>
      <c r="N11" s="56">
        <f t="shared" si="4"/>
        <v>0.1155446185</v>
      </c>
    </row>
    <row r="12" ht="14.25" customHeight="1">
      <c r="A12" s="55">
        <v>10.0</v>
      </c>
      <c r="B12" s="55" t="s">
        <v>27</v>
      </c>
      <c r="C12" s="56">
        <v>0.3743281792332569</v>
      </c>
      <c r="D12" s="56">
        <v>0.012898162707122875</v>
      </c>
      <c r="E12" s="56">
        <v>0.04364948136957293</v>
      </c>
      <c r="F12" s="56">
        <f t="shared" si="1"/>
        <v>0.4308758233</v>
      </c>
      <c r="G12" s="67"/>
      <c r="J12" s="55">
        <v>10.0</v>
      </c>
      <c r="K12" s="55" t="s">
        <v>27</v>
      </c>
      <c r="L12" s="56">
        <f t="shared" si="2"/>
        <v>0.868761158</v>
      </c>
      <c r="M12" s="56">
        <f t="shared" si="3"/>
        <v>0.02993475616</v>
      </c>
      <c r="N12" s="56">
        <f t="shared" si="4"/>
        <v>0.1013040858</v>
      </c>
    </row>
    <row r="13" ht="14.25" customHeight="1">
      <c r="A13" s="55">
        <v>11.0</v>
      </c>
      <c r="B13" s="55" t="s">
        <v>29</v>
      </c>
      <c r="C13" s="56">
        <v>0.46468231716073743</v>
      </c>
      <c r="D13" s="56">
        <v>0.012149384018079938</v>
      </c>
      <c r="E13" s="56">
        <v>0.041876044172333815</v>
      </c>
      <c r="F13" s="56">
        <f t="shared" si="1"/>
        <v>0.5187077454</v>
      </c>
      <c r="G13" s="67"/>
      <c r="J13" s="55">
        <v>11.0</v>
      </c>
      <c r="K13" s="55" t="s">
        <v>29</v>
      </c>
      <c r="L13" s="56">
        <f t="shared" si="2"/>
        <v>0.8958461124</v>
      </c>
      <c r="M13" s="56">
        <f t="shared" si="3"/>
        <v>0.02342240718</v>
      </c>
      <c r="N13" s="56">
        <f t="shared" si="4"/>
        <v>0.08073148039</v>
      </c>
    </row>
    <row r="14" ht="14.25" customHeight="1">
      <c r="A14" s="55">
        <v>12.0</v>
      </c>
      <c r="B14" s="55" t="s">
        <v>31</v>
      </c>
      <c r="C14" s="56">
        <v>0.6000339199826927</v>
      </c>
      <c r="D14" s="56">
        <v>0.010882937782025384</v>
      </c>
      <c r="E14" s="56">
        <v>0.03834260677234854</v>
      </c>
      <c r="F14" s="56">
        <f t="shared" si="1"/>
        <v>0.6492594645</v>
      </c>
      <c r="G14" s="67"/>
      <c r="J14" s="55">
        <v>12.0</v>
      </c>
      <c r="K14" s="55" t="s">
        <v>31</v>
      </c>
      <c r="L14" s="56">
        <f t="shared" si="2"/>
        <v>0.9241820147</v>
      </c>
      <c r="M14" s="56">
        <f t="shared" si="3"/>
        <v>0.01676207799</v>
      </c>
      <c r="N14" s="56">
        <f t="shared" si="4"/>
        <v>0.05905590733</v>
      </c>
    </row>
    <row r="15" ht="14.25" customHeight="1">
      <c r="A15" s="55">
        <v>13.0</v>
      </c>
      <c r="B15" s="55" t="s">
        <v>33</v>
      </c>
      <c r="C15" s="56">
        <v>0.6331377596283896</v>
      </c>
      <c r="D15" s="56">
        <v>0.010635590387811776</v>
      </c>
      <c r="E15" s="56">
        <v>0.03755827731621611</v>
      </c>
      <c r="F15" s="56">
        <f t="shared" si="1"/>
        <v>0.6813316273</v>
      </c>
      <c r="G15" s="67"/>
      <c r="J15" s="55">
        <v>13.0</v>
      </c>
      <c r="K15" s="55" t="s">
        <v>33</v>
      </c>
      <c r="L15" s="56">
        <f t="shared" si="2"/>
        <v>0.9292651834</v>
      </c>
      <c r="M15" s="56">
        <f t="shared" si="3"/>
        <v>0.01561000541</v>
      </c>
      <c r="N15" s="56">
        <f t="shared" si="4"/>
        <v>0.05512481119</v>
      </c>
    </row>
    <row r="16" ht="14.25" customHeight="1">
      <c r="A16" s="55">
        <v>14.0</v>
      </c>
      <c r="B16" s="55" t="s">
        <v>35</v>
      </c>
      <c r="C16" s="56">
        <v>0.600550982072206</v>
      </c>
      <c r="D16" s="56">
        <v>0.010662026461001705</v>
      </c>
      <c r="E16" s="56">
        <v>0.03696971787898394</v>
      </c>
      <c r="F16" s="56">
        <f t="shared" si="1"/>
        <v>0.6481827264</v>
      </c>
      <c r="G16" s="67"/>
      <c r="J16" s="55">
        <v>14.0</v>
      </c>
      <c r="K16" s="55" t="s">
        <v>35</v>
      </c>
      <c r="L16" s="56">
        <f t="shared" si="2"/>
        <v>0.9265149434</v>
      </c>
      <c r="M16" s="56">
        <f t="shared" si="3"/>
        <v>0.01644910613</v>
      </c>
      <c r="N16" s="56">
        <f t="shared" si="4"/>
        <v>0.05703595047</v>
      </c>
    </row>
    <row r="17" ht="14.25" customHeight="1">
      <c r="A17" s="55">
        <v>15.0</v>
      </c>
      <c r="B17" s="55" t="s">
        <v>37</v>
      </c>
      <c r="C17" s="56">
        <v>0.6483613259437726</v>
      </c>
      <c r="D17" s="56">
        <v>0.011913083502164341</v>
      </c>
      <c r="E17" s="56">
        <v>0.04338711845085012</v>
      </c>
      <c r="F17" s="56">
        <f t="shared" si="1"/>
        <v>0.7036615279</v>
      </c>
      <c r="G17" s="67"/>
      <c r="J17" s="55">
        <v>15.0</v>
      </c>
      <c r="K17" s="55" t="s">
        <v>37</v>
      </c>
      <c r="L17" s="56">
        <f t="shared" si="2"/>
        <v>0.9214107923</v>
      </c>
      <c r="M17" s="56">
        <f t="shared" si="3"/>
        <v>0.01693013335</v>
      </c>
      <c r="N17" s="56">
        <f t="shared" si="4"/>
        <v>0.06165907433</v>
      </c>
    </row>
    <row r="18" ht="14.25" customHeight="1">
      <c r="A18" s="55">
        <v>16.0</v>
      </c>
      <c r="B18" s="55" t="s">
        <v>40</v>
      </c>
      <c r="C18" s="56">
        <v>0.4277082809922419</v>
      </c>
      <c r="D18" s="56">
        <v>0.015260103241756386</v>
      </c>
      <c r="E18" s="56">
        <v>0.058179308823617645</v>
      </c>
      <c r="F18" s="56">
        <f t="shared" si="1"/>
        <v>0.5011476931</v>
      </c>
      <c r="G18" s="67"/>
      <c r="J18" s="55">
        <v>16.0</v>
      </c>
      <c r="K18" s="55" t="s">
        <v>40</v>
      </c>
      <c r="L18" s="56">
        <f t="shared" si="2"/>
        <v>0.8534575474</v>
      </c>
      <c r="M18" s="56">
        <f t="shared" si="3"/>
        <v>0.03045031126</v>
      </c>
      <c r="N18" s="56">
        <f t="shared" si="4"/>
        <v>0.1160921414</v>
      </c>
    </row>
    <row r="19" ht="14.25" customHeight="1">
      <c r="A19" s="55">
        <v>17.0</v>
      </c>
      <c r="B19" s="55" t="s">
        <v>42</v>
      </c>
      <c r="C19" s="56">
        <v>0.02175204882237968</v>
      </c>
      <c r="D19" s="56">
        <v>0.022087250248164894</v>
      </c>
      <c r="E19" s="56">
        <v>0.5296528890486836</v>
      </c>
      <c r="F19" s="56">
        <f t="shared" si="1"/>
        <v>0.5734921881</v>
      </c>
      <c r="G19" s="67"/>
      <c r="J19" s="55">
        <v>17.0</v>
      </c>
      <c r="K19" s="55" t="s">
        <v>42</v>
      </c>
      <c r="L19" s="56">
        <f t="shared" si="2"/>
        <v>0.03792911093</v>
      </c>
      <c r="M19" s="56">
        <f t="shared" si="3"/>
        <v>0.03851360264</v>
      </c>
      <c r="N19" s="56">
        <f t="shared" si="4"/>
        <v>0.9235572864</v>
      </c>
    </row>
    <row r="20" ht="14.25" customHeight="1">
      <c r="A20" s="55">
        <v>18.0</v>
      </c>
      <c r="B20" s="55" t="s">
        <v>45</v>
      </c>
      <c r="C20" s="56">
        <v>0.35291146459073897</v>
      </c>
      <c r="D20" s="56">
        <v>0.0155304893195251</v>
      </c>
      <c r="E20" s="56">
        <v>0.053286165157839696</v>
      </c>
      <c r="F20" s="56">
        <f t="shared" si="1"/>
        <v>0.4217281191</v>
      </c>
      <c r="G20" s="67"/>
      <c r="J20" s="55">
        <v>18.0</v>
      </c>
      <c r="K20" s="55" t="s">
        <v>45</v>
      </c>
      <c r="L20" s="56">
        <f t="shared" si="2"/>
        <v>0.8368222289</v>
      </c>
      <c r="M20" s="56">
        <f t="shared" si="3"/>
        <v>0.03682583308</v>
      </c>
      <c r="N20" s="56">
        <f t="shared" si="4"/>
        <v>0.126351938</v>
      </c>
    </row>
    <row r="21" ht="14.25" customHeight="1">
      <c r="A21" s="55">
        <v>19.0</v>
      </c>
      <c r="B21" s="55" t="s">
        <v>47</v>
      </c>
      <c r="C21" s="56">
        <v>0.0500086895054058</v>
      </c>
      <c r="D21" s="56">
        <v>0.026847740671267033</v>
      </c>
      <c r="E21" s="56">
        <v>0.09388856504416475</v>
      </c>
      <c r="F21" s="56">
        <f t="shared" si="1"/>
        <v>0.1707449952</v>
      </c>
      <c r="G21" s="67"/>
      <c r="J21" s="55">
        <v>19.0</v>
      </c>
      <c r="K21" s="55" t="s">
        <v>47</v>
      </c>
      <c r="L21" s="56">
        <f t="shared" si="2"/>
        <v>0.2928852435</v>
      </c>
      <c r="M21" s="56">
        <f t="shared" si="3"/>
        <v>0.1572388147</v>
      </c>
      <c r="N21" s="56">
        <f t="shared" si="4"/>
        <v>0.5498759417</v>
      </c>
    </row>
    <row r="22" ht="14.25" customHeight="1">
      <c r="A22" s="55">
        <v>20.0</v>
      </c>
      <c r="B22" s="55" t="s">
        <v>49</v>
      </c>
      <c r="C22" s="56">
        <v>0.0026914358721542675</v>
      </c>
      <c r="D22" s="56">
        <v>0.10865572747106644</v>
      </c>
      <c r="E22" s="56">
        <v>0.08069467759215336</v>
      </c>
      <c r="F22" s="56">
        <f t="shared" si="1"/>
        <v>0.1920418409</v>
      </c>
      <c r="G22" s="67"/>
      <c r="J22" s="55">
        <v>20.0</v>
      </c>
      <c r="K22" s="55" t="s">
        <v>49</v>
      </c>
      <c r="L22" s="56">
        <f t="shared" si="2"/>
        <v>0.01401484103</v>
      </c>
      <c r="M22" s="56">
        <f t="shared" si="3"/>
        <v>0.565791949</v>
      </c>
      <c r="N22" s="56">
        <f t="shared" si="4"/>
        <v>0.42019321</v>
      </c>
    </row>
    <row r="23" ht="14.25" customHeight="1">
      <c r="A23" s="55">
        <v>21.0</v>
      </c>
      <c r="B23" s="55" t="s">
        <v>51</v>
      </c>
      <c r="C23" s="56">
        <v>4.2471091149463445E-4</v>
      </c>
      <c r="D23" s="56">
        <v>0.6315643474076967</v>
      </c>
      <c r="E23" s="56">
        <v>0.004996483389459685</v>
      </c>
      <c r="F23" s="56">
        <f t="shared" si="1"/>
        <v>0.6369855417</v>
      </c>
      <c r="G23" s="67"/>
      <c r="J23" s="55">
        <v>21.0</v>
      </c>
      <c r="K23" s="55" t="s">
        <v>51</v>
      </c>
      <c r="L23" s="56">
        <f t="shared" si="2"/>
        <v>0.0006667512584</v>
      </c>
      <c r="M23" s="56">
        <f t="shared" si="3"/>
        <v>0.9914892977</v>
      </c>
      <c r="N23" s="56">
        <f t="shared" si="4"/>
        <v>0.00784395102</v>
      </c>
    </row>
    <row r="24" ht="14.25" customHeight="1">
      <c r="A24" s="55">
        <v>22.0</v>
      </c>
      <c r="B24" s="55" t="s">
        <v>509</v>
      </c>
      <c r="C24" s="56">
        <v>9.60678325631736E-4</v>
      </c>
      <c r="D24" s="56">
        <v>0.12389917769809841</v>
      </c>
      <c r="E24" s="56">
        <v>0.004191941694216757</v>
      </c>
      <c r="F24" s="56">
        <f t="shared" si="1"/>
        <v>0.1290517977</v>
      </c>
      <c r="G24" s="67"/>
      <c r="J24" s="55">
        <v>22.0</v>
      </c>
      <c r="K24" s="55" t="s">
        <v>509</v>
      </c>
      <c r="L24" s="56">
        <f t="shared" si="2"/>
        <v>0.007444129742</v>
      </c>
      <c r="M24" s="56">
        <f t="shared" si="3"/>
        <v>0.960073241</v>
      </c>
      <c r="N24" s="56">
        <f t="shared" si="4"/>
        <v>0.03248262921</v>
      </c>
    </row>
    <row r="25" ht="14.25" customHeight="1">
      <c r="A25" s="55">
        <v>23.0</v>
      </c>
      <c r="B25" s="55" t="s">
        <v>510</v>
      </c>
      <c r="C25" s="56">
        <v>0.5044654852781333</v>
      </c>
      <c r="D25" s="56">
        <v>0.012774663508531762</v>
      </c>
      <c r="E25" s="56">
        <v>0.040312011726179216</v>
      </c>
      <c r="F25" s="56">
        <f t="shared" si="1"/>
        <v>0.5575521605</v>
      </c>
      <c r="G25" s="67"/>
      <c r="J25" s="55">
        <v>23.0</v>
      </c>
      <c r="K25" s="55" t="s">
        <v>510</v>
      </c>
      <c r="L25" s="56">
        <f t="shared" si="2"/>
        <v>0.9047861725</v>
      </c>
      <c r="M25" s="56">
        <f t="shared" si="3"/>
        <v>0.02291205095</v>
      </c>
      <c r="N25" s="56">
        <f t="shared" si="4"/>
        <v>0.07230177655</v>
      </c>
    </row>
    <row r="26" ht="14.25" customHeight="1">
      <c r="A26" s="55">
        <v>24.0</v>
      </c>
      <c r="B26" s="55" t="s">
        <v>511</v>
      </c>
      <c r="C26" s="56">
        <v>0.5542884008869465</v>
      </c>
      <c r="D26" s="56">
        <v>0.011933664905589577</v>
      </c>
      <c r="E26" s="56">
        <v>0.037679141031665156</v>
      </c>
      <c r="F26" s="56">
        <f t="shared" si="1"/>
        <v>0.6039012068</v>
      </c>
      <c r="G26" s="67"/>
      <c r="J26" s="55">
        <v>24.0</v>
      </c>
      <c r="K26" s="55" t="s">
        <v>511</v>
      </c>
      <c r="L26" s="56">
        <f t="shared" si="2"/>
        <v>0.9178461553</v>
      </c>
      <c r="M26" s="56">
        <f t="shared" si="3"/>
        <v>0.01976095555</v>
      </c>
      <c r="N26" s="56">
        <f t="shared" si="4"/>
        <v>0.06239288911</v>
      </c>
    </row>
    <row r="27" ht="14.25" customHeight="1">
      <c r="A27" s="55">
        <v>25.0</v>
      </c>
      <c r="B27" s="55" t="s">
        <v>53</v>
      </c>
      <c r="C27" s="56">
        <v>0.5492436768065198</v>
      </c>
      <c r="D27" s="56">
        <v>0.011214338182410941</v>
      </c>
      <c r="E27" s="56">
        <v>0.03515413609670611</v>
      </c>
      <c r="F27" s="56">
        <f t="shared" si="1"/>
        <v>0.5956121511</v>
      </c>
      <c r="G27" s="67"/>
      <c r="J27" s="55">
        <v>25.0</v>
      </c>
      <c r="K27" s="55" t="s">
        <v>53</v>
      </c>
      <c r="L27" s="56">
        <f t="shared" si="2"/>
        <v>0.9221498853</v>
      </c>
      <c r="M27" s="56">
        <f t="shared" si="3"/>
        <v>0.01882825621</v>
      </c>
      <c r="N27" s="56">
        <f t="shared" si="4"/>
        <v>0.05902185849</v>
      </c>
    </row>
    <row r="28" ht="14.25" customHeight="1">
      <c r="A28" s="55">
        <v>26.0</v>
      </c>
      <c r="B28" s="55" t="s">
        <v>55</v>
      </c>
      <c r="C28" s="56">
        <v>0.5044654852781333</v>
      </c>
      <c r="D28" s="56">
        <v>0.012774663508531762</v>
      </c>
      <c r="E28" s="56">
        <v>0.040312011726179216</v>
      </c>
      <c r="F28" s="56">
        <f t="shared" si="1"/>
        <v>0.5575521605</v>
      </c>
      <c r="G28" s="67"/>
      <c r="J28" s="55">
        <v>26.0</v>
      </c>
      <c r="K28" s="55" t="s">
        <v>55</v>
      </c>
      <c r="L28" s="56">
        <f t="shared" si="2"/>
        <v>0.9047861725</v>
      </c>
      <c r="M28" s="56">
        <f t="shared" si="3"/>
        <v>0.02291205095</v>
      </c>
      <c r="N28" s="56">
        <f t="shared" si="4"/>
        <v>0.07230177655</v>
      </c>
    </row>
    <row r="29" ht="14.25" customHeight="1">
      <c r="A29" s="55">
        <v>27.0</v>
      </c>
      <c r="B29" s="55" t="s">
        <v>57</v>
      </c>
      <c r="C29" s="56">
        <v>0.5768931036725957</v>
      </c>
      <c r="D29" s="56">
        <v>0.01206807421055395</v>
      </c>
      <c r="E29" s="56">
        <v>0.03777813168164635</v>
      </c>
      <c r="F29" s="56">
        <f t="shared" si="1"/>
        <v>0.6267393096</v>
      </c>
      <c r="G29" s="67"/>
      <c r="J29" s="55">
        <v>27.0</v>
      </c>
      <c r="K29" s="55" t="s">
        <v>57</v>
      </c>
      <c r="L29" s="56">
        <f t="shared" si="2"/>
        <v>0.9204674015</v>
      </c>
      <c r="M29" s="56">
        <f t="shared" si="3"/>
        <v>0.01925533316</v>
      </c>
      <c r="N29" s="56">
        <f t="shared" si="4"/>
        <v>0.06027726537</v>
      </c>
    </row>
    <row r="30" ht="14.25" customHeight="1">
      <c r="A30" s="55">
        <v>28.0</v>
      </c>
      <c r="B30" s="55" t="s">
        <v>59</v>
      </c>
      <c r="C30" s="56">
        <v>0.5723324846245811</v>
      </c>
      <c r="D30" s="56">
        <v>0.011823945926792298</v>
      </c>
      <c r="E30" s="56">
        <v>0.03468790369805622</v>
      </c>
      <c r="F30" s="56">
        <f t="shared" si="1"/>
        <v>0.6188443342</v>
      </c>
      <c r="G30" s="67"/>
      <c r="J30" s="55">
        <v>28.0</v>
      </c>
      <c r="K30" s="55" t="s">
        <v>59</v>
      </c>
      <c r="L30" s="56">
        <f t="shared" si="2"/>
        <v>0.9248407927</v>
      </c>
      <c r="M30" s="56">
        <f t="shared" si="3"/>
        <v>0.01910649459</v>
      </c>
      <c r="N30" s="56">
        <f t="shared" si="4"/>
        <v>0.05605271274</v>
      </c>
    </row>
    <row r="31" ht="14.25" customHeight="1">
      <c r="A31" s="55">
        <v>29.0</v>
      </c>
      <c r="B31" s="55" t="s">
        <v>61</v>
      </c>
      <c r="C31" s="56">
        <v>0.5281460182914317</v>
      </c>
      <c r="D31" s="56">
        <v>0.012517508628045801</v>
      </c>
      <c r="E31" s="56">
        <v>0.03068504636816414</v>
      </c>
      <c r="F31" s="56">
        <f t="shared" si="1"/>
        <v>0.5713485733</v>
      </c>
      <c r="G31" s="67"/>
      <c r="J31" s="55">
        <v>29.0</v>
      </c>
      <c r="K31" s="55" t="s">
        <v>61</v>
      </c>
      <c r="L31" s="56">
        <f t="shared" si="2"/>
        <v>0.9243849429</v>
      </c>
      <c r="M31" s="56">
        <f t="shared" si="3"/>
        <v>0.02190870725</v>
      </c>
      <c r="N31" s="56">
        <f t="shared" si="4"/>
        <v>0.05370634986</v>
      </c>
    </row>
    <row r="32" ht="14.25" customHeight="1">
      <c r="A32" s="55">
        <v>30.0</v>
      </c>
      <c r="B32" s="55" t="s">
        <v>62</v>
      </c>
      <c r="C32" s="56">
        <v>0.4815278491992937</v>
      </c>
      <c r="D32" s="56">
        <v>0.012384566135146404</v>
      </c>
      <c r="E32" s="56">
        <v>0.03388389669123251</v>
      </c>
      <c r="F32" s="56">
        <f t="shared" si="1"/>
        <v>0.527796312</v>
      </c>
      <c r="G32" s="67"/>
      <c r="J32" s="55">
        <v>30.0</v>
      </c>
      <c r="K32" s="55" t="s">
        <v>62</v>
      </c>
      <c r="L32" s="56">
        <f t="shared" si="2"/>
        <v>0.9123365174</v>
      </c>
      <c r="M32" s="56">
        <f t="shared" si="3"/>
        <v>0.02346466971</v>
      </c>
      <c r="N32" s="56">
        <f t="shared" si="4"/>
        <v>0.06419881291</v>
      </c>
    </row>
    <row r="33" ht="14.25" customHeight="1">
      <c r="A33" s="55">
        <v>31.0</v>
      </c>
      <c r="B33" s="55" t="s">
        <v>64</v>
      </c>
      <c r="C33" s="56">
        <v>0.6224802422347545</v>
      </c>
      <c r="D33" s="56">
        <v>0.015063148687986451</v>
      </c>
      <c r="E33" s="56">
        <v>0.04361416852724298</v>
      </c>
      <c r="F33" s="56">
        <f t="shared" si="1"/>
        <v>0.6811575594</v>
      </c>
      <c r="G33" s="67"/>
      <c r="J33" s="55">
        <v>31.0</v>
      </c>
      <c r="K33" s="55" t="s">
        <v>64</v>
      </c>
      <c r="L33" s="56">
        <f t="shared" si="2"/>
        <v>0.9138564692</v>
      </c>
      <c r="M33" s="56">
        <f t="shared" si="3"/>
        <v>0.02211404466</v>
      </c>
      <c r="N33" s="56">
        <f t="shared" si="4"/>
        <v>0.06402948616</v>
      </c>
    </row>
    <row r="34" ht="14.25" customHeight="1">
      <c r="A34" s="55">
        <v>32.0</v>
      </c>
      <c r="B34" s="55" t="s">
        <v>66</v>
      </c>
      <c r="C34" s="56">
        <v>0.44862859911120834</v>
      </c>
      <c r="D34" s="56">
        <v>0.017305397936757907</v>
      </c>
      <c r="E34" s="56">
        <v>0.04343250495127217</v>
      </c>
      <c r="F34" s="56">
        <f t="shared" si="1"/>
        <v>0.509366502</v>
      </c>
      <c r="G34" s="67"/>
      <c r="J34" s="55">
        <v>32.0</v>
      </c>
      <c r="K34" s="55" t="s">
        <v>66</v>
      </c>
      <c r="L34" s="56">
        <f t="shared" si="2"/>
        <v>0.8807579559</v>
      </c>
      <c r="M34" s="56">
        <f t="shared" si="3"/>
        <v>0.03397435416</v>
      </c>
      <c r="N34" s="56">
        <f t="shared" si="4"/>
        <v>0.08526768993</v>
      </c>
    </row>
    <row r="35" ht="14.25" customHeight="1">
      <c r="A35" s="55">
        <v>33.0</v>
      </c>
      <c r="B35" s="55" t="s">
        <v>68</v>
      </c>
      <c r="C35" s="56">
        <v>0.20541369354420946</v>
      </c>
      <c r="D35" s="56">
        <v>0.021935058747711903</v>
      </c>
      <c r="E35" s="56">
        <v>0.05028250683034774</v>
      </c>
      <c r="F35" s="56">
        <f t="shared" si="1"/>
        <v>0.2776312591</v>
      </c>
      <c r="G35" s="67"/>
      <c r="J35" s="55">
        <v>33.0</v>
      </c>
      <c r="K35" s="55" t="s">
        <v>68</v>
      </c>
      <c r="L35" s="56">
        <f t="shared" si="2"/>
        <v>0.7398795589</v>
      </c>
      <c r="M35" s="56">
        <f t="shared" si="3"/>
        <v>0.07900788556</v>
      </c>
      <c r="N35" s="56">
        <f t="shared" si="4"/>
        <v>0.1811125555</v>
      </c>
    </row>
    <row r="36" ht="14.25" customHeight="1">
      <c r="A36" s="55">
        <v>34.0</v>
      </c>
      <c r="B36" s="55" t="s">
        <v>70</v>
      </c>
      <c r="C36" s="56">
        <v>0.5678344222085707</v>
      </c>
      <c r="D36" s="56">
        <v>0.014787839982007287</v>
      </c>
      <c r="E36" s="56">
        <v>0.06399533255275869</v>
      </c>
      <c r="F36" s="56">
        <f t="shared" si="1"/>
        <v>0.6466175947</v>
      </c>
      <c r="G36" s="67"/>
      <c r="J36" s="55">
        <v>34.0</v>
      </c>
      <c r="K36" s="55" t="s">
        <v>70</v>
      </c>
      <c r="L36" s="56">
        <f t="shared" si="2"/>
        <v>0.8781611061</v>
      </c>
      <c r="M36" s="56">
        <f t="shared" si="3"/>
        <v>0.02286952923</v>
      </c>
      <c r="N36" s="56">
        <f t="shared" si="4"/>
        <v>0.0989693647</v>
      </c>
    </row>
    <row r="37" ht="14.25" customHeight="1">
      <c r="A37" s="55">
        <v>35.0</v>
      </c>
      <c r="B37" s="55" t="s">
        <v>72</v>
      </c>
      <c r="C37" s="56">
        <v>0.5454898039823051</v>
      </c>
      <c r="D37" s="56">
        <v>0.0194652976567685</v>
      </c>
      <c r="E37" s="56">
        <v>0.05312504280651959</v>
      </c>
      <c r="F37" s="56">
        <f t="shared" si="1"/>
        <v>0.6180801444</v>
      </c>
      <c r="G37" s="67"/>
      <c r="J37" s="55">
        <v>35.0</v>
      </c>
      <c r="K37" s="55" t="s">
        <v>72</v>
      </c>
      <c r="L37" s="56">
        <f t="shared" si="2"/>
        <v>0.8825551328</v>
      </c>
      <c r="M37" s="56">
        <f t="shared" si="3"/>
        <v>0.03149316125</v>
      </c>
      <c r="N37" s="56">
        <f t="shared" si="4"/>
        <v>0.08595170591</v>
      </c>
    </row>
    <row r="38" ht="14.25" customHeight="1">
      <c r="A38" s="55">
        <v>36.0</v>
      </c>
      <c r="B38" s="55" t="s">
        <v>74</v>
      </c>
      <c r="C38" s="56">
        <v>0.28857843480542805</v>
      </c>
      <c r="D38" s="56">
        <v>0.024936278200319906</v>
      </c>
      <c r="E38" s="56">
        <v>0.07321405451275086</v>
      </c>
      <c r="F38" s="56">
        <f t="shared" si="1"/>
        <v>0.3867287675</v>
      </c>
      <c r="G38" s="67"/>
      <c r="J38" s="55">
        <v>36.0</v>
      </c>
      <c r="K38" s="55" t="s">
        <v>74</v>
      </c>
      <c r="L38" s="56">
        <f t="shared" si="2"/>
        <v>0.7462036938</v>
      </c>
      <c r="M38" s="56">
        <f t="shared" si="3"/>
        <v>0.0644800188</v>
      </c>
      <c r="N38" s="56">
        <f t="shared" si="4"/>
        <v>0.1893162874</v>
      </c>
    </row>
    <row r="39" ht="14.25" customHeight="1">
      <c r="A39" s="55">
        <v>37.0</v>
      </c>
      <c r="B39" s="55" t="s">
        <v>76</v>
      </c>
      <c r="C39" s="56">
        <v>0.1741774913991234</v>
      </c>
      <c r="D39" s="56">
        <v>0.02849933208676539</v>
      </c>
      <c r="E39" s="56">
        <v>0.07137670174174528</v>
      </c>
      <c r="F39" s="56">
        <f t="shared" si="1"/>
        <v>0.2740535252</v>
      </c>
      <c r="G39" s="67"/>
      <c r="J39" s="55">
        <v>37.0</v>
      </c>
      <c r="K39" s="55" t="s">
        <v>76</v>
      </c>
      <c r="L39" s="56">
        <f t="shared" si="2"/>
        <v>0.6355601201</v>
      </c>
      <c r="M39" s="56">
        <f t="shared" si="3"/>
        <v>0.1039918463</v>
      </c>
      <c r="N39" s="56">
        <f t="shared" si="4"/>
        <v>0.2604480336</v>
      </c>
    </row>
    <row r="40" ht="14.25" customHeight="1">
      <c r="A40" s="55">
        <v>38.0</v>
      </c>
      <c r="B40" s="55" t="s">
        <v>78</v>
      </c>
      <c r="C40" s="56">
        <v>0.01828767424642157</v>
      </c>
      <c r="D40" s="56">
        <v>0.0753898327941722</v>
      </c>
      <c r="E40" s="56">
        <v>0.22261546495868273</v>
      </c>
      <c r="F40" s="56">
        <f t="shared" si="1"/>
        <v>0.316292972</v>
      </c>
      <c r="G40" s="67"/>
      <c r="J40" s="55">
        <v>38.0</v>
      </c>
      <c r="K40" s="55" t="s">
        <v>78</v>
      </c>
      <c r="L40" s="56">
        <f t="shared" si="2"/>
        <v>0.05781878153</v>
      </c>
      <c r="M40" s="56">
        <f t="shared" si="3"/>
        <v>0.2383544355</v>
      </c>
      <c r="N40" s="56">
        <f t="shared" si="4"/>
        <v>0.703826783</v>
      </c>
    </row>
    <row r="41" ht="14.25" customHeight="1">
      <c r="A41" s="55">
        <v>39.0</v>
      </c>
      <c r="B41" s="55" t="s">
        <v>80</v>
      </c>
      <c r="C41" s="56">
        <v>0.007268645430200846</v>
      </c>
      <c r="D41" s="56">
        <v>0.2693342326961281</v>
      </c>
      <c r="E41" s="56">
        <v>0.07132652865921704</v>
      </c>
      <c r="F41" s="56">
        <f t="shared" si="1"/>
        <v>0.3479294068</v>
      </c>
      <c r="G41" s="67"/>
      <c r="J41" s="55">
        <v>39.0</v>
      </c>
      <c r="K41" s="55" t="s">
        <v>80</v>
      </c>
      <c r="L41" s="56">
        <f t="shared" si="2"/>
        <v>0.02089115001</v>
      </c>
      <c r="M41" s="56">
        <f t="shared" si="3"/>
        <v>0.7741059751</v>
      </c>
      <c r="N41" s="56">
        <f t="shared" si="4"/>
        <v>0.2050028749</v>
      </c>
    </row>
    <row r="42" ht="14.25" customHeight="1">
      <c r="A42" s="55">
        <v>40.0</v>
      </c>
      <c r="B42" s="55" t="s">
        <v>82</v>
      </c>
      <c r="C42" s="56">
        <v>0.0026314594866269315</v>
      </c>
      <c r="D42" s="56">
        <v>0.43072729483762556</v>
      </c>
      <c r="E42" s="56">
        <v>0.029754223794638147</v>
      </c>
      <c r="F42" s="56">
        <f t="shared" si="1"/>
        <v>0.4631129781</v>
      </c>
      <c r="G42" s="67"/>
      <c r="J42" s="55">
        <v>40.0</v>
      </c>
      <c r="K42" s="55" t="s">
        <v>82</v>
      </c>
      <c r="L42" s="56">
        <f t="shared" si="2"/>
        <v>0.005682111301</v>
      </c>
      <c r="M42" s="56">
        <f t="shared" si="3"/>
        <v>0.9300695839</v>
      </c>
      <c r="N42" s="56">
        <f t="shared" si="4"/>
        <v>0.06424830484</v>
      </c>
    </row>
    <row r="43" ht="14.25" customHeight="1">
      <c r="A43" s="55">
        <v>41.0</v>
      </c>
      <c r="B43" s="55" t="s">
        <v>84</v>
      </c>
      <c r="C43" s="56">
        <v>5.485346747035302E-4</v>
      </c>
      <c r="D43" s="56">
        <v>0.9448459065234732</v>
      </c>
      <c r="E43" s="56">
        <v>0.005641006395842483</v>
      </c>
      <c r="F43" s="56">
        <f t="shared" si="1"/>
        <v>0.9510354476</v>
      </c>
      <c r="G43" s="67"/>
      <c r="J43" s="55">
        <v>41.0</v>
      </c>
      <c r="K43" s="55" t="s">
        <v>84</v>
      </c>
      <c r="L43" s="56">
        <f t="shared" si="2"/>
        <v>0.0005767762664</v>
      </c>
      <c r="M43" s="56">
        <f t="shared" si="3"/>
        <v>0.9934917872</v>
      </c>
      <c r="N43" s="56">
        <f t="shared" si="4"/>
        <v>0.005931436531</v>
      </c>
    </row>
    <row r="44" ht="14.25" customHeight="1">
      <c r="A44" s="55">
        <v>42.0</v>
      </c>
      <c r="B44" s="55" t="s">
        <v>86</v>
      </c>
      <c r="C44" s="56">
        <v>5.324766202136012E-4</v>
      </c>
      <c r="D44" s="56">
        <v>0.7882722327095012</v>
      </c>
      <c r="E44" s="56">
        <v>0.0038693921337279837</v>
      </c>
      <c r="F44" s="56">
        <f t="shared" si="1"/>
        <v>0.7926741015</v>
      </c>
      <c r="G44" s="67"/>
      <c r="J44" s="55">
        <v>42.0</v>
      </c>
      <c r="K44" s="55" t="s">
        <v>86</v>
      </c>
      <c r="L44" s="56">
        <f t="shared" si="2"/>
        <v>0.0006717472152</v>
      </c>
      <c r="M44" s="56">
        <f t="shared" si="3"/>
        <v>0.9944468114</v>
      </c>
      <c r="N44" s="56">
        <f t="shared" si="4"/>
        <v>0.004881441347</v>
      </c>
    </row>
    <row r="45" ht="14.25" customHeight="1">
      <c r="A45" s="55">
        <v>43.0</v>
      </c>
      <c r="B45" s="55" t="s">
        <v>88</v>
      </c>
      <c r="C45" s="56">
        <v>3.188154423061503E-4</v>
      </c>
      <c r="D45" s="56">
        <v>0.13965429385615502</v>
      </c>
      <c r="E45" s="56">
        <v>0.001590161618374492</v>
      </c>
      <c r="F45" s="56">
        <f t="shared" si="1"/>
        <v>0.1415632709</v>
      </c>
      <c r="G45" s="67"/>
      <c r="J45" s="55">
        <v>43.0</v>
      </c>
      <c r="K45" s="55" t="s">
        <v>88</v>
      </c>
      <c r="L45" s="56">
        <f t="shared" si="2"/>
        <v>0.00225210565</v>
      </c>
      <c r="M45" s="56">
        <f t="shared" si="3"/>
        <v>0.9865150258</v>
      </c>
      <c r="N45" s="56">
        <f t="shared" si="4"/>
        <v>0.01123286858</v>
      </c>
    </row>
    <row r="46" ht="14.25" customHeight="1">
      <c r="A46" s="55">
        <v>44.0</v>
      </c>
      <c r="B46" s="55" t="s">
        <v>90</v>
      </c>
      <c r="C46" s="56">
        <v>5.962620210707269E-4</v>
      </c>
      <c r="D46" s="56">
        <v>0.017135316865767275</v>
      </c>
      <c r="E46" s="56">
        <v>8.932159530353141E-4</v>
      </c>
      <c r="F46" s="56">
        <f t="shared" si="1"/>
        <v>0.01862479484</v>
      </c>
      <c r="G46" s="67"/>
      <c r="J46" s="55">
        <v>44.0</v>
      </c>
      <c r="K46" s="55" t="s">
        <v>90</v>
      </c>
      <c r="L46" s="56">
        <f t="shared" si="2"/>
        <v>0.03201442089</v>
      </c>
      <c r="M46" s="56">
        <f t="shared" si="3"/>
        <v>0.9200271473</v>
      </c>
      <c r="N46" s="56">
        <f t="shared" si="4"/>
        <v>0.0479584318</v>
      </c>
    </row>
    <row r="47" ht="14.25" customHeight="1">
      <c r="A47" s="55">
        <v>45.0</v>
      </c>
      <c r="B47" s="55" t="s">
        <v>92</v>
      </c>
      <c r="C47" s="56">
        <v>0.39069427901169995</v>
      </c>
      <c r="D47" s="56">
        <v>0.011625030763373555</v>
      </c>
      <c r="E47" s="56">
        <v>0.13706881442959992</v>
      </c>
      <c r="F47" s="56">
        <f t="shared" si="1"/>
        <v>0.5393881242</v>
      </c>
      <c r="G47" s="67"/>
      <c r="J47" s="55">
        <v>45.0</v>
      </c>
      <c r="K47" s="55" t="s">
        <v>92</v>
      </c>
      <c r="L47" s="56">
        <f t="shared" si="2"/>
        <v>0.7243286633</v>
      </c>
      <c r="M47" s="56">
        <f t="shared" si="3"/>
        <v>0.02155225568</v>
      </c>
      <c r="N47" s="56">
        <f t="shared" si="4"/>
        <v>0.254119081</v>
      </c>
    </row>
    <row r="48" ht="14.25" customHeight="1">
      <c r="A48" s="55">
        <v>46.0</v>
      </c>
      <c r="B48" s="55" t="s">
        <v>94</v>
      </c>
      <c r="C48" s="56">
        <v>0.3342112784874793</v>
      </c>
      <c r="D48" s="56">
        <v>0.014240414074129307</v>
      </c>
      <c r="E48" s="56">
        <v>0.1534837357573617</v>
      </c>
      <c r="F48" s="56">
        <f t="shared" si="1"/>
        <v>0.5019354283</v>
      </c>
      <c r="G48" s="67"/>
      <c r="J48" s="55">
        <v>46.0</v>
      </c>
      <c r="K48" s="55" t="s">
        <v>94</v>
      </c>
      <c r="L48" s="56">
        <f t="shared" si="2"/>
        <v>0.6658451658</v>
      </c>
      <c r="M48" s="56">
        <f t="shared" si="3"/>
        <v>0.02837100804</v>
      </c>
      <c r="N48" s="56">
        <f t="shared" si="4"/>
        <v>0.3057838262</v>
      </c>
    </row>
    <row r="49" ht="14.25" customHeight="1">
      <c r="A49" s="55">
        <v>47.0</v>
      </c>
      <c r="B49" s="55" t="s">
        <v>96</v>
      </c>
      <c r="C49" s="56">
        <v>0.33323585978328835</v>
      </c>
      <c r="D49" s="56">
        <v>0.013467941277606147</v>
      </c>
      <c r="E49" s="56">
        <v>0.15626564932007267</v>
      </c>
      <c r="F49" s="56">
        <f t="shared" si="1"/>
        <v>0.5029694504</v>
      </c>
      <c r="G49" s="67"/>
      <c r="J49" s="55">
        <v>47.0</v>
      </c>
      <c r="K49" s="55" t="s">
        <v>96</v>
      </c>
      <c r="L49" s="56">
        <f t="shared" si="2"/>
        <v>0.6625369782</v>
      </c>
      <c r="M49" s="56">
        <f t="shared" si="3"/>
        <v>0.02677685746</v>
      </c>
      <c r="N49" s="56">
        <f t="shared" si="4"/>
        <v>0.3106861643</v>
      </c>
    </row>
    <row r="50" ht="14.25" customHeight="1">
      <c r="A50" s="55">
        <v>48.0</v>
      </c>
      <c r="B50" s="55" t="s">
        <v>512</v>
      </c>
      <c r="C50" s="56">
        <v>0.2520262229329179</v>
      </c>
      <c r="D50" s="56">
        <v>0.016987163748782858</v>
      </c>
      <c r="E50" s="56">
        <v>0.16844875446964197</v>
      </c>
      <c r="F50" s="56">
        <f t="shared" si="1"/>
        <v>0.4374621412</v>
      </c>
      <c r="G50" s="67"/>
      <c r="J50" s="55">
        <v>48.0</v>
      </c>
      <c r="K50" s="55" t="s">
        <v>512</v>
      </c>
      <c r="L50" s="56">
        <f t="shared" si="2"/>
        <v>0.5761097915</v>
      </c>
      <c r="M50" s="56">
        <f t="shared" si="3"/>
        <v>0.03883116309</v>
      </c>
      <c r="N50" s="56">
        <f t="shared" si="4"/>
        <v>0.3850590454</v>
      </c>
    </row>
    <row r="51" ht="14.25" customHeight="1">
      <c r="A51" s="55">
        <v>49.0</v>
      </c>
      <c r="B51" s="55" t="s">
        <v>513</v>
      </c>
      <c r="C51" s="56">
        <v>0.08479617206902373</v>
      </c>
      <c r="D51" s="56">
        <v>0.05071802260687668</v>
      </c>
      <c r="E51" s="56">
        <v>0.44091523723125325</v>
      </c>
      <c r="F51" s="56">
        <f t="shared" si="1"/>
        <v>0.5764294319</v>
      </c>
      <c r="G51" s="67"/>
      <c r="J51" s="55">
        <v>49.0</v>
      </c>
      <c r="K51" s="55" t="s">
        <v>513</v>
      </c>
      <c r="L51" s="56">
        <f t="shared" si="2"/>
        <v>0.147105903</v>
      </c>
      <c r="M51" s="56">
        <f t="shared" si="3"/>
        <v>0.08798652498</v>
      </c>
      <c r="N51" s="56">
        <f t="shared" si="4"/>
        <v>0.7649075721</v>
      </c>
    </row>
    <row r="52" ht="14.25" customHeight="1">
      <c r="A52" s="55">
        <v>50.0</v>
      </c>
      <c r="B52" s="55" t="s">
        <v>514</v>
      </c>
      <c r="C52" s="56">
        <v>0.05202843665057922</v>
      </c>
      <c r="D52" s="56">
        <v>0.08456951467533282</v>
      </c>
      <c r="E52" s="56">
        <v>0.2782291073264233</v>
      </c>
      <c r="F52" s="56">
        <f t="shared" si="1"/>
        <v>0.4148270587</v>
      </c>
      <c r="G52" s="67"/>
      <c r="J52" s="55">
        <v>50.0</v>
      </c>
      <c r="K52" s="55" t="s">
        <v>514</v>
      </c>
      <c r="L52" s="56">
        <f t="shared" si="2"/>
        <v>0.1254219935</v>
      </c>
      <c r="M52" s="56">
        <f t="shared" si="3"/>
        <v>0.2038669197</v>
      </c>
      <c r="N52" s="56">
        <f t="shared" si="4"/>
        <v>0.6707110868</v>
      </c>
    </row>
    <row r="53" ht="14.25" customHeight="1">
      <c r="A53" s="55">
        <v>51.0</v>
      </c>
      <c r="B53" s="55" t="s">
        <v>98</v>
      </c>
      <c r="C53" s="56">
        <v>0.4322560619208685</v>
      </c>
      <c r="D53" s="56">
        <v>0.009307721172027139</v>
      </c>
      <c r="E53" s="56">
        <v>0.11617494496025715</v>
      </c>
      <c r="F53" s="56">
        <f t="shared" si="1"/>
        <v>0.5577387281</v>
      </c>
      <c r="G53" s="67"/>
      <c r="J53" s="55">
        <v>51.0</v>
      </c>
      <c r="K53" s="55" t="s">
        <v>98</v>
      </c>
      <c r="L53" s="56">
        <f t="shared" si="2"/>
        <v>0.7750153256</v>
      </c>
      <c r="M53" s="56">
        <f t="shared" si="3"/>
        <v>0.01668831785</v>
      </c>
      <c r="N53" s="56">
        <f t="shared" si="4"/>
        <v>0.2082963565</v>
      </c>
    </row>
    <row r="54" ht="14.25" customHeight="1">
      <c r="A54" s="55">
        <v>52.0</v>
      </c>
      <c r="B54" s="55" t="s">
        <v>100</v>
      </c>
      <c r="C54" s="56">
        <v>0.27378548333149044</v>
      </c>
      <c r="D54" s="56">
        <v>0.010076956529380456</v>
      </c>
      <c r="E54" s="56">
        <v>0.18118417525672392</v>
      </c>
      <c r="F54" s="56">
        <f t="shared" si="1"/>
        <v>0.4650466151</v>
      </c>
      <c r="G54" s="67"/>
      <c r="J54" s="55">
        <v>52.0</v>
      </c>
      <c r="K54" s="55" t="s">
        <v>100</v>
      </c>
      <c r="L54" s="56">
        <f t="shared" si="2"/>
        <v>0.5887269672</v>
      </c>
      <c r="M54" s="56">
        <f t="shared" si="3"/>
        <v>0.02166870202</v>
      </c>
      <c r="N54" s="56">
        <f t="shared" si="4"/>
        <v>0.3896043308</v>
      </c>
    </row>
    <row r="55" ht="14.25" customHeight="1">
      <c r="A55" s="55">
        <v>53.0</v>
      </c>
      <c r="B55" s="55" t="s">
        <v>98</v>
      </c>
      <c r="C55" s="56">
        <v>0.4310583130649226</v>
      </c>
      <c r="D55" s="56">
        <v>0.010194492332796356</v>
      </c>
      <c r="E55" s="56">
        <v>0.12345006958235939</v>
      </c>
      <c r="F55" s="56">
        <f t="shared" si="1"/>
        <v>0.564702875</v>
      </c>
      <c r="G55" s="67"/>
      <c r="J55" s="55">
        <v>53.0</v>
      </c>
      <c r="K55" s="55" t="s">
        <v>98</v>
      </c>
      <c r="L55" s="56">
        <f t="shared" si="2"/>
        <v>0.7633364946</v>
      </c>
      <c r="M55" s="56">
        <f t="shared" si="3"/>
        <v>0.01805284298</v>
      </c>
      <c r="N55" s="56">
        <f t="shared" si="4"/>
        <v>0.2186106624</v>
      </c>
    </row>
    <row r="56" ht="14.25" customHeight="1">
      <c r="A56" s="55">
        <v>54.0</v>
      </c>
      <c r="B56" s="55" t="s">
        <v>103</v>
      </c>
      <c r="C56" s="56">
        <v>0.021172086764029152</v>
      </c>
      <c r="D56" s="56">
        <v>0.020586349367754213</v>
      </c>
      <c r="E56" s="56">
        <v>0.5049372791534619</v>
      </c>
      <c r="F56" s="56">
        <f t="shared" si="1"/>
        <v>0.5466957153</v>
      </c>
      <c r="G56" s="67"/>
      <c r="J56" s="55">
        <v>54.0</v>
      </c>
      <c r="K56" s="55" t="s">
        <v>103</v>
      </c>
      <c r="L56" s="56">
        <f t="shared" si="2"/>
        <v>0.03872736912</v>
      </c>
      <c r="M56" s="56">
        <f t="shared" si="3"/>
        <v>0.03765595521</v>
      </c>
      <c r="N56" s="56">
        <f t="shared" si="4"/>
        <v>0.9236166757</v>
      </c>
    </row>
    <row r="57" ht="14.25" customHeight="1">
      <c r="A57" s="55">
        <v>55.0</v>
      </c>
      <c r="B57" s="55" t="s">
        <v>105</v>
      </c>
      <c r="C57" s="56">
        <v>0.6645522298125739</v>
      </c>
      <c r="D57" s="56">
        <v>0.015023500563962119</v>
      </c>
      <c r="E57" s="56">
        <v>0.04643600557453436</v>
      </c>
      <c r="F57" s="56">
        <f t="shared" si="1"/>
        <v>0.726011736</v>
      </c>
      <c r="G57" s="67"/>
      <c r="J57" s="55">
        <v>55.0</v>
      </c>
      <c r="K57" s="55" t="s">
        <v>105</v>
      </c>
      <c r="L57" s="56">
        <f t="shared" si="2"/>
        <v>0.9153464013</v>
      </c>
      <c r="M57" s="56">
        <f t="shared" si="3"/>
        <v>0.02069319244</v>
      </c>
      <c r="N57" s="56">
        <f t="shared" si="4"/>
        <v>0.06396040625</v>
      </c>
    </row>
    <row r="58" ht="14.25" customHeight="1">
      <c r="A58" s="55">
        <v>56.0</v>
      </c>
      <c r="B58" s="55" t="s">
        <v>107</v>
      </c>
      <c r="C58" s="56">
        <v>0.9431962357815878</v>
      </c>
      <c r="D58" s="56">
        <v>0.01657715621362079</v>
      </c>
      <c r="E58" s="56">
        <v>0.045655017439753726</v>
      </c>
      <c r="F58" s="56">
        <f t="shared" si="1"/>
        <v>1.005428409</v>
      </c>
      <c r="G58" s="67"/>
      <c r="J58" s="55">
        <v>56.0</v>
      </c>
      <c r="K58" s="55" t="s">
        <v>107</v>
      </c>
      <c r="L58" s="56">
        <f t="shared" si="2"/>
        <v>0.9381038241</v>
      </c>
      <c r="M58" s="56">
        <f t="shared" si="3"/>
        <v>0.01648765447</v>
      </c>
      <c r="N58" s="56">
        <f t="shared" si="4"/>
        <v>0.04540852139</v>
      </c>
    </row>
    <row r="59" ht="14.25" customHeight="1">
      <c r="A59" s="55">
        <v>57.0</v>
      </c>
      <c r="B59" s="55" t="s">
        <v>109</v>
      </c>
      <c r="C59" s="56">
        <v>0.3781923629044743</v>
      </c>
      <c r="D59" s="56">
        <v>0.012876103275648264</v>
      </c>
      <c r="E59" s="56">
        <v>0.04348281442552392</v>
      </c>
      <c r="F59" s="56">
        <f t="shared" si="1"/>
        <v>0.4345512806</v>
      </c>
      <c r="G59" s="67"/>
      <c r="J59" s="55">
        <v>57.0</v>
      </c>
      <c r="K59" s="55" t="s">
        <v>109</v>
      </c>
      <c r="L59" s="56">
        <f t="shared" si="2"/>
        <v>0.8703054847</v>
      </c>
      <c r="M59" s="56">
        <f t="shared" si="3"/>
        <v>0.02963080274</v>
      </c>
      <c r="N59" s="56">
        <f t="shared" si="4"/>
        <v>0.1000637125</v>
      </c>
    </row>
    <row r="60" ht="14.25" customHeight="1">
      <c r="A60" s="55">
        <v>58.0</v>
      </c>
      <c r="B60" s="55" t="s">
        <v>111</v>
      </c>
      <c r="C60" s="56">
        <v>0.5537134969914128</v>
      </c>
      <c r="D60" s="56">
        <v>0.010998861273726323</v>
      </c>
      <c r="E60" s="56">
        <v>0.044251278632844886</v>
      </c>
      <c r="F60" s="56">
        <f t="shared" si="1"/>
        <v>0.6089636369</v>
      </c>
      <c r="G60" s="67"/>
      <c r="J60" s="55">
        <v>58.0</v>
      </c>
      <c r="K60" s="55" t="s">
        <v>111</v>
      </c>
      <c r="L60" s="56">
        <f t="shared" si="2"/>
        <v>0.909271857</v>
      </c>
      <c r="M60" s="56">
        <f t="shared" si="3"/>
        <v>0.01806160599</v>
      </c>
      <c r="N60" s="56">
        <f t="shared" si="4"/>
        <v>0.07266653697</v>
      </c>
    </row>
    <row r="61" ht="14.25" customHeight="1">
      <c r="A61" s="55">
        <v>59.0</v>
      </c>
      <c r="B61" s="55" t="s">
        <v>109</v>
      </c>
      <c r="C61" s="56">
        <v>0.5998395206115842</v>
      </c>
      <c r="D61" s="56">
        <v>0.01706001159852165</v>
      </c>
      <c r="E61" s="56">
        <v>0.07706763719059859</v>
      </c>
      <c r="F61" s="56">
        <f t="shared" si="1"/>
        <v>0.6939671694</v>
      </c>
      <c r="G61" s="67"/>
      <c r="J61" s="55">
        <v>59.0</v>
      </c>
      <c r="K61" s="55" t="s">
        <v>109</v>
      </c>
      <c r="L61" s="56">
        <f t="shared" si="2"/>
        <v>0.8643629657</v>
      </c>
      <c r="M61" s="56">
        <f t="shared" si="3"/>
        <v>0.02458331222</v>
      </c>
      <c r="N61" s="56">
        <f t="shared" si="4"/>
        <v>0.1110537221</v>
      </c>
    </row>
    <row r="62" ht="14.25" customHeight="1">
      <c r="A62" s="55">
        <v>60.0</v>
      </c>
      <c r="B62" s="55" t="s">
        <v>111</v>
      </c>
      <c r="C62" s="56">
        <v>0.48790565120480844</v>
      </c>
      <c r="D62" s="56">
        <v>0.010210697078614927</v>
      </c>
      <c r="E62" s="56">
        <v>0.032690950171737815</v>
      </c>
      <c r="F62" s="56">
        <f t="shared" si="1"/>
        <v>0.5308072985</v>
      </c>
      <c r="G62" s="67"/>
      <c r="J62" s="55">
        <v>60.0</v>
      </c>
      <c r="K62" s="55" t="s">
        <v>111</v>
      </c>
      <c r="L62" s="56">
        <f t="shared" si="2"/>
        <v>0.9191766063</v>
      </c>
      <c r="M62" s="56">
        <f t="shared" si="3"/>
        <v>0.01923616557</v>
      </c>
      <c r="N62" s="56">
        <f t="shared" si="4"/>
        <v>0.06158722811</v>
      </c>
    </row>
    <row r="63" ht="14.25" customHeight="1">
      <c r="A63" s="55">
        <v>61.0</v>
      </c>
      <c r="B63" s="55" t="s">
        <v>109</v>
      </c>
      <c r="C63" s="56">
        <v>0.4837606129748832</v>
      </c>
      <c r="D63" s="56">
        <v>0.010394612444586566</v>
      </c>
      <c r="E63" s="56">
        <v>0.03375384560675289</v>
      </c>
      <c r="F63" s="56">
        <f t="shared" si="1"/>
        <v>0.527909071</v>
      </c>
      <c r="G63" s="67"/>
      <c r="J63" s="55">
        <v>61.0</v>
      </c>
      <c r="K63" s="55" t="s">
        <v>109</v>
      </c>
      <c r="L63" s="56">
        <f t="shared" si="2"/>
        <v>0.916371094</v>
      </c>
      <c r="M63" s="56">
        <f t="shared" si="3"/>
        <v>0.01969015691</v>
      </c>
      <c r="N63" s="56">
        <f t="shared" si="4"/>
        <v>0.06393874904</v>
      </c>
    </row>
    <row r="64" ht="14.25" customHeight="1">
      <c r="A64" s="55">
        <v>62.0</v>
      </c>
      <c r="B64" s="55" t="s">
        <v>111</v>
      </c>
      <c r="C64" s="56">
        <v>0.36615759579044066</v>
      </c>
      <c r="D64" s="56">
        <v>0.013139912217859906</v>
      </c>
      <c r="E64" s="56">
        <v>0.04340921300491464</v>
      </c>
      <c r="F64" s="56">
        <f t="shared" si="1"/>
        <v>0.422706721</v>
      </c>
      <c r="G64" s="67"/>
      <c r="J64" s="55">
        <v>62.0</v>
      </c>
      <c r="K64" s="55" t="s">
        <v>111</v>
      </c>
      <c r="L64" s="56">
        <f t="shared" si="2"/>
        <v>0.8662213719</v>
      </c>
      <c r="M64" s="56">
        <f t="shared" si="3"/>
        <v>0.03108517458</v>
      </c>
      <c r="N64" s="56">
        <f t="shared" si="4"/>
        <v>0.1026934535</v>
      </c>
    </row>
    <row r="65" ht="14.25" customHeight="1">
      <c r="A65" s="55">
        <v>63.0</v>
      </c>
      <c r="B65" s="55" t="s">
        <v>115</v>
      </c>
      <c r="C65" s="56">
        <v>0.5180416315684468</v>
      </c>
      <c r="D65" s="56">
        <v>0.01265867282742785</v>
      </c>
      <c r="E65" s="56">
        <v>0.03802295563600666</v>
      </c>
      <c r="F65" s="56">
        <f t="shared" si="1"/>
        <v>0.56872326</v>
      </c>
      <c r="G65" s="67"/>
      <c r="J65" s="55">
        <v>63.0</v>
      </c>
      <c r="K65" s="55" t="s">
        <v>115</v>
      </c>
      <c r="L65" s="56">
        <f t="shared" si="2"/>
        <v>0.9108852547</v>
      </c>
      <c r="M65" s="56">
        <f t="shared" si="3"/>
        <v>0.02225805364</v>
      </c>
      <c r="N65" s="56">
        <f t="shared" si="4"/>
        <v>0.06685669166</v>
      </c>
    </row>
    <row r="66" ht="14.25" customHeight="1">
      <c r="A66" s="55">
        <v>64.0</v>
      </c>
      <c r="B66" s="55" t="s">
        <v>117</v>
      </c>
      <c r="C66" s="56">
        <v>0.6495701741008774</v>
      </c>
      <c r="D66" s="56">
        <v>0.013046187219064961</v>
      </c>
      <c r="E66" s="56">
        <v>0.03353450685140664</v>
      </c>
      <c r="F66" s="56">
        <f t="shared" si="1"/>
        <v>0.6961508682</v>
      </c>
      <c r="G66" s="67"/>
      <c r="J66" s="55">
        <v>64.0</v>
      </c>
      <c r="K66" s="55" t="s">
        <v>117</v>
      </c>
      <c r="L66" s="56">
        <f t="shared" si="2"/>
        <v>0.9330882195</v>
      </c>
      <c r="M66" s="56">
        <f t="shared" si="3"/>
        <v>0.0187404596</v>
      </c>
      <c r="N66" s="56">
        <f t="shared" si="4"/>
        <v>0.04817132088</v>
      </c>
    </row>
    <row r="67" ht="14.25" customHeight="1">
      <c r="A67" s="55">
        <v>65.0</v>
      </c>
      <c r="B67" s="55" t="s">
        <v>120</v>
      </c>
      <c r="C67" s="56">
        <v>0.7978446626566857</v>
      </c>
      <c r="D67" s="56">
        <v>0.01564375050499495</v>
      </c>
      <c r="E67" s="56">
        <v>0.03517804642499075</v>
      </c>
      <c r="F67" s="56">
        <f t="shared" si="1"/>
        <v>0.8486664596</v>
      </c>
      <c r="G67" s="67"/>
      <c r="J67" s="55">
        <v>65.0</v>
      </c>
      <c r="K67" s="55" t="s">
        <v>120</v>
      </c>
      <c r="L67" s="56">
        <f t="shared" si="2"/>
        <v>0.9401156999</v>
      </c>
      <c r="M67" s="56">
        <f t="shared" si="3"/>
        <v>0.01843333188</v>
      </c>
      <c r="N67" s="56">
        <f t="shared" si="4"/>
        <v>0.0414509682</v>
      </c>
    </row>
    <row r="68" ht="14.25" customHeight="1">
      <c r="A68" s="55">
        <v>66.0</v>
      </c>
      <c r="B68" s="55" t="s">
        <v>122</v>
      </c>
      <c r="C68" s="56">
        <v>0.48670922129377475</v>
      </c>
      <c r="D68" s="56">
        <v>0.012951299131649397</v>
      </c>
      <c r="E68" s="56">
        <v>0.040085382762298456</v>
      </c>
      <c r="F68" s="56">
        <f t="shared" si="1"/>
        <v>0.5397459032</v>
      </c>
      <c r="G68" s="67"/>
      <c r="J68" s="55">
        <v>66.0</v>
      </c>
      <c r="K68" s="55" t="s">
        <v>122</v>
      </c>
      <c r="L68" s="56">
        <f t="shared" si="2"/>
        <v>0.9017376851</v>
      </c>
      <c r="M68" s="56">
        <f t="shared" si="3"/>
        <v>0.0239951782</v>
      </c>
      <c r="N68" s="56">
        <f t="shared" si="4"/>
        <v>0.07426713668</v>
      </c>
    </row>
    <row r="69" ht="14.25" customHeight="1">
      <c r="A69" s="55">
        <v>67.0</v>
      </c>
      <c r="B69" s="55" t="s">
        <v>124</v>
      </c>
      <c r="C69" s="56">
        <v>0.5649899873217696</v>
      </c>
      <c r="D69" s="56">
        <v>0.012495635612514459</v>
      </c>
      <c r="E69" s="56">
        <v>0.034293900426704174</v>
      </c>
      <c r="F69" s="56">
        <f t="shared" si="1"/>
        <v>0.6117795234</v>
      </c>
      <c r="G69" s="67"/>
      <c r="J69" s="55">
        <v>67.0</v>
      </c>
      <c r="K69" s="55" t="s">
        <v>124</v>
      </c>
      <c r="L69" s="56">
        <f t="shared" si="2"/>
        <v>0.923518957</v>
      </c>
      <c r="M69" s="56">
        <f t="shared" si="3"/>
        <v>0.0204250635</v>
      </c>
      <c r="N69" s="56">
        <f t="shared" si="4"/>
        <v>0.05605597951</v>
      </c>
    </row>
    <row r="70" ht="14.25" customHeight="1">
      <c r="A70" s="55">
        <v>68.0</v>
      </c>
      <c r="B70" s="55" t="s">
        <v>126</v>
      </c>
      <c r="C70" s="56">
        <v>0.5248596597544506</v>
      </c>
      <c r="D70" s="56">
        <v>0.012812715673767157</v>
      </c>
      <c r="E70" s="56">
        <v>0.028736618534078197</v>
      </c>
      <c r="F70" s="56">
        <f t="shared" si="1"/>
        <v>0.566408994</v>
      </c>
      <c r="G70" s="67"/>
      <c r="J70" s="55">
        <v>68.0</v>
      </c>
      <c r="K70" s="55" t="s">
        <v>126</v>
      </c>
      <c r="L70" s="56">
        <f t="shared" si="2"/>
        <v>0.9266442895</v>
      </c>
      <c r="M70" s="56">
        <f t="shared" si="3"/>
        <v>0.02262096084</v>
      </c>
      <c r="N70" s="56">
        <f t="shared" si="4"/>
        <v>0.0507347497</v>
      </c>
    </row>
    <row r="71" ht="14.25" customHeight="1">
      <c r="A71" s="55">
        <v>69.0</v>
      </c>
      <c r="B71" s="55" t="s">
        <v>128</v>
      </c>
      <c r="C71" s="56">
        <v>0.5734234084130081</v>
      </c>
      <c r="D71" s="56">
        <v>0.01603544978961633</v>
      </c>
      <c r="E71" s="56">
        <v>0.03132675744350212</v>
      </c>
      <c r="F71" s="56">
        <f t="shared" si="1"/>
        <v>0.6207856156</v>
      </c>
      <c r="G71" s="67"/>
      <c r="J71" s="55">
        <v>69.0</v>
      </c>
      <c r="K71" s="55" t="s">
        <v>128</v>
      </c>
      <c r="L71" s="56">
        <f t="shared" si="2"/>
        <v>0.923706017</v>
      </c>
      <c r="M71" s="56">
        <f t="shared" si="3"/>
        <v>0.02583089779</v>
      </c>
      <c r="N71" s="56">
        <f t="shared" si="4"/>
        <v>0.05046308525</v>
      </c>
    </row>
    <row r="72" ht="14.25" customHeight="1">
      <c r="A72" s="55">
        <v>70.0</v>
      </c>
      <c r="B72" s="55" t="s">
        <v>130</v>
      </c>
      <c r="C72" s="56">
        <v>0.3875707354167289</v>
      </c>
      <c r="D72" s="56">
        <v>0.01257418786201465</v>
      </c>
      <c r="E72" s="56">
        <v>0.043894875036375215</v>
      </c>
      <c r="F72" s="56">
        <f t="shared" si="1"/>
        <v>0.4440397983</v>
      </c>
      <c r="G72" s="67"/>
      <c r="J72" s="55">
        <v>70.0</v>
      </c>
      <c r="K72" s="55" t="s">
        <v>130</v>
      </c>
      <c r="L72" s="56">
        <f t="shared" si="2"/>
        <v>0.872828825</v>
      </c>
      <c r="M72" s="56">
        <f t="shared" si="3"/>
        <v>0.02831770465</v>
      </c>
      <c r="N72" s="56">
        <f t="shared" si="4"/>
        <v>0.09885347035</v>
      </c>
    </row>
    <row r="73" ht="14.25" customHeight="1">
      <c r="A73" s="55">
        <v>71.0</v>
      </c>
      <c r="B73" s="55" t="s">
        <v>132</v>
      </c>
      <c r="C73" s="56">
        <v>0.6528137430412714</v>
      </c>
      <c r="D73" s="56">
        <v>0.012222273860491531</v>
      </c>
      <c r="E73" s="56">
        <v>0.035033955660004404</v>
      </c>
      <c r="F73" s="56">
        <f t="shared" si="1"/>
        <v>0.7000699726</v>
      </c>
      <c r="G73" s="67"/>
      <c r="J73" s="55">
        <v>71.0</v>
      </c>
      <c r="K73" s="55" t="s">
        <v>132</v>
      </c>
      <c r="L73" s="56">
        <f t="shared" si="2"/>
        <v>0.9324978483</v>
      </c>
      <c r="M73" s="56">
        <f t="shared" si="3"/>
        <v>0.01745864605</v>
      </c>
      <c r="N73" s="56">
        <f t="shared" si="4"/>
        <v>0.0500435057</v>
      </c>
    </row>
    <row r="74" ht="14.25" customHeight="1">
      <c r="A74" s="55">
        <v>72.0</v>
      </c>
      <c r="B74" s="55" t="s">
        <v>134</v>
      </c>
      <c r="C74" s="56">
        <v>0.7351690865386499</v>
      </c>
      <c r="D74" s="56">
        <v>0.014116637971731063</v>
      </c>
      <c r="E74" s="56">
        <v>0.03621132152103821</v>
      </c>
      <c r="F74" s="56">
        <f t="shared" si="1"/>
        <v>0.785497046</v>
      </c>
      <c r="G74" s="67"/>
      <c r="J74" s="55">
        <v>72.0</v>
      </c>
      <c r="K74" s="55" t="s">
        <v>134</v>
      </c>
      <c r="L74" s="56">
        <f t="shared" si="2"/>
        <v>0.9359285184</v>
      </c>
      <c r="M74" s="56">
        <f t="shared" si="3"/>
        <v>0.01797159906</v>
      </c>
      <c r="N74" s="56">
        <f t="shared" si="4"/>
        <v>0.04609988249</v>
      </c>
    </row>
    <row r="75" ht="14.25" customHeight="1">
      <c r="A75" s="55">
        <v>73.0</v>
      </c>
      <c r="B75" s="55" t="s">
        <v>136</v>
      </c>
      <c r="C75" s="56">
        <v>0.11846295226957561</v>
      </c>
      <c r="D75" s="56">
        <v>0.033649468852934246</v>
      </c>
      <c r="E75" s="56">
        <v>0.06406602001356136</v>
      </c>
      <c r="F75" s="56">
        <f t="shared" si="1"/>
        <v>0.2161784411</v>
      </c>
      <c r="G75" s="67"/>
      <c r="J75" s="55">
        <v>73.0</v>
      </c>
      <c r="K75" s="55" t="s">
        <v>136</v>
      </c>
      <c r="L75" s="56">
        <f t="shared" si="2"/>
        <v>0.5479868929</v>
      </c>
      <c r="M75" s="56">
        <f t="shared" si="3"/>
        <v>0.1556559881</v>
      </c>
      <c r="N75" s="56">
        <f t="shared" si="4"/>
        <v>0.296357119</v>
      </c>
    </row>
    <row r="76" ht="14.25" customHeight="1">
      <c r="A76" s="55">
        <v>74.0</v>
      </c>
      <c r="B76" s="55" t="s">
        <v>138</v>
      </c>
      <c r="C76" s="56">
        <v>0.47934608540025264</v>
      </c>
      <c r="D76" s="56">
        <v>0.012120982759314154</v>
      </c>
      <c r="E76" s="56">
        <v>0.04122075264431249</v>
      </c>
      <c r="F76" s="56">
        <f t="shared" si="1"/>
        <v>0.5326878208</v>
      </c>
      <c r="G76" s="67"/>
      <c r="J76" s="55">
        <v>74.0</v>
      </c>
      <c r="K76" s="55" t="s">
        <v>138</v>
      </c>
      <c r="L76" s="56">
        <f t="shared" si="2"/>
        <v>0.8998630468</v>
      </c>
      <c r="M76" s="56">
        <f t="shared" si="3"/>
        <v>0.02275438312</v>
      </c>
      <c r="N76" s="56">
        <f t="shared" si="4"/>
        <v>0.07738257012</v>
      </c>
    </row>
    <row r="77" ht="14.25" customHeight="1">
      <c r="A77" s="55">
        <v>75.0</v>
      </c>
      <c r="B77" s="55" t="s">
        <v>140</v>
      </c>
      <c r="C77" s="56">
        <v>0.45592317520889825</v>
      </c>
      <c r="D77" s="56">
        <v>0.011253512412077619</v>
      </c>
      <c r="E77" s="56">
        <v>0.028849527465918404</v>
      </c>
      <c r="F77" s="56">
        <f t="shared" si="1"/>
        <v>0.4960262151</v>
      </c>
      <c r="G77" s="67"/>
      <c r="J77" s="55">
        <v>75.0</v>
      </c>
      <c r="K77" s="55" t="s">
        <v>140</v>
      </c>
      <c r="L77" s="56">
        <f t="shared" si="2"/>
        <v>0.9191513701</v>
      </c>
      <c r="M77" s="56">
        <f t="shared" si="3"/>
        <v>0.022687334</v>
      </c>
      <c r="N77" s="56">
        <f t="shared" si="4"/>
        <v>0.05816129589</v>
      </c>
    </row>
    <row r="78" ht="14.25" customHeight="1">
      <c r="A78" s="55">
        <v>76.0</v>
      </c>
      <c r="B78" s="55" t="s">
        <v>142</v>
      </c>
      <c r="C78" s="56">
        <v>0.5396855179574668</v>
      </c>
      <c r="D78" s="56">
        <v>0.013667672123837401</v>
      </c>
      <c r="E78" s="56">
        <v>0.032609456661707344</v>
      </c>
      <c r="F78" s="56">
        <f t="shared" si="1"/>
        <v>0.5859626467</v>
      </c>
      <c r="G78" s="67"/>
      <c r="J78" s="55">
        <v>76.0</v>
      </c>
      <c r="K78" s="55" t="s">
        <v>142</v>
      </c>
      <c r="L78" s="56">
        <f t="shared" si="2"/>
        <v>0.9210237563</v>
      </c>
      <c r="M78" s="56">
        <f t="shared" si="3"/>
        <v>0.02332515938</v>
      </c>
      <c r="N78" s="56">
        <f t="shared" si="4"/>
        <v>0.05565108432</v>
      </c>
    </row>
    <row r="79" ht="14.25" customHeight="1">
      <c r="A79" s="55">
        <v>77.0</v>
      </c>
      <c r="B79" s="55" t="s">
        <v>145</v>
      </c>
      <c r="C79" s="56">
        <v>0.09728262696850469</v>
      </c>
      <c r="D79" s="56">
        <v>0.03425771681703128</v>
      </c>
      <c r="E79" s="56">
        <v>0.05972507845145814</v>
      </c>
      <c r="F79" s="56">
        <f t="shared" si="1"/>
        <v>0.1912654222</v>
      </c>
      <c r="G79" s="67"/>
      <c r="J79" s="55">
        <v>77.0</v>
      </c>
      <c r="K79" s="55" t="s">
        <v>145</v>
      </c>
      <c r="L79" s="56">
        <f t="shared" si="2"/>
        <v>0.5086263154</v>
      </c>
      <c r="M79" s="56">
        <f t="shared" si="3"/>
        <v>0.1791108733</v>
      </c>
      <c r="N79" s="56">
        <f t="shared" si="4"/>
        <v>0.3122628113</v>
      </c>
    </row>
    <row r="80" ht="14.25" customHeight="1">
      <c r="A80" s="55">
        <v>78.0</v>
      </c>
      <c r="B80" s="55" t="s">
        <v>148</v>
      </c>
      <c r="C80" s="56">
        <v>0.4799922503464676</v>
      </c>
      <c r="D80" s="56">
        <v>0.01212196724422301</v>
      </c>
      <c r="E80" s="56">
        <v>0.041209485171735824</v>
      </c>
      <c r="F80" s="56">
        <f t="shared" si="1"/>
        <v>0.5333237028</v>
      </c>
      <c r="G80" s="67"/>
      <c r="J80" s="55">
        <v>78.0</v>
      </c>
      <c r="K80" s="55" t="s">
        <v>148</v>
      </c>
      <c r="L80" s="56">
        <f t="shared" si="2"/>
        <v>0.900001721</v>
      </c>
      <c r="M80" s="56">
        <f t="shared" si="3"/>
        <v>0.02272909901</v>
      </c>
      <c r="N80" s="56">
        <f t="shared" si="4"/>
        <v>0.07726917997</v>
      </c>
    </row>
    <row r="81" ht="14.25" customHeight="1">
      <c r="A81" s="55">
        <v>79.0</v>
      </c>
      <c r="B81" s="55" t="s">
        <v>151</v>
      </c>
      <c r="C81" s="56">
        <v>0.45403261287868735</v>
      </c>
      <c r="D81" s="56">
        <v>0.011214559040393257</v>
      </c>
      <c r="E81" s="56">
        <v>0.028853734507687717</v>
      </c>
      <c r="F81" s="56">
        <f t="shared" si="1"/>
        <v>0.4941009064</v>
      </c>
      <c r="G81" s="67"/>
      <c r="J81" s="55">
        <v>79.0</v>
      </c>
      <c r="K81" s="55" t="s">
        <v>151</v>
      </c>
      <c r="L81" s="56">
        <f t="shared" si="2"/>
        <v>0.9189066585</v>
      </c>
      <c r="M81" s="56">
        <f t="shared" si="3"/>
        <v>0.02269690036</v>
      </c>
      <c r="N81" s="56">
        <f t="shared" si="4"/>
        <v>0.05839644116</v>
      </c>
    </row>
    <row r="82" ht="14.25" customHeight="1">
      <c r="A82" s="55">
        <v>80.0</v>
      </c>
      <c r="B82" s="55" t="s">
        <v>142</v>
      </c>
      <c r="C82" s="56">
        <v>0.5413461462947723</v>
      </c>
      <c r="D82" s="56">
        <v>0.01362923202243649</v>
      </c>
      <c r="E82" s="56">
        <v>0.03271192148024965</v>
      </c>
      <c r="F82" s="56">
        <f t="shared" si="1"/>
        <v>0.5876872998</v>
      </c>
      <c r="G82" s="67"/>
      <c r="J82" s="55">
        <v>80.0</v>
      </c>
      <c r="K82" s="55" t="s">
        <v>142</v>
      </c>
      <c r="L82" s="56">
        <f t="shared" si="2"/>
        <v>0.92114658</v>
      </c>
      <c r="M82" s="56">
        <f t="shared" si="3"/>
        <v>0.02319129923</v>
      </c>
      <c r="N82" s="56">
        <f t="shared" si="4"/>
        <v>0.05566212081</v>
      </c>
    </row>
    <row r="83" ht="14.25" customHeight="1">
      <c r="A83" s="55">
        <v>81.0</v>
      </c>
      <c r="B83" s="55" t="s">
        <v>145</v>
      </c>
      <c r="C83" s="56">
        <v>0.09524774812156113</v>
      </c>
      <c r="D83" s="56">
        <v>0.03441647627313414</v>
      </c>
      <c r="E83" s="56">
        <v>0.059428321172487135</v>
      </c>
      <c r="F83" s="56">
        <f t="shared" si="1"/>
        <v>0.1890925456</v>
      </c>
      <c r="G83" s="67"/>
      <c r="J83" s="55">
        <v>81.0</v>
      </c>
      <c r="K83" s="55" t="s">
        <v>145</v>
      </c>
      <c r="L83" s="56">
        <f t="shared" si="2"/>
        <v>0.5037096932</v>
      </c>
      <c r="M83" s="56">
        <f t="shared" si="3"/>
        <v>0.1820086359</v>
      </c>
      <c r="N83" s="56">
        <f t="shared" si="4"/>
        <v>0.3142816709</v>
      </c>
    </row>
    <row r="84" ht="14.25" customHeight="1">
      <c r="A84" s="55">
        <v>82.0</v>
      </c>
      <c r="B84" s="55" t="s">
        <v>148</v>
      </c>
      <c r="C84" s="56">
        <v>0.5394724003655554</v>
      </c>
      <c r="D84" s="56">
        <v>0.013706158162214328</v>
      </c>
      <c r="E84" s="56">
        <v>0.03253623635939865</v>
      </c>
      <c r="F84" s="56">
        <f t="shared" si="1"/>
        <v>0.5857147949</v>
      </c>
      <c r="G84" s="67"/>
      <c r="J84" s="55">
        <v>82.0</v>
      </c>
      <c r="K84" s="55" t="s">
        <v>148</v>
      </c>
      <c r="L84" s="56">
        <f t="shared" si="2"/>
        <v>0.921049639</v>
      </c>
      <c r="M84" s="56">
        <f t="shared" si="3"/>
        <v>0.0234007375</v>
      </c>
      <c r="N84" s="56">
        <f t="shared" si="4"/>
        <v>0.05554962354</v>
      </c>
    </row>
    <row r="85" ht="14.25" customHeight="1">
      <c r="A85" s="55">
        <v>83.0</v>
      </c>
      <c r="B85" s="55" t="s">
        <v>151</v>
      </c>
      <c r="C85" s="56">
        <v>0.0936566587667851</v>
      </c>
      <c r="D85" s="56">
        <v>0.03482679881652401</v>
      </c>
      <c r="E85" s="56">
        <v>0.058971249719164155</v>
      </c>
      <c r="F85" s="56">
        <f t="shared" si="1"/>
        <v>0.1874547073</v>
      </c>
      <c r="G85" s="67"/>
      <c r="J85" s="55">
        <v>83.0</v>
      </c>
      <c r="K85" s="55" t="s">
        <v>151</v>
      </c>
      <c r="L85" s="56">
        <f t="shared" si="2"/>
        <v>0.4996228695</v>
      </c>
      <c r="M85" s="56">
        <f t="shared" si="3"/>
        <v>0.1857878061</v>
      </c>
      <c r="N85" s="56">
        <f t="shared" si="4"/>
        <v>0.3145893244</v>
      </c>
    </row>
    <row r="86" ht="14.25" customHeight="1">
      <c r="A86" s="55">
        <v>84.0</v>
      </c>
      <c r="B86" s="55" t="s">
        <v>160</v>
      </c>
      <c r="C86" s="56">
        <v>0.39357955107953113</v>
      </c>
      <c r="D86" s="56">
        <v>0.012480512237489678</v>
      </c>
      <c r="E86" s="56">
        <v>0.0438417255378801</v>
      </c>
      <c r="F86" s="56">
        <f t="shared" si="1"/>
        <v>0.4499017889</v>
      </c>
      <c r="G86" s="67"/>
      <c r="J86" s="55">
        <v>84.0</v>
      </c>
      <c r="K86" s="55" t="s">
        <v>160</v>
      </c>
      <c r="L86" s="56">
        <f t="shared" si="2"/>
        <v>0.8748121497</v>
      </c>
      <c r="M86" s="56">
        <f t="shared" si="3"/>
        <v>0.02774052593</v>
      </c>
      <c r="N86" s="56">
        <f t="shared" si="4"/>
        <v>0.09744732434</v>
      </c>
    </row>
    <row r="87" ht="14.25" customHeight="1">
      <c r="A87" s="55">
        <v>85.0</v>
      </c>
      <c r="B87" s="55" t="s">
        <v>162</v>
      </c>
      <c r="C87" s="56">
        <v>0.6479482953515084</v>
      </c>
      <c r="D87" s="56">
        <v>0.01213086478891904</v>
      </c>
      <c r="E87" s="56">
        <v>0.03495615401509925</v>
      </c>
      <c r="F87" s="56">
        <f t="shared" si="1"/>
        <v>0.6950353142</v>
      </c>
      <c r="G87" s="67"/>
      <c r="J87" s="55">
        <v>85.0</v>
      </c>
      <c r="K87" s="55" t="s">
        <v>162</v>
      </c>
      <c r="L87" s="56">
        <f t="shared" si="2"/>
        <v>0.9322523362</v>
      </c>
      <c r="M87" s="56">
        <f t="shared" si="3"/>
        <v>0.01745359486</v>
      </c>
      <c r="N87" s="56">
        <f t="shared" si="4"/>
        <v>0.05029406895</v>
      </c>
    </row>
    <row r="88" ht="14.25" customHeight="1">
      <c r="A88" s="55">
        <v>86.0</v>
      </c>
      <c r="B88" s="55" t="s">
        <v>165</v>
      </c>
      <c r="C88" s="56">
        <v>0.7129717670714261</v>
      </c>
      <c r="D88" s="56">
        <v>0.01403620643561288</v>
      </c>
      <c r="E88" s="56">
        <v>0.03580380900942344</v>
      </c>
      <c r="F88" s="56">
        <f t="shared" si="1"/>
        <v>0.7628117825</v>
      </c>
      <c r="G88" s="67"/>
      <c r="J88" s="55">
        <v>86.0</v>
      </c>
      <c r="K88" s="55" t="s">
        <v>165</v>
      </c>
      <c r="L88" s="56">
        <f t="shared" si="2"/>
        <v>0.9346627614</v>
      </c>
      <c r="M88" s="56">
        <f t="shared" si="3"/>
        <v>0.01840061567</v>
      </c>
      <c r="N88" s="56">
        <f t="shared" si="4"/>
        <v>0.04693662294</v>
      </c>
    </row>
    <row r="89" ht="14.25" customHeight="1">
      <c r="A89" s="55">
        <v>87.0</v>
      </c>
      <c r="B89" s="55" t="s">
        <v>168</v>
      </c>
      <c r="C89" s="56">
        <v>0.11710774784496925</v>
      </c>
      <c r="D89" s="56">
        <v>0.03361113847682044</v>
      </c>
      <c r="E89" s="56">
        <v>0.0637605999047323</v>
      </c>
      <c r="F89" s="56">
        <f t="shared" si="1"/>
        <v>0.2144794862</v>
      </c>
      <c r="G89" s="67"/>
      <c r="J89" s="55">
        <v>87.0</v>
      </c>
      <c r="K89" s="55" t="s">
        <v>168</v>
      </c>
      <c r="L89" s="56">
        <f t="shared" si="2"/>
        <v>0.5460090842</v>
      </c>
      <c r="M89" s="56">
        <f t="shared" si="3"/>
        <v>0.1567102713</v>
      </c>
      <c r="N89" s="56">
        <f t="shared" si="4"/>
        <v>0.2972806445</v>
      </c>
    </row>
    <row r="90" ht="14.25" customHeight="1">
      <c r="A90" s="55">
        <v>88.0</v>
      </c>
      <c r="B90" s="55" t="s">
        <v>515</v>
      </c>
      <c r="C90" s="56">
        <v>0.3864238851205463</v>
      </c>
      <c r="D90" s="56">
        <v>0.012550414269620105</v>
      </c>
      <c r="E90" s="56">
        <v>0.044051865033198856</v>
      </c>
      <c r="F90" s="56">
        <f t="shared" si="1"/>
        <v>0.4430261644</v>
      </c>
      <c r="G90" s="67"/>
      <c r="J90" s="55">
        <v>88.0</v>
      </c>
      <c r="K90" s="55" t="s">
        <v>515</v>
      </c>
      <c r="L90" s="56">
        <f t="shared" si="2"/>
        <v>0.8722371637</v>
      </c>
      <c r="M90" s="56">
        <f t="shared" si="3"/>
        <v>0.0283288331</v>
      </c>
      <c r="N90" s="56">
        <f t="shared" si="4"/>
        <v>0.09943400316</v>
      </c>
    </row>
    <row r="91" ht="14.25" customHeight="1">
      <c r="A91" s="55">
        <v>89.0</v>
      </c>
      <c r="B91" s="55" t="s">
        <v>516</v>
      </c>
      <c r="C91" s="56">
        <v>0.6587002869918707</v>
      </c>
      <c r="D91" s="56">
        <v>0.012154672524983194</v>
      </c>
      <c r="E91" s="56">
        <v>0.03543727061898869</v>
      </c>
      <c r="F91" s="56">
        <f t="shared" si="1"/>
        <v>0.7062922301</v>
      </c>
      <c r="G91" s="67"/>
      <c r="J91" s="55">
        <v>89.0</v>
      </c>
      <c r="K91" s="55" t="s">
        <v>516</v>
      </c>
      <c r="L91" s="56">
        <f t="shared" si="2"/>
        <v>0.932617207</v>
      </c>
      <c r="M91" s="56">
        <f t="shared" si="3"/>
        <v>0.01720912677</v>
      </c>
      <c r="N91" s="56">
        <f t="shared" si="4"/>
        <v>0.05017366623</v>
      </c>
    </row>
    <row r="92" ht="14.25" customHeight="1">
      <c r="A92" s="55">
        <v>90.0</v>
      </c>
      <c r="B92" s="55" t="s">
        <v>170</v>
      </c>
      <c r="C92" s="56">
        <v>0.7550050056510202</v>
      </c>
      <c r="D92" s="56">
        <v>0.014009186397009772</v>
      </c>
      <c r="E92" s="56">
        <v>0.03702191913749362</v>
      </c>
      <c r="F92" s="56">
        <f t="shared" si="1"/>
        <v>0.8060361112</v>
      </c>
      <c r="G92" s="67"/>
      <c r="J92" s="55">
        <v>90.0</v>
      </c>
      <c r="K92" s="55" t="s">
        <v>170</v>
      </c>
      <c r="L92" s="56">
        <f t="shared" si="2"/>
        <v>0.9366888098</v>
      </c>
      <c r="M92" s="56">
        <f t="shared" si="3"/>
        <v>0.01738034587</v>
      </c>
      <c r="N92" s="56">
        <f t="shared" si="4"/>
        <v>0.04593084432</v>
      </c>
    </row>
    <row r="93" ht="14.25" customHeight="1">
      <c r="A93" s="55">
        <v>91.0</v>
      </c>
      <c r="B93" s="55" t="s">
        <v>172</v>
      </c>
      <c r="C93" s="56">
        <v>0.11802917778727023</v>
      </c>
      <c r="D93" s="56">
        <v>0.03333804953557278</v>
      </c>
      <c r="E93" s="56">
        <v>0.06450363503403006</v>
      </c>
      <c r="F93" s="56">
        <f t="shared" si="1"/>
        <v>0.2158708624</v>
      </c>
      <c r="G93" s="67"/>
      <c r="J93" s="55">
        <v>91.0</v>
      </c>
      <c r="K93" s="55" t="s">
        <v>172</v>
      </c>
      <c r="L93" s="56">
        <f t="shared" si="2"/>
        <v>0.5467582632</v>
      </c>
      <c r="M93" s="56">
        <f t="shared" si="3"/>
        <v>0.1544351524</v>
      </c>
      <c r="N93" s="56">
        <f t="shared" si="4"/>
        <v>0.2988065843</v>
      </c>
    </row>
    <row r="94" ht="14.25" customHeight="1">
      <c r="A94" s="55">
        <v>92.0</v>
      </c>
      <c r="B94" s="55" t="s">
        <v>175</v>
      </c>
      <c r="C94" s="56">
        <v>0.48062333237819754</v>
      </c>
      <c r="D94" s="56">
        <v>0.01201615229631038</v>
      </c>
      <c r="E94" s="56">
        <v>0.041416817323801744</v>
      </c>
      <c r="F94" s="56">
        <f t="shared" si="1"/>
        <v>0.534056302</v>
      </c>
      <c r="G94" s="67"/>
      <c r="J94" s="55">
        <v>92.0</v>
      </c>
      <c r="K94" s="55" t="s">
        <v>175</v>
      </c>
      <c r="L94" s="56">
        <f t="shared" si="2"/>
        <v>0.899948808</v>
      </c>
      <c r="M94" s="56">
        <f t="shared" si="3"/>
        <v>0.02249978561</v>
      </c>
      <c r="N94" s="56">
        <f t="shared" si="4"/>
        <v>0.07755140641</v>
      </c>
    </row>
    <row r="95" ht="14.25" customHeight="1">
      <c r="A95" s="55">
        <v>93.0</v>
      </c>
      <c r="B95" s="55" t="s">
        <v>178</v>
      </c>
      <c r="C95" s="56">
        <v>0.4570363093024553</v>
      </c>
      <c r="D95" s="56">
        <v>0.011094054382035836</v>
      </c>
      <c r="E95" s="56">
        <v>0.029203692125866976</v>
      </c>
      <c r="F95" s="56">
        <f t="shared" si="1"/>
        <v>0.4973340558</v>
      </c>
      <c r="G95" s="67"/>
      <c r="J95" s="55">
        <v>93.0</v>
      </c>
      <c r="K95" s="55" t="s">
        <v>178</v>
      </c>
      <c r="L95" s="56">
        <f t="shared" si="2"/>
        <v>0.9189724773</v>
      </c>
      <c r="M95" s="56">
        <f t="shared" si="3"/>
        <v>0.02230704745</v>
      </c>
      <c r="N95" s="56">
        <f t="shared" si="4"/>
        <v>0.05872047527</v>
      </c>
    </row>
    <row r="96" ht="14.25" customHeight="1">
      <c r="A96" s="55">
        <v>94.0</v>
      </c>
      <c r="B96" s="55" t="s">
        <v>181</v>
      </c>
      <c r="C96" s="56">
        <v>0.5382406247434803</v>
      </c>
      <c r="D96" s="56">
        <v>0.01348493662405043</v>
      </c>
      <c r="E96" s="56">
        <v>0.03293957773273552</v>
      </c>
      <c r="F96" s="56">
        <f t="shared" si="1"/>
        <v>0.5846651391</v>
      </c>
      <c r="G96" s="67"/>
      <c r="J96" s="55">
        <v>94.0</v>
      </c>
      <c r="K96" s="55" t="s">
        <v>181</v>
      </c>
      <c r="L96" s="56">
        <f t="shared" si="2"/>
        <v>0.9205964042</v>
      </c>
      <c r="M96" s="56">
        <f t="shared" si="3"/>
        <v>0.02306437604</v>
      </c>
      <c r="N96" s="56">
        <f t="shared" si="4"/>
        <v>0.05633921972</v>
      </c>
    </row>
    <row r="97" ht="14.25" customHeight="1">
      <c r="A97" s="55">
        <v>95.0</v>
      </c>
      <c r="B97" s="55" t="s">
        <v>184</v>
      </c>
      <c r="C97" s="56">
        <v>0.09769283156638824</v>
      </c>
      <c r="D97" s="56">
        <v>0.03440856461498808</v>
      </c>
      <c r="E97" s="56">
        <v>0.05960525395799645</v>
      </c>
      <c r="F97" s="56">
        <f t="shared" si="1"/>
        <v>0.1917066501</v>
      </c>
      <c r="G97" s="67"/>
      <c r="J97" s="55">
        <v>95.0</v>
      </c>
      <c r="K97" s="55" t="s">
        <v>184</v>
      </c>
      <c r="L97" s="56">
        <f t="shared" si="2"/>
        <v>0.5095954235</v>
      </c>
      <c r="M97" s="56">
        <f t="shared" si="3"/>
        <v>0.1794855035</v>
      </c>
      <c r="N97" s="56">
        <f t="shared" si="4"/>
        <v>0.310919073</v>
      </c>
    </row>
    <row r="98" ht="14.25" customHeight="1">
      <c r="A98" s="55">
        <v>96.0</v>
      </c>
      <c r="B98" s="55" t="s">
        <v>187</v>
      </c>
      <c r="C98" s="56">
        <v>0.48004223489952214</v>
      </c>
      <c r="D98" s="56">
        <v>0.012015415412847435</v>
      </c>
      <c r="E98" s="56">
        <v>0.04142779813575279</v>
      </c>
      <c r="F98" s="56">
        <f t="shared" si="1"/>
        <v>0.5334854484</v>
      </c>
      <c r="G98" s="67"/>
      <c r="J98" s="55">
        <v>96.0</v>
      </c>
      <c r="K98" s="55" t="s">
        <v>187</v>
      </c>
      <c r="L98" s="56">
        <f t="shared" si="2"/>
        <v>0.8998225468</v>
      </c>
      <c r="M98" s="56">
        <f t="shared" si="3"/>
        <v>0.02252248013</v>
      </c>
      <c r="N98" s="56">
        <f t="shared" si="4"/>
        <v>0.07765497308</v>
      </c>
    </row>
    <row r="99" ht="14.25" customHeight="1">
      <c r="A99" s="55">
        <v>97.0</v>
      </c>
      <c r="B99" s="55" t="s">
        <v>190</v>
      </c>
      <c r="C99" s="56">
        <v>0.46533470505119373</v>
      </c>
      <c r="D99" s="56">
        <v>0.0111204389693921</v>
      </c>
      <c r="E99" s="56">
        <v>0.02946545802394814</v>
      </c>
      <c r="F99" s="56">
        <f t="shared" si="1"/>
        <v>0.505920602</v>
      </c>
      <c r="G99" s="67"/>
      <c r="J99" s="55">
        <v>97.0</v>
      </c>
      <c r="K99" s="55" t="s">
        <v>190</v>
      </c>
      <c r="L99" s="56">
        <f t="shared" si="2"/>
        <v>0.9197781296</v>
      </c>
      <c r="M99" s="56">
        <f t="shared" si="3"/>
        <v>0.02198060115</v>
      </c>
      <c r="N99" s="56">
        <f t="shared" si="4"/>
        <v>0.05824126929</v>
      </c>
    </row>
    <row r="100" ht="14.25" customHeight="1">
      <c r="A100" s="55">
        <v>98.0</v>
      </c>
      <c r="B100" s="55" t="s">
        <v>193</v>
      </c>
      <c r="C100" s="56">
        <v>0.5508310940228752</v>
      </c>
      <c r="D100" s="56">
        <v>0.013484812509434797</v>
      </c>
      <c r="E100" s="56">
        <v>0.03319221983158293</v>
      </c>
      <c r="F100" s="56">
        <f t="shared" si="1"/>
        <v>0.5975081264</v>
      </c>
      <c r="G100" s="67"/>
      <c r="J100" s="55">
        <v>98.0</v>
      </c>
      <c r="K100" s="55" t="s">
        <v>193</v>
      </c>
      <c r="L100" s="56">
        <f t="shared" si="2"/>
        <v>0.9218805063</v>
      </c>
      <c r="M100" s="56">
        <f t="shared" si="3"/>
        <v>0.02256841692</v>
      </c>
      <c r="N100" s="56">
        <f t="shared" si="4"/>
        <v>0.05555107683</v>
      </c>
    </row>
    <row r="101" ht="14.25" customHeight="1">
      <c r="A101" s="55">
        <v>99.0</v>
      </c>
      <c r="B101" s="55" t="s">
        <v>196</v>
      </c>
      <c r="C101" s="56">
        <v>0.09787572666581688</v>
      </c>
      <c r="D101" s="56">
        <v>0.03367889627680972</v>
      </c>
      <c r="E101" s="56">
        <v>0.060425396846825956</v>
      </c>
      <c r="F101" s="56">
        <f t="shared" si="1"/>
        <v>0.1919800198</v>
      </c>
      <c r="G101" s="67"/>
      <c r="J101" s="55">
        <v>99.0</v>
      </c>
      <c r="K101" s="55" t="s">
        <v>196</v>
      </c>
      <c r="L101" s="56">
        <f t="shared" si="2"/>
        <v>0.5098224637</v>
      </c>
      <c r="M101" s="56">
        <f t="shared" si="3"/>
        <v>0.1754291739</v>
      </c>
      <c r="N101" s="56">
        <f t="shared" si="4"/>
        <v>0.3147483624</v>
      </c>
    </row>
    <row r="102" ht="14.25" customHeight="1">
      <c r="A102" s="55">
        <v>100.0</v>
      </c>
      <c r="B102" s="55" t="s">
        <v>198</v>
      </c>
      <c r="C102" s="56">
        <v>0.38822762981780917</v>
      </c>
      <c r="D102" s="56">
        <v>0.01248037798397918</v>
      </c>
      <c r="E102" s="56">
        <v>0.0441868053669834</v>
      </c>
      <c r="F102" s="56">
        <f t="shared" si="1"/>
        <v>0.4448948132</v>
      </c>
      <c r="G102" s="67"/>
      <c r="J102" s="55">
        <v>100.0</v>
      </c>
      <c r="K102" s="55" t="s">
        <v>198</v>
      </c>
      <c r="L102" s="56">
        <f t="shared" si="2"/>
        <v>0.8726279074</v>
      </c>
      <c r="M102" s="56">
        <f t="shared" si="3"/>
        <v>0.02805242411</v>
      </c>
      <c r="N102" s="56">
        <f t="shared" si="4"/>
        <v>0.09931966851</v>
      </c>
    </row>
    <row r="103" ht="14.25" customHeight="1">
      <c r="A103" s="55">
        <v>101.0</v>
      </c>
      <c r="B103" s="55" t="s">
        <v>201</v>
      </c>
      <c r="C103" s="56">
        <v>0.6525369767807487</v>
      </c>
      <c r="D103" s="56">
        <v>0.01212195535852076</v>
      </c>
      <c r="E103" s="56">
        <v>0.035191895191898456</v>
      </c>
      <c r="F103" s="56">
        <f t="shared" si="1"/>
        <v>0.6998508273</v>
      </c>
      <c r="G103" s="67"/>
      <c r="J103" s="55">
        <v>101.0</v>
      </c>
      <c r="K103" s="55" t="s">
        <v>201</v>
      </c>
      <c r="L103" s="56">
        <f t="shared" si="2"/>
        <v>0.9323943779</v>
      </c>
      <c r="M103" s="56">
        <f t="shared" si="3"/>
        <v>0.01732077021</v>
      </c>
      <c r="N103" s="56">
        <f t="shared" si="4"/>
        <v>0.05028485188</v>
      </c>
    </row>
    <row r="104" ht="14.25" customHeight="1">
      <c r="A104" s="55">
        <v>102.0</v>
      </c>
      <c r="B104" s="55" t="s">
        <v>203</v>
      </c>
      <c r="C104" s="56">
        <v>0.7368551515407649</v>
      </c>
      <c r="D104" s="56">
        <v>0.01396824685378002</v>
      </c>
      <c r="E104" s="56">
        <v>0.0366113457468905</v>
      </c>
      <c r="F104" s="56">
        <f t="shared" si="1"/>
        <v>0.7874347441</v>
      </c>
      <c r="G104" s="67"/>
      <c r="J104" s="55">
        <v>102.0</v>
      </c>
      <c r="K104" s="55" t="s">
        <v>203</v>
      </c>
      <c r="L104" s="56">
        <f t="shared" si="2"/>
        <v>0.9357666232</v>
      </c>
      <c r="M104" s="56">
        <f t="shared" si="3"/>
        <v>0.01773892625</v>
      </c>
      <c r="N104" s="56">
        <f t="shared" si="4"/>
        <v>0.04649445052</v>
      </c>
    </row>
    <row r="105" ht="14.25" customHeight="1">
      <c r="A105" s="55">
        <v>103.0</v>
      </c>
      <c r="B105" s="55" t="s">
        <v>517</v>
      </c>
      <c r="C105" s="56">
        <v>0.11757058957219413</v>
      </c>
      <c r="D105" s="56">
        <v>0.0333519187221812</v>
      </c>
      <c r="E105" s="56">
        <v>0.06434648213802566</v>
      </c>
      <c r="F105" s="56">
        <f t="shared" si="1"/>
        <v>0.2152689904</v>
      </c>
      <c r="G105" s="67"/>
      <c r="J105" s="55">
        <v>103.0</v>
      </c>
      <c r="K105" s="55" t="s">
        <v>517</v>
      </c>
      <c r="L105" s="56">
        <f t="shared" si="2"/>
        <v>0.5461566449</v>
      </c>
      <c r="M105" s="56">
        <f t="shared" si="3"/>
        <v>0.1549313659</v>
      </c>
      <c r="N105" s="56">
        <f t="shared" si="4"/>
        <v>0.2989119892</v>
      </c>
    </row>
    <row r="106" ht="14.25" customHeight="1">
      <c r="A106" s="55">
        <v>104.0</v>
      </c>
      <c r="B106" s="55" t="s">
        <v>518</v>
      </c>
      <c r="C106" s="56">
        <v>0.3362944477011094</v>
      </c>
      <c r="D106" s="56">
        <v>0.013626773778870964</v>
      </c>
      <c r="E106" s="56">
        <v>0.04383241459336221</v>
      </c>
      <c r="F106" s="56">
        <f t="shared" si="1"/>
        <v>0.3937536361</v>
      </c>
      <c r="G106" s="67"/>
      <c r="J106" s="55">
        <v>104.0</v>
      </c>
      <c r="K106" s="55" t="s">
        <v>518</v>
      </c>
      <c r="L106" s="56">
        <f t="shared" si="2"/>
        <v>0.8540732501</v>
      </c>
      <c r="M106" s="56">
        <f t="shared" si="3"/>
        <v>0.03460735986</v>
      </c>
      <c r="N106" s="56">
        <f t="shared" si="4"/>
        <v>0.11131939</v>
      </c>
    </row>
    <row r="107" ht="14.25" customHeight="1">
      <c r="A107" s="55">
        <v>105.0</v>
      </c>
      <c r="B107" s="55" t="s">
        <v>519</v>
      </c>
      <c r="C107" s="56">
        <v>0.7015741946353319</v>
      </c>
      <c r="D107" s="56">
        <v>0.013275243587962332</v>
      </c>
      <c r="E107" s="56">
        <v>0.036412596769596725</v>
      </c>
      <c r="F107" s="56">
        <f t="shared" si="1"/>
        <v>0.751262035</v>
      </c>
      <c r="G107" s="67"/>
      <c r="J107" s="55">
        <v>105.0</v>
      </c>
      <c r="K107" s="55" t="s">
        <v>519</v>
      </c>
      <c r="L107" s="56">
        <f t="shared" si="2"/>
        <v>0.9338608394</v>
      </c>
      <c r="M107" s="56">
        <f t="shared" si="3"/>
        <v>0.01767059025</v>
      </c>
      <c r="N107" s="56">
        <f t="shared" si="4"/>
        <v>0.04846857032</v>
      </c>
    </row>
    <row r="108" ht="14.25" customHeight="1">
      <c r="A108" s="55">
        <v>106.0</v>
      </c>
      <c r="B108" s="55" t="s">
        <v>520</v>
      </c>
      <c r="C108" s="56">
        <v>0.9028190848955508</v>
      </c>
      <c r="D108" s="56">
        <v>0.01578345618762031</v>
      </c>
      <c r="E108" s="56">
        <v>0.03822882598405416</v>
      </c>
      <c r="F108" s="56">
        <f t="shared" si="1"/>
        <v>0.9568313671</v>
      </c>
      <c r="G108" s="67"/>
      <c r="J108" s="55">
        <v>106.0</v>
      </c>
      <c r="K108" s="55" t="s">
        <v>520</v>
      </c>
      <c r="L108" s="56">
        <f t="shared" si="2"/>
        <v>0.9435508868</v>
      </c>
      <c r="M108" s="56">
        <f t="shared" si="3"/>
        <v>0.01649554637</v>
      </c>
      <c r="N108" s="56">
        <f t="shared" si="4"/>
        <v>0.03995356685</v>
      </c>
    </row>
    <row r="109" ht="14.25" customHeight="1">
      <c r="A109" s="55">
        <v>107.0</v>
      </c>
      <c r="B109" s="55" t="s">
        <v>206</v>
      </c>
      <c r="C109" s="56">
        <v>0.14058062552543038</v>
      </c>
      <c r="D109" s="56">
        <v>0.036058108500527736</v>
      </c>
      <c r="E109" s="56">
        <v>0.06924284828050171</v>
      </c>
      <c r="F109" s="56">
        <f t="shared" si="1"/>
        <v>0.2458815823</v>
      </c>
      <c r="G109" s="67"/>
      <c r="J109" s="55">
        <v>107.0</v>
      </c>
      <c r="K109" s="55" t="s">
        <v>206</v>
      </c>
      <c r="L109" s="56">
        <f t="shared" si="2"/>
        <v>0.571741178</v>
      </c>
      <c r="M109" s="56">
        <f t="shared" si="3"/>
        <v>0.1466482693</v>
      </c>
      <c r="N109" s="56">
        <f t="shared" si="4"/>
        <v>0.2816105527</v>
      </c>
    </row>
    <row r="110" ht="14.25" customHeight="1">
      <c r="A110" s="55">
        <v>108.0</v>
      </c>
      <c r="B110" s="55" t="s">
        <v>208</v>
      </c>
      <c r="C110" s="56">
        <v>0.1401851293355616</v>
      </c>
      <c r="D110" s="56">
        <v>0.03605555873908912</v>
      </c>
      <c r="E110" s="56">
        <v>0.0690347064774667</v>
      </c>
      <c r="F110" s="56">
        <f t="shared" si="1"/>
        <v>0.2452753946</v>
      </c>
      <c r="G110" s="67"/>
      <c r="J110" s="55">
        <v>108.0</v>
      </c>
      <c r="K110" s="55" t="s">
        <v>208</v>
      </c>
      <c r="L110" s="56">
        <f t="shared" si="2"/>
        <v>0.5715417545</v>
      </c>
      <c r="M110" s="56">
        <f t="shared" si="3"/>
        <v>0.1470003088</v>
      </c>
      <c r="N110" s="56">
        <f t="shared" si="4"/>
        <v>0.2814579367</v>
      </c>
    </row>
    <row r="111" ht="14.25" customHeight="1">
      <c r="A111" s="55">
        <v>109.0</v>
      </c>
      <c r="B111" s="55" t="s">
        <v>210</v>
      </c>
      <c r="C111" s="56">
        <v>0.45568384263438955</v>
      </c>
      <c r="D111" s="56">
        <v>0.012565079905637525</v>
      </c>
      <c r="E111" s="56">
        <v>0.04084787403762679</v>
      </c>
      <c r="F111" s="56">
        <f t="shared" si="1"/>
        <v>0.5090967966</v>
      </c>
      <c r="G111" s="67"/>
      <c r="J111" s="55">
        <v>109.0</v>
      </c>
      <c r="K111" s="55" t="s">
        <v>210</v>
      </c>
      <c r="L111" s="56">
        <f t="shared" si="2"/>
        <v>0.8950829109</v>
      </c>
      <c r="M111" s="56">
        <f t="shared" si="3"/>
        <v>0.02468112153</v>
      </c>
      <c r="N111" s="56">
        <f t="shared" si="4"/>
        <v>0.08023596753</v>
      </c>
    </row>
    <row r="112" ht="14.25" customHeight="1">
      <c r="A112" s="55">
        <v>110.0</v>
      </c>
      <c r="B112" s="55" t="s">
        <v>212</v>
      </c>
      <c r="C112" s="56">
        <v>0.54502178819802</v>
      </c>
      <c r="D112" s="56">
        <v>0.012320785869680582</v>
      </c>
      <c r="E112" s="56">
        <v>0.030231781682521337</v>
      </c>
      <c r="F112" s="56">
        <f t="shared" si="1"/>
        <v>0.5875743558</v>
      </c>
      <c r="G112" s="67"/>
      <c r="J112" s="55">
        <v>110.0</v>
      </c>
      <c r="K112" s="55" t="s">
        <v>212</v>
      </c>
      <c r="L112" s="56">
        <f t="shared" si="2"/>
        <v>0.9275792636</v>
      </c>
      <c r="M112" s="56">
        <f t="shared" si="3"/>
        <v>0.02096889653</v>
      </c>
      <c r="N112" s="56">
        <f t="shared" si="4"/>
        <v>0.0514518399</v>
      </c>
    </row>
    <row r="113" ht="14.25" customHeight="1">
      <c r="A113" s="55">
        <v>111.0</v>
      </c>
      <c r="B113" s="55" t="s">
        <v>214</v>
      </c>
      <c r="C113" s="56">
        <v>0.5711915511313638</v>
      </c>
      <c r="D113" s="56">
        <v>0.014116529411992283</v>
      </c>
      <c r="E113" s="56">
        <v>0.03244885825753714</v>
      </c>
      <c r="F113" s="56">
        <f t="shared" si="1"/>
        <v>0.6177569388</v>
      </c>
      <c r="G113" s="67"/>
      <c r="J113" s="55">
        <v>111.0</v>
      </c>
      <c r="K113" s="55" t="s">
        <v>214</v>
      </c>
      <c r="L113" s="56">
        <f t="shared" si="2"/>
        <v>0.9246218298</v>
      </c>
      <c r="M113" s="56">
        <f t="shared" si="3"/>
        <v>0.02285126807</v>
      </c>
      <c r="N113" s="56">
        <f t="shared" si="4"/>
        <v>0.05252690212</v>
      </c>
    </row>
    <row r="114" ht="14.25" customHeight="1">
      <c r="A114" s="55">
        <v>112.0</v>
      </c>
      <c r="B114" s="55" t="s">
        <v>216</v>
      </c>
      <c r="C114" s="56">
        <v>0.11898550050913514</v>
      </c>
      <c r="D114" s="56">
        <v>0.03616801944352048</v>
      </c>
      <c r="E114" s="56">
        <v>0.06142564759371061</v>
      </c>
      <c r="F114" s="56">
        <f t="shared" si="1"/>
        <v>0.2165791675</v>
      </c>
      <c r="G114" s="67"/>
      <c r="J114" s="55">
        <v>112.0</v>
      </c>
      <c r="K114" s="55" t="s">
        <v>216</v>
      </c>
      <c r="L114" s="56">
        <f t="shared" si="2"/>
        <v>0.5493857136</v>
      </c>
      <c r="M114" s="56">
        <f t="shared" si="3"/>
        <v>0.1669967608</v>
      </c>
      <c r="N114" s="56">
        <f t="shared" si="4"/>
        <v>0.2836175256</v>
      </c>
    </row>
    <row r="115" ht="14.25" customHeight="1">
      <c r="A115" s="55">
        <v>113.0</v>
      </c>
      <c r="B115" s="55" t="s">
        <v>219</v>
      </c>
      <c r="C115" s="56">
        <v>0.4969350617532013</v>
      </c>
      <c r="D115" s="56">
        <v>0.0119442501009336</v>
      </c>
      <c r="E115" s="56">
        <v>0.041394763076533954</v>
      </c>
      <c r="F115" s="56">
        <f t="shared" si="1"/>
        <v>0.5502740749</v>
      </c>
      <c r="G115" s="67"/>
      <c r="J115" s="55">
        <v>113.0</v>
      </c>
      <c r="K115" s="55" t="s">
        <v>219</v>
      </c>
      <c r="L115" s="56">
        <f t="shared" si="2"/>
        <v>0.9030682789</v>
      </c>
      <c r="M115" s="56">
        <f t="shared" si="3"/>
        <v>0.02170600187</v>
      </c>
      <c r="N115" s="56">
        <f t="shared" si="4"/>
        <v>0.07522571926</v>
      </c>
    </row>
    <row r="116" ht="14.25" customHeight="1">
      <c r="A116" s="55">
        <v>114.0</v>
      </c>
      <c r="B116" s="55" t="s">
        <v>221</v>
      </c>
      <c r="C116" s="56">
        <v>0.448592662653331</v>
      </c>
      <c r="D116" s="56">
        <v>0.01138353543086516</v>
      </c>
      <c r="E116" s="56">
        <v>0.02834876555588455</v>
      </c>
      <c r="F116" s="56">
        <f t="shared" si="1"/>
        <v>0.4883249636</v>
      </c>
      <c r="G116" s="67"/>
      <c r="J116" s="55">
        <v>114.0</v>
      </c>
      <c r="K116" s="55" t="s">
        <v>221</v>
      </c>
      <c r="L116" s="56">
        <f t="shared" si="2"/>
        <v>0.9186355318</v>
      </c>
      <c r="M116" s="56">
        <f t="shared" si="3"/>
        <v>0.0233113936</v>
      </c>
      <c r="N116" s="56">
        <f t="shared" si="4"/>
        <v>0.05805307463</v>
      </c>
    </row>
    <row r="117" ht="14.25" customHeight="1">
      <c r="A117" s="55">
        <v>115.0</v>
      </c>
      <c r="B117" s="55" t="s">
        <v>223</v>
      </c>
      <c r="C117" s="56">
        <v>0.6823062475346017</v>
      </c>
      <c r="D117" s="56">
        <v>0.013073522975435925</v>
      </c>
      <c r="E117" s="56">
        <v>0.035331739928792676</v>
      </c>
      <c r="F117" s="56">
        <f t="shared" si="1"/>
        <v>0.7307115104</v>
      </c>
      <c r="G117" s="67"/>
      <c r="J117" s="55">
        <v>115.0</v>
      </c>
      <c r="K117" s="55" t="s">
        <v>223</v>
      </c>
      <c r="L117" s="56">
        <f t="shared" si="2"/>
        <v>0.9337559869</v>
      </c>
      <c r="M117" s="56">
        <f t="shared" si="3"/>
        <v>0.01789149724</v>
      </c>
      <c r="N117" s="56">
        <f t="shared" si="4"/>
        <v>0.0483525159</v>
      </c>
    </row>
    <row r="118" ht="14.25" customHeight="1">
      <c r="A118" s="55">
        <v>116.0</v>
      </c>
      <c r="B118" s="55" t="s">
        <v>225</v>
      </c>
      <c r="C118" s="56">
        <v>0.012372293984540667</v>
      </c>
      <c r="D118" s="56">
        <v>0.3665761935920484</v>
      </c>
      <c r="E118" s="56">
        <v>0.04840016565126186</v>
      </c>
      <c r="F118" s="56">
        <f t="shared" si="1"/>
        <v>0.4273486532</v>
      </c>
      <c r="G118" s="67"/>
      <c r="J118" s="55">
        <v>116.0</v>
      </c>
      <c r="K118" s="55" t="s">
        <v>225</v>
      </c>
      <c r="L118" s="56">
        <f t="shared" si="2"/>
        <v>0.02895128811</v>
      </c>
      <c r="M118" s="56">
        <f t="shared" si="3"/>
        <v>0.8577918541</v>
      </c>
      <c r="N118" s="56">
        <f t="shared" si="4"/>
        <v>0.1132568578</v>
      </c>
    </row>
    <row r="119" ht="14.25" customHeight="1">
      <c r="A119" s="55">
        <v>117.0</v>
      </c>
      <c r="B119" s="55" t="s">
        <v>228</v>
      </c>
      <c r="C119" s="56">
        <v>0.13926477659984227</v>
      </c>
      <c r="D119" s="56">
        <v>0.03596339072451418</v>
      </c>
      <c r="E119" s="56">
        <v>0.06867367684255543</v>
      </c>
      <c r="F119" s="56">
        <f t="shared" si="1"/>
        <v>0.2439018442</v>
      </c>
      <c r="G119" s="67"/>
      <c r="J119" s="55">
        <v>117.0</v>
      </c>
      <c r="K119" s="55" t="s">
        <v>228</v>
      </c>
      <c r="L119" s="56">
        <f t="shared" si="2"/>
        <v>0.5709869766</v>
      </c>
      <c r="M119" s="56">
        <f t="shared" si="3"/>
        <v>0.1474502616</v>
      </c>
      <c r="N119" s="56">
        <f t="shared" si="4"/>
        <v>0.2815627618</v>
      </c>
    </row>
    <row r="120" ht="14.25" customHeight="1">
      <c r="A120" s="55">
        <v>118.0</v>
      </c>
      <c r="B120" s="55" t="s">
        <v>231</v>
      </c>
      <c r="C120" s="56">
        <v>0.48190690319035645</v>
      </c>
      <c r="D120" s="56">
        <v>0.010799534030966616</v>
      </c>
      <c r="E120" s="56">
        <v>0.04614917281719197</v>
      </c>
      <c r="F120" s="56">
        <f t="shared" si="1"/>
        <v>0.53885561</v>
      </c>
      <c r="G120" s="67"/>
      <c r="J120" s="55">
        <v>118.0</v>
      </c>
      <c r="K120" s="55" t="s">
        <v>231</v>
      </c>
      <c r="L120" s="56">
        <f t="shared" si="2"/>
        <v>0.8943154608</v>
      </c>
      <c r="M120" s="56">
        <f t="shared" si="3"/>
        <v>0.02004161009</v>
      </c>
      <c r="N120" s="56">
        <f t="shared" si="4"/>
        <v>0.08564292912</v>
      </c>
    </row>
    <row r="121" ht="14.25" customHeight="1">
      <c r="A121" s="55">
        <v>119.0</v>
      </c>
      <c r="B121" s="55" t="s">
        <v>233</v>
      </c>
      <c r="C121" s="56">
        <v>0.5519284137934078</v>
      </c>
      <c r="D121" s="56">
        <v>0.010329089242955052</v>
      </c>
      <c r="E121" s="56">
        <v>0.039444804477098666</v>
      </c>
      <c r="F121" s="56">
        <f t="shared" si="1"/>
        <v>0.6017023075</v>
      </c>
      <c r="G121" s="67"/>
      <c r="J121" s="55">
        <v>119.0</v>
      </c>
      <c r="K121" s="55" t="s">
        <v>233</v>
      </c>
      <c r="L121" s="56">
        <f t="shared" si="2"/>
        <v>0.917278207</v>
      </c>
      <c r="M121" s="56">
        <f t="shared" si="3"/>
        <v>0.01716644446</v>
      </c>
      <c r="N121" s="56">
        <f t="shared" si="4"/>
        <v>0.06555534852</v>
      </c>
    </row>
    <row r="122" ht="14.25" customHeight="1">
      <c r="A122" s="55">
        <v>120.0</v>
      </c>
      <c r="B122" s="55" t="s">
        <v>235</v>
      </c>
      <c r="C122" s="56">
        <v>0.5248137829364345</v>
      </c>
      <c r="D122" s="56">
        <v>0.01024488582013232</v>
      </c>
      <c r="E122" s="56">
        <v>0.034363262323010124</v>
      </c>
      <c r="F122" s="56">
        <f t="shared" si="1"/>
        <v>0.5694219311</v>
      </c>
      <c r="G122" s="67"/>
      <c r="J122" s="55">
        <v>120.0</v>
      </c>
      <c r="K122" s="55" t="s">
        <v>235</v>
      </c>
      <c r="L122" s="56">
        <f t="shared" si="2"/>
        <v>0.9216606426</v>
      </c>
      <c r="M122" s="56">
        <f t="shared" si="3"/>
        <v>0.01799173032</v>
      </c>
      <c r="N122" s="56">
        <f t="shared" si="4"/>
        <v>0.06034762704</v>
      </c>
    </row>
    <row r="123" ht="14.25" customHeight="1">
      <c r="A123" s="55">
        <v>121.0</v>
      </c>
      <c r="B123" s="55" t="s">
        <v>237</v>
      </c>
      <c r="C123" s="56">
        <v>0.551491906017668</v>
      </c>
      <c r="D123" s="56">
        <v>0.010874676295139486</v>
      </c>
      <c r="E123" s="56">
        <v>0.044682713066345414</v>
      </c>
      <c r="F123" s="56">
        <f t="shared" si="1"/>
        <v>0.6070492954</v>
      </c>
      <c r="G123" s="67"/>
      <c r="J123" s="55">
        <v>121.0</v>
      </c>
      <c r="K123" s="55" t="s">
        <v>237</v>
      </c>
      <c r="L123" s="56">
        <f t="shared" si="2"/>
        <v>0.9084796082</v>
      </c>
      <c r="M123" s="56">
        <f t="shared" si="3"/>
        <v>0.01791399212</v>
      </c>
      <c r="N123" s="56">
        <f t="shared" si="4"/>
        <v>0.07360639969</v>
      </c>
    </row>
    <row r="124" ht="14.25" customHeight="1">
      <c r="A124" s="55">
        <v>122.0</v>
      </c>
      <c r="B124" s="55" t="s">
        <v>240</v>
      </c>
      <c r="C124" s="56">
        <v>0.5637232928861723</v>
      </c>
      <c r="D124" s="56">
        <v>0.010359049313477017</v>
      </c>
      <c r="E124" s="56">
        <v>0.03731979045361958</v>
      </c>
      <c r="F124" s="56">
        <f t="shared" si="1"/>
        <v>0.6114021327</v>
      </c>
      <c r="G124" s="67"/>
      <c r="J124" s="55">
        <v>122.0</v>
      </c>
      <c r="K124" s="55" t="s">
        <v>240</v>
      </c>
      <c r="L124" s="56">
        <f t="shared" si="2"/>
        <v>0.9220172171</v>
      </c>
      <c r="M124" s="56">
        <f t="shared" si="3"/>
        <v>0.01694310301</v>
      </c>
      <c r="N124" s="56">
        <f t="shared" si="4"/>
        <v>0.06103967988</v>
      </c>
    </row>
    <row r="125" ht="14.25" customHeight="1">
      <c r="A125" s="55">
        <v>123.0</v>
      </c>
      <c r="B125" s="55" t="s">
        <v>242</v>
      </c>
      <c r="C125" s="56">
        <v>0.4358126866915388</v>
      </c>
      <c r="D125" s="56">
        <v>0.010076636168346463</v>
      </c>
      <c r="E125" s="56">
        <v>0.0306806595946818</v>
      </c>
      <c r="F125" s="56">
        <f t="shared" si="1"/>
        <v>0.4765699825</v>
      </c>
      <c r="G125" s="67"/>
      <c r="J125" s="55">
        <v>123.0</v>
      </c>
      <c r="K125" s="55" t="s">
        <v>242</v>
      </c>
      <c r="L125" s="56">
        <f t="shared" si="2"/>
        <v>0.9144778369</v>
      </c>
      <c r="M125" s="56">
        <f t="shared" si="3"/>
        <v>0.0211440849</v>
      </c>
      <c r="N125" s="56">
        <f t="shared" si="4"/>
        <v>0.06437807819</v>
      </c>
    </row>
    <row r="126" ht="14.25" customHeight="1">
      <c r="A126" s="55">
        <v>124.0</v>
      </c>
      <c r="B126" s="55" t="s">
        <v>245</v>
      </c>
      <c r="C126" s="56">
        <v>0.557294473808511</v>
      </c>
      <c r="D126" s="56">
        <v>0.010942962678032152</v>
      </c>
      <c r="E126" s="56">
        <v>0.041798714391863424</v>
      </c>
      <c r="F126" s="56">
        <f t="shared" si="1"/>
        <v>0.6100361509</v>
      </c>
      <c r="G126" s="67"/>
      <c r="J126" s="55">
        <v>124.0</v>
      </c>
      <c r="K126" s="55" t="s">
        <v>245</v>
      </c>
      <c r="L126" s="56">
        <f t="shared" si="2"/>
        <v>0.9135433581</v>
      </c>
      <c r="M126" s="56">
        <f t="shared" si="3"/>
        <v>0.01793821999</v>
      </c>
      <c r="N126" s="56">
        <f t="shared" si="4"/>
        <v>0.06851842195</v>
      </c>
    </row>
    <row r="127" ht="14.25" customHeight="1">
      <c r="A127" s="55">
        <v>125.0</v>
      </c>
      <c r="B127" s="55" t="s">
        <v>247</v>
      </c>
      <c r="C127" s="56">
        <v>0.392624648974604</v>
      </c>
      <c r="D127" s="56">
        <v>0.010262046705577262</v>
      </c>
      <c r="E127" s="56">
        <v>0.028472723734214386</v>
      </c>
      <c r="F127" s="56">
        <f t="shared" si="1"/>
        <v>0.4313594194</v>
      </c>
      <c r="G127" s="67"/>
      <c r="J127" s="55">
        <v>125.0</v>
      </c>
      <c r="K127" s="55" t="s">
        <v>247</v>
      </c>
      <c r="L127" s="56">
        <f t="shared" si="2"/>
        <v>0.9102030263</v>
      </c>
      <c r="M127" s="56">
        <f t="shared" si="3"/>
        <v>0.02379001418</v>
      </c>
      <c r="N127" s="56">
        <f t="shared" si="4"/>
        <v>0.06600695952</v>
      </c>
    </row>
    <row r="128" ht="14.25" customHeight="1">
      <c r="A128" s="55">
        <v>126.0</v>
      </c>
      <c r="B128" s="55" t="s">
        <v>249</v>
      </c>
      <c r="C128" s="56">
        <v>0.557294473808511</v>
      </c>
      <c r="D128" s="56">
        <v>0.010942962678032152</v>
      </c>
      <c r="E128" s="56">
        <v>0.041798714391863424</v>
      </c>
      <c r="F128" s="56">
        <f t="shared" si="1"/>
        <v>0.6100361509</v>
      </c>
      <c r="G128" s="67"/>
      <c r="J128" s="55">
        <v>126.0</v>
      </c>
      <c r="K128" s="55" t="s">
        <v>249</v>
      </c>
      <c r="L128" s="56">
        <f t="shared" si="2"/>
        <v>0.9135433581</v>
      </c>
      <c r="M128" s="56">
        <f t="shared" si="3"/>
        <v>0.01793821999</v>
      </c>
      <c r="N128" s="56">
        <f t="shared" si="4"/>
        <v>0.06851842195</v>
      </c>
    </row>
    <row r="129" ht="14.25" customHeight="1">
      <c r="A129" s="55">
        <v>127.0</v>
      </c>
      <c r="B129" s="55" t="s">
        <v>521</v>
      </c>
      <c r="C129" s="56">
        <v>0.392624648974604</v>
      </c>
      <c r="D129" s="56">
        <v>0.010262046705577262</v>
      </c>
      <c r="E129" s="56">
        <v>0.028472723734214386</v>
      </c>
      <c r="F129" s="56">
        <f t="shared" si="1"/>
        <v>0.4313594194</v>
      </c>
      <c r="G129" s="67"/>
      <c r="J129" s="55">
        <v>127.0</v>
      </c>
      <c r="K129" s="55" t="s">
        <v>521</v>
      </c>
      <c r="L129" s="56">
        <f t="shared" si="2"/>
        <v>0.9102030263</v>
      </c>
      <c r="M129" s="56">
        <f t="shared" si="3"/>
        <v>0.02379001418</v>
      </c>
      <c r="N129" s="56">
        <f t="shared" si="4"/>
        <v>0.06600695952</v>
      </c>
    </row>
    <row r="130" ht="14.25" customHeight="1">
      <c r="A130" s="55">
        <v>128.0</v>
      </c>
      <c r="B130" s="55" t="s">
        <v>251</v>
      </c>
      <c r="C130" s="56">
        <v>0.48190690319035645</v>
      </c>
      <c r="D130" s="56">
        <v>0.010799534030966616</v>
      </c>
      <c r="E130" s="56">
        <v>0.04614917281719197</v>
      </c>
      <c r="F130" s="56">
        <f t="shared" si="1"/>
        <v>0.53885561</v>
      </c>
      <c r="G130" s="67"/>
      <c r="J130" s="55">
        <v>128.0</v>
      </c>
      <c r="K130" s="55" t="s">
        <v>251</v>
      </c>
      <c r="L130" s="56">
        <f t="shared" si="2"/>
        <v>0.8943154608</v>
      </c>
      <c r="M130" s="56">
        <f t="shared" si="3"/>
        <v>0.02004161009</v>
      </c>
      <c r="N130" s="56">
        <f t="shared" si="4"/>
        <v>0.08564292912</v>
      </c>
    </row>
    <row r="131" ht="14.25" customHeight="1">
      <c r="A131" s="55">
        <v>129.0</v>
      </c>
      <c r="B131" s="55" t="s">
        <v>254</v>
      </c>
      <c r="C131" s="56">
        <v>0.5519284137934078</v>
      </c>
      <c r="D131" s="56">
        <v>0.010329089242955052</v>
      </c>
      <c r="E131" s="56">
        <v>0.039444804477098666</v>
      </c>
      <c r="F131" s="56">
        <f t="shared" si="1"/>
        <v>0.6017023075</v>
      </c>
      <c r="G131" s="67"/>
      <c r="J131" s="55">
        <v>129.0</v>
      </c>
      <c r="K131" s="55" t="s">
        <v>254</v>
      </c>
      <c r="L131" s="56">
        <f t="shared" si="2"/>
        <v>0.917278207</v>
      </c>
      <c r="M131" s="56">
        <f t="shared" si="3"/>
        <v>0.01716644446</v>
      </c>
      <c r="N131" s="56">
        <f t="shared" si="4"/>
        <v>0.06555534852</v>
      </c>
    </row>
    <row r="132" ht="14.25" customHeight="1">
      <c r="A132" s="55">
        <v>130.0</v>
      </c>
      <c r="B132" s="55" t="s">
        <v>256</v>
      </c>
      <c r="C132" s="56">
        <v>0.5248137829364345</v>
      </c>
      <c r="D132" s="56">
        <v>0.01024488582013232</v>
      </c>
      <c r="E132" s="56">
        <v>0.034363262323010124</v>
      </c>
      <c r="F132" s="56">
        <f t="shared" si="1"/>
        <v>0.5694219311</v>
      </c>
      <c r="G132" s="67"/>
      <c r="J132" s="55">
        <v>130.0</v>
      </c>
      <c r="K132" s="55" t="s">
        <v>256</v>
      </c>
      <c r="L132" s="56">
        <f t="shared" si="2"/>
        <v>0.9216606426</v>
      </c>
      <c r="M132" s="56">
        <f t="shared" si="3"/>
        <v>0.01799173032</v>
      </c>
      <c r="N132" s="56">
        <f t="shared" si="4"/>
        <v>0.06034762704</v>
      </c>
    </row>
    <row r="133" ht="14.25" customHeight="1">
      <c r="A133" s="55">
        <v>131.0</v>
      </c>
      <c r="B133" s="55" t="s">
        <v>258</v>
      </c>
      <c r="C133" s="56">
        <v>0.5483053378618791</v>
      </c>
      <c r="D133" s="56">
        <v>0.011540751381579865</v>
      </c>
      <c r="E133" s="56">
        <v>0.04261583424562061</v>
      </c>
      <c r="F133" s="56">
        <f t="shared" si="1"/>
        <v>0.6024619235</v>
      </c>
      <c r="G133" s="67"/>
      <c r="J133" s="55">
        <v>131.0</v>
      </c>
      <c r="K133" s="55" t="s">
        <v>258</v>
      </c>
      <c r="L133" s="56">
        <f t="shared" si="2"/>
        <v>0.9101078699</v>
      </c>
      <c r="M133" s="56">
        <f t="shared" si="3"/>
        <v>0.01915598469</v>
      </c>
      <c r="N133" s="56">
        <f t="shared" si="4"/>
        <v>0.07073614545</v>
      </c>
    </row>
    <row r="134" ht="14.25" customHeight="1">
      <c r="A134" s="55">
        <v>132.0</v>
      </c>
      <c r="B134" s="55" t="s">
        <v>261</v>
      </c>
      <c r="C134" s="56">
        <v>0.5566662681950046</v>
      </c>
      <c r="D134" s="56">
        <v>0.010955383295493061</v>
      </c>
      <c r="E134" s="56">
        <v>0.035648597199391056</v>
      </c>
      <c r="F134" s="56">
        <f t="shared" si="1"/>
        <v>0.6032702487</v>
      </c>
      <c r="G134" s="67"/>
      <c r="J134" s="55">
        <v>132.0</v>
      </c>
      <c r="K134" s="55" t="s">
        <v>261</v>
      </c>
      <c r="L134" s="56">
        <f t="shared" si="2"/>
        <v>0.9227477559</v>
      </c>
      <c r="M134" s="56">
        <f t="shared" si="3"/>
        <v>0.01815999267</v>
      </c>
      <c r="N134" s="56">
        <f t="shared" si="4"/>
        <v>0.0590922514</v>
      </c>
    </row>
    <row r="135" ht="14.25" customHeight="1">
      <c r="A135" s="55">
        <v>133.0</v>
      </c>
      <c r="B135" s="55" t="s">
        <v>263</v>
      </c>
      <c r="C135" s="56">
        <v>0.4439622484844213</v>
      </c>
      <c r="D135" s="56">
        <v>0.010685481062199305</v>
      </c>
      <c r="E135" s="56">
        <v>0.02951588718900628</v>
      </c>
      <c r="F135" s="56">
        <f t="shared" si="1"/>
        <v>0.4841636167</v>
      </c>
      <c r="G135" s="67"/>
      <c r="J135" s="55">
        <v>133.0</v>
      </c>
      <c r="K135" s="55" t="s">
        <v>263</v>
      </c>
      <c r="L135" s="56">
        <f t="shared" si="2"/>
        <v>0.9169673911</v>
      </c>
      <c r="M135" s="56">
        <f t="shared" si="3"/>
        <v>0.02206997943</v>
      </c>
      <c r="N135" s="56">
        <f t="shared" si="4"/>
        <v>0.06096262951</v>
      </c>
    </row>
    <row r="136" ht="14.25" customHeight="1">
      <c r="A136" s="55">
        <v>134.0</v>
      </c>
      <c r="B136" s="55" t="s">
        <v>265</v>
      </c>
      <c r="C136" s="56">
        <v>0.4654674389838664</v>
      </c>
      <c r="D136" s="56">
        <v>0.01127603138361107</v>
      </c>
      <c r="E136" s="56">
        <v>0.04438771660565386</v>
      </c>
      <c r="F136" s="56">
        <f t="shared" si="1"/>
        <v>0.521131187</v>
      </c>
      <c r="G136" s="67"/>
      <c r="J136" s="55">
        <v>134.0</v>
      </c>
      <c r="K136" s="55" t="s">
        <v>265</v>
      </c>
      <c r="L136" s="56">
        <f t="shared" si="2"/>
        <v>0.8931866881</v>
      </c>
      <c r="M136" s="56">
        <f t="shared" si="3"/>
        <v>0.02163760616</v>
      </c>
      <c r="N136" s="56">
        <f t="shared" si="4"/>
        <v>0.08517570569</v>
      </c>
    </row>
    <row r="137" ht="14.25" customHeight="1">
      <c r="A137" s="55">
        <v>135.0</v>
      </c>
      <c r="B137" s="55" t="s">
        <v>267</v>
      </c>
      <c r="C137" s="56">
        <v>0.5402805977869426</v>
      </c>
      <c r="D137" s="56">
        <v>0.010810376780742304</v>
      </c>
      <c r="E137" s="56">
        <v>0.03828414803072832</v>
      </c>
      <c r="F137" s="56">
        <f t="shared" si="1"/>
        <v>0.5893751226</v>
      </c>
      <c r="G137" s="67"/>
      <c r="J137" s="55">
        <v>135.0</v>
      </c>
      <c r="K137" s="55" t="s">
        <v>267</v>
      </c>
      <c r="L137" s="56">
        <f t="shared" si="2"/>
        <v>0.9167007175</v>
      </c>
      <c r="M137" s="56">
        <f t="shared" si="3"/>
        <v>0.01834209889</v>
      </c>
      <c r="N137" s="56">
        <f t="shared" si="4"/>
        <v>0.06495718357</v>
      </c>
    </row>
    <row r="138" ht="14.25" customHeight="1">
      <c r="A138" s="55">
        <v>136.0</v>
      </c>
      <c r="B138" s="55" t="s">
        <v>269</v>
      </c>
      <c r="C138" s="56">
        <v>0.5373718063848559</v>
      </c>
      <c r="D138" s="56">
        <v>0.01076895994560625</v>
      </c>
      <c r="E138" s="56">
        <v>0.0338161729369369</v>
      </c>
      <c r="F138" s="56">
        <f t="shared" si="1"/>
        <v>0.5819569393</v>
      </c>
      <c r="G138" s="67"/>
      <c r="J138" s="55">
        <v>136.0</v>
      </c>
      <c r="K138" s="55" t="s">
        <v>269</v>
      </c>
      <c r="L138" s="56">
        <f t="shared" si="2"/>
        <v>0.9233875741</v>
      </c>
      <c r="M138" s="56">
        <f t="shared" si="3"/>
        <v>0.01850473672</v>
      </c>
      <c r="N138" s="56">
        <f t="shared" si="4"/>
        <v>0.05810768917</v>
      </c>
    </row>
    <row r="139" ht="14.25" customHeight="1">
      <c r="A139" s="55">
        <v>137.0</v>
      </c>
      <c r="B139" s="55" t="s">
        <v>271</v>
      </c>
      <c r="C139" s="56">
        <v>0.552158054538084</v>
      </c>
      <c r="D139" s="56">
        <v>0.011427523369668794</v>
      </c>
      <c r="E139" s="56">
        <v>0.04295390327959681</v>
      </c>
      <c r="F139" s="56">
        <f t="shared" si="1"/>
        <v>0.6065394812</v>
      </c>
      <c r="G139" s="67"/>
      <c r="J139" s="55">
        <v>137.0</v>
      </c>
      <c r="K139" s="55" t="s">
        <v>271</v>
      </c>
      <c r="L139" s="56">
        <f t="shared" si="2"/>
        <v>0.9103414892</v>
      </c>
      <c r="M139" s="56">
        <f t="shared" si="3"/>
        <v>0.01884052683</v>
      </c>
      <c r="N139" s="56">
        <f t="shared" si="4"/>
        <v>0.07081798401</v>
      </c>
    </row>
    <row r="140" ht="14.25" customHeight="1">
      <c r="A140" s="55">
        <v>138.0</v>
      </c>
      <c r="B140" s="55" t="s">
        <v>274</v>
      </c>
      <c r="C140" s="56">
        <v>0.5592163354024077</v>
      </c>
      <c r="D140" s="56">
        <v>0.010852311001221304</v>
      </c>
      <c r="E140" s="56">
        <v>0.0358946574069465</v>
      </c>
      <c r="F140" s="56">
        <f t="shared" si="1"/>
        <v>0.6059633038</v>
      </c>
      <c r="G140" s="67"/>
      <c r="J140" s="55">
        <v>138.0</v>
      </c>
      <c r="K140" s="55" t="s">
        <v>274</v>
      </c>
      <c r="L140" s="56">
        <f t="shared" si="2"/>
        <v>0.9228551166</v>
      </c>
      <c r="M140" s="56">
        <f t="shared" si="3"/>
        <v>0.01790918845</v>
      </c>
      <c r="N140" s="56">
        <f t="shared" si="4"/>
        <v>0.05923569494</v>
      </c>
    </row>
    <row r="141" ht="14.25" customHeight="1">
      <c r="A141" s="55">
        <v>139.0</v>
      </c>
      <c r="B141" s="55" t="s">
        <v>271</v>
      </c>
      <c r="C141" s="56">
        <v>0.43880878281341656</v>
      </c>
      <c r="D141" s="56">
        <v>0.010541098873615979</v>
      </c>
      <c r="E141" s="56">
        <v>0.029626289170791884</v>
      </c>
      <c r="F141" s="56">
        <f t="shared" si="1"/>
        <v>0.4789761709</v>
      </c>
      <c r="G141" s="67"/>
      <c r="J141" s="55">
        <v>139.0</v>
      </c>
      <c r="K141" s="55" t="s">
        <v>271</v>
      </c>
      <c r="L141" s="56">
        <f t="shared" si="2"/>
        <v>0.9161390681</v>
      </c>
      <c r="M141" s="56">
        <f t="shared" si="3"/>
        <v>0.02200756429</v>
      </c>
      <c r="N141" s="56">
        <f t="shared" si="4"/>
        <v>0.06185336761</v>
      </c>
    </row>
    <row r="142" ht="14.25" customHeight="1">
      <c r="A142" s="55">
        <v>140.0</v>
      </c>
      <c r="B142" s="55" t="s">
        <v>274</v>
      </c>
      <c r="C142" s="56">
        <v>0.49237722462768474</v>
      </c>
      <c r="D142" s="56">
        <v>0.010849994948933161</v>
      </c>
      <c r="E142" s="56">
        <v>0.04532859588167069</v>
      </c>
      <c r="F142" s="56">
        <f t="shared" si="1"/>
        <v>0.5485558155</v>
      </c>
      <c r="G142" s="67"/>
      <c r="J142" s="55">
        <v>140.0</v>
      </c>
      <c r="K142" s="55" t="s">
        <v>274</v>
      </c>
      <c r="L142" s="56">
        <f t="shared" si="2"/>
        <v>0.8975881957</v>
      </c>
      <c r="M142" s="56">
        <f t="shared" si="3"/>
        <v>0.01977919957</v>
      </c>
      <c r="N142" s="56">
        <f t="shared" si="4"/>
        <v>0.08263260475</v>
      </c>
    </row>
    <row r="143" ht="14.25" customHeight="1">
      <c r="A143" s="55">
        <v>141.0</v>
      </c>
      <c r="B143" s="55" t="s">
        <v>276</v>
      </c>
      <c r="C143" s="56">
        <v>0.5457250543682017</v>
      </c>
      <c r="D143" s="56">
        <v>0.0103386071315624</v>
      </c>
      <c r="E143" s="56">
        <v>0.038011853472778016</v>
      </c>
      <c r="F143" s="56">
        <f t="shared" si="1"/>
        <v>0.594075515</v>
      </c>
      <c r="G143" s="67"/>
      <c r="J143" s="55">
        <v>141.0</v>
      </c>
      <c r="K143" s="55" t="s">
        <v>276</v>
      </c>
      <c r="L143" s="56">
        <f t="shared" si="2"/>
        <v>0.918612265</v>
      </c>
      <c r="M143" s="56">
        <f t="shared" si="3"/>
        <v>0.01740285009</v>
      </c>
      <c r="N143" s="56">
        <f t="shared" si="4"/>
        <v>0.06398488494</v>
      </c>
    </row>
    <row r="144" ht="14.25" customHeight="1">
      <c r="A144" s="55">
        <v>142.0</v>
      </c>
      <c r="B144" s="55" t="s">
        <v>277</v>
      </c>
      <c r="C144" s="56">
        <v>0.4840576491475076</v>
      </c>
      <c r="D144" s="56">
        <v>0.010173988157869965</v>
      </c>
      <c r="E144" s="56">
        <v>0.03260037634496648</v>
      </c>
      <c r="F144" s="56">
        <f t="shared" si="1"/>
        <v>0.5268320137</v>
      </c>
      <c r="G144" s="67"/>
      <c r="J144" s="55">
        <v>142.0</v>
      </c>
      <c r="K144" s="55" t="s">
        <v>277</v>
      </c>
      <c r="L144" s="56">
        <f t="shared" si="2"/>
        <v>0.9188083423</v>
      </c>
      <c r="M144" s="56">
        <f t="shared" si="3"/>
        <v>0.01931163615</v>
      </c>
      <c r="N144" s="56">
        <f t="shared" si="4"/>
        <v>0.06188002153</v>
      </c>
    </row>
    <row r="145" ht="14.25" customHeight="1">
      <c r="A145" s="55">
        <v>143.0</v>
      </c>
      <c r="B145" s="55" t="s">
        <v>278</v>
      </c>
      <c r="C145" s="56">
        <v>0.5826201049226059</v>
      </c>
      <c r="D145" s="56">
        <v>0.011124384042174173</v>
      </c>
      <c r="E145" s="56">
        <v>0.044559401468425214</v>
      </c>
      <c r="F145" s="56">
        <f t="shared" si="1"/>
        <v>0.6383038904</v>
      </c>
      <c r="G145" s="67"/>
      <c r="J145" s="55">
        <v>143.0</v>
      </c>
      <c r="K145" s="55" t="s">
        <v>278</v>
      </c>
      <c r="L145" s="56">
        <f t="shared" si="2"/>
        <v>0.9127628919</v>
      </c>
      <c r="M145" s="56">
        <f t="shared" si="3"/>
        <v>0.01742803735</v>
      </c>
      <c r="N145" s="56">
        <f t="shared" si="4"/>
        <v>0.06980907078</v>
      </c>
    </row>
    <row r="146" ht="14.25" customHeight="1">
      <c r="A146" s="55">
        <v>144.0</v>
      </c>
      <c r="B146" s="55" t="s">
        <v>279</v>
      </c>
      <c r="C146" s="56">
        <v>0.5938863096603754</v>
      </c>
      <c r="D146" s="56">
        <v>0.010640238036940097</v>
      </c>
      <c r="E146" s="56">
        <v>0.037229214198137156</v>
      </c>
      <c r="F146" s="56">
        <f t="shared" si="1"/>
        <v>0.6417557619</v>
      </c>
      <c r="G146" s="67"/>
      <c r="J146" s="55">
        <v>144.0</v>
      </c>
      <c r="K146" s="55" t="s">
        <v>279</v>
      </c>
      <c r="L146" s="56">
        <f t="shared" si="2"/>
        <v>0.9254086132</v>
      </c>
      <c r="M146" s="56">
        <f t="shared" si="3"/>
        <v>0.01657988704</v>
      </c>
      <c r="N146" s="56">
        <f t="shared" si="4"/>
        <v>0.05801149971</v>
      </c>
    </row>
    <row r="147" ht="14.25" customHeight="1">
      <c r="A147" s="55">
        <v>145.0</v>
      </c>
      <c r="B147" s="55" t="s">
        <v>282</v>
      </c>
      <c r="C147" s="56">
        <v>0.4634754592706228</v>
      </c>
      <c r="D147" s="56">
        <v>0.010484465083532195</v>
      </c>
      <c r="E147" s="56">
        <v>0.031030494078305566</v>
      </c>
      <c r="F147" s="56">
        <f t="shared" si="1"/>
        <v>0.5049904184</v>
      </c>
      <c r="G147" s="67"/>
      <c r="J147" s="55">
        <v>145.0</v>
      </c>
      <c r="K147" s="55" t="s">
        <v>282</v>
      </c>
      <c r="L147" s="56">
        <f t="shared" si="2"/>
        <v>0.9177906003</v>
      </c>
      <c r="M147" s="56">
        <f t="shared" si="3"/>
        <v>0.02076171092</v>
      </c>
      <c r="N147" s="56">
        <f t="shared" si="4"/>
        <v>0.0614476888</v>
      </c>
    </row>
    <row r="148" ht="14.25" customHeight="1">
      <c r="A148" s="55">
        <v>146.0</v>
      </c>
      <c r="B148" s="55" t="s">
        <v>284</v>
      </c>
      <c r="C148" s="56">
        <v>0.4398000438656113</v>
      </c>
      <c r="D148" s="56">
        <v>0.011710875105173466</v>
      </c>
      <c r="E148" s="56">
        <v>0.04391260228176565</v>
      </c>
      <c r="F148" s="56">
        <f t="shared" si="1"/>
        <v>0.4954235213</v>
      </c>
      <c r="G148" s="67"/>
      <c r="J148" s="55">
        <v>146.0</v>
      </c>
      <c r="K148" s="55" t="s">
        <v>284</v>
      </c>
      <c r="L148" s="56">
        <f t="shared" si="2"/>
        <v>0.8877254006</v>
      </c>
      <c r="M148" s="56">
        <f t="shared" si="3"/>
        <v>0.02363810882</v>
      </c>
      <c r="N148" s="56">
        <f t="shared" si="4"/>
        <v>0.08863649059</v>
      </c>
    </row>
    <row r="149" ht="14.25" customHeight="1">
      <c r="A149" s="55">
        <v>147.0</v>
      </c>
      <c r="B149" s="55" t="s">
        <v>286</v>
      </c>
      <c r="C149" s="56">
        <v>0.534479268231507</v>
      </c>
      <c r="D149" s="56">
        <v>0.01119394631728751</v>
      </c>
      <c r="E149" s="56">
        <v>0.03750423939927465</v>
      </c>
      <c r="F149" s="56">
        <f t="shared" si="1"/>
        <v>0.5831774539</v>
      </c>
      <c r="G149" s="67"/>
      <c r="J149" s="55">
        <v>147.0</v>
      </c>
      <c r="K149" s="55" t="s">
        <v>286</v>
      </c>
      <c r="L149" s="56">
        <f t="shared" si="2"/>
        <v>0.9164950816</v>
      </c>
      <c r="M149" s="56">
        <f t="shared" si="3"/>
        <v>0.01919475151</v>
      </c>
      <c r="N149" s="56">
        <f t="shared" si="4"/>
        <v>0.06431016691</v>
      </c>
    </row>
    <row r="150" ht="14.25" customHeight="1">
      <c r="A150" s="55">
        <v>148.0</v>
      </c>
      <c r="B150" s="55" t="s">
        <v>289</v>
      </c>
      <c r="C150" s="56">
        <v>0.5514788131059791</v>
      </c>
      <c r="D150" s="56">
        <v>0.011211936187785505</v>
      </c>
      <c r="E150" s="56">
        <v>0.03365458934029128</v>
      </c>
      <c r="F150" s="56">
        <f t="shared" si="1"/>
        <v>0.5963453386</v>
      </c>
      <c r="G150" s="67"/>
      <c r="J150" s="55">
        <v>148.0</v>
      </c>
      <c r="K150" s="55" t="s">
        <v>289</v>
      </c>
      <c r="L150" s="56">
        <f t="shared" si="2"/>
        <v>0.9247641884</v>
      </c>
      <c r="M150" s="56">
        <f t="shared" si="3"/>
        <v>0.01880107961</v>
      </c>
      <c r="N150" s="56">
        <f t="shared" si="4"/>
        <v>0.05643473196</v>
      </c>
    </row>
    <row r="151" ht="14.25" customHeight="1">
      <c r="A151" s="55">
        <v>149.0</v>
      </c>
      <c r="B151" s="55" t="s">
        <v>291</v>
      </c>
      <c r="C151" s="56">
        <v>0.5210209849845785</v>
      </c>
      <c r="D151" s="56">
        <v>0.011714447871028894</v>
      </c>
      <c r="E151" s="56">
        <v>0.041884494636937344</v>
      </c>
      <c r="F151" s="56">
        <f t="shared" si="1"/>
        <v>0.5746199275</v>
      </c>
      <c r="G151" s="67"/>
      <c r="J151" s="55">
        <v>149.0</v>
      </c>
      <c r="K151" s="55" t="s">
        <v>291</v>
      </c>
      <c r="L151" s="56">
        <f t="shared" si="2"/>
        <v>0.906722792</v>
      </c>
      <c r="M151" s="56">
        <f t="shared" si="3"/>
        <v>0.02038642816</v>
      </c>
      <c r="N151" s="56">
        <f t="shared" si="4"/>
        <v>0.07289077986</v>
      </c>
    </row>
    <row r="152" ht="14.25" customHeight="1">
      <c r="A152" s="55">
        <v>150.0</v>
      </c>
      <c r="B152" s="55" t="s">
        <v>293</v>
      </c>
      <c r="C152" s="56">
        <v>0.5497441290251391</v>
      </c>
      <c r="D152" s="56">
        <v>0.011186225218297177</v>
      </c>
      <c r="E152" s="56">
        <v>0.03519628569709757</v>
      </c>
      <c r="F152" s="56">
        <f t="shared" si="1"/>
        <v>0.5961266399</v>
      </c>
      <c r="G152" s="67"/>
      <c r="J152" s="55">
        <v>150.0</v>
      </c>
      <c r="K152" s="55" t="s">
        <v>293</v>
      </c>
      <c r="L152" s="56">
        <f t="shared" si="2"/>
        <v>0.9221935277</v>
      </c>
      <c r="M152" s="56">
        <f t="shared" si="3"/>
        <v>0.01876484705</v>
      </c>
      <c r="N152" s="56">
        <f t="shared" si="4"/>
        <v>0.05904162528</v>
      </c>
    </row>
    <row r="153" ht="14.25" customHeight="1">
      <c r="A153" s="55">
        <v>151.0</v>
      </c>
      <c r="B153" s="55" t="s">
        <v>295</v>
      </c>
      <c r="C153" s="56">
        <v>0.45591743819846137</v>
      </c>
      <c r="D153" s="56">
        <v>0.010977745116629254</v>
      </c>
      <c r="E153" s="56">
        <v>0.029378497919371537</v>
      </c>
      <c r="F153" s="56">
        <f t="shared" si="1"/>
        <v>0.4962736812</v>
      </c>
      <c r="G153" s="67"/>
      <c r="J153" s="55">
        <v>151.0</v>
      </c>
      <c r="K153" s="55" t="s">
        <v>295</v>
      </c>
      <c r="L153" s="56">
        <f t="shared" si="2"/>
        <v>0.9186814764</v>
      </c>
      <c r="M153" s="56">
        <f t="shared" si="3"/>
        <v>0.02212034515</v>
      </c>
      <c r="N153" s="56">
        <f t="shared" si="4"/>
        <v>0.0591981784</v>
      </c>
    </row>
    <row r="154" ht="14.25" customHeight="1">
      <c r="A154" s="55">
        <v>152.0</v>
      </c>
      <c r="B154" s="55" t="s">
        <v>297</v>
      </c>
      <c r="C154" s="56">
        <v>0.45418767607330446</v>
      </c>
      <c r="D154" s="56">
        <v>0.013201589634052407</v>
      </c>
      <c r="E154" s="56">
        <v>0.04002845234287918</v>
      </c>
      <c r="F154" s="56">
        <f t="shared" si="1"/>
        <v>0.5074177181</v>
      </c>
      <c r="G154" s="67"/>
      <c r="J154" s="55">
        <v>152.0</v>
      </c>
      <c r="K154" s="55" t="s">
        <v>297</v>
      </c>
      <c r="L154" s="56">
        <f t="shared" si="2"/>
        <v>0.8950962095</v>
      </c>
      <c r="M154" s="56">
        <f t="shared" si="3"/>
        <v>0.02601720272</v>
      </c>
      <c r="N154" s="56">
        <f t="shared" si="4"/>
        <v>0.07888658775</v>
      </c>
    </row>
    <row r="155" ht="14.25" customHeight="1">
      <c r="A155" s="55">
        <v>153.0</v>
      </c>
      <c r="B155" s="55" t="s">
        <v>299</v>
      </c>
      <c r="C155" s="56">
        <v>0.5451372127297266</v>
      </c>
      <c r="D155" s="56">
        <v>0.012715600138946804</v>
      </c>
      <c r="E155" s="56">
        <v>0.03458063985254124</v>
      </c>
      <c r="F155" s="56">
        <f t="shared" si="1"/>
        <v>0.5924334527</v>
      </c>
      <c r="G155" s="67"/>
      <c r="J155" s="55">
        <v>153.0</v>
      </c>
      <c r="K155" s="55" t="s">
        <v>299</v>
      </c>
      <c r="L155" s="56">
        <f t="shared" si="2"/>
        <v>0.9201661558</v>
      </c>
      <c r="M155" s="56">
        <f t="shared" si="3"/>
        <v>0.02146333918</v>
      </c>
      <c r="N155" s="56">
        <f t="shared" si="4"/>
        <v>0.05837050506</v>
      </c>
    </row>
    <row r="156" ht="14.25" customHeight="1">
      <c r="A156" s="55">
        <v>154.0</v>
      </c>
      <c r="B156" s="55" t="s">
        <v>302</v>
      </c>
      <c r="C156" s="56">
        <v>0.5535548647884614</v>
      </c>
      <c r="D156" s="56">
        <v>0.012745093815591585</v>
      </c>
      <c r="E156" s="56">
        <v>0.030371535093966843</v>
      </c>
      <c r="F156" s="56">
        <f t="shared" si="1"/>
        <v>0.5966714937</v>
      </c>
      <c r="G156" s="67"/>
      <c r="J156" s="55">
        <v>154.0</v>
      </c>
      <c r="K156" s="55" t="s">
        <v>302</v>
      </c>
      <c r="L156" s="56">
        <f t="shared" si="2"/>
        <v>0.927738078</v>
      </c>
      <c r="M156" s="56">
        <f t="shared" si="3"/>
        <v>0.02136031962</v>
      </c>
      <c r="N156" s="56">
        <f t="shared" si="4"/>
        <v>0.05090160233</v>
      </c>
    </row>
    <row r="157" ht="14.25" customHeight="1">
      <c r="A157" s="55">
        <v>155.0</v>
      </c>
      <c r="B157" s="55" t="s">
        <v>304</v>
      </c>
      <c r="C157" s="56">
        <v>0.5481367878807353</v>
      </c>
      <c r="D157" s="56">
        <v>0.013854609181448888</v>
      </c>
      <c r="E157" s="56">
        <v>0.04077012322313539</v>
      </c>
      <c r="F157" s="56">
        <f t="shared" si="1"/>
        <v>0.6027615203</v>
      </c>
      <c r="G157" s="67"/>
      <c r="J157" s="55">
        <v>155.0</v>
      </c>
      <c r="K157" s="55" t="s">
        <v>304</v>
      </c>
      <c r="L157" s="56">
        <f t="shared" si="2"/>
        <v>0.9093758799</v>
      </c>
      <c r="M157" s="56">
        <f t="shared" si="3"/>
        <v>0.02298522503</v>
      </c>
      <c r="N157" s="56">
        <f t="shared" si="4"/>
        <v>0.06763889507</v>
      </c>
    </row>
    <row r="158" ht="14.25" customHeight="1">
      <c r="A158" s="55">
        <v>156.0</v>
      </c>
      <c r="B158" s="55" t="s">
        <v>306</v>
      </c>
      <c r="C158" s="56">
        <v>0.6626606444642129</v>
      </c>
      <c r="D158" s="56">
        <v>0.013529375020447855</v>
      </c>
      <c r="E158" s="56">
        <v>0.035310093945881325</v>
      </c>
      <c r="F158" s="56">
        <f t="shared" si="1"/>
        <v>0.7115001134</v>
      </c>
      <c r="G158" s="67"/>
      <c r="J158" s="55">
        <v>156.0</v>
      </c>
      <c r="K158" s="55" t="s">
        <v>306</v>
      </c>
      <c r="L158" s="56">
        <f t="shared" si="2"/>
        <v>0.9313570468</v>
      </c>
      <c r="M158" s="56">
        <f t="shared" si="3"/>
        <v>0.01901528161</v>
      </c>
      <c r="N158" s="56">
        <f t="shared" si="4"/>
        <v>0.04962767156</v>
      </c>
    </row>
    <row r="159" ht="14.25" customHeight="1">
      <c r="A159" s="55">
        <v>157.0</v>
      </c>
      <c r="B159" s="55" t="s">
        <v>308</v>
      </c>
      <c r="C159" s="56">
        <v>0.6399757554477016</v>
      </c>
      <c r="D159" s="56">
        <v>0.013640678391309948</v>
      </c>
      <c r="E159" s="56">
        <v>0.03122885118289857</v>
      </c>
      <c r="F159" s="56">
        <f t="shared" si="1"/>
        <v>0.684845285</v>
      </c>
      <c r="G159" s="67"/>
      <c r="J159" s="55">
        <v>157.0</v>
      </c>
      <c r="K159" s="55" t="s">
        <v>308</v>
      </c>
      <c r="L159" s="56">
        <f t="shared" si="2"/>
        <v>0.9344822392</v>
      </c>
      <c r="M159" s="56">
        <f t="shared" si="3"/>
        <v>0.01991789779</v>
      </c>
      <c r="N159" s="56">
        <f t="shared" si="4"/>
        <v>0.04559986301</v>
      </c>
    </row>
    <row r="160" ht="14.25" customHeight="1">
      <c r="A160" s="55">
        <v>158.0</v>
      </c>
      <c r="B160" s="55" t="s">
        <v>310</v>
      </c>
      <c r="C160" s="56">
        <v>0.02903546432633732</v>
      </c>
      <c r="D160" s="56">
        <v>0.06213499159220704</v>
      </c>
      <c r="E160" s="56">
        <v>0.098620733129403</v>
      </c>
      <c r="F160" s="56">
        <f t="shared" si="1"/>
        <v>0.189791189</v>
      </c>
      <c r="G160" s="67"/>
      <c r="J160" s="55">
        <v>158.0</v>
      </c>
      <c r="K160" s="55" t="s">
        <v>310</v>
      </c>
      <c r="L160" s="56">
        <f t="shared" si="2"/>
        <v>0.1529863661</v>
      </c>
      <c r="M160" s="56">
        <f t="shared" si="3"/>
        <v>0.3273860705</v>
      </c>
      <c r="N160" s="56">
        <f t="shared" si="4"/>
        <v>0.5196275635</v>
      </c>
    </row>
    <row r="161" ht="14.25" customHeight="1">
      <c r="A161" s="55">
        <v>159.0</v>
      </c>
      <c r="B161" s="55" t="s">
        <v>312</v>
      </c>
      <c r="C161" s="56">
        <v>3.779898943818776E-4</v>
      </c>
      <c r="D161" s="56">
        <v>0.6857416119121131</v>
      </c>
      <c r="E161" s="56">
        <v>0.0035560718818753666</v>
      </c>
      <c r="F161" s="56">
        <f t="shared" si="1"/>
        <v>0.6896756737</v>
      </c>
      <c r="G161" s="67"/>
      <c r="J161" s="55">
        <v>159.0</v>
      </c>
      <c r="K161" s="55" t="s">
        <v>312</v>
      </c>
      <c r="L161" s="56">
        <f t="shared" si="2"/>
        <v>0.0005480690545</v>
      </c>
      <c r="M161" s="56">
        <f t="shared" si="3"/>
        <v>0.99429578</v>
      </c>
      <c r="N161" s="56">
        <f t="shared" si="4"/>
        <v>0.005156150953</v>
      </c>
    </row>
    <row r="162" ht="14.25" customHeight="1">
      <c r="A162" s="55">
        <v>160.0</v>
      </c>
      <c r="B162" s="55" t="s">
        <v>314</v>
      </c>
      <c r="C162" s="56">
        <v>0.02966872467980994</v>
      </c>
      <c r="D162" s="56">
        <v>0.06195958872926984</v>
      </c>
      <c r="E162" s="56">
        <v>0.09963012358111066</v>
      </c>
      <c r="F162" s="56">
        <f t="shared" si="1"/>
        <v>0.191258437</v>
      </c>
      <c r="G162" s="67"/>
      <c r="J162" s="55">
        <v>160.0</v>
      </c>
      <c r="K162" s="55" t="s">
        <v>314</v>
      </c>
      <c r="L162" s="56">
        <f t="shared" si="2"/>
        <v>0.1551237433</v>
      </c>
      <c r="M162" s="56">
        <f t="shared" si="3"/>
        <v>0.3239574144</v>
      </c>
      <c r="N162" s="56">
        <f t="shared" si="4"/>
        <v>0.5209188423</v>
      </c>
    </row>
    <row r="163" ht="14.25" customHeight="1">
      <c r="A163" s="55">
        <v>161.0</v>
      </c>
      <c r="B163" s="55" t="s">
        <v>316</v>
      </c>
      <c r="C163" s="56">
        <v>0.02966872467980994</v>
      </c>
      <c r="D163" s="56">
        <v>0.06195958872926984</v>
      </c>
      <c r="E163" s="56">
        <v>0.09963012358111066</v>
      </c>
      <c r="F163" s="56">
        <f t="shared" si="1"/>
        <v>0.191258437</v>
      </c>
      <c r="G163" s="67"/>
      <c r="J163" s="55">
        <v>161.0</v>
      </c>
      <c r="K163" s="55" t="s">
        <v>316</v>
      </c>
      <c r="L163" s="56">
        <f t="shared" si="2"/>
        <v>0.1551237433</v>
      </c>
      <c r="M163" s="56">
        <f t="shared" si="3"/>
        <v>0.3239574144</v>
      </c>
      <c r="N163" s="56">
        <f t="shared" si="4"/>
        <v>0.5209188423</v>
      </c>
    </row>
    <row r="164" ht="14.25" customHeight="1">
      <c r="A164" s="55">
        <v>162.0</v>
      </c>
      <c r="B164" s="55" t="s">
        <v>318</v>
      </c>
      <c r="C164" s="56">
        <v>3.779898943818776E-4</v>
      </c>
      <c r="D164" s="56">
        <v>0.6857416119121131</v>
      </c>
      <c r="E164" s="56">
        <v>0.0035560718818753666</v>
      </c>
      <c r="F164" s="56">
        <f t="shared" si="1"/>
        <v>0.6896756737</v>
      </c>
      <c r="G164" s="67"/>
      <c r="J164" s="55">
        <v>162.0</v>
      </c>
      <c r="K164" s="55" t="s">
        <v>318</v>
      </c>
      <c r="L164" s="56">
        <f t="shared" si="2"/>
        <v>0.0005480690545</v>
      </c>
      <c r="M164" s="56">
        <f t="shared" si="3"/>
        <v>0.99429578</v>
      </c>
      <c r="N164" s="56">
        <f t="shared" si="4"/>
        <v>0.005156150953</v>
      </c>
    </row>
    <row r="165" ht="14.25" customHeight="1">
      <c r="A165" s="55">
        <v>163.0</v>
      </c>
      <c r="B165" s="55" t="s">
        <v>320</v>
      </c>
      <c r="C165" s="56">
        <v>0.027631541902544503</v>
      </c>
      <c r="D165" s="56">
        <v>0.06259951793925983</v>
      </c>
      <c r="E165" s="56">
        <v>0.09662102397428958</v>
      </c>
      <c r="F165" s="56">
        <f t="shared" si="1"/>
        <v>0.1868520838</v>
      </c>
      <c r="G165" s="67"/>
      <c r="J165" s="55">
        <v>163.0</v>
      </c>
      <c r="K165" s="55" t="s">
        <v>320</v>
      </c>
      <c r="L165" s="56">
        <f t="shared" si="2"/>
        <v>0.147879228</v>
      </c>
      <c r="M165" s="56">
        <f t="shared" si="3"/>
        <v>0.3350217812</v>
      </c>
      <c r="N165" s="56">
        <f t="shared" si="4"/>
        <v>0.5170989908</v>
      </c>
    </row>
    <row r="166" ht="14.25" customHeight="1">
      <c r="A166" s="55">
        <v>164.0</v>
      </c>
      <c r="B166" s="55" t="s">
        <v>322</v>
      </c>
      <c r="C166" s="56">
        <v>3.5708443148571123E-4</v>
      </c>
      <c r="D166" s="56">
        <v>0.6770802339715274</v>
      </c>
      <c r="E166" s="56">
        <v>0.0034210628629409946</v>
      </c>
      <c r="F166" s="56">
        <f t="shared" si="1"/>
        <v>0.6808583813</v>
      </c>
      <c r="G166" s="67"/>
      <c r="J166" s="55">
        <v>164.0</v>
      </c>
      <c r="K166" s="55" t="s">
        <v>322</v>
      </c>
      <c r="L166" s="56">
        <f t="shared" si="2"/>
        <v>0.0005244621221</v>
      </c>
      <c r="M166" s="56">
        <f t="shared" si="3"/>
        <v>0.9944509058</v>
      </c>
      <c r="N166" s="56">
        <f t="shared" si="4"/>
        <v>0.005024632078</v>
      </c>
    </row>
    <row r="167" ht="14.25" customHeight="1">
      <c r="A167" s="55">
        <v>165.0</v>
      </c>
      <c r="B167" s="55" t="s">
        <v>324</v>
      </c>
      <c r="C167" s="56">
        <v>0.027631541902544503</v>
      </c>
      <c r="D167" s="56">
        <v>0.06259951793925983</v>
      </c>
      <c r="E167" s="56">
        <v>0.09662102397428958</v>
      </c>
      <c r="F167" s="56">
        <f t="shared" si="1"/>
        <v>0.1868520838</v>
      </c>
      <c r="G167" s="67"/>
      <c r="J167" s="55">
        <v>165.0</v>
      </c>
      <c r="K167" s="55" t="s">
        <v>324</v>
      </c>
      <c r="L167" s="56">
        <f t="shared" si="2"/>
        <v>0.147879228</v>
      </c>
      <c r="M167" s="56">
        <f t="shared" si="3"/>
        <v>0.3350217812</v>
      </c>
      <c r="N167" s="56">
        <f t="shared" si="4"/>
        <v>0.5170989908</v>
      </c>
    </row>
    <row r="168" ht="14.25" customHeight="1">
      <c r="A168" s="55">
        <v>166.0</v>
      </c>
      <c r="B168" s="55" t="s">
        <v>326</v>
      </c>
      <c r="C168" s="56">
        <v>3.5708443148571123E-4</v>
      </c>
      <c r="D168" s="56">
        <v>0.6770802339715274</v>
      </c>
      <c r="E168" s="56">
        <v>0.0034210628629409946</v>
      </c>
      <c r="F168" s="56">
        <f t="shared" si="1"/>
        <v>0.6808583813</v>
      </c>
      <c r="G168" s="67"/>
      <c r="J168" s="55">
        <v>166.0</v>
      </c>
      <c r="K168" s="55" t="s">
        <v>326</v>
      </c>
      <c r="L168" s="56">
        <f t="shared" si="2"/>
        <v>0.0005244621221</v>
      </c>
      <c r="M168" s="56">
        <f t="shared" si="3"/>
        <v>0.9944509058</v>
      </c>
      <c r="N168" s="56">
        <f t="shared" si="4"/>
        <v>0.005024632078</v>
      </c>
    </row>
    <row r="169" ht="14.25" customHeight="1">
      <c r="A169" s="55">
        <v>167.0</v>
      </c>
      <c r="B169" s="55" t="s">
        <v>328</v>
      </c>
      <c r="C169" s="56">
        <v>0.02763580179814018</v>
      </c>
      <c r="D169" s="56">
        <v>0.06259794409021766</v>
      </c>
      <c r="E169" s="56">
        <v>0.09662659749406466</v>
      </c>
      <c r="F169" s="56">
        <f t="shared" si="1"/>
        <v>0.1868603434</v>
      </c>
      <c r="G169" s="67"/>
      <c r="J169" s="55">
        <v>167.0</v>
      </c>
      <c r="K169" s="55" t="s">
        <v>328</v>
      </c>
      <c r="L169" s="56">
        <f t="shared" si="2"/>
        <v>0.1478954887</v>
      </c>
      <c r="M169" s="56">
        <f t="shared" si="3"/>
        <v>0.33499855</v>
      </c>
      <c r="N169" s="56">
        <f t="shared" si="4"/>
        <v>0.5171059613</v>
      </c>
    </row>
    <row r="170" ht="14.25" customHeight="1">
      <c r="A170" s="55">
        <v>168.0</v>
      </c>
      <c r="B170" s="55" t="s">
        <v>330</v>
      </c>
      <c r="C170" s="56">
        <v>0.8322475685199165</v>
      </c>
      <c r="D170" s="56">
        <v>0.014977140996111443</v>
      </c>
      <c r="E170" s="56">
        <v>0.03719210868695388</v>
      </c>
      <c r="F170" s="56">
        <f t="shared" si="1"/>
        <v>0.8844168182</v>
      </c>
      <c r="G170" s="67"/>
      <c r="J170" s="55">
        <v>168.0</v>
      </c>
      <c r="K170" s="55" t="s">
        <v>330</v>
      </c>
      <c r="L170" s="56">
        <f t="shared" si="2"/>
        <v>0.9410128249</v>
      </c>
      <c r="M170" s="56">
        <f t="shared" si="3"/>
        <v>0.01693448235</v>
      </c>
      <c r="N170" s="56">
        <f t="shared" si="4"/>
        <v>0.04205269271</v>
      </c>
    </row>
    <row r="171" ht="14.25" customHeight="1">
      <c r="A171" s="55">
        <v>169.0</v>
      </c>
      <c r="B171" s="55" t="s">
        <v>332</v>
      </c>
      <c r="C171" s="56">
        <v>0.03437413164403316</v>
      </c>
      <c r="D171" s="56">
        <v>0.010936828825233539</v>
      </c>
      <c r="E171" s="56">
        <v>0.956418784725004</v>
      </c>
      <c r="F171" s="56">
        <f t="shared" si="1"/>
        <v>1.001729745</v>
      </c>
      <c r="G171" s="67"/>
      <c r="J171" s="55">
        <v>169.0</v>
      </c>
      <c r="K171" s="55" t="s">
        <v>332</v>
      </c>
      <c r="L171" s="56">
        <f t="shared" si="2"/>
        <v>0.03431477583</v>
      </c>
      <c r="M171" s="56">
        <f t="shared" si="3"/>
        <v>0.01091794356</v>
      </c>
      <c r="N171" s="56">
        <f t="shared" si="4"/>
        <v>0.9547672806</v>
      </c>
    </row>
    <row r="172" ht="14.25" customHeight="1">
      <c r="A172" s="55">
        <v>170.0</v>
      </c>
      <c r="B172" s="55" t="s">
        <v>334</v>
      </c>
      <c r="C172" s="56">
        <v>0.033914695483723</v>
      </c>
      <c r="D172" s="56">
        <v>0.013749852661976337</v>
      </c>
      <c r="E172" s="56">
        <v>0.9499743727864213</v>
      </c>
      <c r="F172" s="56">
        <f t="shared" si="1"/>
        <v>0.9976389209</v>
      </c>
      <c r="G172" s="67"/>
      <c r="J172" s="55">
        <v>170.0</v>
      </c>
      <c r="K172" s="55" t="s">
        <v>334</v>
      </c>
      <c r="L172" s="56">
        <f t="shared" si="2"/>
        <v>0.03399496027</v>
      </c>
      <c r="M172" s="56">
        <f t="shared" si="3"/>
        <v>0.01378239398</v>
      </c>
      <c r="N172" s="56">
        <f t="shared" si="4"/>
        <v>0.9522226457</v>
      </c>
    </row>
    <row r="173" ht="14.25" customHeight="1">
      <c r="A173" s="55">
        <v>171.0</v>
      </c>
      <c r="B173" s="55" t="s">
        <v>336</v>
      </c>
      <c r="C173" s="56">
        <v>0.034472285416595264</v>
      </c>
      <c r="D173" s="56">
        <v>0.011285124513631617</v>
      </c>
      <c r="E173" s="56">
        <v>0.9747178891840538</v>
      </c>
      <c r="F173" s="56">
        <f t="shared" si="1"/>
        <v>1.020475299</v>
      </c>
      <c r="G173" s="67"/>
      <c r="J173" s="55">
        <v>171.0</v>
      </c>
      <c r="K173" s="55" t="s">
        <v>336</v>
      </c>
      <c r="L173" s="56">
        <f t="shared" si="2"/>
        <v>0.03378061718</v>
      </c>
      <c r="M173" s="56">
        <f t="shared" si="3"/>
        <v>0.01105869444</v>
      </c>
      <c r="N173" s="56">
        <f t="shared" si="4"/>
        <v>0.9551606884</v>
      </c>
    </row>
    <row r="174" ht="14.25" customHeight="1">
      <c r="A174" s="55">
        <v>172.0</v>
      </c>
      <c r="B174" s="55" t="s">
        <v>338</v>
      </c>
      <c r="C174" s="56">
        <v>0.03701322161388563</v>
      </c>
      <c r="D174" s="56">
        <v>0.011916365131658446</v>
      </c>
      <c r="E174" s="56">
        <v>0.9752790773420049</v>
      </c>
      <c r="F174" s="56">
        <f t="shared" si="1"/>
        <v>1.024208664</v>
      </c>
      <c r="G174" s="67"/>
      <c r="J174" s="55">
        <v>172.0</v>
      </c>
      <c r="K174" s="55" t="s">
        <v>338</v>
      </c>
      <c r="L174" s="56">
        <f t="shared" si="2"/>
        <v>0.03613836019</v>
      </c>
      <c r="M174" s="56">
        <f t="shared" si="3"/>
        <v>0.01163470448</v>
      </c>
      <c r="N174" s="56">
        <f t="shared" si="4"/>
        <v>0.9522269353</v>
      </c>
    </row>
    <row r="175" ht="14.25" customHeight="1">
      <c r="A175" s="55">
        <v>173.0</v>
      </c>
      <c r="B175" s="55" t="s">
        <v>522</v>
      </c>
      <c r="C175" s="56">
        <v>0.036500278105874806</v>
      </c>
      <c r="D175" s="56">
        <v>0.013925843105081864</v>
      </c>
      <c r="E175" s="56">
        <v>0.9664567145804129</v>
      </c>
      <c r="F175" s="56">
        <f t="shared" si="1"/>
        <v>1.016882836</v>
      </c>
      <c r="G175" s="67"/>
      <c r="J175" s="55">
        <v>173.0</v>
      </c>
      <c r="K175" s="55" t="s">
        <v>522</v>
      </c>
      <c r="L175" s="56">
        <f t="shared" si="2"/>
        <v>0.03589428086</v>
      </c>
      <c r="M175" s="56">
        <f t="shared" si="3"/>
        <v>0.01369463877</v>
      </c>
      <c r="N175" s="56">
        <f t="shared" si="4"/>
        <v>0.9504110804</v>
      </c>
    </row>
    <row r="176" ht="14.25" customHeight="1">
      <c r="A176" s="55">
        <v>174.0</v>
      </c>
      <c r="B176" s="55" t="s">
        <v>340</v>
      </c>
      <c r="C176" s="56">
        <v>0.03447305174348906</v>
      </c>
      <c r="D176" s="56">
        <v>0.011049506005502046</v>
      </c>
      <c r="E176" s="56">
        <v>0.9631461786908078</v>
      </c>
      <c r="F176" s="56">
        <f t="shared" si="1"/>
        <v>1.008668736</v>
      </c>
      <c r="G176" s="67"/>
      <c r="J176" s="55">
        <v>174.0</v>
      </c>
      <c r="K176" s="55" t="s">
        <v>340</v>
      </c>
      <c r="L176" s="56">
        <f t="shared" si="2"/>
        <v>0.03417678223</v>
      </c>
      <c r="M176" s="56">
        <f t="shared" si="3"/>
        <v>0.01095454395</v>
      </c>
      <c r="N176" s="56">
        <f t="shared" si="4"/>
        <v>0.9548686738</v>
      </c>
    </row>
    <row r="177" ht="14.25" customHeight="1">
      <c r="A177" s="55">
        <v>175.0</v>
      </c>
      <c r="B177" s="55" t="s">
        <v>523</v>
      </c>
      <c r="C177" s="56">
        <v>0.034979130746591314</v>
      </c>
      <c r="D177" s="56">
        <v>0.013806156936291404</v>
      </c>
      <c r="E177" s="56">
        <v>0.9569193664390321</v>
      </c>
      <c r="F177" s="56">
        <f t="shared" si="1"/>
        <v>1.005704654</v>
      </c>
      <c r="G177" s="67"/>
      <c r="J177" s="55">
        <v>175.0</v>
      </c>
      <c r="K177" s="55" t="s">
        <v>523</v>
      </c>
      <c r="L177" s="56">
        <f t="shared" si="2"/>
        <v>0.03478071878</v>
      </c>
      <c r="M177" s="56">
        <f t="shared" si="3"/>
        <v>0.01372784433</v>
      </c>
      <c r="N177" s="56">
        <f t="shared" si="4"/>
        <v>0.9514914369</v>
      </c>
    </row>
    <row r="178" ht="14.25" customHeight="1">
      <c r="A178" s="55">
        <v>176.0</v>
      </c>
      <c r="B178" s="55" t="s">
        <v>524</v>
      </c>
      <c r="C178" s="56">
        <v>0.034504228262404714</v>
      </c>
      <c r="D178" s="56">
        <v>0.011148078798862768</v>
      </c>
      <c r="E178" s="56">
        <v>0.968384433068018</v>
      </c>
      <c r="F178" s="56">
        <f t="shared" si="1"/>
        <v>1.01403674</v>
      </c>
      <c r="G178" s="67"/>
      <c r="J178" s="55">
        <v>176.0</v>
      </c>
      <c r="K178" s="55" t="s">
        <v>524</v>
      </c>
      <c r="L178" s="56">
        <f t="shared" si="2"/>
        <v>0.03402660564</v>
      </c>
      <c r="M178" s="56">
        <f t="shared" si="3"/>
        <v>0.01099376222</v>
      </c>
      <c r="N178" s="56">
        <f t="shared" si="4"/>
        <v>0.9549796321</v>
      </c>
    </row>
    <row r="179" ht="14.25" customHeight="1">
      <c r="A179" s="55">
        <v>177.0</v>
      </c>
      <c r="B179" s="55" t="s">
        <v>336</v>
      </c>
      <c r="C179" s="56">
        <v>0.033730412286961976</v>
      </c>
      <c r="D179" s="56">
        <v>0.013742429229602282</v>
      </c>
      <c r="E179" s="56">
        <v>0.9487562711118391</v>
      </c>
      <c r="F179" s="56">
        <f t="shared" si="1"/>
        <v>0.9962291126</v>
      </c>
      <c r="G179" s="67"/>
      <c r="J179" s="55">
        <v>177.0</v>
      </c>
      <c r="K179" s="55" t="s">
        <v>336</v>
      </c>
      <c r="L179" s="56">
        <f t="shared" si="2"/>
        <v>0.03385808732</v>
      </c>
      <c r="M179" s="56">
        <f t="shared" si="3"/>
        <v>0.01379444653</v>
      </c>
      <c r="N179" s="56">
        <f t="shared" si="4"/>
        <v>0.9523474661</v>
      </c>
    </row>
    <row r="180" ht="14.25" customHeight="1">
      <c r="A180" s="55">
        <v>178.0</v>
      </c>
      <c r="B180" s="55" t="s">
        <v>338</v>
      </c>
      <c r="C180" s="56">
        <v>0.033306313809302664</v>
      </c>
      <c r="D180" s="56">
        <v>0.011357804417034384</v>
      </c>
      <c r="E180" s="56">
        <v>0.9207184650103546</v>
      </c>
      <c r="F180" s="56">
        <f t="shared" si="1"/>
        <v>0.9653825832</v>
      </c>
      <c r="G180" s="67"/>
      <c r="J180" s="55">
        <v>178.0</v>
      </c>
      <c r="K180" s="55" t="s">
        <v>338</v>
      </c>
      <c r="L180" s="56">
        <f t="shared" si="2"/>
        <v>0.03450063673</v>
      </c>
      <c r="M180" s="56">
        <f t="shared" si="3"/>
        <v>0.01176508113</v>
      </c>
      <c r="N180" s="56">
        <f t="shared" si="4"/>
        <v>0.9537342821</v>
      </c>
    </row>
    <row r="181" ht="14.25" customHeight="1">
      <c r="A181" s="55">
        <v>179.0</v>
      </c>
      <c r="B181" s="55" t="s">
        <v>522</v>
      </c>
      <c r="C181" s="56">
        <v>0.028795670054541863</v>
      </c>
      <c r="D181" s="56">
        <v>0.013879833405655252</v>
      </c>
      <c r="E181" s="56">
        <v>0.9159693038341649</v>
      </c>
      <c r="F181" s="56">
        <f t="shared" si="1"/>
        <v>0.9586448073</v>
      </c>
      <c r="G181" s="67"/>
      <c r="J181" s="55">
        <v>179.0</v>
      </c>
      <c r="K181" s="55" t="s">
        <v>522</v>
      </c>
      <c r="L181" s="56">
        <f t="shared" si="2"/>
        <v>0.0300378929</v>
      </c>
      <c r="M181" s="56">
        <f t="shared" si="3"/>
        <v>0.01447859864</v>
      </c>
      <c r="N181" s="56">
        <f t="shared" si="4"/>
        <v>0.9554835085</v>
      </c>
    </row>
    <row r="182" ht="14.25" customHeight="1">
      <c r="A182" s="55">
        <v>180.0</v>
      </c>
      <c r="B182" s="55" t="s">
        <v>342</v>
      </c>
      <c r="C182" s="56">
        <v>0.02720643128505639</v>
      </c>
      <c r="D182" s="56">
        <v>0.010278057094802598</v>
      </c>
      <c r="E182" s="56">
        <v>0.95864493171172</v>
      </c>
      <c r="F182" s="56">
        <f t="shared" si="1"/>
        <v>0.9961294201</v>
      </c>
      <c r="G182" s="67"/>
      <c r="J182" s="55">
        <v>180.0</v>
      </c>
      <c r="K182" s="55" t="s">
        <v>342</v>
      </c>
      <c r="L182" s="56">
        <f t="shared" si="2"/>
        <v>0.02731214513</v>
      </c>
      <c r="M182" s="56">
        <f t="shared" si="3"/>
        <v>0.01031799371</v>
      </c>
      <c r="N182" s="56">
        <f t="shared" si="4"/>
        <v>0.9623698612</v>
      </c>
    </row>
    <row r="183" ht="14.25" customHeight="1">
      <c r="A183" s="55">
        <v>181.0</v>
      </c>
      <c r="B183" s="55" t="s">
        <v>344</v>
      </c>
      <c r="C183" s="56">
        <v>0.031592514363199056</v>
      </c>
      <c r="D183" s="56">
        <v>0.010047573406033728</v>
      </c>
      <c r="E183" s="56">
        <v>0.9207974078667586</v>
      </c>
      <c r="F183" s="56">
        <f t="shared" si="1"/>
        <v>0.9624374956</v>
      </c>
      <c r="G183" s="67"/>
      <c r="J183" s="55">
        <v>181.0</v>
      </c>
      <c r="K183" s="55" t="s">
        <v>344</v>
      </c>
      <c r="L183" s="56">
        <f t="shared" si="2"/>
        <v>0.03282552322</v>
      </c>
      <c r="M183" s="56">
        <f t="shared" si="3"/>
        <v>0.01043971526</v>
      </c>
      <c r="N183" s="56">
        <f t="shared" si="4"/>
        <v>0.9567347615</v>
      </c>
    </row>
    <row r="184" ht="14.25" customHeight="1">
      <c r="A184" s="55">
        <v>182.0</v>
      </c>
      <c r="B184" s="55" t="s">
        <v>525</v>
      </c>
      <c r="C184" s="56">
        <v>0.02315127771582997</v>
      </c>
      <c r="D184" s="56">
        <v>0.010804933576060707</v>
      </c>
      <c r="E184" s="56">
        <v>0.9624328370434472</v>
      </c>
      <c r="F184" s="56">
        <f t="shared" si="1"/>
        <v>0.9963890483</v>
      </c>
      <c r="G184" s="67"/>
      <c r="J184" s="55">
        <v>182.0</v>
      </c>
      <c r="K184" s="55" t="s">
        <v>525</v>
      </c>
      <c r="L184" s="56">
        <f t="shared" si="2"/>
        <v>0.02323517882</v>
      </c>
      <c r="M184" s="56">
        <f t="shared" si="3"/>
        <v>0.01084409106</v>
      </c>
      <c r="N184" s="56">
        <f t="shared" si="4"/>
        <v>0.9659207301</v>
      </c>
    </row>
    <row r="185" ht="14.25" customHeight="1">
      <c r="A185" s="55">
        <v>183.0</v>
      </c>
      <c r="B185" s="55" t="s">
        <v>346</v>
      </c>
      <c r="C185" s="56">
        <v>0.01647684861160591</v>
      </c>
      <c r="D185" s="56">
        <v>0.011300325672333326</v>
      </c>
      <c r="E185" s="56">
        <v>0.9020067508654074</v>
      </c>
      <c r="F185" s="56">
        <f t="shared" si="1"/>
        <v>0.9297839251</v>
      </c>
      <c r="G185" s="67"/>
      <c r="J185" s="55">
        <v>183.0</v>
      </c>
      <c r="K185" s="55" t="s">
        <v>346</v>
      </c>
      <c r="L185" s="56">
        <f t="shared" si="2"/>
        <v>0.01772115883</v>
      </c>
      <c r="M185" s="56">
        <f t="shared" si="3"/>
        <v>0.0121537116</v>
      </c>
      <c r="N185" s="56">
        <f t="shared" si="4"/>
        <v>0.9701251296</v>
      </c>
    </row>
    <row r="186" ht="14.25" customHeight="1">
      <c r="A186" s="55">
        <v>184.0</v>
      </c>
      <c r="B186" s="55" t="s">
        <v>347</v>
      </c>
      <c r="C186" s="56">
        <v>0.019255732699183736</v>
      </c>
      <c r="D186" s="56">
        <v>0.011073131383070823</v>
      </c>
      <c r="E186" s="56">
        <v>0.9372547480142053</v>
      </c>
      <c r="F186" s="56">
        <f t="shared" si="1"/>
        <v>0.9675836121</v>
      </c>
      <c r="G186" s="67"/>
      <c r="J186" s="55">
        <v>184.0</v>
      </c>
      <c r="K186" s="55" t="s">
        <v>347</v>
      </c>
      <c r="L186" s="56">
        <f t="shared" si="2"/>
        <v>0.01990084625</v>
      </c>
      <c r="M186" s="56">
        <f t="shared" si="3"/>
        <v>0.01144410803</v>
      </c>
      <c r="N186" s="56">
        <f t="shared" si="4"/>
        <v>0.9686550457</v>
      </c>
    </row>
    <row r="187" ht="14.25" customHeight="1">
      <c r="A187" s="55">
        <v>185.0</v>
      </c>
      <c r="B187" s="55" t="s">
        <v>526</v>
      </c>
      <c r="C187" s="56">
        <v>0.017338003762079716</v>
      </c>
      <c r="D187" s="56">
        <v>0.011107015915338235</v>
      </c>
      <c r="E187" s="56">
        <v>0.9171233139442925</v>
      </c>
      <c r="F187" s="56">
        <f t="shared" si="1"/>
        <v>0.9455683336</v>
      </c>
      <c r="G187" s="67"/>
      <c r="J187" s="55">
        <v>185.0</v>
      </c>
      <c r="K187" s="55" t="s">
        <v>526</v>
      </c>
      <c r="L187" s="56">
        <f t="shared" si="2"/>
        <v>0.01833606641</v>
      </c>
      <c r="M187" s="56">
        <f t="shared" si="3"/>
        <v>0.01174639158</v>
      </c>
      <c r="N187" s="56">
        <f t="shared" si="4"/>
        <v>0.969917542</v>
      </c>
    </row>
    <row r="188" ht="14.25" customHeight="1">
      <c r="A188" s="55">
        <v>186.0</v>
      </c>
      <c r="B188" s="55" t="s">
        <v>348</v>
      </c>
      <c r="C188" s="56">
        <v>0.020082546446380987</v>
      </c>
      <c r="D188" s="56">
        <v>0.010837155282672279</v>
      </c>
      <c r="E188" s="56">
        <v>0.9451706895283579</v>
      </c>
      <c r="F188" s="56">
        <f t="shared" si="1"/>
        <v>0.9760903913</v>
      </c>
      <c r="G188" s="67"/>
      <c r="J188" s="55">
        <v>186.0</v>
      </c>
      <c r="K188" s="55" t="s">
        <v>348</v>
      </c>
      <c r="L188" s="56">
        <f t="shared" si="2"/>
        <v>0.02057447407</v>
      </c>
      <c r="M188" s="56">
        <f t="shared" si="3"/>
        <v>0.01110261445</v>
      </c>
      <c r="N188" s="56">
        <f t="shared" si="4"/>
        <v>0.9683229115</v>
      </c>
    </row>
    <row r="189" ht="14.25" customHeight="1">
      <c r="A189" s="55">
        <v>187.0</v>
      </c>
      <c r="B189" s="55" t="s">
        <v>527</v>
      </c>
      <c r="C189" s="56">
        <v>0.02059922035174559</v>
      </c>
      <c r="D189" s="56">
        <v>0.010837413111498793</v>
      </c>
      <c r="E189" s="56">
        <v>0.9485272798171491</v>
      </c>
      <c r="F189" s="56">
        <f t="shared" si="1"/>
        <v>0.9799639133</v>
      </c>
      <c r="G189" s="67"/>
      <c r="J189" s="55">
        <v>187.0</v>
      </c>
      <c r="K189" s="55" t="s">
        <v>527</v>
      </c>
      <c r="L189" s="56">
        <f t="shared" si="2"/>
        <v>0.02102038664</v>
      </c>
      <c r="M189" s="56">
        <f t="shared" si="3"/>
        <v>0.01105899203</v>
      </c>
      <c r="N189" s="56">
        <f t="shared" si="4"/>
        <v>0.9679206213</v>
      </c>
    </row>
    <row r="190" ht="14.25" customHeight="1">
      <c r="A190" s="55">
        <v>188.0</v>
      </c>
      <c r="B190" s="55" t="s">
        <v>528</v>
      </c>
      <c r="C190" s="56">
        <v>0.027470680235982668</v>
      </c>
      <c r="D190" s="56">
        <v>0.01027895807780442</v>
      </c>
      <c r="E190" s="56">
        <v>0.9583823292550888</v>
      </c>
      <c r="F190" s="56">
        <f t="shared" si="1"/>
        <v>0.9961319676</v>
      </c>
      <c r="G190" s="67"/>
      <c r="J190" s="55">
        <v>188.0</v>
      </c>
      <c r="K190" s="55" t="s">
        <v>528</v>
      </c>
      <c r="L190" s="56">
        <f t="shared" si="2"/>
        <v>0.02757735032</v>
      </c>
      <c r="M190" s="56">
        <f t="shared" si="3"/>
        <v>0.01031887181</v>
      </c>
      <c r="N190" s="56">
        <f t="shared" si="4"/>
        <v>0.9621037779</v>
      </c>
    </row>
    <row r="191" ht="14.25" customHeight="1">
      <c r="A191" s="55">
        <v>189.0</v>
      </c>
      <c r="B191" s="55" t="s">
        <v>350</v>
      </c>
      <c r="C191" s="56">
        <v>0.013927621908816199</v>
      </c>
      <c r="D191" s="56">
        <v>0.011693026954909886</v>
      </c>
      <c r="E191" s="56">
        <v>0.8458118091915005</v>
      </c>
      <c r="F191" s="56">
        <f t="shared" si="1"/>
        <v>0.8714324581</v>
      </c>
      <c r="G191" s="67"/>
      <c r="J191" s="55">
        <v>189.0</v>
      </c>
      <c r="K191" s="55" t="s">
        <v>350</v>
      </c>
      <c r="L191" s="56">
        <f t="shared" si="2"/>
        <v>0.01598244566</v>
      </c>
      <c r="M191" s="56">
        <f t="shared" si="3"/>
        <v>0.01341816781</v>
      </c>
      <c r="N191" s="56">
        <f t="shared" si="4"/>
        <v>0.9705993865</v>
      </c>
    </row>
    <row r="192" ht="14.25" customHeight="1">
      <c r="A192" s="55">
        <v>190.0</v>
      </c>
      <c r="B192" s="55" t="s">
        <v>353</v>
      </c>
      <c r="C192" s="56">
        <v>0.037679769972156114</v>
      </c>
      <c r="D192" s="56">
        <v>0.014053010129268795</v>
      </c>
      <c r="E192" s="56">
        <v>0.9733707765111683</v>
      </c>
      <c r="F192" s="56">
        <f t="shared" si="1"/>
        <v>1.025103557</v>
      </c>
      <c r="G192" s="67"/>
      <c r="J192" s="55">
        <v>190.0</v>
      </c>
      <c r="K192" s="55" t="s">
        <v>353</v>
      </c>
      <c r="L192" s="56">
        <f t="shared" si="2"/>
        <v>0.0367570376</v>
      </c>
      <c r="M192" s="56">
        <f t="shared" si="3"/>
        <v>0.01370886877</v>
      </c>
      <c r="N192" s="56">
        <f t="shared" si="4"/>
        <v>0.9495340936</v>
      </c>
    </row>
    <row r="193" ht="14.25" customHeight="1">
      <c r="A193" s="55">
        <v>191.0</v>
      </c>
      <c r="B193" s="55" t="s">
        <v>355</v>
      </c>
      <c r="C193" s="56">
        <v>0.003597896738232888</v>
      </c>
      <c r="D193" s="56">
        <v>0.15269299453889026</v>
      </c>
      <c r="E193" s="56">
        <v>0.055456717072149254</v>
      </c>
      <c r="F193" s="56">
        <f t="shared" si="1"/>
        <v>0.2117476083</v>
      </c>
      <c r="G193" s="67"/>
      <c r="J193" s="55">
        <v>191.0</v>
      </c>
      <c r="K193" s="55" t="s">
        <v>355</v>
      </c>
      <c r="L193" s="56">
        <f t="shared" si="2"/>
        <v>0.01699143979</v>
      </c>
      <c r="M193" s="56">
        <f t="shared" si="3"/>
        <v>0.7211084731</v>
      </c>
      <c r="N193" s="56">
        <f t="shared" si="4"/>
        <v>0.2619000871</v>
      </c>
    </row>
    <row r="194" ht="14.25" customHeight="1">
      <c r="A194" s="55">
        <v>192.0</v>
      </c>
      <c r="B194" s="55" t="s">
        <v>357</v>
      </c>
      <c r="C194" s="56">
        <v>5.518676886886717E-4</v>
      </c>
      <c r="D194" s="56">
        <v>0.8890056683150154</v>
      </c>
      <c r="E194" s="56">
        <v>0.004257345492524107</v>
      </c>
      <c r="F194" s="56">
        <f t="shared" si="1"/>
        <v>0.8938148815</v>
      </c>
      <c r="G194" s="67"/>
      <c r="J194" s="55">
        <v>192.0</v>
      </c>
      <c r="K194" s="55" t="s">
        <v>357</v>
      </c>
      <c r="L194" s="56">
        <f t="shared" si="2"/>
        <v>0.0006174295149</v>
      </c>
      <c r="M194" s="56">
        <f t="shared" si="3"/>
        <v>0.9946194528</v>
      </c>
      <c r="N194" s="56">
        <f t="shared" si="4"/>
        <v>0.004763117711</v>
      </c>
    </row>
    <row r="195" ht="14.25" customHeight="1">
      <c r="A195" s="55">
        <v>193.0</v>
      </c>
      <c r="B195" s="55" t="s">
        <v>359</v>
      </c>
      <c r="C195" s="56">
        <v>0.03240050783606522</v>
      </c>
      <c r="D195" s="56">
        <v>0.010523389531728084</v>
      </c>
      <c r="E195" s="56">
        <v>0.90480635486479</v>
      </c>
      <c r="F195" s="56">
        <f t="shared" si="1"/>
        <v>0.9477302522</v>
      </c>
      <c r="G195" s="67"/>
      <c r="J195" s="55">
        <v>193.0</v>
      </c>
      <c r="K195" s="55" t="s">
        <v>359</v>
      </c>
      <c r="L195" s="56">
        <f t="shared" si="2"/>
        <v>0.03418747873</v>
      </c>
      <c r="M195" s="56">
        <f t="shared" si="3"/>
        <v>0.01110378138</v>
      </c>
      <c r="N195" s="56">
        <f t="shared" si="4"/>
        <v>0.9547087399</v>
      </c>
    </row>
    <row r="196" ht="14.25" customHeight="1">
      <c r="A196" s="55">
        <v>194.0</v>
      </c>
      <c r="B196" s="55" t="s">
        <v>361</v>
      </c>
      <c r="C196" s="56">
        <v>0.027584414215044917</v>
      </c>
      <c r="D196" s="56">
        <v>0.014066772643531738</v>
      </c>
      <c r="E196" s="56">
        <v>0.9083839988946365</v>
      </c>
      <c r="F196" s="56">
        <f t="shared" si="1"/>
        <v>0.9500351858</v>
      </c>
      <c r="G196" s="67"/>
      <c r="J196" s="55">
        <v>194.0</v>
      </c>
      <c r="K196" s="55" t="s">
        <v>361</v>
      </c>
      <c r="L196" s="56">
        <f t="shared" si="2"/>
        <v>0.0290351501</v>
      </c>
      <c r="M196" s="56">
        <f t="shared" si="3"/>
        <v>0.0148065807</v>
      </c>
      <c r="N196" s="56">
        <f t="shared" si="4"/>
        <v>0.9561582692</v>
      </c>
    </row>
    <row r="197" ht="14.25" customHeight="1">
      <c r="A197" s="55">
        <v>195.0</v>
      </c>
      <c r="B197" s="55" t="s">
        <v>363</v>
      </c>
      <c r="C197" s="56">
        <v>0.03283728017430555</v>
      </c>
      <c r="D197" s="56">
        <v>0.010456242601861933</v>
      </c>
      <c r="E197" s="56">
        <v>0.914926567514622</v>
      </c>
      <c r="F197" s="56">
        <f t="shared" si="1"/>
        <v>0.9582200903</v>
      </c>
      <c r="G197" s="67"/>
      <c r="J197" s="55">
        <v>195.0</v>
      </c>
      <c r="K197" s="55" t="s">
        <v>363</v>
      </c>
      <c r="L197" s="56">
        <f t="shared" si="2"/>
        <v>0.03426903747</v>
      </c>
      <c r="M197" s="56">
        <f t="shared" si="3"/>
        <v>0.0109121513</v>
      </c>
      <c r="N197" s="56">
        <f t="shared" si="4"/>
        <v>0.9548188112</v>
      </c>
    </row>
    <row r="198" ht="14.25" customHeight="1">
      <c r="A198" s="55">
        <v>196.0</v>
      </c>
      <c r="B198" s="55" t="s">
        <v>365</v>
      </c>
      <c r="C198" s="56">
        <v>0.03346222925601548</v>
      </c>
      <c r="D198" s="56">
        <v>0.011352377051739714</v>
      </c>
      <c r="E198" s="56">
        <v>0.9223325321444611</v>
      </c>
      <c r="F198" s="56">
        <f t="shared" si="1"/>
        <v>0.9671471385</v>
      </c>
      <c r="G198" s="67"/>
      <c r="J198" s="55">
        <v>196.0</v>
      </c>
      <c r="K198" s="55" t="s">
        <v>365</v>
      </c>
      <c r="L198" s="56">
        <f t="shared" si="2"/>
        <v>0.0345989022</v>
      </c>
      <c r="M198" s="56">
        <f t="shared" si="3"/>
        <v>0.01173800407</v>
      </c>
      <c r="N198" s="56">
        <f t="shared" si="4"/>
        <v>0.9536630937</v>
      </c>
    </row>
    <row r="199" ht="14.25" customHeight="1">
      <c r="A199" s="55">
        <v>197.0</v>
      </c>
      <c r="B199" s="55" t="s">
        <v>367</v>
      </c>
      <c r="C199" s="56">
        <v>0.02959220887406923</v>
      </c>
      <c r="D199" s="56">
        <v>0.013800577965614125</v>
      </c>
      <c r="E199" s="56">
        <v>0.9211315466445746</v>
      </c>
      <c r="F199" s="56">
        <f t="shared" si="1"/>
        <v>0.9645243335</v>
      </c>
      <c r="G199" s="67"/>
      <c r="J199" s="55">
        <v>197.0</v>
      </c>
      <c r="K199" s="55" t="s">
        <v>367</v>
      </c>
      <c r="L199" s="56">
        <f t="shared" si="2"/>
        <v>0.03068062448</v>
      </c>
      <c r="M199" s="56">
        <f t="shared" si="3"/>
        <v>0.01430816983</v>
      </c>
      <c r="N199" s="56">
        <f t="shared" si="4"/>
        <v>0.9550112057</v>
      </c>
    </row>
    <row r="200" ht="14.25" customHeight="1">
      <c r="A200" s="55">
        <v>198.0</v>
      </c>
      <c r="B200" s="55" t="s">
        <v>369</v>
      </c>
      <c r="C200" s="56">
        <v>0.03323171637474667</v>
      </c>
      <c r="D200" s="56">
        <v>0.011188807126934848</v>
      </c>
      <c r="E200" s="56">
        <v>0.9162554033778012</v>
      </c>
      <c r="F200" s="56">
        <f t="shared" si="1"/>
        <v>0.9606759269</v>
      </c>
      <c r="G200" s="67"/>
      <c r="J200" s="55">
        <v>198.0</v>
      </c>
      <c r="K200" s="55" t="s">
        <v>369</v>
      </c>
      <c r="L200" s="56">
        <f t="shared" si="2"/>
        <v>0.03459201531</v>
      </c>
      <c r="M200" s="56">
        <f t="shared" si="3"/>
        <v>0.01164680702</v>
      </c>
      <c r="N200" s="56">
        <f t="shared" si="4"/>
        <v>0.9537611777</v>
      </c>
    </row>
    <row r="201" ht="14.25" customHeight="1">
      <c r="A201" s="55">
        <v>199.0</v>
      </c>
      <c r="B201" s="55" t="s">
        <v>371</v>
      </c>
      <c r="C201" s="56">
        <v>0.02570870503545496</v>
      </c>
      <c r="D201" s="56">
        <v>0.014581961712772602</v>
      </c>
      <c r="E201" s="56">
        <v>0.8973744651438937</v>
      </c>
      <c r="F201" s="56">
        <f t="shared" si="1"/>
        <v>0.9376651319</v>
      </c>
      <c r="G201" s="67"/>
      <c r="J201" s="55">
        <v>199.0</v>
      </c>
      <c r="K201" s="55" t="s">
        <v>371</v>
      </c>
      <c r="L201" s="56">
        <f t="shared" si="2"/>
        <v>0.02741778932</v>
      </c>
      <c r="M201" s="56">
        <f t="shared" si="3"/>
        <v>0.01555135327</v>
      </c>
      <c r="N201" s="56">
        <f t="shared" si="4"/>
        <v>0.9570308574</v>
      </c>
    </row>
    <row r="202" ht="14.25" customHeight="1">
      <c r="A202" s="55">
        <v>200.0</v>
      </c>
      <c r="B202" s="55" t="s">
        <v>373</v>
      </c>
      <c r="C202" s="56">
        <v>0.03242841415224014</v>
      </c>
      <c r="D202" s="56">
        <v>0.010552382852828926</v>
      </c>
      <c r="E202" s="56">
        <v>0.9049946703423677</v>
      </c>
      <c r="F202" s="56">
        <f t="shared" si="1"/>
        <v>0.9479754673</v>
      </c>
      <c r="G202" s="67"/>
      <c r="J202" s="55">
        <v>200.0</v>
      </c>
      <c r="K202" s="55" t="s">
        <v>373</v>
      </c>
      <c r="L202" s="56">
        <f t="shared" si="2"/>
        <v>0.03420807317</v>
      </c>
      <c r="M202" s="56">
        <f t="shared" si="3"/>
        <v>0.01113149361</v>
      </c>
      <c r="N202" s="56">
        <f t="shared" si="4"/>
        <v>0.9546604332</v>
      </c>
    </row>
    <row r="203" ht="14.25" customHeight="1">
      <c r="A203" s="55">
        <v>201.0</v>
      </c>
      <c r="B203" s="55" t="s">
        <v>375</v>
      </c>
      <c r="C203" s="56">
        <v>0.02637762842780064</v>
      </c>
      <c r="D203" s="56">
        <v>0.01435938532618994</v>
      </c>
      <c r="E203" s="56">
        <v>0.9012074975835191</v>
      </c>
      <c r="F203" s="56">
        <f t="shared" si="1"/>
        <v>0.9419445113</v>
      </c>
      <c r="G203" s="67"/>
      <c r="J203" s="55">
        <v>201.0</v>
      </c>
      <c r="K203" s="55" t="s">
        <v>375</v>
      </c>
      <c r="L203" s="56">
        <f t="shared" si="2"/>
        <v>0.02800337824</v>
      </c>
      <c r="M203" s="56">
        <f t="shared" si="3"/>
        <v>0.01524440681</v>
      </c>
      <c r="N203" s="56">
        <f t="shared" si="4"/>
        <v>0.956752215</v>
      </c>
    </row>
    <row r="204" ht="14.25" customHeight="1">
      <c r="A204" s="55">
        <v>202.0</v>
      </c>
      <c r="B204" s="55" t="s">
        <v>377</v>
      </c>
      <c r="C204" s="56">
        <v>0.03094377422681281</v>
      </c>
      <c r="D204" s="56">
        <v>0.012956231613555162</v>
      </c>
      <c r="E204" s="56">
        <v>0.9194383297840694</v>
      </c>
      <c r="F204" s="56">
        <f t="shared" si="1"/>
        <v>0.9633383356</v>
      </c>
      <c r="G204" s="67"/>
      <c r="J204" s="55">
        <v>202.0</v>
      </c>
      <c r="K204" s="55" t="s">
        <v>377</v>
      </c>
      <c r="L204" s="56">
        <f t="shared" si="2"/>
        <v>0.03212139814</v>
      </c>
      <c r="M204" s="56">
        <f t="shared" si="3"/>
        <v>0.01344930554</v>
      </c>
      <c r="N204" s="56">
        <f t="shared" si="4"/>
        <v>0.9544292963</v>
      </c>
    </row>
    <row r="205" ht="14.25" customHeight="1">
      <c r="A205" s="55">
        <v>203.0</v>
      </c>
      <c r="B205" s="55" t="s">
        <v>379</v>
      </c>
      <c r="C205" s="56">
        <v>0.023582205123661798</v>
      </c>
      <c r="D205" s="56">
        <v>0.015704898059844936</v>
      </c>
      <c r="E205" s="56">
        <v>0.8847583232673091</v>
      </c>
      <c r="F205" s="56">
        <f t="shared" si="1"/>
        <v>0.9240454265</v>
      </c>
      <c r="G205" s="67"/>
      <c r="J205" s="55">
        <v>203.0</v>
      </c>
      <c r="K205" s="55" t="s">
        <v>379</v>
      </c>
      <c r="L205" s="56">
        <f t="shared" si="2"/>
        <v>0.02552061235</v>
      </c>
      <c r="M205" s="56">
        <f t="shared" si="3"/>
        <v>0.01699580736</v>
      </c>
      <c r="N205" s="56">
        <f t="shared" si="4"/>
        <v>0.9574835803</v>
      </c>
    </row>
    <row r="206" ht="14.25" customHeight="1">
      <c r="A206" s="55">
        <v>204.0</v>
      </c>
      <c r="B206" s="55" t="s">
        <v>381</v>
      </c>
      <c r="C206" s="56">
        <v>0.02847186546394114</v>
      </c>
      <c r="D206" s="56">
        <v>0.013921187437118112</v>
      </c>
      <c r="E206" s="56">
        <v>0.9139069788169626</v>
      </c>
      <c r="F206" s="56">
        <f t="shared" si="1"/>
        <v>0.9563000317</v>
      </c>
      <c r="G206" s="67"/>
      <c r="J206" s="55">
        <v>204.0</v>
      </c>
      <c r="K206" s="55" t="s">
        <v>381</v>
      </c>
      <c r="L206" s="56">
        <f t="shared" si="2"/>
        <v>0.02977294209</v>
      </c>
      <c r="M206" s="56">
        <f t="shared" si="3"/>
        <v>0.01455734286</v>
      </c>
      <c r="N206" s="56">
        <f t="shared" si="4"/>
        <v>0.9556697151</v>
      </c>
    </row>
    <row r="207" ht="14.25" customHeight="1">
      <c r="A207" s="55">
        <v>205.0</v>
      </c>
      <c r="B207" s="55" t="s">
        <v>383</v>
      </c>
      <c r="C207" s="56">
        <v>0.03399435452001892</v>
      </c>
      <c r="D207" s="56">
        <v>0.011261709405029895</v>
      </c>
      <c r="E207" s="56">
        <v>0.9760474878362263</v>
      </c>
      <c r="F207" s="56">
        <f t="shared" si="1"/>
        <v>1.021303552</v>
      </c>
      <c r="G207" s="67"/>
      <c r="J207" s="55">
        <v>205.0</v>
      </c>
      <c r="K207" s="55" t="s">
        <v>383</v>
      </c>
      <c r="L207" s="56">
        <f t="shared" si="2"/>
        <v>0.03328526026</v>
      </c>
      <c r="M207" s="56">
        <f t="shared" si="3"/>
        <v>0.01102679941</v>
      </c>
      <c r="N207" s="56">
        <f t="shared" si="4"/>
        <v>0.9556879403</v>
      </c>
    </row>
    <row r="208" ht="14.25" customHeight="1">
      <c r="A208" s="55">
        <v>206.0</v>
      </c>
      <c r="B208" s="55" t="s">
        <v>385</v>
      </c>
      <c r="C208" s="56">
        <v>0.03388587078748512</v>
      </c>
      <c r="D208" s="56">
        <v>0.01123499767800558</v>
      </c>
      <c r="E208" s="56">
        <v>0.9755847521846481</v>
      </c>
      <c r="F208" s="56">
        <f t="shared" si="1"/>
        <v>1.020705621</v>
      </c>
      <c r="G208" s="67"/>
      <c r="J208" s="55">
        <v>206.0</v>
      </c>
      <c r="K208" s="55" t="s">
        <v>385</v>
      </c>
      <c r="L208" s="56">
        <f t="shared" si="2"/>
        <v>0.03319847574</v>
      </c>
      <c r="M208" s="56">
        <f t="shared" si="3"/>
        <v>0.01100708907</v>
      </c>
      <c r="N208" s="56">
        <f t="shared" si="4"/>
        <v>0.9557944352</v>
      </c>
    </row>
    <row r="209" ht="14.25" customHeight="1">
      <c r="A209" s="55">
        <v>207.0</v>
      </c>
      <c r="B209" s="55" t="s">
        <v>387</v>
      </c>
      <c r="C209" s="56">
        <v>0.027063865969473667</v>
      </c>
      <c r="D209" s="56">
        <v>0.010279473319431225</v>
      </c>
      <c r="E209" s="56">
        <v>0.9588261553589318</v>
      </c>
      <c r="F209" s="56">
        <f t="shared" si="1"/>
        <v>0.9961694946</v>
      </c>
      <c r="G209" s="67"/>
      <c r="J209" s="55">
        <v>207.0</v>
      </c>
      <c r="K209" s="55" t="s">
        <v>387</v>
      </c>
      <c r="L209" s="56">
        <f t="shared" si="2"/>
        <v>0.02716793288</v>
      </c>
      <c r="M209" s="56">
        <f t="shared" si="3"/>
        <v>0.01031900031</v>
      </c>
      <c r="N209" s="56">
        <f t="shared" si="4"/>
        <v>0.9625130668</v>
      </c>
    </row>
    <row r="210" ht="14.25" customHeight="1">
      <c r="A210" s="55">
        <v>208.0</v>
      </c>
      <c r="B210" s="55" t="s">
        <v>389</v>
      </c>
      <c r="C210" s="56">
        <v>0.0200727912147771</v>
      </c>
      <c r="D210" s="56">
        <v>0.010837288714515572</v>
      </c>
      <c r="E210" s="56">
        <v>0.9451037288962105</v>
      </c>
      <c r="F210" s="56">
        <f t="shared" si="1"/>
        <v>0.9760138088</v>
      </c>
      <c r="G210" s="67"/>
      <c r="J210" s="55">
        <v>208.0</v>
      </c>
      <c r="K210" s="55" t="s">
        <v>389</v>
      </c>
      <c r="L210" s="56">
        <f t="shared" si="2"/>
        <v>0.02056609346</v>
      </c>
      <c r="M210" s="56">
        <f t="shared" si="3"/>
        <v>0.01110362232</v>
      </c>
      <c r="N210" s="56">
        <f t="shared" si="4"/>
        <v>0.9683302842</v>
      </c>
    </row>
    <row r="211" ht="14.25" customHeight="1">
      <c r="A211" s="55">
        <v>209.0</v>
      </c>
      <c r="B211" s="55" t="s">
        <v>391</v>
      </c>
      <c r="C211" s="56">
        <v>0.02328553045850231</v>
      </c>
      <c r="D211" s="56">
        <v>0.010528304167278445</v>
      </c>
      <c r="E211" s="56">
        <v>0.9600041149226921</v>
      </c>
      <c r="F211" s="56">
        <f t="shared" si="1"/>
        <v>0.9938179495</v>
      </c>
      <c r="G211" s="67"/>
      <c r="J211" s="55">
        <v>209.0</v>
      </c>
      <c r="K211" s="55" t="s">
        <v>391</v>
      </c>
      <c r="L211" s="56">
        <f t="shared" si="2"/>
        <v>0.02343037824</v>
      </c>
      <c r="M211" s="56">
        <f t="shared" si="3"/>
        <v>0.01059379555</v>
      </c>
      <c r="N211" s="56">
        <f t="shared" si="4"/>
        <v>0.9659758262</v>
      </c>
    </row>
    <row r="212" ht="14.25" customHeight="1">
      <c r="A212" s="55">
        <v>210.0</v>
      </c>
      <c r="B212" s="55" t="s">
        <v>393</v>
      </c>
      <c r="C212" s="56">
        <v>0.022161957233530986</v>
      </c>
      <c r="D212" s="56">
        <v>0.010917034437324911</v>
      </c>
      <c r="E212" s="56">
        <v>0.9570452217481956</v>
      </c>
      <c r="F212" s="56">
        <f t="shared" si="1"/>
        <v>0.9901242134</v>
      </c>
      <c r="G212" s="67"/>
      <c r="J212" s="55">
        <v>210.0</v>
      </c>
      <c r="K212" s="55" t="s">
        <v>393</v>
      </c>
      <c r="L212" s="56">
        <f t="shared" si="2"/>
        <v>0.02238300703</v>
      </c>
      <c r="M212" s="56">
        <f t="shared" si="3"/>
        <v>0.01102592411</v>
      </c>
      <c r="N212" s="56">
        <f t="shared" si="4"/>
        <v>0.9665910689</v>
      </c>
    </row>
    <row r="213" ht="14.25" customHeight="1">
      <c r="A213" s="55">
        <v>211.0</v>
      </c>
      <c r="B213" s="55" t="s">
        <v>395</v>
      </c>
      <c r="C213" s="56">
        <v>0.025970866113246473</v>
      </c>
      <c r="D213" s="56">
        <v>0.011479606448250548</v>
      </c>
      <c r="E213" s="56">
        <v>0.9724638713659619</v>
      </c>
      <c r="F213" s="56">
        <f t="shared" si="1"/>
        <v>1.009914344</v>
      </c>
      <c r="G213" s="67"/>
      <c r="J213" s="55">
        <v>211.0</v>
      </c>
      <c r="K213" s="55" t="s">
        <v>395</v>
      </c>
      <c r="L213" s="56">
        <f t="shared" si="2"/>
        <v>0.02571590974</v>
      </c>
      <c r="M213" s="56">
        <f t="shared" si="3"/>
        <v>0.01136691098</v>
      </c>
      <c r="N213" s="56">
        <f t="shared" si="4"/>
        <v>0.9629171793</v>
      </c>
    </row>
    <row r="214" ht="14.25" customHeight="1">
      <c r="A214" s="55">
        <v>212.0</v>
      </c>
      <c r="B214" s="55" t="s">
        <v>397</v>
      </c>
      <c r="C214" s="56">
        <v>0.026218100178203627</v>
      </c>
      <c r="D214" s="56">
        <v>0.0115299651702547</v>
      </c>
      <c r="E214" s="56">
        <v>0.9732509711792922</v>
      </c>
      <c r="F214" s="56">
        <f t="shared" si="1"/>
        <v>1.010999037</v>
      </c>
      <c r="G214" s="67"/>
      <c r="J214" s="55">
        <v>212.0</v>
      </c>
      <c r="K214" s="55" t="s">
        <v>397</v>
      </c>
      <c r="L214" s="56">
        <f t="shared" si="2"/>
        <v>0.02593286366</v>
      </c>
      <c r="M214" s="56">
        <f t="shared" si="3"/>
        <v>0.01140452637</v>
      </c>
      <c r="N214" s="56">
        <f t="shared" si="4"/>
        <v>0.96266261</v>
      </c>
    </row>
    <row r="215" ht="14.25" customHeight="1">
      <c r="A215" s="55">
        <v>213.0</v>
      </c>
      <c r="B215" s="55" t="s">
        <v>399</v>
      </c>
      <c r="C215" s="56">
        <v>0.03426443835420457</v>
      </c>
      <c r="D215" s="56">
        <v>0.011329559387746227</v>
      </c>
      <c r="E215" s="56">
        <v>0.9771984445459222</v>
      </c>
      <c r="F215" s="56">
        <f t="shared" si="1"/>
        <v>1.022792442</v>
      </c>
      <c r="G215" s="67"/>
      <c r="J215" s="55">
        <v>213.0</v>
      </c>
      <c r="K215" s="55" t="s">
        <v>399</v>
      </c>
      <c r="L215" s="56">
        <f t="shared" si="2"/>
        <v>0.03350087167</v>
      </c>
      <c r="M215" s="56">
        <f t="shared" si="3"/>
        <v>0.01107708555</v>
      </c>
      <c r="N215" s="56">
        <f t="shared" si="4"/>
        <v>0.9554220428</v>
      </c>
    </row>
    <row r="216" ht="14.25" customHeight="1">
      <c r="A216" s="55">
        <v>214.0</v>
      </c>
      <c r="B216" s="55" t="s">
        <v>401</v>
      </c>
      <c r="C216" s="56">
        <v>0.016940781373652278</v>
      </c>
      <c r="D216" s="56">
        <v>0.01122578805487539</v>
      </c>
      <c r="E216" s="56">
        <v>0.9092322823115977</v>
      </c>
      <c r="F216" s="56">
        <f t="shared" si="1"/>
        <v>0.9373988517</v>
      </c>
      <c r="G216" s="67"/>
      <c r="J216" s="55">
        <v>214.0</v>
      </c>
      <c r="K216" s="55" t="s">
        <v>401</v>
      </c>
      <c r="L216" s="56">
        <f t="shared" si="2"/>
        <v>0.01807211663</v>
      </c>
      <c r="M216" s="56">
        <f t="shared" si="3"/>
        <v>0.01197546598</v>
      </c>
      <c r="N216" s="56">
        <f t="shared" si="4"/>
        <v>0.9699524174</v>
      </c>
    </row>
    <row r="217" ht="14.25" customHeight="1">
      <c r="A217" s="55">
        <v>215.0</v>
      </c>
      <c r="B217" s="55" t="s">
        <v>403</v>
      </c>
      <c r="C217" s="56">
        <v>0.0026814786855617915</v>
      </c>
      <c r="D217" s="56">
        <v>0.15691916990977492</v>
      </c>
      <c r="E217" s="56">
        <v>0.0453298542762678</v>
      </c>
      <c r="F217" s="56">
        <f t="shared" si="1"/>
        <v>0.2049305029</v>
      </c>
      <c r="G217" s="67"/>
      <c r="J217" s="55">
        <v>215.0</v>
      </c>
      <c r="K217" s="55" t="s">
        <v>403</v>
      </c>
      <c r="L217" s="56">
        <f t="shared" si="2"/>
        <v>0.01308481972</v>
      </c>
      <c r="M217" s="56">
        <f t="shared" si="3"/>
        <v>0.7657189521</v>
      </c>
      <c r="N217" s="56">
        <f t="shared" si="4"/>
        <v>0.2211962282</v>
      </c>
    </row>
    <row r="218" ht="14.25" customHeight="1">
      <c r="A218" s="55">
        <v>216.0</v>
      </c>
      <c r="B218" s="55" t="s">
        <v>405</v>
      </c>
      <c r="C218" s="56">
        <v>4.178790684249378E-4</v>
      </c>
      <c r="D218" s="56">
        <v>0.8573874582578085</v>
      </c>
      <c r="E218" s="56">
        <v>0.003538850878274795</v>
      </c>
      <c r="F218" s="56">
        <f t="shared" si="1"/>
        <v>0.8613441882</v>
      </c>
      <c r="G218" s="67"/>
      <c r="J218" s="55">
        <v>216.0</v>
      </c>
      <c r="K218" s="55" t="s">
        <v>405</v>
      </c>
      <c r="L218" s="56">
        <f t="shared" si="2"/>
        <v>0.0004851476032</v>
      </c>
      <c r="M218" s="56">
        <f t="shared" si="3"/>
        <v>0.9954063312</v>
      </c>
      <c r="N218" s="56">
        <f t="shared" si="4"/>
        <v>0.004108521224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9" width="8.71"/>
    <col customWidth="1" min="10" max="10" width="57.29"/>
    <col customWidth="1" min="11" max="16" width="8.71"/>
    <col customWidth="1" min="17" max="17" width="57.29"/>
    <col customWidth="1" min="18" max="32" width="8.71"/>
    <col customWidth="1" min="33" max="33" width="59.29"/>
    <col customWidth="1" min="34" max="48" width="8.71"/>
    <col customWidth="1" min="49" max="49" width="59.29"/>
    <col customWidth="1" min="50" max="51" width="8.86"/>
    <col customWidth="1" min="52" max="52" width="12.0"/>
    <col customWidth="1" min="53" max="53" width="8.86"/>
    <col customWidth="1" min="54" max="54" width="12.14"/>
    <col customWidth="1" min="55" max="56" width="12.0"/>
    <col customWidth="1" min="57" max="61" width="8.86"/>
    <col customWidth="1" min="62" max="67" width="8.71"/>
    <col customWidth="1" min="68" max="68" width="23.57"/>
  </cols>
  <sheetData>
    <row r="1" ht="14.25" customHeight="1">
      <c r="A1" s="68" t="s">
        <v>0</v>
      </c>
      <c r="B1" s="68" t="s">
        <v>452</v>
      </c>
      <c r="C1" s="68" t="s">
        <v>455</v>
      </c>
      <c r="D1" s="68" t="s">
        <v>456</v>
      </c>
      <c r="E1" s="68" t="s">
        <v>456</v>
      </c>
      <c r="F1" s="68"/>
      <c r="I1" s="59" t="s">
        <v>534</v>
      </c>
      <c r="P1" s="59" t="s">
        <v>539</v>
      </c>
      <c r="U1" s="75" t="s">
        <v>540</v>
      </c>
      <c r="Y1" s="75" t="s">
        <v>540</v>
      </c>
      <c r="AC1" s="75" t="s">
        <v>540</v>
      </c>
      <c r="AF1" s="59" t="s">
        <v>541</v>
      </c>
      <c r="AV1" s="59" t="s">
        <v>542</v>
      </c>
      <c r="BM1" s="75" t="s">
        <v>543</v>
      </c>
      <c r="BP1" s="59" t="s">
        <v>544</v>
      </c>
    </row>
    <row r="2" ht="14.25" customHeight="1">
      <c r="A2" s="68"/>
      <c r="B2" s="68"/>
      <c r="C2" s="68" t="s">
        <v>473</v>
      </c>
      <c r="D2" s="68" t="s">
        <v>474</v>
      </c>
      <c r="E2" s="68" t="s">
        <v>464</v>
      </c>
      <c r="F2" s="68" t="s">
        <v>465</v>
      </c>
      <c r="I2" s="68" t="s">
        <v>0</v>
      </c>
      <c r="J2" s="68" t="s">
        <v>1</v>
      </c>
      <c r="K2" s="68" t="s">
        <v>536</v>
      </c>
      <c r="L2" s="68" t="s">
        <v>537</v>
      </c>
      <c r="M2" s="68" t="s">
        <v>538</v>
      </c>
      <c r="P2" s="68" t="s">
        <v>0</v>
      </c>
      <c r="Q2" s="68" t="s">
        <v>1</v>
      </c>
      <c r="R2" s="68" t="s">
        <v>545</v>
      </c>
      <c r="S2" s="68" t="s">
        <v>546</v>
      </c>
      <c r="T2" s="68" t="s">
        <v>547</v>
      </c>
      <c r="U2" s="68" t="s">
        <v>548</v>
      </c>
      <c r="V2" s="68" t="s">
        <v>549</v>
      </c>
      <c r="W2" s="68" t="s">
        <v>550</v>
      </c>
      <c r="X2" s="68" t="s">
        <v>551</v>
      </c>
      <c r="Y2" s="68" t="s">
        <v>552</v>
      </c>
      <c r="Z2" s="68" t="s">
        <v>553</v>
      </c>
      <c r="AA2" s="68" t="s">
        <v>554</v>
      </c>
      <c r="AB2" s="68" t="s">
        <v>555</v>
      </c>
      <c r="AC2" s="68" t="s">
        <v>556</v>
      </c>
      <c r="AF2" s="68" t="s">
        <v>0</v>
      </c>
      <c r="AG2" s="68" t="s">
        <v>1</v>
      </c>
      <c r="AH2" s="68" t="s">
        <v>545</v>
      </c>
      <c r="AI2" s="68" t="s">
        <v>546</v>
      </c>
      <c r="AJ2" s="68" t="s">
        <v>547</v>
      </c>
      <c r="AK2" s="68" t="s">
        <v>548</v>
      </c>
      <c r="AL2" s="68" t="s">
        <v>549</v>
      </c>
      <c r="AM2" s="68" t="s">
        <v>550</v>
      </c>
      <c r="AN2" s="68" t="s">
        <v>551</v>
      </c>
      <c r="AO2" s="68" t="s">
        <v>552</v>
      </c>
      <c r="AP2" s="68" t="s">
        <v>553</v>
      </c>
      <c r="AQ2" s="68" t="s">
        <v>554</v>
      </c>
      <c r="AR2" s="68" t="s">
        <v>555</v>
      </c>
      <c r="AS2" s="68" t="s">
        <v>556</v>
      </c>
      <c r="AV2" s="68" t="s">
        <v>0</v>
      </c>
      <c r="AW2" s="68" t="s">
        <v>1</v>
      </c>
      <c r="AX2" s="68" t="s">
        <v>545</v>
      </c>
      <c r="AY2" s="68" t="s">
        <v>546</v>
      </c>
      <c r="AZ2" s="68" t="s">
        <v>547</v>
      </c>
      <c r="BA2" s="68" t="s">
        <v>548</v>
      </c>
      <c r="BB2" s="68" t="s">
        <v>549</v>
      </c>
      <c r="BC2" s="68" t="s">
        <v>550</v>
      </c>
      <c r="BD2" s="68" t="s">
        <v>551</v>
      </c>
      <c r="BE2" s="68" t="s">
        <v>552</v>
      </c>
      <c r="BF2" s="68" t="s">
        <v>553</v>
      </c>
      <c r="BG2" s="68" t="s">
        <v>554</v>
      </c>
      <c r="BH2" s="68" t="s">
        <v>555</v>
      </c>
      <c r="BI2" s="68" t="s">
        <v>556</v>
      </c>
      <c r="BM2" s="68" t="s">
        <v>557</v>
      </c>
      <c r="BP2" s="68" t="s">
        <v>558</v>
      </c>
    </row>
    <row r="3" ht="14.25" customHeight="1">
      <c r="A3" s="55">
        <v>1.0</v>
      </c>
      <c r="B3" s="55" t="s">
        <v>5</v>
      </c>
      <c r="C3" s="56">
        <v>0.16610514927214784</v>
      </c>
      <c r="D3" s="56">
        <v>0.872688930355709</v>
      </c>
      <c r="E3" s="56">
        <v>0.4825696341360989</v>
      </c>
      <c r="F3" s="55" t="s">
        <v>455</v>
      </c>
      <c r="I3" s="55">
        <v>1.0</v>
      </c>
      <c r="J3" s="55" t="s">
        <v>5</v>
      </c>
      <c r="K3" s="56">
        <v>0.813639604321355</v>
      </c>
      <c r="L3" s="56">
        <v>0.04296948567516977</v>
      </c>
      <c r="M3" s="56">
        <v>0.1433909100034753</v>
      </c>
      <c r="P3" s="55">
        <v>1.0</v>
      </c>
      <c r="Q3" s="55" t="s">
        <v>5</v>
      </c>
      <c r="R3" s="56">
        <f t="shared" ref="R3:R218" si="1">SUM(K3*C3)</f>
        <v>0.1351497279</v>
      </c>
      <c r="S3" s="56">
        <f t="shared" ref="S3:S218" si="2">SUM(K3*D3)</f>
        <v>0.710054276</v>
      </c>
      <c r="T3" s="56">
        <f t="shared" ref="T3:T218" si="3">SUM(K3*E3)</f>
        <v>0.3926377662</v>
      </c>
      <c r="U3" s="56">
        <v>0.813639604321355</v>
      </c>
      <c r="V3" s="56">
        <f t="shared" ref="V3:V218" si="4">SUM(L3*C3)</f>
        <v>0.007137452832</v>
      </c>
      <c r="W3" s="56">
        <f t="shared" ref="W3:W218" si="5">SUM(L3*D3)</f>
        <v>0.03749899449</v>
      </c>
      <c r="X3" s="56">
        <f t="shared" ref="X3:X218" si="6">SUM(L3*E3)</f>
        <v>0.02073576898</v>
      </c>
      <c r="Y3" s="56">
        <v>0.04296948567516977</v>
      </c>
      <c r="Z3" s="56">
        <f t="shared" ref="Z3:Z218" si="7">SUM(M3*C3)</f>
        <v>0.02381796851</v>
      </c>
      <c r="AA3" s="56">
        <f t="shared" ref="AA3:AA218" si="8">SUM(M3*D3)</f>
        <v>0.1251356599</v>
      </c>
      <c r="AB3" s="56">
        <f t="shared" ref="AB3:AB218" si="9">SUM(M3*E3)</f>
        <v>0.06919609898</v>
      </c>
      <c r="AC3" s="56">
        <v>0.1433909100034753</v>
      </c>
      <c r="AF3" s="55">
        <v>1.0</v>
      </c>
      <c r="AG3" s="55" t="s">
        <v>5</v>
      </c>
      <c r="AH3" s="56">
        <v>0.13514972792952998</v>
      </c>
      <c r="AI3" s="56">
        <v>0.13318855643353375</v>
      </c>
      <c r="AJ3" s="56">
        <v>0.11151604652495983</v>
      </c>
      <c r="AK3" s="56">
        <v>0.09820198067588552</v>
      </c>
      <c r="AL3" s="56">
        <v>0.07520531707230874</v>
      </c>
      <c r="AM3" s="56">
        <v>0.06319810256930712</v>
      </c>
      <c r="AN3" s="56">
        <v>0.05606092757715969</v>
      </c>
      <c r="AO3" s="56">
        <v>0.07327112073113785</v>
      </c>
      <c r="AP3" s="56">
        <v>0.12840388461671126</v>
      </c>
      <c r="AQ3" s="56">
        <v>0.123933471474383</v>
      </c>
      <c r="AR3" s="56">
        <v>0.11074477567620498</v>
      </c>
      <c r="AS3" s="56">
        <v>0.07508532802828546</v>
      </c>
      <c r="AV3" s="55">
        <v>1.0</v>
      </c>
      <c r="AW3" s="55" t="s">
        <v>5</v>
      </c>
      <c r="AX3" s="56">
        <f t="array" ref="AX3:BI14">MMULT(AH3:AS14,R3:AC14)</f>
        <v>0.1259946975</v>
      </c>
      <c r="AY3" s="56">
        <v>0.8232625017227215</v>
      </c>
      <c r="AZ3" s="56">
        <v>0.4593978746586149</v>
      </c>
      <c r="BA3" s="56">
        <v>1.0442760889123848</v>
      </c>
      <c r="BB3" s="56">
        <v>0.004182714006513839</v>
      </c>
      <c r="BC3" s="56">
        <v>0.025195439080033286</v>
      </c>
      <c r="BD3" s="56">
        <v>0.014031167532145984</v>
      </c>
      <c r="BE3" s="56">
        <v>0.03144418684079898</v>
      </c>
      <c r="BF3" s="56">
        <v>0.01449435468275737</v>
      </c>
      <c r="BG3" s="56">
        <v>0.08655138881496884</v>
      </c>
      <c r="BH3" s="56">
        <v>0.04817602953424496</v>
      </c>
      <c r="BI3" s="56">
        <v>0.10823896355622371</v>
      </c>
      <c r="BL3" s="68" t="s">
        <v>545</v>
      </c>
      <c r="BM3" s="55">
        <v>1.0</v>
      </c>
      <c r="BO3" s="68" t="s">
        <v>545</v>
      </c>
      <c r="BP3" s="56">
        <f t="array" ref="BP3:BP14">MMULT(AX3:BI14,BM3:BM14)</f>
        <v>2.785245407</v>
      </c>
    </row>
    <row r="4" ht="14.25" customHeight="1">
      <c r="A4" s="55">
        <v>2.0</v>
      </c>
      <c r="B4" s="55" t="s">
        <v>5</v>
      </c>
      <c r="C4" s="56">
        <v>0.16086642103179485</v>
      </c>
      <c r="D4" s="56">
        <v>0.8674080504246586</v>
      </c>
      <c r="E4" s="56">
        <v>0.47197621376398335</v>
      </c>
      <c r="F4" s="55" t="s">
        <v>455</v>
      </c>
      <c r="I4" s="55">
        <v>2.0</v>
      </c>
      <c r="J4" s="55" t="s">
        <v>5</v>
      </c>
      <c r="K4" s="56">
        <v>0.8279450464507404</v>
      </c>
      <c r="L4" s="56">
        <v>0.03807979065920218</v>
      </c>
      <c r="M4" s="56">
        <v>0.13397516289005743</v>
      </c>
      <c r="P4" s="55">
        <v>2.0</v>
      </c>
      <c r="Q4" s="55" t="s">
        <v>5</v>
      </c>
      <c r="R4" s="56">
        <f t="shared" si="1"/>
        <v>0.1331885564</v>
      </c>
      <c r="S4" s="56">
        <f t="shared" si="2"/>
        <v>0.7181661986</v>
      </c>
      <c r="T4" s="56">
        <f t="shared" si="3"/>
        <v>0.3907703682</v>
      </c>
      <c r="U4" s="56">
        <v>0.8279450464507404</v>
      </c>
      <c r="V4" s="56">
        <f t="shared" si="4"/>
        <v>0.006125759637</v>
      </c>
      <c r="W4" s="56">
        <f t="shared" si="5"/>
        <v>0.03303071698</v>
      </c>
      <c r="X4" s="56">
        <f t="shared" si="6"/>
        <v>0.01797275542</v>
      </c>
      <c r="Y4" s="56">
        <v>0.03807979065920218</v>
      </c>
      <c r="Z4" s="56">
        <f t="shared" si="7"/>
        <v>0.02155210496</v>
      </c>
      <c r="AA4" s="56">
        <f t="shared" si="8"/>
        <v>0.1162111348</v>
      </c>
      <c r="AB4" s="56">
        <f t="shared" si="9"/>
        <v>0.06323309012</v>
      </c>
      <c r="AC4" s="56">
        <v>0.13397516289005743</v>
      </c>
      <c r="AF4" s="55">
        <v>2.0</v>
      </c>
      <c r="AG4" s="55" t="s">
        <v>5</v>
      </c>
      <c r="AH4" s="56">
        <v>0.7100542759902456</v>
      </c>
      <c r="AI4" s="56">
        <v>0.7181661986005902</v>
      </c>
      <c r="AJ4" s="56">
        <v>0.7416277968732579</v>
      </c>
      <c r="AK4" s="56">
        <v>0.7360594788141916</v>
      </c>
      <c r="AL4" s="56">
        <v>0.7148937930679987</v>
      </c>
      <c r="AM4" s="56">
        <v>0.6884795803911191</v>
      </c>
      <c r="AN4" s="56">
        <v>0.6775263692523925</v>
      </c>
      <c r="AO4" s="56">
        <v>0.640456129922491</v>
      </c>
      <c r="AP4" s="56">
        <v>0.5239820558814509</v>
      </c>
      <c r="AQ4" s="56">
        <v>0.7373745527785815</v>
      </c>
      <c r="AR4" s="56">
        <v>0.7416869520439044</v>
      </c>
      <c r="AS4" s="56">
        <v>0.7148221323843343</v>
      </c>
      <c r="AV4" s="55">
        <v>2.0</v>
      </c>
      <c r="AW4" s="55" t="s">
        <v>5</v>
      </c>
      <c r="AX4" s="56">
        <v>0.8232625017227215</v>
      </c>
      <c r="AY4" s="56">
        <v>5.8453870542318915</v>
      </c>
      <c r="AZ4" s="56">
        <v>3.2645634729433004</v>
      </c>
      <c r="BA4" s="56">
        <v>7.449118998930414</v>
      </c>
      <c r="BB4" s="56">
        <v>0.025195439080033282</v>
      </c>
      <c r="BC4" s="56">
        <v>0.16266694591753672</v>
      </c>
      <c r="BD4" s="56">
        <v>0.09060411404580752</v>
      </c>
      <c r="BE4" s="56">
        <v>0.2035463460946788</v>
      </c>
      <c r="BF4" s="56">
        <v>0.08655138881496881</v>
      </c>
      <c r="BG4" s="56">
        <v>0.5534578345647764</v>
      </c>
      <c r="BH4" s="56">
        <v>0.3077956022133483</v>
      </c>
      <c r="BI4" s="56">
        <v>0.6924639709754665</v>
      </c>
      <c r="BL4" s="68" t="s">
        <v>546</v>
      </c>
      <c r="BM4" s="55">
        <v>1.0</v>
      </c>
      <c r="BO4" s="68" t="s">
        <v>546</v>
      </c>
      <c r="BP4" s="56">
        <v>19.504613669534944</v>
      </c>
    </row>
    <row r="5" ht="14.25" customHeight="1">
      <c r="A5" s="55">
        <v>3.0</v>
      </c>
      <c r="B5" s="55" t="s">
        <v>10</v>
      </c>
      <c r="C5" s="56">
        <v>0.12460147719173209</v>
      </c>
      <c r="D5" s="56">
        <v>0.8286513187694002</v>
      </c>
      <c r="E5" s="56">
        <v>0.4532292217233745</v>
      </c>
      <c r="F5" s="55" t="s">
        <v>455</v>
      </c>
      <c r="I5" s="55">
        <v>3.0</v>
      </c>
      <c r="J5" s="55" t="s">
        <v>10</v>
      </c>
      <c r="K5" s="56">
        <v>0.8949817372819996</v>
      </c>
      <c r="L5" s="56">
        <v>0.023574984292520643</v>
      </c>
      <c r="M5" s="56">
        <v>0.08144327842547976</v>
      </c>
      <c r="P5" s="55">
        <v>3.0</v>
      </c>
      <c r="Q5" s="55" t="s">
        <v>10</v>
      </c>
      <c r="R5" s="56">
        <f t="shared" si="1"/>
        <v>0.1115160465</v>
      </c>
      <c r="S5" s="56">
        <f t="shared" si="2"/>
        <v>0.7416277969</v>
      </c>
      <c r="T5" s="56">
        <f t="shared" si="3"/>
        <v>0.4056318762</v>
      </c>
      <c r="U5" s="56">
        <v>0.8949817372819996</v>
      </c>
      <c r="V5" s="56">
        <f t="shared" si="4"/>
        <v>0.002937477868</v>
      </c>
      <c r="W5" s="56">
        <f t="shared" si="5"/>
        <v>0.01953544182</v>
      </c>
      <c r="X5" s="56">
        <f t="shared" si="6"/>
        <v>0.01068487178</v>
      </c>
      <c r="Y5" s="56">
        <v>0.023574984292520643</v>
      </c>
      <c r="Z5" s="56">
        <f t="shared" si="7"/>
        <v>0.0101479528</v>
      </c>
      <c r="AA5" s="56">
        <f t="shared" si="8"/>
        <v>0.06748808007</v>
      </c>
      <c r="AB5" s="56">
        <f t="shared" si="9"/>
        <v>0.0369124737</v>
      </c>
      <c r="AC5" s="56">
        <v>0.08144327842547976</v>
      </c>
      <c r="AF5" s="55">
        <v>3.0</v>
      </c>
      <c r="AG5" s="55" t="s">
        <v>10</v>
      </c>
      <c r="AH5" s="56">
        <v>0.3926377661759965</v>
      </c>
      <c r="AI5" s="56">
        <v>0.3907703682284658</v>
      </c>
      <c r="AJ5" s="56">
        <v>0.4056318762449543</v>
      </c>
      <c r="AK5" s="56">
        <v>0.40090766921973614</v>
      </c>
      <c r="AL5" s="56">
        <v>0.3891590932783588</v>
      </c>
      <c r="AM5" s="56">
        <v>0.37628275574792996</v>
      </c>
      <c r="AN5" s="56">
        <v>0.4057968458726737</v>
      </c>
      <c r="AO5" s="56">
        <v>0.3962776969791327</v>
      </c>
      <c r="AP5" s="56">
        <v>0.3147250990684406</v>
      </c>
      <c r="AQ5" s="56">
        <v>0.40567439751117645</v>
      </c>
      <c r="AR5" s="56">
        <v>0.4058255676016064</v>
      </c>
      <c r="AS5" s="56">
        <v>0.3891384063370686</v>
      </c>
      <c r="AV5" s="55">
        <v>3.0</v>
      </c>
      <c r="AW5" s="55" t="s">
        <v>10</v>
      </c>
      <c r="AX5" s="56">
        <v>0.4593978746586149</v>
      </c>
      <c r="AY5" s="56">
        <v>3.2645634729433004</v>
      </c>
      <c r="AZ5" s="56">
        <v>1.8266173751614923</v>
      </c>
      <c r="BA5" s="56">
        <v>4.172816598433608</v>
      </c>
      <c r="BB5" s="56">
        <v>0.014031167532145986</v>
      </c>
      <c r="BC5" s="56">
        <v>0.09060411404580752</v>
      </c>
      <c r="BD5" s="56">
        <v>0.05054392793418401</v>
      </c>
      <c r="BE5" s="56">
        <v>0.11372780425637323</v>
      </c>
      <c r="BF5" s="56">
        <v>0.04817602953424496</v>
      </c>
      <c r="BG5" s="56">
        <v>0.3077956022133483</v>
      </c>
      <c r="BH5" s="56">
        <v>0.1714199485771073</v>
      </c>
      <c r="BI5" s="56">
        <v>0.386283139575558</v>
      </c>
      <c r="BL5" s="68" t="s">
        <v>547</v>
      </c>
      <c r="BM5" s="55">
        <v>1.0</v>
      </c>
      <c r="BO5" s="68" t="s">
        <v>547</v>
      </c>
      <c r="BP5" s="56">
        <v>10.905977054865785</v>
      </c>
    </row>
    <row r="6" ht="14.25" customHeight="1">
      <c r="A6" s="55">
        <v>4.0</v>
      </c>
      <c r="B6" s="55" t="s">
        <v>12</v>
      </c>
      <c r="C6" s="56">
        <v>0.10781733645681746</v>
      </c>
      <c r="D6" s="56">
        <v>0.8081300594278852</v>
      </c>
      <c r="E6" s="56">
        <v>0.4401621715049282</v>
      </c>
      <c r="F6" s="55" t="s">
        <v>455</v>
      </c>
      <c r="I6" s="55">
        <v>4.0</v>
      </c>
      <c r="J6" s="55" t="s">
        <v>12</v>
      </c>
      <c r="K6" s="56">
        <v>0.9108180919978205</v>
      </c>
      <c r="L6" s="56">
        <v>0.01976107846858512</v>
      </c>
      <c r="M6" s="56">
        <v>0.06942082953359446</v>
      </c>
      <c r="P6" s="55">
        <v>4.0</v>
      </c>
      <c r="Q6" s="55" t="s">
        <v>12</v>
      </c>
      <c r="R6" s="56">
        <f t="shared" si="1"/>
        <v>0.09820198068</v>
      </c>
      <c r="S6" s="56">
        <f t="shared" si="2"/>
        <v>0.7360594788</v>
      </c>
      <c r="T6" s="56">
        <f t="shared" si="3"/>
        <v>0.4009076692</v>
      </c>
      <c r="U6" s="56">
        <v>0.9108180919978205</v>
      </c>
      <c r="V6" s="56">
        <f t="shared" si="4"/>
        <v>0.002130586846</v>
      </c>
      <c r="W6" s="56">
        <f t="shared" si="5"/>
        <v>0.01596952152</v>
      </c>
      <c r="X6" s="56">
        <f t="shared" si="6"/>
        <v>0.00869807921</v>
      </c>
      <c r="Y6" s="56">
        <v>0.01976107846858512</v>
      </c>
      <c r="Z6" s="56">
        <f t="shared" si="7"/>
        <v>0.007484768935</v>
      </c>
      <c r="AA6" s="56">
        <f t="shared" si="8"/>
        <v>0.0561010591</v>
      </c>
      <c r="AB6" s="56">
        <f t="shared" si="9"/>
        <v>0.03055642308</v>
      </c>
      <c r="AC6" s="56">
        <v>0.06942082953359446</v>
      </c>
      <c r="AF6" s="55">
        <v>4.0</v>
      </c>
      <c r="AG6" s="55" t="s">
        <v>12</v>
      </c>
      <c r="AH6" s="56">
        <v>0.813639604321355</v>
      </c>
      <c r="AI6" s="56">
        <v>0.8279450464507404</v>
      </c>
      <c r="AJ6" s="56">
        <v>0.8949817372819996</v>
      </c>
      <c r="AK6" s="56">
        <v>0.9108180919978205</v>
      </c>
      <c r="AL6" s="56">
        <v>0.9241870116032795</v>
      </c>
      <c r="AM6" s="56">
        <v>0.929721519721199</v>
      </c>
      <c r="AN6" s="56">
        <v>0.9322303619501385</v>
      </c>
      <c r="AO6" s="56">
        <v>0.9318966867537617</v>
      </c>
      <c r="AP6" s="56">
        <v>0.8544643915564264</v>
      </c>
      <c r="AQ6" s="56">
        <v>0.8687611580471111</v>
      </c>
      <c r="AR6" s="56">
        <v>0.8958461124311148</v>
      </c>
      <c r="AS6" s="56">
        <v>0.9241820146750226</v>
      </c>
      <c r="AV6" s="55">
        <v>4.0</v>
      </c>
      <c r="AW6" s="55" t="s">
        <v>12</v>
      </c>
      <c r="AX6" s="56">
        <v>1.0442760889123848</v>
      </c>
      <c r="AY6" s="56">
        <v>7.449118998930414</v>
      </c>
      <c r="AZ6" s="56">
        <v>4.172816598433608</v>
      </c>
      <c r="BA6" s="56">
        <v>9.575580931190583</v>
      </c>
      <c r="BB6" s="56">
        <v>0.03144418684079898</v>
      </c>
      <c r="BC6" s="56">
        <v>0.20354634609467875</v>
      </c>
      <c r="BD6" s="56">
        <v>0.11372780425637323</v>
      </c>
      <c r="BE6" s="56">
        <v>0.25734985208122674</v>
      </c>
      <c r="BF6" s="56">
        <v>0.1082389635562237</v>
      </c>
      <c r="BG6" s="56">
        <v>0.6924639709754665</v>
      </c>
      <c r="BH6" s="56">
        <v>0.386283139575558</v>
      </c>
      <c r="BI6" s="56">
        <v>0.875742953518159</v>
      </c>
      <c r="BL6" s="68" t="s">
        <v>548</v>
      </c>
      <c r="BM6" s="55">
        <v>1.0</v>
      </c>
      <c r="BO6" s="68" t="s">
        <v>548</v>
      </c>
      <c r="BP6" s="56">
        <v>24.910589834365478</v>
      </c>
    </row>
    <row r="7" ht="14.25" customHeight="1">
      <c r="A7" s="55">
        <v>5.0</v>
      </c>
      <c r="B7" s="55" t="s">
        <v>15</v>
      </c>
      <c r="C7" s="56">
        <v>0.08137456610847901</v>
      </c>
      <c r="D7" s="56">
        <v>0.7735380221669649</v>
      </c>
      <c r="E7" s="56">
        <v>0.4210826254777652</v>
      </c>
      <c r="F7" s="55" t="s">
        <v>455</v>
      </c>
      <c r="I7" s="55">
        <v>5.0</v>
      </c>
      <c r="J7" s="55" t="s">
        <v>15</v>
      </c>
      <c r="K7" s="56">
        <v>0.9241870116032795</v>
      </c>
      <c r="L7" s="56">
        <v>0.01675638772659454</v>
      </c>
      <c r="M7" s="56">
        <v>0.05905660067012613</v>
      </c>
      <c r="P7" s="55">
        <v>5.0</v>
      </c>
      <c r="Q7" s="55" t="s">
        <v>15</v>
      </c>
      <c r="R7" s="56">
        <f t="shared" si="1"/>
        <v>0.07520531707</v>
      </c>
      <c r="S7" s="56">
        <f t="shared" si="2"/>
        <v>0.7148937931</v>
      </c>
      <c r="T7" s="56">
        <f t="shared" si="3"/>
        <v>0.3891590933</v>
      </c>
      <c r="U7" s="56">
        <v>0.9241870116032795</v>
      </c>
      <c r="V7" s="56">
        <f t="shared" si="4"/>
        <v>0.001363543781</v>
      </c>
      <c r="W7" s="56">
        <f t="shared" si="5"/>
        <v>0.01296170302</v>
      </c>
      <c r="X7" s="56">
        <f t="shared" si="6"/>
        <v>0.007055823737</v>
      </c>
      <c r="Y7" s="56">
        <v>0.01675638772659454</v>
      </c>
      <c r="Z7" s="56">
        <f t="shared" si="7"/>
        <v>0.004805705255</v>
      </c>
      <c r="AA7" s="56">
        <f t="shared" si="8"/>
        <v>0.04568252608</v>
      </c>
      <c r="AB7" s="56">
        <f t="shared" si="9"/>
        <v>0.02486770846</v>
      </c>
      <c r="AC7" s="56">
        <v>0.05905660067012613</v>
      </c>
      <c r="AF7" s="55">
        <v>5.0</v>
      </c>
      <c r="AG7" s="55" t="s">
        <v>15</v>
      </c>
      <c r="AH7" s="56">
        <v>0.007137452832221493</v>
      </c>
      <c r="AI7" s="56">
        <v>0.006125759636985827</v>
      </c>
      <c r="AJ7" s="56">
        <v>0.0029374778676199533</v>
      </c>
      <c r="AK7" s="56">
        <v>0.002130586845997013</v>
      </c>
      <c r="AL7" s="56">
        <v>0.0013635437807970737</v>
      </c>
      <c r="AM7" s="56">
        <v>0.0010500407004513342</v>
      </c>
      <c r="AN7" s="56">
        <v>0.0010901279073420392</v>
      </c>
      <c r="AO7" s="56">
        <v>0.0014266341804613576</v>
      </c>
      <c r="AP7" s="56">
        <v>0.0045068696281592244</v>
      </c>
      <c r="AQ7" s="56">
        <v>0.0042703546476501675</v>
      </c>
      <c r="AR7" s="56">
        <v>0.0028954852767098514</v>
      </c>
      <c r="AS7" s="56">
        <v>0.001361837932926137</v>
      </c>
      <c r="AV7" s="55">
        <v>5.0</v>
      </c>
      <c r="AW7" s="55" t="s">
        <v>15</v>
      </c>
      <c r="AX7" s="56">
        <v>0.004182714006513839</v>
      </c>
      <c r="AY7" s="56">
        <v>0.025195439080033282</v>
      </c>
      <c r="AZ7" s="56">
        <v>0.014031167532145986</v>
      </c>
      <c r="BA7" s="56">
        <v>0.03144418684079898</v>
      </c>
      <c r="BB7" s="56">
        <v>1.566080818525167E-4</v>
      </c>
      <c r="BC7" s="56">
        <v>8.884243388571416E-4</v>
      </c>
      <c r="BD7" s="56">
        <v>4.936233395071525E-4</v>
      </c>
      <c r="BE7" s="56">
        <v>0.0010896735612376711</v>
      </c>
      <c r="BF7" s="56">
        <v>5.425026424934506E-4</v>
      </c>
      <c r="BG7" s="56">
        <v>0.0030582955955377952</v>
      </c>
      <c r="BH7" s="56">
        <v>0.0016994133181838574</v>
      </c>
      <c r="BI7" s="56">
        <v>0.003762310835284824</v>
      </c>
      <c r="BL7" s="68" t="s">
        <v>549</v>
      </c>
      <c r="BM7" s="55">
        <v>1.0</v>
      </c>
      <c r="BO7" s="68" t="s">
        <v>549</v>
      </c>
      <c r="BP7" s="56">
        <v>0.08654435917244648</v>
      </c>
    </row>
    <row r="8" ht="14.25" customHeight="1">
      <c r="A8" s="55">
        <v>6.0</v>
      </c>
      <c r="B8" s="55" t="s">
        <v>18</v>
      </c>
      <c r="C8" s="56">
        <v>0.06797530360301729</v>
      </c>
      <c r="D8" s="56">
        <v>0.7405223669530393</v>
      </c>
      <c r="E8" s="56">
        <v>0.40472630542183</v>
      </c>
      <c r="F8" s="55" t="s">
        <v>455</v>
      </c>
      <c r="I8" s="55">
        <v>6.0</v>
      </c>
      <c r="J8" s="55" t="s">
        <v>18</v>
      </c>
      <c r="K8" s="56">
        <v>0.929721519721199</v>
      </c>
      <c r="L8" s="56">
        <v>0.015447385223664156</v>
      </c>
      <c r="M8" s="56">
        <v>0.05483109505513693</v>
      </c>
      <c r="P8" s="55">
        <v>6.0</v>
      </c>
      <c r="Q8" s="55" t="s">
        <v>18</v>
      </c>
      <c r="R8" s="56">
        <f t="shared" si="1"/>
        <v>0.06319810257</v>
      </c>
      <c r="S8" s="56">
        <f t="shared" si="2"/>
        <v>0.6884795804</v>
      </c>
      <c r="T8" s="56">
        <f t="shared" si="3"/>
        <v>0.3762827557</v>
      </c>
      <c r="U8" s="56">
        <v>0.929721519721199</v>
      </c>
      <c r="V8" s="56">
        <f t="shared" si="4"/>
        <v>0.0010500407</v>
      </c>
      <c r="W8" s="56">
        <f t="shared" si="5"/>
        <v>0.01143913427</v>
      </c>
      <c r="X8" s="56">
        <f t="shared" si="6"/>
        <v>0.00625196315</v>
      </c>
      <c r="Y8" s="56">
        <v>0.015447385223664156</v>
      </c>
      <c r="Z8" s="56">
        <f t="shared" si="7"/>
        <v>0.003727160333</v>
      </c>
      <c r="AA8" s="56">
        <f t="shared" si="8"/>
        <v>0.04060365229</v>
      </c>
      <c r="AB8" s="56">
        <f t="shared" si="9"/>
        <v>0.02219158652</v>
      </c>
      <c r="AC8" s="56">
        <v>0.05483109505513693</v>
      </c>
      <c r="AF8" s="55">
        <v>6.0</v>
      </c>
      <c r="AG8" s="55" t="s">
        <v>18</v>
      </c>
      <c r="AH8" s="56">
        <v>0.037498994491798866</v>
      </c>
      <c r="AI8" s="56">
        <v>0.03303071697627769</v>
      </c>
      <c r="AJ8" s="56">
        <v>0.019535441823965126</v>
      </c>
      <c r="AK8" s="56">
        <v>0.015969521517176795</v>
      </c>
      <c r="AL8" s="56">
        <v>0.012961703020692744</v>
      </c>
      <c r="AM8" s="56">
        <v>0.011439134269063185</v>
      </c>
      <c r="AN8" s="56">
        <v>0.013174780279288074</v>
      </c>
      <c r="AO8" s="56">
        <v>0.012470078209751396</v>
      </c>
      <c r="AP8" s="56">
        <v>0.018391334657839455</v>
      </c>
      <c r="AQ8" s="56">
        <v>0.02540759014539382</v>
      </c>
      <c r="AR8" s="56">
        <v>0.01939182807006543</v>
      </c>
      <c r="AS8" s="56">
        <v>0.012964875039360793</v>
      </c>
      <c r="AV8" s="55">
        <v>6.0</v>
      </c>
      <c r="AW8" s="55" t="s">
        <v>18</v>
      </c>
      <c r="AX8" s="56">
        <v>0.025195439080033286</v>
      </c>
      <c r="AY8" s="56">
        <v>0.16266694591753672</v>
      </c>
      <c r="AZ8" s="56">
        <v>0.09060411404580752</v>
      </c>
      <c r="BA8" s="56">
        <v>0.20354634609467875</v>
      </c>
      <c r="BB8" s="56">
        <v>8.884243388571416E-4</v>
      </c>
      <c r="BC8" s="56">
        <v>0.005289716988773323</v>
      </c>
      <c r="BD8" s="56">
        <v>0.0029375884941963905</v>
      </c>
      <c r="BE8" s="56">
        <v>0.006487891792868664</v>
      </c>
      <c r="BF8" s="56">
        <v>0.003058295595537795</v>
      </c>
      <c r="BG8" s="56">
        <v>0.018081486318457504</v>
      </c>
      <c r="BH8" s="56">
        <v>0.010034477245819204</v>
      </c>
      <c r="BI8" s="56">
        <v>0.022201760613125947</v>
      </c>
      <c r="BL8" s="68" t="s">
        <v>550</v>
      </c>
      <c r="BM8" s="55">
        <v>1.0</v>
      </c>
      <c r="BO8" s="68" t="s">
        <v>550</v>
      </c>
      <c r="BP8" s="56">
        <v>0.5509924865256923</v>
      </c>
    </row>
    <row r="9" ht="14.25" customHeight="1">
      <c r="A9" s="55">
        <v>7.0</v>
      </c>
      <c r="B9" s="55" t="s">
        <v>21</v>
      </c>
      <c r="C9" s="56">
        <v>0.060136345977710365</v>
      </c>
      <c r="D9" s="56">
        <v>0.7267799858342641</v>
      </c>
      <c r="E9" s="56">
        <v>0.4352967489964441</v>
      </c>
      <c r="F9" s="55" t="s">
        <v>455</v>
      </c>
      <c r="I9" s="55">
        <v>7.0</v>
      </c>
      <c r="J9" s="55" t="s">
        <v>21</v>
      </c>
      <c r="K9" s="56">
        <v>0.9322303619501385</v>
      </c>
      <c r="L9" s="56">
        <v>0.018127604689285527</v>
      </c>
      <c r="M9" s="56">
        <v>0.04964203336057608</v>
      </c>
      <c r="P9" s="55">
        <v>7.0</v>
      </c>
      <c r="Q9" s="55" t="s">
        <v>21</v>
      </c>
      <c r="R9" s="56">
        <f t="shared" si="1"/>
        <v>0.05606092758</v>
      </c>
      <c r="S9" s="56">
        <f t="shared" si="2"/>
        <v>0.6775263693</v>
      </c>
      <c r="T9" s="56">
        <f t="shared" si="3"/>
        <v>0.4057968459</v>
      </c>
      <c r="U9" s="56">
        <v>0.9322303619501385</v>
      </c>
      <c r="V9" s="56">
        <f t="shared" si="4"/>
        <v>0.001090127907</v>
      </c>
      <c r="W9" s="56">
        <f t="shared" si="5"/>
        <v>0.01317478028</v>
      </c>
      <c r="X9" s="56">
        <f t="shared" si="6"/>
        <v>0.007890887388</v>
      </c>
      <c r="Y9" s="56">
        <v>0.018127604689285527</v>
      </c>
      <c r="Z9" s="56">
        <f t="shared" si="7"/>
        <v>0.002985290493</v>
      </c>
      <c r="AA9" s="56">
        <f t="shared" si="8"/>
        <v>0.0360788363</v>
      </c>
      <c r="AB9" s="56">
        <f t="shared" si="9"/>
        <v>0.02160901574</v>
      </c>
      <c r="AC9" s="56">
        <v>0.04964203336057608</v>
      </c>
      <c r="AF9" s="55">
        <v>7.0</v>
      </c>
      <c r="AG9" s="55" t="s">
        <v>21</v>
      </c>
      <c r="AH9" s="56">
        <v>0.02073576898128302</v>
      </c>
      <c r="AI9" s="56">
        <v>0.017972755416255346</v>
      </c>
      <c r="AJ9" s="56">
        <v>0.01068487178303991</v>
      </c>
      <c r="AK9" s="56">
        <v>0.008698079210011707</v>
      </c>
      <c r="AL9" s="56">
        <v>0.00705582373743783</v>
      </c>
      <c r="AM9" s="56">
        <v>0.006251963150001363</v>
      </c>
      <c r="AN9" s="56">
        <v>0.007890887388338685</v>
      </c>
      <c r="AO9" s="56">
        <v>0.0077157726239703425</v>
      </c>
      <c r="AP9" s="56">
        <v>0.011046589395990559</v>
      </c>
      <c r="AQ9" s="56">
        <v>0.01397825404416768</v>
      </c>
      <c r="AR9" s="56">
        <v>0.010610540756690047</v>
      </c>
      <c r="AS9" s="56">
        <v>0.0070578827691690875</v>
      </c>
      <c r="AV9" s="55">
        <v>7.0</v>
      </c>
      <c r="AW9" s="55" t="s">
        <v>21</v>
      </c>
      <c r="AX9" s="56">
        <v>0.014031167532145984</v>
      </c>
      <c r="AY9" s="56">
        <v>0.09060411404580752</v>
      </c>
      <c r="AZ9" s="56">
        <v>0.05054392793418401</v>
      </c>
      <c r="BA9" s="56">
        <v>0.11372780425637323</v>
      </c>
      <c r="BB9" s="56">
        <v>4.936233395071525E-4</v>
      </c>
      <c r="BC9" s="56">
        <v>0.0029375884941963905</v>
      </c>
      <c r="BD9" s="56">
        <v>0.00163330207000395</v>
      </c>
      <c r="BE9" s="56">
        <v>0.003613595315880818</v>
      </c>
      <c r="BF9" s="56">
        <v>0.0016994133181838574</v>
      </c>
      <c r="BG9" s="56">
        <v>0.010034477245819205</v>
      </c>
      <c r="BH9" s="56">
        <v>0.005575044190644755</v>
      </c>
      <c r="BI9" s="56">
        <v>0.012357789684101535</v>
      </c>
      <c r="BL9" s="68" t="s">
        <v>551</v>
      </c>
      <c r="BM9" s="55">
        <v>1.0</v>
      </c>
      <c r="BO9" s="68" t="s">
        <v>551</v>
      </c>
      <c r="BP9" s="56">
        <v>0.3072518474268484</v>
      </c>
    </row>
    <row r="10" ht="14.25" customHeight="1">
      <c r="A10" s="55">
        <v>8.0</v>
      </c>
      <c r="B10" s="55" t="s">
        <v>23</v>
      </c>
      <c r="C10" s="56">
        <v>0.07862579808752827</v>
      </c>
      <c r="D10" s="56">
        <v>0.6872608723972435</v>
      </c>
      <c r="E10" s="56">
        <v>0.4252378000822773</v>
      </c>
      <c r="F10" s="55" t="s">
        <v>455</v>
      </c>
      <c r="I10" s="55">
        <v>8.0</v>
      </c>
      <c r="J10" s="55" t="s">
        <v>23</v>
      </c>
      <c r="K10" s="56">
        <v>0.9318966867537617</v>
      </c>
      <c r="L10" s="56">
        <v>0.018144606670614544</v>
      </c>
      <c r="M10" s="56">
        <v>0.04995870657562379</v>
      </c>
      <c r="P10" s="55">
        <v>8.0</v>
      </c>
      <c r="Q10" s="55" t="s">
        <v>23</v>
      </c>
      <c r="R10" s="56">
        <f t="shared" si="1"/>
        <v>0.07327112073</v>
      </c>
      <c r="S10" s="56">
        <f t="shared" si="2"/>
        <v>0.6404561299</v>
      </c>
      <c r="T10" s="56">
        <f t="shared" si="3"/>
        <v>0.396277697</v>
      </c>
      <c r="U10" s="56">
        <v>0.9318966867537617</v>
      </c>
      <c r="V10" s="56">
        <f t="shared" si="4"/>
        <v>0.00142663418</v>
      </c>
      <c r="W10" s="56">
        <f t="shared" si="5"/>
        <v>0.01247007821</v>
      </c>
      <c r="X10" s="56">
        <f t="shared" si="6"/>
        <v>0.007715772624</v>
      </c>
      <c r="Y10" s="56">
        <v>0.018144606670614544</v>
      </c>
      <c r="Z10" s="56">
        <f t="shared" si="7"/>
        <v>0.003928043176</v>
      </c>
      <c r="AA10" s="56">
        <f t="shared" si="8"/>
        <v>0.03433466427</v>
      </c>
      <c r="AB10" s="56">
        <f t="shared" si="9"/>
        <v>0.02124433048</v>
      </c>
      <c r="AC10" s="56">
        <v>0.04995870657562379</v>
      </c>
      <c r="AF10" s="55">
        <v>8.0</v>
      </c>
      <c r="AG10" s="55" t="s">
        <v>23</v>
      </c>
      <c r="AH10" s="56">
        <v>0.04296948567516977</v>
      </c>
      <c r="AI10" s="56">
        <v>0.03807979065920218</v>
      </c>
      <c r="AJ10" s="56">
        <v>0.023574984292520643</v>
      </c>
      <c r="AK10" s="56">
        <v>0.01976107846858512</v>
      </c>
      <c r="AL10" s="56">
        <v>0.01675638772659454</v>
      </c>
      <c r="AM10" s="56">
        <v>0.015447385223664156</v>
      </c>
      <c r="AN10" s="56">
        <v>0.018127604689285527</v>
      </c>
      <c r="AO10" s="56">
        <v>0.018144606670614544</v>
      </c>
      <c r="AP10" s="56">
        <v>0.02999098996221507</v>
      </c>
      <c r="AQ10" s="56">
        <v>0.0299347561625534</v>
      </c>
      <c r="AR10" s="56">
        <v>0.023422407178159896</v>
      </c>
      <c r="AS10" s="56">
        <v>0.016762077992632896</v>
      </c>
      <c r="AV10" s="55">
        <v>8.0</v>
      </c>
      <c r="AW10" s="55" t="s">
        <v>23</v>
      </c>
      <c r="AX10" s="56">
        <v>0.03144418684079898</v>
      </c>
      <c r="AY10" s="56">
        <v>0.2035463460946788</v>
      </c>
      <c r="AZ10" s="56">
        <v>0.11372780425637323</v>
      </c>
      <c r="BA10" s="56">
        <v>0.25734985208122674</v>
      </c>
      <c r="BB10" s="56">
        <v>0.0010896735612376711</v>
      </c>
      <c r="BC10" s="56">
        <v>0.006487891792868664</v>
      </c>
      <c r="BD10" s="56">
        <v>0.003613595315880818</v>
      </c>
      <c r="BE10" s="56">
        <v>0.008045087827441856</v>
      </c>
      <c r="BF10" s="56">
        <v>0.003762310835284824</v>
      </c>
      <c r="BG10" s="56">
        <v>0.022201760613125947</v>
      </c>
      <c r="BH10" s="56">
        <v>0.012357789684101535</v>
      </c>
      <c r="BI10" s="56">
        <v>0.027576614792529167</v>
      </c>
      <c r="BL10" s="68" t="s">
        <v>552</v>
      </c>
      <c r="BM10" s="55">
        <v>1.0</v>
      </c>
      <c r="BO10" s="68" t="s">
        <v>552</v>
      </c>
      <c r="BP10" s="56">
        <v>0.6912029136955481</v>
      </c>
    </row>
    <row r="11" ht="14.25" customHeight="1">
      <c r="A11" s="55">
        <v>9.0</v>
      </c>
      <c r="B11" s="55" t="s">
        <v>25</v>
      </c>
      <c r="C11" s="56">
        <v>0.15027412012198735</v>
      </c>
      <c r="D11" s="56">
        <v>0.6132286623752753</v>
      </c>
      <c r="E11" s="56">
        <v>0.36833026885434234</v>
      </c>
      <c r="F11" s="55" t="s">
        <v>455</v>
      </c>
      <c r="I11" s="55">
        <v>9.0</v>
      </c>
      <c r="J11" s="55" t="s">
        <v>25</v>
      </c>
      <c r="K11" s="56">
        <v>0.8544643915564264</v>
      </c>
      <c r="L11" s="56">
        <v>0.02999098996221507</v>
      </c>
      <c r="M11" s="56">
        <v>0.11554461848135854</v>
      </c>
      <c r="P11" s="55">
        <v>9.0</v>
      </c>
      <c r="Q11" s="55" t="s">
        <v>25</v>
      </c>
      <c r="R11" s="56">
        <f t="shared" si="1"/>
        <v>0.1284038846</v>
      </c>
      <c r="S11" s="56">
        <f t="shared" si="2"/>
        <v>0.5239820559</v>
      </c>
      <c r="T11" s="56">
        <f t="shared" si="3"/>
        <v>0.3147250991</v>
      </c>
      <c r="U11" s="56">
        <v>0.8544643915564264</v>
      </c>
      <c r="V11" s="56">
        <f t="shared" si="4"/>
        <v>0.004506869628</v>
      </c>
      <c r="W11" s="56">
        <f t="shared" si="5"/>
        <v>0.01839133466</v>
      </c>
      <c r="X11" s="56">
        <f t="shared" si="6"/>
        <v>0.0110465894</v>
      </c>
      <c r="Y11" s="56">
        <v>0.02999098996221507</v>
      </c>
      <c r="Z11" s="56">
        <f t="shared" si="7"/>
        <v>0.01736336588</v>
      </c>
      <c r="AA11" s="56">
        <f t="shared" si="8"/>
        <v>0.07085527184</v>
      </c>
      <c r="AB11" s="56">
        <f t="shared" si="9"/>
        <v>0.04255858039</v>
      </c>
      <c r="AC11" s="56">
        <v>0.11554461848135854</v>
      </c>
      <c r="AF11" s="55">
        <v>9.0</v>
      </c>
      <c r="AG11" s="55" t="s">
        <v>25</v>
      </c>
      <c r="AH11" s="56">
        <v>0.023817968510396383</v>
      </c>
      <c r="AI11" s="56">
        <v>0.021552104961275274</v>
      </c>
      <c r="AJ11" s="56">
        <v>0.010147952799152302</v>
      </c>
      <c r="AK11" s="56">
        <v>0.007484768934934925</v>
      </c>
      <c r="AL11" s="56">
        <v>0.004805705255373225</v>
      </c>
      <c r="AM11" s="56">
        <v>0.003727160333258833</v>
      </c>
      <c r="AN11" s="56">
        <v>0.002985290493208643</v>
      </c>
      <c r="AO11" s="56">
        <v>0.003928043175929067</v>
      </c>
      <c r="AP11" s="56">
        <v>0.01736336587711687</v>
      </c>
      <c r="AQ11" s="56">
        <v>0.014451574993013415</v>
      </c>
      <c r="AR11" s="56">
        <v>0.00998005077190788</v>
      </c>
      <c r="AS11" s="56">
        <v>0.004798007431053881</v>
      </c>
      <c r="AV11" s="55">
        <v>9.0</v>
      </c>
      <c r="AW11" s="55" t="s">
        <v>25</v>
      </c>
      <c r="AX11" s="56">
        <v>0.01449435468275737</v>
      </c>
      <c r="AY11" s="56">
        <v>0.08655138881496881</v>
      </c>
      <c r="AZ11" s="56">
        <v>0.04817602953424496</v>
      </c>
      <c r="BA11" s="56">
        <v>0.1082389635562237</v>
      </c>
      <c r="BB11" s="56">
        <v>5.425026424934506E-4</v>
      </c>
      <c r="BC11" s="56">
        <v>0.003058295595537795</v>
      </c>
      <c r="BD11" s="56">
        <v>0.0016994133181838574</v>
      </c>
      <c r="BE11" s="56">
        <v>0.003762310835284824</v>
      </c>
      <c r="BF11" s="56">
        <v>0.001885076356999019</v>
      </c>
      <c r="BG11" s="56">
        <v>0.010562388526526391</v>
      </c>
      <c r="BH11" s="56">
        <v>0.005871273180173838</v>
      </c>
      <c r="BI11" s="56">
        <v>0.013040719145112175</v>
      </c>
      <c r="BL11" s="68" t="s">
        <v>553</v>
      </c>
      <c r="BM11" s="55">
        <v>1.0</v>
      </c>
      <c r="BO11" s="68" t="s">
        <v>553</v>
      </c>
      <c r="BP11" s="56">
        <v>0.2978827161885062</v>
      </c>
    </row>
    <row r="12" ht="14.25" customHeight="1">
      <c r="A12" s="55">
        <v>10.0</v>
      </c>
      <c r="B12" s="55" t="s">
        <v>27</v>
      </c>
      <c r="C12" s="56">
        <v>0.14265540111504657</v>
      </c>
      <c r="D12" s="56">
        <v>0.8487655622589371</v>
      </c>
      <c r="E12" s="56">
        <v>0.4669573377602335</v>
      </c>
      <c r="F12" s="55" t="s">
        <v>455</v>
      </c>
      <c r="I12" s="55">
        <v>10.0</v>
      </c>
      <c r="J12" s="55" t="s">
        <v>27</v>
      </c>
      <c r="K12" s="56">
        <v>0.8687611580471111</v>
      </c>
      <c r="L12" s="56">
        <v>0.0299347561625534</v>
      </c>
      <c r="M12" s="56">
        <v>0.1013040857903356</v>
      </c>
      <c r="P12" s="55">
        <v>10.0</v>
      </c>
      <c r="Q12" s="55" t="s">
        <v>27</v>
      </c>
      <c r="R12" s="56">
        <f t="shared" si="1"/>
        <v>0.1239334715</v>
      </c>
      <c r="S12" s="56">
        <f t="shared" si="2"/>
        <v>0.7373745528</v>
      </c>
      <c r="T12" s="56">
        <f t="shared" si="3"/>
        <v>0.4056743975</v>
      </c>
      <c r="U12" s="56">
        <v>0.8687611580471111</v>
      </c>
      <c r="V12" s="56">
        <f t="shared" si="4"/>
        <v>0.004270354648</v>
      </c>
      <c r="W12" s="56">
        <f t="shared" si="5"/>
        <v>0.02540759015</v>
      </c>
      <c r="X12" s="56">
        <f t="shared" si="6"/>
        <v>0.01397825404</v>
      </c>
      <c r="Y12" s="56">
        <v>0.0299347561625534</v>
      </c>
      <c r="Z12" s="56">
        <f t="shared" si="7"/>
        <v>0.01445157499</v>
      </c>
      <c r="AA12" s="56">
        <f t="shared" si="8"/>
        <v>0.08598341933</v>
      </c>
      <c r="AB12" s="56">
        <f t="shared" si="9"/>
        <v>0.0473046862</v>
      </c>
      <c r="AC12" s="56">
        <v>0.1013040857903356</v>
      </c>
      <c r="AF12" s="55">
        <v>10.0</v>
      </c>
      <c r="AG12" s="55" t="s">
        <v>27</v>
      </c>
      <c r="AH12" s="56">
        <v>0.12513565987366462</v>
      </c>
      <c r="AI12" s="56">
        <v>0.11621113484779079</v>
      </c>
      <c r="AJ12" s="56">
        <v>0.06748808007217724</v>
      </c>
      <c r="AK12" s="56">
        <v>0.05610105909651678</v>
      </c>
      <c r="AL12" s="56">
        <v>0.04568252607827362</v>
      </c>
      <c r="AM12" s="56">
        <v>0.04060365229285709</v>
      </c>
      <c r="AN12" s="56">
        <v>0.036078836302583545</v>
      </c>
      <c r="AO12" s="56">
        <v>0.03433466426500111</v>
      </c>
      <c r="AP12" s="56">
        <v>0.07085527183598501</v>
      </c>
      <c r="AQ12" s="56">
        <v>0.0859834193349618</v>
      </c>
      <c r="AR12" s="56">
        <v>0.0668390304920741</v>
      </c>
      <c r="AS12" s="56">
        <v>0.04567765758138267</v>
      </c>
      <c r="AV12" s="55">
        <v>10.0</v>
      </c>
      <c r="AW12" s="55" t="s">
        <v>27</v>
      </c>
      <c r="AX12" s="56">
        <v>0.08655138881496884</v>
      </c>
      <c r="AY12" s="56">
        <v>0.5534578345647764</v>
      </c>
      <c r="AZ12" s="56">
        <v>0.3077956022133483</v>
      </c>
      <c r="BA12" s="56">
        <v>0.6924639709754665</v>
      </c>
      <c r="BB12" s="56">
        <v>0.0030582955955377952</v>
      </c>
      <c r="BC12" s="56">
        <v>0.018081486318457504</v>
      </c>
      <c r="BD12" s="56">
        <v>0.010034477245819205</v>
      </c>
      <c r="BE12" s="56">
        <v>0.022201760613125947</v>
      </c>
      <c r="BF12" s="56">
        <v>0.010562388526526391</v>
      </c>
      <c r="BG12" s="56">
        <v>0.06204955473248439</v>
      </c>
      <c r="BH12" s="56">
        <v>0.03442200032404943</v>
      </c>
      <c r="BI12" s="56">
        <v>0.07632526048467599</v>
      </c>
      <c r="BL12" s="68" t="s">
        <v>554</v>
      </c>
      <c r="BM12" s="55">
        <v>1.0</v>
      </c>
      <c r="BO12" s="68" t="s">
        <v>554</v>
      </c>
      <c r="BP12" s="56">
        <v>1.8770040204092369</v>
      </c>
    </row>
    <row r="13" ht="14.25" customHeight="1">
      <c r="A13" s="55">
        <v>11.0</v>
      </c>
      <c r="B13" s="55" t="s">
        <v>29</v>
      </c>
      <c r="C13" s="56">
        <v>0.12362031172482271</v>
      </c>
      <c r="D13" s="56">
        <v>0.827917810606044</v>
      </c>
      <c r="E13" s="56">
        <v>0.4530081249114221</v>
      </c>
      <c r="F13" s="55" t="s">
        <v>455</v>
      </c>
      <c r="I13" s="55">
        <v>11.0</v>
      </c>
      <c r="J13" s="55" t="s">
        <v>29</v>
      </c>
      <c r="K13" s="56">
        <v>0.8958461124311148</v>
      </c>
      <c r="L13" s="56">
        <v>0.023422407178159896</v>
      </c>
      <c r="M13" s="56">
        <v>0.08073148039072535</v>
      </c>
      <c r="P13" s="55">
        <v>11.0</v>
      </c>
      <c r="Q13" s="55" t="s">
        <v>29</v>
      </c>
      <c r="R13" s="56">
        <f t="shared" si="1"/>
        <v>0.1107447757</v>
      </c>
      <c r="S13" s="56">
        <f t="shared" si="2"/>
        <v>0.741686952</v>
      </c>
      <c r="T13" s="56">
        <f t="shared" si="3"/>
        <v>0.4058255676</v>
      </c>
      <c r="U13" s="56">
        <v>0.8958461124311148</v>
      </c>
      <c r="V13" s="56">
        <f t="shared" si="4"/>
        <v>0.002895485277</v>
      </c>
      <c r="W13" s="56">
        <f t="shared" si="5"/>
        <v>0.01939182807</v>
      </c>
      <c r="X13" s="56">
        <f t="shared" si="6"/>
        <v>0.01061054076</v>
      </c>
      <c r="Y13" s="56">
        <v>0.023422407178159896</v>
      </c>
      <c r="Z13" s="56">
        <f t="shared" si="7"/>
        <v>0.009980050772</v>
      </c>
      <c r="AA13" s="56">
        <f t="shared" si="8"/>
        <v>0.06683903049</v>
      </c>
      <c r="AB13" s="56">
        <f t="shared" si="9"/>
        <v>0.03657201655</v>
      </c>
      <c r="AC13" s="56">
        <v>0.08073148039072535</v>
      </c>
      <c r="AF13" s="55">
        <v>11.0</v>
      </c>
      <c r="AG13" s="55" t="s">
        <v>29</v>
      </c>
      <c r="AH13" s="56">
        <v>0.06919609897881936</v>
      </c>
      <c r="AI13" s="56">
        <v>0.06323309011926223</v>
      </c>
      <c r="AJ13" s="56">
        <v>0.03691247369538029</v>
      </c>
      <c r="AK13" s="56">
        <v>0.030556423075180392</v>
      </c>
      <c r="AL13" s="56">
        <v>0.02486770846196866</v>
      </c>
      <c r="AM13" s="56">
        <v>0.022191586523898743</v>
      </c>
      <c r="AN13" s="56">
        <v>0.02160901573543179</v>
      </c>
      <c r="AO13" s="56">
        <v>0.02124433047917426</v>
      </c>
      <c r="AP13" s="56">
        <v>0.0425585803899112</v>
      </c>
      <c r="AQ13" s="56">
        <v>0.047304686204889417</v>
      </c>
      <c r="AR13" s="56">
        <v>0.03657201655312573</v>
      </c>
      <c r="AS13" s="56">
        <v>0.02486622905356912</v>
      </c>
      <c r="AV13" s="55">
        <v>11.0</v>
      </c>
      <c r="AW13" s="55" t="s">
        <v>29</v>
      </c>
      <c r="AX13" s="56">
        <v>0.04817602953424496</v>
      </c>
      <c r="AY13" s="56">
        <v>0.3077956022133483</v>
      </c>
      <c r="AZ13" s="56">
        <v>0.1714199485771073</v>
      </c>
      <c r="BA13" s="56">
        <v>0.386283139575558</v>
      </c>
      <c r="BB13" s="56">
        <v>0.0016994133181838574</v>
      </c>
      <c r="BC13" s="56">
        <v>0.010034477245819204</v>
      </c>
      <c r="BD13" s="56">
        <v>0.005575044190644755</v>
      </c>
      <c r="BE13" s="56">
        <v>0.012357789684101535</v>
      </c>
      <c r="BF13" s="56">
        <v>0.005871273180173838</v>
      </c>
      <c r="BG13" s="56">
        <v>0.03442200032404943</v>
      </c>
      <c r="BH13" s="56">
        <v>0.01911669792439278</v>
      </c>
      <c r="BI13" s="56">
        <v>0.04247131001095172</v>
      </c>
      <c r="BL13" s="68" t="s">
        <v>555</v>
      </c>
      <c r="BM13" s="55">
        <v>1.0</v>
      </c>
      <c r="BO13" s="68" t="s">
        <v>555</v>
      </c>
      <c r="BP13" s="56">
        <v>1.0452227257785758</v>
      </c>
    </row>
    <row r="14" ht="14.25" customHeight="1">
      <c r="A14" s="55">
        <v>12.0</v>
      </c>
      <c r="B14" s="55" t="s">
        <v>31</v>
      </c>
      <c r="C14" s="56">
        <v>0.08124517339226549</v>
      </c>
      <c r="D14" s="56">
        <v>0.7734646650050779</v>
      </c>
      <c r="E14" s="56">
        <v>0.42106251815980683</v>
      </c>
      <c r="F14" s="55" t="s">
        <v>455</v>
      </c>
      <c r="I14" s="55">
        <v>12.0</v>
      </c>
      <c r="J14" s="55" t="s">
        <v>31</v>
      </c>
      <c r="K14" s="56">
        <v>0.9241820146750226</v>
      </c>
      <c r="L14" s="56">
        <v>0.016762077992632896</v>
      </c>
      <c r="M14" s="56">
        <v>0.05905590733234437</v>
      </c>
      <c r="P14" s="55">
        <v>12.0</v>
      </c>
      <c r="Q14" s="55" t="s">
        <v>31</v>
      </c>
      <c r="R14" s="56">
        <f t="shared" si="1"/>
        <v>0.07508532803</v>
      </c>
      <c r="S14" s="56">
        <f t="shared" si="2"/>
        <v>0.7148221324</v>
      </c>
      <c r="T14" s="56">
        <f t="shared" si="3"/>
        <v>0.3891384063</v>
      </c>
      <c r="U14" s="56">
        <v>0.9241820146750226</v>
      </c>
      <c r="V14" s="56">
        <f t="shared" si="4"/>
        <v>0.001361837933</v>
      </c>
      <c r="W14" s="56">
        <f t="shared" si="5"/>
        <v>0.01296487504</v>
      </c>
      <c r="X14" s="56">
        <f t="shared" si="6"/>
        <v>0.007057882769</v>
      </c>
      <c r="Y14" s="56">
        <v>0.016762077992632896</v>
      </c>
      <c r="Z14" s="56">
        <f t="shared" si="7"/>
        <v>0.004798007431</v>
      </c>
      <c r="AA14" s="56">
        <f t="shared" si="8"/>
        <v>0.04567765758</v>
      </c>
      <c r="AB14" s="56">
        <f t="shared" si="9"/>
        <v>0.02486622905</v>
      </c>
      <c r="AC14" s="56">
        <v>0.05905590733234437</v>
      </c>
      <c r="AF14" s="55">
        <v>12.0</v>
      </c>
      <c r="AG14" s="55" t="s">
        <v>31</v>
      </c>
      <c r="AH14" s="56">
        <v>0.1433909100034753</v>
      </c>
      <c r="AI14" s="56">
        <v>0.13397516289005743</v>
      </c>
      <c r="AJ14" s="56">
        <v>0.08144327842547976</v>
      </c>
      <c r="AK14" s="56">
        <v>0.06942082953359446</v>
      </c>
      <c r="AL14" s="56">
        <v>0.05905660067012613</v>
      </c>
      <c r="AM14" s="56">
        <v>0.05483109505513693</v>
      </c>
      <c r="AN14" s="56">
        <v>0.04964203336057608</v>
      </c>
      <c r="AO14" s="56">
        <v>0.04995870657562379</v>
      </c>
      <c r="AP14" s="56">
        <v>0.11554461848135854</v>
      </c>
      <c r="AQ14" s="56">
        <v>0.1013040857903356</v>
      </c>
      <c r="AR14" s="56">
        <v>0.08073148039072535</v>
      </c>
      <c r="AS14" s="56">
        <v>0.05905590733234437</v>
      </c>
      <c r="AV14" s="55">
        <v>12.0</v>
      </c>
      <c r="AW14" s="55" t="s">
        <v>31</v>
      </c>
      <c r="AX14" s="56">
        <v>0.10823896355622371</v>
      </c>
      <c r="AY14" s="56">
        <v>0.6924639709754665</v>
      </c>
      <c r="AZ14" s="56">
        <v>0.386283139575558</v>
      </c>
      <c r="BA14" s="56">
        <v>0.875742953518159</v>
      </c>
      <c r="BB14" s="56">
        <v>0.003762310835284824</v>
      </c>
      <c r="BC14" s="56">
        <v>0.022201760613125947</v>
      </c>
      <c r="BD14" s="56">
        <v>0.012357789684101535</v>
      </c>
      <c r="BE14" s="56">
        <v>0.027576614792529167</v>
      </c>
      <c r="BF14" s="56">
        <v>0.013040719145112175</v>
      </c>
      <c r="BG14" s="56">
        <v>0.07632526048467599</v>
      </c>
      <c r="BH14" s="56">
        <v>0.04247131001095172</v>
      </c>
      <c r="BI14" s="56">
        <v>0.09503514019814568</v>
      </c>
      <c r="BL14" s="68" t="s">
        <v>556</v>
      </c>
      <c r="BM14" s="55">
        <v>1.0</v>
      </c>
      <c r="BO14" s="68" t="s">
        <v>556</v>
      </c>
      <c r="BP14" s="56">
        <v>2.3554999333893334</v>
      </c>
    </row>
    <row r="15" ht="14.25" customHeight="1">
      <c r="A15" s="55">
        <v>13.0</v>
      </c>
      <c r="B15" s="55" t="s">
        <v>33</v>
      </c>
      <c r="C15" s="56">
        <v>0.06626242502620379</v>
      </c>
      <c r="D15" s="56">
        <v>0.7396207412176381</v>
      </c>
      <c r="E15" s="56">
        <v>0.4045028341080569</v>
      </c>
      <c r="F15" s="55" t="s">
        <v>455</v>
      </c>
      <c r="I15" s="55">
        <v>13.0</v>
      </c>
      <c r="J15" s="55" t="s">
        <v>33</v>
      </c>
      <c r="K15" s="56">
        <v>0.929265183398694</v>
      </c>
      <c r="L15" s="56">
        <v>0.01561000540875044</v>
      </c>
      <c r="M15" s="56">
        <v>0.055124811192555516</v>
      </c>
      <c r="P15" s="55">
        <v>13.0</v>
      </c>
      <c r="Q15" s="55" t="s">
        <v>33</v>
      </c>
      <c r="R15" s="56">
        <f t="shared" si="1"/>
        <v>0.06157536454</v>
      </c>
      <c r="S15" s="56">
        <f t="shared" si="2"/>
        <v>0.6873038037</v>
      </c>
      <c r="T15" s="56">
        <f t="shared" si="3"/>
        <v>0.3758904003</v>
      </c>
      <c r="U15" s="56">
        <v>0.929265183398694</v>
      </c>
      <c r="V15" s="56">
        <f t="shared" si="4"/>
        <v>0.001034356813</v>
      </c>
      <c r="W15" s="56">
        <f t="shared" si="5"/>
        <v>0.01154548377</v>
      </c>
      <c r="X15" s="56">
        <f t="shared" si="6"/>
        <v>0.006314291428</v>
      </c>
      <c r="Y15" s="56">
        <v>0.01561000540875044</v>
      </c>
      <c r="Z15" s="56">
        <f t="shared" si="7"/>
        <v>0.003652703669</v>
      </c>
      <c r="AA15" s="56">
        <f t="shared" si="8"/>
        <v>0.04077145371</v>
      </c>
      <c r="AB15" s="56">
        <f t="shared" si="9"/>
        <v>0.02229814236</v>
      </c>
      <c r="AC15" s="56">
        <v>0.055124811192555516</v>
      </c>
      <c r="AF15" s="55">
        <v>13.0</v>
      </c>
      <c r="AG15" s="55" t="s">
        <v>33</v>
      </c>
      <c r="AH15" s="56">
        <v>0.06157536454441748</v>
      </c>
      <c r="AI15" s="56">
        <v>0.05434317700966218</v>
      </c>
      <c r="AJ15" s="56">
        <v>0.08095331315565693</v>
      </c>
      <c r="AK15" s="56">
        <v>0.12730815410998847</v>
      </c>
      <c r="AL15" s="56">
        <v>0.014308988158402435</v>
      </c>
      <c r="AM15" s="56">
        <v>0.11931056592755815</v>
      </c>
      <c r="AN15" s="56">
        <v>0.07642799521991728</v>
      </c>
      <c r="AO15" s="56">
        <v>0.007086345808914585</v>
      </c>
      <c r="AP15" s="56">
        <v>5.038885541228826E-4</v>
      </c>
      <c r="AQ15" s="56">
        <v>0.007782805833788596</v>
      </c>
      <c r="AR15" s="56">
        <v>0.10803324431329339</v>
      </c>
      <c r="AS15" s="56">
        <v>0.08812411650065455</v>
      </c>
      <c r="AV15" s="55">
        <v>13.0</v>
      </c>
      <c r="AW15" s="55" t="s">
        <v>33</v>
      </c>
      <c r="AX15" s="56">
        <f t="array" ref="AX15:BI26">MMULT(AH15:AS26,R15:AC26)</f>
        <v>0.06933459221</v>
      </c>
      <c r="AY15" s="56">
        <v>0.4091362481369417</v>
      </c>
      <c r="AZ15" s="56">
        <v>0.2381105926885609</v>
      </c>
      <c r="BA15" s="56">
        <v>0.5923710156257012</v>
      </c>
      <c r="BB15" s="56">
        <v>0.015464671261647836</v>
      </c>
      <c r="BC15" s="56">
        <v>0.024978149435832063</v>
      </c>
      <c r="BD15" s="56">
        <v>0.018524233907275832</v>
      </c>
      <c r="BE15" s="56">
        <v>0.04026220190060047</v>
      </c>
      <c r="BF15" s="56">
        <v>0.024384762011187475</v>
      </c>
      <c r="BG15" s="56">
        <v>0.06534106482693104</v>
      </c>
      <c r="BH15" s="56">
        <v>0.04212009065646355</v>
      </c>
      <c r="BI15" s="56">
        <v>0.11312474161007535</v>
      </c>
      <c r="BL15" s="68" t="s">
        <v>545</v>
      </c>
      <c r="BM15" s="55">
        <v>1.0</v>
      </c>
      <c r="BO15" s="68" t="s">
        <v>545</v>
      </c>
      <c r="BP15" s="56">
        <f t="array" ref="BP15:BP26">MMULT(AX15:BI26,BM15:BM26)</f>
        <v>1.8794108</v>
      </c>
    </row>
    <row r="16" ht="14.25" customHeight="1">
      <c r="A16" s="55">
        <v>14.0</v>
      </c>
      <c r="B16" s="55" t="s">
        <v>35</v>
      </c>
      <c r="C16" s="56">
        <v>0.05865331951415915</v>
      </c>
      <c r="D16" s="56">
        <v>0.7128782577938587</v>
      </c>
      <c r="E16" s="56">
        <v>0.39403511937261315</v>
      </c>
      <c r="F16" s="55" t="s">
        <v>455</v>
      </c>
      <c r="I16" s="55">
        <v>14.0</v>
      </c>
      <c r="J16" s="55" t="s">
        <v>35</v>
      </c>
      <c r="K16" s="56">
        <v>0.9265149433962304</v>
      </c>
      <c r="L16" s="56">
        <v>0.016449106134034063</v>
      </c>
      <c r="M16" s="56">
        <v>0.05703595046973559</v>
      </c>
      <c r="P16" s="55">
        <v>14.0</v>
      </c>
      <c r="Q16" s="55" t="s">
        <v>35</v>
      </c>
      <c r="R16" s="56">
        <f t="shared" si="1"/>
        <v>0.05434317701</v>
      </c>
      <c r="S16" s="56">
        <f t="shared" si="2"/>
        <v>0.6604923587</v>
      </c>
      <c r="T16" s="56">
        <f t="shared" si="3"/>
        <v>0.3650794263</v>
      </c>
      <c r="U16" s="56">
        <v>0.9265149433962304</v>
      </c>
      <c r="V16" s="56">
        <f t="shared" si="4"/>
        <v>0.0009647946778</v>
      </c>
      <c r="W16" s="56">
        <f t="shared" si="5"/>
        <v>0.01172621012</v>
      </c>
      <c r="X16" s="56">
        <f t="shared" si="6"/>
        <v>0.006481525499</v>
      </c>
      <c r="Y16" s="56">
        <v>0.016449106134034063</v>
      </c>
      <c r="Z16" s="56">
        <f t="shared" si="7"/>
        <v>0.003345347827</v>
      </c>
      <c r="AA16" s="56">
        <f t="shared" si="8"/>
        <v>0.040659689</v>
      </c>
      <c r="AB16" s="56">
        <f t="shared" si="9"/>
        <v>0.02247416755</v>
      </c>
      <c r="AC16" s="56">
        <v>0.05703595046973559</v>
      </c>
      <c r="AF16" s="55">
        <v>14.0</v>
      </c>
      <c r="AG16" s="55" t="s">
        <v>35</v>
      </c>
      <c r="AH16" s="56">
        <v>0.6873038037330865</v>
      </c>
      <c r="AI16" s="56">
        <v>0.6604923586682804</v>
      </c>
      <c r="AJ16" s="56">
        <v>0.6193574166914342</v>
      </c>
      <c r="AK16" s="56">
        <v>0.5215508849201944</v>
      </c>
      <c r="AL16" s="56">
        <v>0.02097940022252301</v>
      </c>
      <c r="AM16" s="56">
        <v>0.4929556068983478</v>
      </c>
      <c r="AN16" s="56">
        <v>0.14097999333480773</v>
      </c>
      <c r="AO16" s="56">
        <v>0.0037814341609365863</v>
      </c>
      <c r="AP16" s="56">
        <v>1.2414568413936962E-4</v>
      </c>
      <c r="AQ16" s="56">
        <v>0.007048228670771119</v>
      </c>
      <c r="AR16" s="56">
        <v>0.7403309710130533</v>
      </c>
      <c r="AS16" s="56">
        <v>0.7311665010399472</v>
      </c>
      <c r="AV16" s="55">
        <v>14.0</v>
      </c>
      <c r="AW16" s="55" t="s">
        <v>35</v>
      </c>
      <c r="AX16" s="56">
        <v>0.4091362481369417</v>
      </c>
      <c r="AY16" s="56">
        <v>2.9103347248517695</v>
      </c>
      <c r="AZ16" s="56">
        <v>1.6579685560723736</v>
      </c>
      <c r="BA16" s="56">
        <v>4.062095716482827</v>
      </c>
      <c r="BB16" s="56">
        <v>0.024978149435832066</v>
      </c>
      <c r="BC16" s="56">
        <v>0.08664136724219666</v>
      </c>
      <c r="BD16" s="56">
        <v>0.053935219654931366</v>
      </c>
      <c r="BE16" s="56">
        <v>0.12952999519891267</v>
      </c>
      <c r="BF16" s="56">
        <v>0.06534106482693106</v>
      </c>
      <c r="BG16" s="56">
        <v>0.28305708923780065</v>
      </c>
      <c r="BH16" s="56">
        <v>0.1697247531754174</v>
      </c>
      <c r="BI16" s="56">
        <v>0.4344450333557811</v>
      </c>
      <c r="BL16" s="68" t="s">
        <v>546</v>
      </c>
      <c r="BM16" s="55">
        <v>1.0</v>
      </c>
      <c r="BO16" s="68" t="s">
        <v>546</v>
      </c>
      <c r="BP16" s="56">
        <v>11.098129455044825</v>
      </c>
    </row>
    <row r="17" ht="14.25" customHeight="1">
      <c r="A17" s="55">
        <v>15.0</v>
      </c>
      <c r="B17" s="55" t="s">
        <v>37</v>
      </c>
      <c r="C17" s="56">
        <v>0.08785800408514287</v>
      </c>
      <c r="D17" s="56">
        <v>0.6721838097127599</v>
      </c>
      <c r="E17" s="56">
        <v>0.3795428065031173</v>
      </c>
      <c r="F17" s="55" t="s">
        <v>455</v>
      </c>
      <c r="I17" s="55">
        <v>15.0</v>
      </c>
      <c r="J17" s="55" t="s">
        <v>37</v>
      </c>
      <c r="K17" s="56">
        <v>0.9214107923189943</v>
      </c>
      <c r="L17" s="56">
        <v>0.016930133352283758</v>
      </c>
      <c r="M17" s="56">
        <v>0.06165907432872206</v>
      </c>
      <c r="P17" s="55">
        <v>15.0</v>
      </c>
      <c r="Q17" s="55" t="s">
        <v>37</v>
      </c>
      <c r="R17" s="56">
        <f t="shared" si="1"/>
        <v>0.08095331316</v>
      </c>
      <c r="S17" s="56">
        <f t="shared" si="2"/>
        <v>0.6193574167</v>
      </c>
      <c r="T17" s="56">
        <f t="shared" si="3"/>
        <v>0.3497148381</v>
      </c>
      <c r="U17" s="56">
        <v>0.9214107923189943</v>
      </c>
      <c r="V17" s="56">
        <f t="shared" si="4"/>
        <v>0.001487447725</v>
      </c>
      <c r="W17" s="56">
        <f t="shared" si="5"/>
        <v>0.01138016154</v>
      </c>
      <c r="X17" s="56">
        <f t="shared" si="6"/>
        <v>0.006425710327</v>
      </c>
      <c r="Y17" s="56">
        <v>0.016930133352283758</v>
      </c>
      <c r="Z17" s="56">
        <f t="shared" si="7"/>
        <v>0.005417243204</v>
      </c>
      <c r="AA17" s="56">
        <f t="shared" si="8"/>
        <v>0.04144623149</v>
      </c>
      <c r="AB17" s="56">
        <f t="shared" si="9"/>
        <v>0.02340225812</v>
      </c>
      <c r="AC17" s="56">
        <v>0.06165907432872206</v>
      </c>
      <c r="AF17" s="55">
        <v>15.0</v>
      </c>
      <c r="AG17" s="55" t="s">
        <v>37</v>
      </c>
      <c r="AH17" s="56">
        <v>0.375890400322715</v>
      </c>
      <c r="AI17" s="56">
        <v>0.3650794263216436</v>
      </c>
      <c r="AJ17" s="56">
        <v>0.34971483805901205</v>
      </c>
      <c r="AK17" s="56">
        <v>0.3140871519244789</v>
      </c>
      <c r="AL17" s="56">
        <v>0.00843600551950292</v>
      </c>
      <c r="AM17" s="56">
        <v>0.3070155905937031</v>
      </c>
      <c r="AN17" s="56">
        <v>0.11120192265289448</v>
      </c>
      <c r="AO17" s="56">
        <v>0.007093745680832335</v>
      </c>
      <c r="AP17" s="56">
        <v>4.697940078757392E-4</v>
      </c>
      <c r="AQ17" s="56">
        <v>0.0052121754989804285</v>
      </c>
      <c r="AR17" s="56">
        <v>0.4185027797856779</v>
      </c>
      <c r="AS17" s="56">
        <v>0.41164508683989187</v>
      </c>
      <c r="AV17" s="55">
        <v>15.0</v>
      </c>
      <c r="AW17" s="55" t="s">
        <v>37</v>
      </c>
      <c r="AX17" s="56">
        <v>0.2381105926885609</v>
      </c>
      <c r="AY17" s="56">
        <v>1.6579685560723736</v>
      </c>
      <c r="AZ17" s="56">
        <v>0.9468973571145968</v>
      </c>
      <c r="BA17" s="56">
        <v>2.324272245074516</v>
      </c>
      <c r="BB17" s="56">
        <v>0.018524233907275832</v>
      </c>
      <c r="BC17" s="56">
        <v>0.05393521965493136</v>
      </c>
      <c r="BD17" s="56">
        <v>0.035312578152430676</v>
      </c>
      <c r="BE17" s="56">
        <v>0.08368062359504745</v>
      </c>
      <c r="BF17" s="56">
        <v>0.04212009065646355</v>
      </c>
      <c r="BG17" s="56">
        <v>0.1697247531754174</v>
      </c>
      <c r="BH17" s="56">
        <v>0.10451552220042729</v>
      </c>
      <c r="BI17" s="56">
        <v>0.266396048537645</v>
      </c>
      <c r="BL17" s="68" t="s">
        <v>547</v>
      </c>
      <c r="BM17" s="55">
        <v>1.0</v>
      </c>
      <c r="BO17" s="68" t="s">
        <v>547</v>
      </c>
      <c r="BP17" s="56">
        <v>6.443756509246584</v>
      </c>
    </row>
    <row r="18" ht="14.25" customHeight="1">
      <c r="A18" s="55">
        <v>16.0</v>
      </c>
      <c r="B18" s="55" t="s">
        <v>40</v>
      </c>
      <c r="C18" s="56">
        <v>0.149167529774345</v>
      </c>
      <c r="D18" s="56">
        <v>0.6111034890031847</v>
      </c>
      <c r="E18" s="56">
        <v>0.3680173113338543</v>
      </c>
      <c r="F18" s="55" t="s">
        <v>455</v>
      </c>
      <c r="I18" s="55">
        <v>16.0</v>
      </c>
      <c r="J18" s="55" t="s">
        <v>40</v>
      </c>
      <c r="K18" s="56">
        <v>0.8534575473802873</v>
      </c>
      <c r="L18" s="56">
        <v>0.030450311261837865</v>
      </c>
      <c r="M18" s="56">
        <v>0.1160921413578749</v>
      </c>
      <c r="P18" s="55">
        <v>16.0</v>
      </c>
      <c r="Q18" s="55" t="s">
        <v>40</v>
      </c>
      <c r="R18" s="56">
        <f t="shared" si="1"/>
        <v>0.1273081541</v>
      </c>
      <c r="S18" s="56">
        <f t="shared" si="2"/>
        <v>0.5215508849</v>
      </c>
      <c r="T18" s="56">
        <f t="shared" si="3"/>
        <v>0.3140871519</v>
      </c>
      <c r="U18" s="56">
        <v>0.8534575473802873</v>
      </c>
      <c r="V18" s="56">
        <f t="shared" si="4"/>
        <v>0.004542197712</v>
      </c>
      <c r="W18" s="56">
        <f t="shared" si="5"/>
        <v>0.01860829145</v>
      </c>
      <c r="X18" s="56">
        <f t="shared" si="6"/>
        <v>0.01120624168</v>
      </c>
      <c r="Y18" s="56">
        <v>0.030450311261837865</v>
      </c>
      <c r="Z18" s="56">
        <f t="shared" si="7"/>
        <v>0.01731717795</v>
      </c>
      <c r="AA18" s="56">
        <f t="shared" si="8"/>
        <v>0.07094431263</v>
      </c>
      <c r="AB18" s="56">
        <f t="shared" si="9"/>
        <v>0.04272391773</v>
      </c>
      <c r="AC18" s="56">
        <v>0.1160921413578749</v>
      </c>
      <c r="AF18" s="55">
        <v>16.0</v>
      </c>
      <c r="AG18" s="55" t="s">
        <v>40</v>
      </c>
      <c r="AH18" s="56">
        <v>0.929265183398694</v>
      </c>
      <c r="AI18" s="56">
        <v>0.9265149433962304</v>
      </c>
      <c r="AJ18" s="56">
        <v>0.9214107923189943</v>
      </c>
      <c r="AK18" s="56">
        <v>0.8534575473802873</v>
      </c>
      <c r="AL18" s="56">
        <v>0.03792911093299402</v>
      </c>
      <c r="AM18" s="56">
        <v>0.836822228905605</v>
      </c>
      <c r="AN18" s="56">
        <v>0.29288524352193007</v>
      </c>
      <c r="AO18" s="56">
        <v>0.01401484103175198</v>
      </c>
      <c r="AP18" s="56">
        <v>6.667512583651259E-4</v>
      </c>
      <c r="AQ18" s="56">
        <v>0.00744412974185277</v>
      </c>
      <c r="AR18" s="56">
        <v>0.9047861724975093</v>
      </c>
      <c r="AS18" s="56">
        <v>0.9178461553369651</v>
      </c>
      <c r="AV18" s="55">
        <v>16.0</v>
      </c>
      <c r="AW18" s="55" t="s">
        <v>40</v>
      </c>
      <c r="AX18" s="56">
        <v>0.5923710156257012</v>
      </c>
      <c r="AY18" s="56">
        <v>4.062095716482827</v>
      </c>
      <c r="AZ18" s="56">
        <v>2.324272245074516</v>
      </c>
      <c r="BA18" s="56">
        <v>5.748175039118974</v>
      </c>
      <c r="BB18" s="56">
        <v>0.04026220190060047</v>
      </c>
      <c r="BC18" s="56">
        <v>0.12952999519891265</v>
      </c>
      <c r="BD18" s="56">
        <v>0.08368062359504744</v>
      </c>
      <c r="BE18" s="56">
        <v>0.2042697183941713</v>
      </c>
      <c r="BF18" s="56">
        <v>0.11312474161007538</v>
      </c>
      <c r="BG18" s="56">
        <v>0.4344450333557811</v>
      </c>
      <c r="BH18" s="56">
        <v>0.266396048537645</v>
      </c>
      <c r="BI18" s="56">
        <v>0.6905983422080348</v>
      </c>
      <c r="BL18" s="68" t="s">
        <v>548</v>
      </c>
      <c r="BM18" s="55">
        <v>1.0</v>
      </c>
      <c r="BO18" s="68" t="s">
        <v>548</v>
      </c>
      <c r="BP18" s="56">
        <v>15.956029651619296</v>
      </c>
    </row>
    <row r="19" ht="14.25" customHeight="1">
      <c r="A19" s="55">
        <v>17.0</v>
      </c>
      <c r="B19" s="55" t="s">
        <v>42</v>
      </c>
      <c r="C19" s="56">
        <v>0.3772560918625499</v>
      </c>
      <c r="D19" s="56">
        <v>0.5531213283534498</v>
      </c>
      <c r="E19" s="56">
        <v>0.2224150609384454</v>
      </c>
      <c r="F19" s="55" t="s">
        <v>457</v>
      </c>
      <c r="I19" s="55">
        <v>17.0</v>
      </c>
      <c r="J19" s="55" t="s">
        <v>42</v>
      </c>
      <c r="K19" s="56">
        <v>0.03792911093299402</v>
      </c>
      <c r="L19" s="56">
        <v>0.038513602636158294</v>
      </c>
      <c r="M19" s="56">
        <v>0.9235572864308476</v>
      </c>
      <c r="P19" s="55">
        <v>17.0</v>
      </c>
      <c r="Q19" s="55" t="s">
        <v>42</v>
      </c>
      <c r="R19" s="56">
        <f t="shared" si="1"/>
        <v>0.01430898816</v>
      </c>
      <c r="S19" s="56">
        <f t="shared" si="2"/>
        <v>0.02097940022</v>
      </c>
      <c r="T19" s="56">
        <f t="shared" si="3"/>
        <v>0.00843600552</v>
      </c>
      <c r="U19" s="56">
        <v>0.03792911093299402</v>
      </c>
      <c r="V19" s="56">
        <f t="shared" si="4"/>
        <v>0.01452949121</v>
      </c>
      <c r="W19" s="56">
        <f t="shared" si="5"/>
        <v>0.02130269505</v>
      </c>
      <c r="X19" s="56">
        <f t="shared" si="6"/>
        <v>0.008566005277</v>
      </c>
      <c r="Y19" s="56">
        <v>0.038513602636158294</v>
      </c>
      <c r="Z19" s="56">
        <f t="shared" si="7"/>
        <v>0.3484176125</v>
      </c>
      <c r="AA19" s="56">
        <f t="shared" si="8"/>
        <v>0.5108392331</v>
      </c>
      <c r="AB19" s="56">
        <f t="shared" si="9"/>
        <v>0.2054130501</v>
      </c>
      <c r="AC19" s="56">
        <v>0.9235572864308476</v>
      </c>
      <c r="AF19" s="55">
        <v>17.0</v>
      </c>
      <c r="AG19" s="55" t="s">
        <v>42</v>
      </c>
      <c r="AH19" s="56">
        <v>0.0010343568130559617</v>
      </c>
      <c r="AI19" s="56">
        <v>9.64794677801815E-4</v>
      </c>
      <c r="AJ19" s="56">
        <v>0.00148744772522696</v>
      </c>
      <c r="AK19" s="56">
        <v>0.004542197711788273</v>
      </c>
      <c r="AL19" s="56">
        <v>0.014529491214064277</v>
      </c>
      <c r="AM19" s="56">
        <v>0.00525047116843668</v>
      </c>
      <c r="AN19" s="56">
        <v>0.041031249088568277</v>
      </c>
      <c r="AO19" s="56">
        <v>0.2860822607535729</v>
      </c>
      <c r="AP19" s="56">
        <v>0.7493050855013096</v>
      </c>
      <c r="AQ19" s="56">
        <v>1.0037524707932426</v>
      </c>
      <c r="AR19" s="56">
        <v>0.002735743839990211</v>
      </c>
      <c r="AS19" s="56">
        <v>0.001897286096438528</v>
      </c>
      <c r="AV19" s="55">
        <v>17.0</v>
      </c>
      <c r="AW19" s="55" t="s">
        <v>42</v>
      </c>
      <c r="AX19" s="56">
        <v>0.015464671261647836</v>
      </c>
      <c r="AY19" s="56">
        <v>0.024978149435832066</v>
      </c>
      <c r="AZ19" s="56">
        <v>0.018524233907275832</v>
      </c>
      <c r="BA19" s="56">
        <v>0.04026220190060047</v>
      </c>
      <c r="BB19" s="56">
        <v>1.6527783594362029</v>
      </c>
      <c r="BC19" s="56">
        <v>1.098162228159751</v>
      </c>
      <c r="BD19" s="56">
        <v>1.2829002121284567</v>
      </c>
      <c r="BE19" s="56">
        <v>1.875967225767752</v>
      </c>
      <c r="BF19" s="56">
        <v>0.1104847872907624</v>
      </c>
      <c r="BG19" s="56">
        <v>0.08379417516896243</v>
      </c>
      <c r="BH19" s="56">
        <v>0.10002790363760494</v>
      </c>
      <c r="BI19" s="56">
        <v>0.19638342771514364</v>
      </c>
      <c r="BL19" s="68" t="s">
        <v>549</v>
      </c>
      <c r="BM19" s="55">
        <v>3.0</v>
      </c>
      <c r="BO19" s="68" t="s">
        <v>549</v>
      </c>
      <c r="BP19" s="56">
        <v>11.959324658078838</v>
      </c>
    </row>
    <row r="20" ht="14.25" customHeight="1">
      <c r="A20" s="55">
        <v>18.0</v>
      </c>
      <c r="B20" s="55" t="s">
        <v>45</v>
      </c>
      <c r="C20" s="56">
        <v>0.1425757607844528</v>
      </c>
      <c r="D20" s="56">
        <v>0.5890804401109594</v>
      </c>
      <c r="E20" s="56">
        <v>0.3668826902402171</v>
      </c>
      <c r="F20" s="55" t="s">
        <v>455</v>
      </c>
      <c r="I20" s="55">
        <v>18.0</v>
      </c>
      <c r="J20" s="55" t="s">
        <v>45</v>
      </c>
      <c r="K20" s="56">
        <v>0.836822228905605</v>
      </c>
      <c r="L20" s="56">
        <v>0.03682583308374826</v>
      </c>
      <c r="M20" s="56">
        <v>0.12635193801064676</v>
      </c>
      <c r="P20" s="55">
        <v>18.0</v>
      </c>
      <c r="Q20" s="55" t="s">
        <v>45</v>
      </c>
      <c r="R20" s="56">
        <f t="shared" si="1"/>
        <v>0.1193105659</v>
      </c>
      <c r="S20" s="56">
        <f t="shared" si="2"/>
        <v>0.4929556069</v>
      </c>
      <c r="T20" s="56">
        <f t="shared" si="3"/>
        <v>0.3070155906</v>
      </c>
      <c r="U20" s="56">
        <v>0.836822228905605</v>
      </c>
      <c r="V20" s="56">
        <f t="shared" si="4"/>
        <v>0.005250471168</v>
      </c>
      <c r="W20" s="56">
        <f t="shared" si="5"/>
        <v>0.02169337796</v>
      </c>
      <c r="X20" s="56">
        <f t="shared" si="6"/>
        <v>0.01351076071</v>
      </c>
      <c r="Y20" s="56">
        <v>0.03682583308374826</v>
      </c>
      <c r="Z20" s="56">
        <f t="shared" si="7"/>
        <v>0.01801472369</v>
      </c>
      <c r="AA20" s="56">
        <f t="shared" si="8"/>
        <v>0.07443145525</v>
      </c>
      <c r="AB20" s="56">
        <f t="shared" si="9"/>
        <v>0.04635633893</v>
      </c>
      <c r="AC20" s="56">
        <v>0.12635193801064676</v>
      </c>
      <c r="AF20" s="55">
        <v>18.0</v>
      </c>
      <c r="AG20" s="55" t="s">
        <v>45</v>
      </c>
      <c r="AH20" s="56">
        <v>0.01154548377083134</v>
      </c>
      <c r="AI20" s="56">
        <v>0.011726210123096478</v>
      </c>
      <c r="AJ20" s="56">
        <v>0.011380161535683156</v>
      </c>
      <c r="AK20" s="56">
        <v>0.018608291453342085</v>
      </c>
      <c r="AL20" s="56">
        <v>0.0213026950497888</v>
      </c>
      <c r="AM20" s="56">
        <v>0.021693377960427154</v>
      </c>
      <c r="AN20" s="56">
        <v>0.07568673241238856</v>
      </c>
      <c r="AO20" s="56">
        <v>0.15265995519025172</v>
      </c>
      <c r="AP20" s="56">
        <v>0.1846102510317858</v>
      </c>
      <c r="AQ20" s="56">
        <v>0.9090136763129805</v>
      </c>
      <c r="AR20" s="56">
        <v>0.018747524490049162</v>
      </c>
      <c r="AS20" s="56">
        <v>0.015741797951465356</v>
      </c>
      <c r="AV20" s="55">
        <v>18.0</v>
      </c>
      <c r="AW20" s="55" t="s">
        <v>45</v>
      </c>
      <c r="AX20" s="56">
        <v>0.024978149435832063</v>
      </c>
      <c r="AY20" s="56">
        <v>0.08664136724219666</v>
      </c>
      <c r="AZ20" s="56">
        <v>0.05393521965493136</v>
      </c>
      <c r="BA20" s="56">
        <v>0.12952999519891265</v>
      </c>
      <c r="BB20" s="56">
        <v>1.098162228159751</v>
      </c>
      <c r="BC20" s="56">
        <v>0.8916906120197253</v>
      </c>
      <c r="BD20" s="56">
        <v>0.7895057807240842</v>
      </c>
      <c r="BE20" s="56">
        <v>1.1575258043106627</v>
      </c>
      <c r="BF20" s="56">
        <v>0.08379417516896243</v>
      </c>
      <c r="BG20" s="56">
        <v>0.08269495958416014</v>
      </c>
      <c r="BH20" s="56">
        <v>0.07799566878859794</v>
      </c>
      <c r="BI20" s="56">
        <v>0.1656603577725148</v>
      </c>
      <c r="BL20" s="68" t="s">
        <v>550</v>
      </c>
      <c r="BM20" s="55">
        <v>1.0</v>
      </c>
      <c r="BO20" s="68" t="s">
        <v>550</v>
      </c>
      <c r="BP20" s="56">
        <v>8.245148673027778</v>
      </c>
    </row>
    <row r="21" ht="14.25" customHeight="1">
      <c r="A21" s="55">
        <v>19.0</v>
      </c>
      <c r="B21" s="55" t="s">
        <v>47</v>
      </c>
      <c r="C21" s="56">
        <v>0.2609486032852818</v>
      </c>
      <c r="D21" s="56">
        <v>0.4813489120842365</v>
      </c>
      <c r="E21" s="56">
        <v>0.3796774508530954</v>
      </c>
      <c r="F21" s="55" t="s">
        <v>455</v>
      </c>
      <c r="I21" s="55">
        <v>19.0</v>
      </c>
      <c r="J21" s="55" t="s">
        <v>47</v>
      </c>
      <c r="K21" s="56">
        <v>0.29288524352193007</v>
      </c>
      <c r="L21" s="56">
        <v>0.15723881473973977</v>
      </c>
      <c r="M21" s="56">
        <v>0.5498759417383302</v>
      </c>
      <c r="P21" s="55">
        <v>19.0</v>
      </c>
      <c r="Q21" s="55" t="s">
        <v>47</v>
      </c>
      <c r="R21" s="56">
        <f t="shared" si="1"/>
        <v>0.07642799522</v>
      </c>
      <c r="S21" s="56">
        <f t="shared" si="2"/>
        <v>0.1409799933</v>
      </c>
      <c r="T21" s="56">
        <f t="shared" si="3"/>
        <v>0.1112019227</v>
      </c>
      <c r="U21" s="56">
        <v>0.29288524352193007</v>
      </c>
      <c r="V21" s="56">
        <f t="shared" si="4"/>
        <v>0.04103124909</v>
      </c>
      <c r="W21" s="56">
        <f t="shared" si="5"/>
        <v>0.07568673241</v>
      </c>
      <c r="X21" s="56">
        <f t="shared" si="6"/>
        <v>0.05970003236</v>
      </c>
      <c r="Y21" s="56">
        <v>0.15723881473973977</v>
      </c>
      <c r="Z21" s="56">
        <f t="shared" si="7"/>
        <v>0.143489359</v>
      </c>
      <c r="AA21" s="56">
        <f t="shared" si="8"/>
        <v>0.2646821863</v>
      </c>
      <c r="AB21" s="56">
        <f t="shared" si="9"/>
        <v>0.2087754958</v>
      </c>
      <c r="AC21" s="56">
        <v>0.5498759417383302</v>
      </c>
      <c r="AF21" s="55">
        <v>19.0</v>
      </c>
      <c r="AG21" s="55" t="s">
        <v>47</v>
      </c>
      <c r="AH21" s="56">
        <v>0.006314291428281649</v>
      </c>
      <c r="AI21" s="56">
        <v>0.006481525499096895</v>
      </c>
      <c r="AJ21" s="56">
        <v>0.006425710326997807</v>
      </c>
      <c r="AK21" s="56">
        <v>0.011206241679860555</v>
      </c>
      <c r="AL21" s="56">
        <v>0.008566005277280218</v>
      </c>
      <c r="AM21" s="56">
        <v>0.013510760712102752</v>
      </c>
      <c r="AN21" s="56">
        <v>0.05970003235554652</v>
      </c>
      <c r="AO21" s="56">
        <v>0.2863810003500591</v>
      </c>
      <c r="AP21" s="56">
        <v>0.6986049521448096</v>
      </c>
      <c r="AQ21" s="56">
        <v>0.6722169545328164</v>
      </c>
      <c r="AR21" s="56">
        <v>0.010597815599217056</v>
      </c>
      <c r="AS21" s="56">
        <v>0.008862596652787507</v>
      </c>
      <c r="AV21" s="55">
        <v>19.0</v>
      </c>
      <c r="AW21" s="55" t="s">
        <v>47</v>
      </c>
      <c r="AX21" s="56">
        <v>0.018524233907275832</v>
      </c>
      <c r="AY21" s="56">
        <v>0.053935219654931366</v>
      </c>
      <c r="AZ21" s="56">
        <v>0.035312578152430676</v>
      </c>
      <c r="BA21" s="56">
        <v>0.08368062359504744</v>
      </c>
      <c r="BB21" s="56">
        <v>1.2829002121284567</v>
      </c>
      <c r="BC21" s="56">
        <v>0.7895057807240842</v>
      </c>
      <c r="BD21" s="56">
        <v>1.026198210818546</v>
      </c>
      <c r="BE21" s="56">
        <v>1.5113566771986633</v>
      </c>
      <c r="BF21" s="56">
        <v>0.10002790363760494</v>
      </c>
      <c r="BG21" s="56">
        <v>0.07799566878859794</v>
      </c>
      <c r="BH21" s="56">
        <v>0.09642632539274895</v>
      </c>
      <c r="BI21" s="56">
        <v>0.19383058576514536</v>
      </c>
      <c r="BL21" s="68" t="s">
        <v>551</v>
      </c>
      <c r="BM21" s="55">
        <v>1.0</v>
      </c>
      <c r="BO21" s="68" t="s">
        <v>551</v>
      </c>
      <c r="BP21" s="56">
        <v>9.60287036243391</v>
      </c>
    </row>
    <row r="22" ht="14.25" customHeight="1">
      <c r="A22" s="55">
        <v>20.0</v>
      </c>
      <c r="B22" s="55" t="s">
        <v>49</v>
      </c>
      <c r="C22" s="56">
        <v>0.5056315510721657</v>
      </c>
      <c r="D22" s="56">
        <v>0.2698164147826851</v>
      </c>
      <c r="E22" s="56">
        <v>0.5061595536303813</v>
      </c>
      <c r="F22" s="55" t="s">
        <v>456</v>
      </c>
      <c r="I22" s="55">
        <v>20.0</v>
      </c>
      <c r="J22" s="55" t="s">
        <v>49</v>
      </c>
      <c r="K22" s="56">
        <v>0.01401484103175198</v>
      </c>
      <c r="L22" s="56">
        <v>0.5657919489931951</v>
      </c>
      <c r="M22" s="56">
        <v>0.42019320997505294</v>
      </c>
      <c r="P22" s="55">
        <v>20.0</v>
      </c>
      <c r="Q22" s="55" t="s">
        <v>49</v>
      </c>
      <c r="R22" s="56">
        <f t="shared" si="1"/>
        <v>0.007086345809</v>
      </c>
      <c r="S22" s="56">
        <f t="shared" si="2"/>
        <v>0.003781434161</v>
      </c>
      <c r="T22" s="56">
        <f t="shared" si="3"/>
        <v>0.007093745681</v>
      </c>
      <c r="U22" s="56">
        <v>0.01401484103175198</v>
      </c>
      <c r="V22" s="56">
        <f t="shared" si="4"/>
        <v>0.2860822608</v>
      </c>
      <c r="W22" s="56">
        <f t="shared" si="5"/>
        <v>0.1526599552</v>
      </c>
      <c r="X22" s="56">
        <f t="shared" si="6"/>
        <v>0.2863810004</v>
      </c>
      <c r="Y22" s="56">
        <v>0.5657919489931951</v>
      </c>
      <c r="Z22" s="56">
        <f t="shared" si="7"/>
        <v>0.2124629445</v>
      </c>
      <c r="AA22" s="56">
        <f t="shared" si="8"/>
        <v>0.1133750254</v>
      </c>
      <c r="AB22" s="56">
        <f t="shared" si="9"/>
        <v>0.2126848076</v>
      </c>
      <c r="AC22" s="56">
        <v>0.42019320997505294</v>
      </c>
      <c r="AF22" s="55">
        <v>20.0</v>
      </c>
      <c r="AG22" s="55" t="s">
        <v>49</v>
      </c>
      <c r="AH22" s="56">
        <v>0.01561000540875044</v>
      </c>
      <c r="AI22" s="56">
        <v>0.016449106134034063</v>
      </c>
      <c r="AJ22" s="56">
        <v>0.016930133352283758</v>
      </c>
      <c r="AK22" s="56">
        <v>0.030450311261837865</v>
      </c>
      <c r="AL22" s="56">
        <v>0.038513602636158294</v>
      </c>
      <c r="AM22" s="56">
        <v>0.03682583308374826</v>
      </c>
      <c r="AN22" s="56">
        <v>0.15723881473973977</v>
      </c>
      <c r="AO22" s="56">
        <v>0.5657919489931951</v>
      </c>
      <c r="AP22" s="56">
        <v>0.9914892977218721</v>
      </c>
      <c r="AQ22" s="56">
        <v>0.9600732410476764</v>
      </c>
      <c r="AR22" s="56">
        <v>0.022912050949244728</v>
      </c>
      <c r="AS22" s="56">
        <v>0.019760955551565124</v>
      </c>
      <c r="AV22" s="55">
        <v>20.0</v>
      </c>
      <c r="AW22" s="55" t="s">
        <v>49</v>
      </c>
      <c r="AX22" s="56">
        <v>0.04026220190060047</v>
      </c>
      <c r="AY22" s="56">
        <v>0.12952999519891267</v>
      </c>
      <c r="AZ22" s="56">
        <v>0.08368062359504745</v>
      </c>
      <c r="BA22" s="56">
        <v>0.2042697183941713</v>
      </c>
      <c r="BB22" s="56">
        <v>1.875967225767752</v>
      </c>
      <c r="BC22" s="56">
        <v>1.1575258043106627</v>
      </c>
      <c r="BD22" s="56">
        <v>1.5113566771986633</v>
      </c>
      <c r="BE22" s="56">
        <v>2.255119223325156</v>
      </c>
      <c r="BF22" s="56">
        <v>0.1963834277151436</v>
      </c>
      <c r="BG22" s="56">
        <v>0.16566035777251484</v>
      </c>
      <c r="BH22" s="56">
        <v>0.19383058576514536</v>
      </c>
      <c r="BI22" s="56">
        <v>0.41265635916077864</v>
      </c>
      <c r="BL22" s="68" t="s">
        <v>552</v>
      </c>
      <c r="BM22" s="55">
        <v>2.0</v>
      </c>
      <c r="BO22" s="68" t="s">
        <v>552</v>
      </c>
      <c r="BP22" s="56">
        <v>14.76100001822538</v>
      </c>
    </row>
    <row r="23" ht="14.25" customHeight="1">
      <c r="A23" s="55">
        <v>21.0</v>
      </c>
      <c r="B23" s="55" t="s">
        <v>51</v>
      </c>
      <c r="C23" s="56">
        <v>0.7557369375776168</v>
      </c>
      <c r="D23" s="56">
        <v>0.1861949003947512</v>
      </c>
      <c r="E23" s="56">
        <v>0.7046016066436442</v>
      </c>
      <c r="F23" s="55" t="s">
        <v>456</v>
      </c>
      <c r="I23" s="55">
        <v>21.0</v>
      </c>
      <c r="J23" s="55" t="s">
        <v>51</v>
      </c>
      <c r="K23" s="56">
        <v>6.667512583651259E-4</v>
      </c>
      <c r="L23" s="56">
        <v>0.9914892977218721</v>
      </c>
      <c r="M23" s="56">
        <v>0.007843951019762724</v>
      </c>
      <c r="P23" s="55">
        <v>21.0</v>
      </c>
      <c r="Q23" s="55" t="s">
        <v>51</v>
      </c>
      <c r="R23" s="56">
        <f t="shared" si="1"/>
        <v>0.0005038885541</v>
      </c>
      <c r="S23" s="56">
        <f t="shared" si="2"/>
        <v>0.0001241456841</v>
      </c>
      <c r="T23" s="56">
        <f t="shared" si="3"/>
        <v>0.0004697940079</v>
      </c>
      <c r="U23" s="56">
        <v>6.667512583651259E-4</v>
      </c>
      <c r="V23" s="56">
        <f t="shared" si="4"/>
        <v>0.7493050855</v>
      </c>
      <c r="W23" s="56">
        <f t="shared" si="5"/>
        <v>0.184610251</v>
      </c>
      <c r="X23" s="56">
        <f t="shared" si="6"/>
        <v>0.6986049521</v>
      </c>
      <c r="Y23" s="56">
        <v>0.9914892977218721</v>
      </c>
      <c r="Z23" s="56">
        <f t="shared" si="7"/>
        <v>0.005927963522</v>
      </c>
      <c r="AA23" s="56">
        <f t="shared" si="8"/>
        <v>0.001460503679</v>
      </c>
      <c r="AB23" s="56">
        <f t="shared" si="9"/>
        <v>0.005526860491</v>
      </c>
      <c r="AC23" s="56">
        <v>0.007843951019762724</v>
      </c>
      <c r="AF23" s="55">
        <v>21.0</v>
      </c>
      <c r="AG23" s="55" t="s">
        <v>51</v>
      </c>
      <c r="AH23" s="56">
        <v>0.0036527036687303495</v>
      </c>
      <c r="AI23" s="56">
        <v>0.0033453478266951575</v>
      </c>
      <c r="AJ23" s="56">
        <v>0.00541724320425899</v>
      </c>
      <c r="AK23" s="56">
        <v>0.017317177952568274</v>
      </c>
      <c r="AL23" s="56">
        <v>0.34841761249008313</v>
      </c>
      <c r="AM23" s="56">
        <v>0.01801472368845798</v>
      </c>
      <c r="AN23" s="56">
        <v>0.14348935897679627</v>
      </c>
      <c r="AO23" s="56">
        <v>0.21246294450967823</v>
      </c>
      <c r="AP23" s="56">
        <v>0.005927963522184306</v>
      </c>
      <c r="AQ23" s="56">
        <v>0.033960450030136556</v>
      </c>
      <c r="AR23" s="56">
        <v>0.008632973986661446</v>
      </c>
      <c r="AS23" s="56">
        <v>0.005990457329804914</v>
      </c>
      <c r="AV23" s="55">
        <v>21.0</v>
      </c>
      <c r="AW23" s="55" t="s">
        <v>51</v>
      </c>
      <c r="AX23" s="56">
        <v>0.024384762011187475</v>
      </c>
      <c r="AY23" s="56">
        <v>0.06534106482693106</v>
      </c>
      <c r="AZ23" s="56">
        <v>0.04212009065646355</v>
      </c>
      <c r="BA23" s="56">
        <v>0.11312474161007538</v>
      </c>
      <c r="BB23" s="56">
        <v>0.1104847872907624</v>
      </c>
      <c r="BC23" s="56">
        <v>0.08379417516896243</v>
      </c>
      <c r="BD23" s="56">
        <v>0.10002790363760494</v>
      </c>
      <c r="BE23" s="56">
        <v>0.1963834277151436</v>
      </c>
      <c r="BF23" s="56">
        <v>0.18910169340114819</v>
      </c>
      <c r="BG23" s="56">
        <v>0.24499292911552603</v>
      </c>
      <c r="BH23" s="56">
        <v>0.1498340687821333</v>
      </c>
      <c r="BI23" s="56">
        <v>0.49712078786083663</v>
      </c>
      <c r="BL23" s="68" t="s">
        <v>553</v>
      </c>
      <c r="BM23" s="55">
        <v>2.0</v>
      </c>
      <c r="BO23" s="68" t="s">
        <v>553</v>
      </c>
      <c r="BP23" s="56">
        <v>2.9131509860056437</v>
      </c>
    </row>
    <row r="24" ht="14.25" customHeight="1">
      <c r="A24" s="55">
        <v>22.0</v>
      </c>
      <c r="B24" s="55" t="s">
        <v>53</v>
      </c>
      <c r="C24" s="56">
        <v>1.0454957266571676</v>
      </c>
      <c r="D24" s="56">
        <v>0.946817010878277</v>
      </c>
      <c r="E24" s="56">
        <v>0.7001725762081048</v>
      </c>
      <c r="F24" s="55" t="s">
        <v>457</v>
      </c>
      <c r="I24" s="55">
        <v>22.0</v>
      </c>
      <c r="J24" s="55" t="s">
        <v>509</v>
      </c>
      <c r="K24" s="56">
        <v>0.00744412974185277</v>
      </c>
      <c r="L24" s="56">
        <v>0.9600732410476764</v>
      </c>
      <c r="M24" s="56">
        <v>0.03248262921047085</v>
      </c>
      <c r="P24" s="55">
        <v>22.0</v>
      </c>
      <c r="Q24" s="55" t="s">
        <v>509</v>
      </c>
      <c r="R24" s="56">
        <f t="shared" si="1"/>
        <v>0.007782805834</v>
      </c>
      <c r="S24" s="56">
        <f t="shared" si="2"/>
        <v>0.007048228671</v>
      </c>
      <c r="T24" s="56">
        <f t="shared" si="3"/>
        <v>0.005212175499</v>
      </c>
      <c r="U24" s="56">
        <v>0.00744412974185277</v>
      </c>
      <c r="V24" s="56">
        <f t="shared" si="4"/>
        <v>1.003752471</v>
      </c>
      <c r="W24" s="56">
        <f t="shared" si="5"/>
        <v>0.9090136763</v>
      </c>
      <c r="X24" s="56">
        <f t="shared" si="6"/>
        <v>0.6722169545</v>
      </c>
      <c r="Y24" s="56">
        <v>0.9600732410476764</v>
      </c>
      <c r="Z24" s="56">
        <f t="shared" si="7"/>
        <v>0.03396045003</v>
      </c>
      <c r="AA24" s="56">
        <f t="shared" si="8"/>
        <v>0.03075510589</v>
      </c>
      <c r="AB24" s="56">
        <f t="shared" si="9"/>
        <v>0.02274344618</v>
      </c>
      <c r="AC24" s="56">
        <v>0.03248262921047085</v>
      </c>
      <c r="AF24" s="55">
        <v>22.0</v>
      </c>
      <c r="AG24" s="55" t="s">
        <v>509</v>
      </c>
      <c r="AH24" s="56">
        <v>0.04077145371372026</v>
      </c>
      <c r="AI24" s="56">
        <v>0.04065968900248193</v>
      </c>
      <c r="AJ24" s="56">
        <v>0.04144623148564263</v>
      </c>
      <c r="AK24" s="56">
        <v>0.07094431262964827</v>
      </c>
      <c r="AL24" s="56">
        <v>0.510839233081138</v>
      </c>
      <c r="AM24" s="56">
        <v>0.07443145525218445</v>
      </c>
      <c r="AN24" s="56">
        <v>0.26468218633704027</v>
      </c>
      <c r="AO24" s="56">
        <v>0.11337502543149677</v>
      </c>
      <c r="AP24" s="56">
        <v>0.0014605036788260277</v>
      </c>
      <c r="AQ24" s="56">
        <v>0.030755105894525413</v>
      </c>
      <c r="AR24" s="56">
        <v>0.059160104418793796</v>
      </c>
      <c r="AS24" s="56">
        <v>0.04970287248701132</v>
      </c>
      <c r="AV24" s="55">
        <v>22.0</v>
      </c>
      <c r="AW24" s="55" t="s">
        <v>509</v>
      </c>
      <c r="AX24" s="56">
        <v>0.06534106482693104</v>
      </c>
      <c r="AY24" s="56">
        <v>0.28305708923780065</v>
      </c>
      <c r="AZ24" s="56">
        <v>0.1697247531754174</v>
      </c>
      <c r="BA24" s="56">
        <v>0.4344450333557811</v>
      </c>
      <c r="BB24" s="56">
        <v>0.08379417516896243</v>
      </c>
      <c r="BC24" s="56">
        <v>0.08269495958416014</v>
      </c>
      <c r="BD24" s="56">
        <v>0.07799566878859794</v>
      </c>
      <c r="BE24" s="56">
        <v>0.16566035777251484</v>
      </c>
      <c r="BF24" s="56">
        <v>0.24499292911552603</v>
      </c>
      <c r="BG24" s="56">
        <v>0.36639203018607674</v>
      </c>
      <c r="BH24" s="56">
        <v>0.1976564283422473</v>
      </c>
      <c r="BI24" s="56">
        <v>0.6981227822842132</v>
      </c>
      <c r="BL24" s="68" t="s">
        <v>554</v>
      </c>
      <c r="BM24" s="55">
        <v>3.0</v>
      </c>
      <c r="BO24" s="68" t="s">
        <v>554</v>
      </c>
      <c r="BP24" s="56">
        <v>4.180902969436348</v>
      </c>
    </row>
    <row r="25" ht="14.25" customHeight="1">
      <c r="A25" s="55">
        <v>23.0</v>
      </c>
      <c r="B25" s="55" t="s">
        <v>55</v>
      </c>
      <c r="C25" s="56">
        <v>0.11940196213994506</v>
      </c>
      <c r="D25" s="56">
        <v>0.8182385999218963</v>
      </c>
      <c r="E25" s="56">
        <v>0.4625432975290413</v>
      </c>
      <c r="F25" s="55" t="s">
        <v>455</v>
      </c>
      <c r="I25" s="55">
        <v>23.0</v>
      </c>
      <c r="J25" s="55" t="s">
        <v>510</v>
      </c>
      <c r="K25" s="56">
        <v>0.9047861724975093</v>
      </c>
      <c r="L25" s="56">
        <v>0.022912050949244728</v>
      </c>
      <c r="M25" s="56">
        <v>0.072301776553246</v>
      </c>
      <c r="P25" s="55">
        <v>23.0</v>
      </c>
      <c r="Q25" s="55" t="s">
        <v>510</v>
      </c>
      <c r="R25" s="56">
        <f t="shared" si="1"/>
        <v>0.1080332443</v>
      </c>
      <c r="S25" s="56">
        <f t="shared" si="2"/>
        <v>0.740330971</v>
      </c>
      <c r="T25" s="56">
        <f t="shared" si="3"/>
        <v>0.4185027798</v>
      </c>
      <c r="U25" s="56">
        <v>0.9047861724975093</v>
      </c>
      <c r="V25" s="56">
        <f t="shared" si="4"/>
        <v>0.00273574384</v>
      </c>
      <c r="W25" s="56">
        <f t="shared" si="5"/>
        <v>0.01874752449</v>
      </c>
      <c r="X25" s="56">
        <f t="shared" si="6"/>
        <v>0.0105978156</v>
      </c>
      <c r="Y25" s="56">
        <v>0.022912050949244728</v>
      </c>
      <c r="Z25" s="56">
        <f t="shared" si="7"/>
        <v>0.008632973987</v>
      </c>
      <c r="AA25" s="56">
        <f t="shared" si="8"/>
        <v>0.05916010442</v>
      </c>
      <c r="AB25" s="56">
        <f t="shared" si="9"/>
        <v>0.03344270214</v>
      </c>
      <c r="AC25" s="56">
        <v>0.072301776553246</v>
      </c>
      <c r="AF25" s="55">
        <v>23.0</v>
      </c>
      <c r="AG25" s="55" t="s">
        <v>510</v>
      </c>
      <c r="AH25" s="56">
        <v>0.02229814235706024</v>
      </c>
      <c r="AI25" s="56">
        <v>0.022474167551872714</v>
      </c>
      <c r="AJ25" s="56">
        <v>0.023402258117107482</v>
      </c>
      <c r="AK25" s="56">
        <v>0.04272391772951487</v>
      </c>
      <c r="AL25" s="56">
        <v>0.20541305014166222</v>
      </c>
      <c r="AM25" s="56">
        <v>0.046356338934411226</v>
      </c>
      <c r="AN25" s="56">
        <v>0.2087754958446544</v>
      </c>
      <c r="AO25" s="56">
        <v>0.2126848075994899</v>
      </c>
      <c r="AP25" s="56">
        <v>0.005526860490958867</v>
      </c>
      <c r="AQ25" s="56">
        <v>0.02274344617630801</v>
      </c>
      <c r="AR25" s="56">
        <v>0.033442702144146325</v>
      </c>
      <c r="AS25" s="56">
        <v>0.02798260482668095</v>
      </c>
      <c r="AV25" s="55">
        <v>23.0</v>
      </c>
      <c r="AW25" s="55" t="s">
        <v>510</v>
      </c>
      <c r="AX25" s="56">
        <v>0.04212009065646355</v>
      </c>
      <c r="AY25" s="56">
        <v>0.1697247531754174</v>
      </c>
      <c r="AZ25" s="56">
        <v>0.10451552220042729</v>
      </c>
      <c r="BA25" s="56">
        <v>0.266396048537645</v>
      </c>
      <c r="BB25" s="56">
        <v>0.10002790363760494</v>
      </c>
      <c r="BC25" s="56">
        <v>0.07799566878859794</v>
      </c>
      <c r="BD25" s="56">
        <v>0.09642632539274895</v>
      </c>
      <c r="BE25" s="56">
        <v>0.19383058576514536</v>
      </c>
      <c r="BF25" s="56">
        <v>0.1498340687821333</v>
      </c>
      <c r="BG25" s="56">
        <v>0.1976564283422473</v>
      </c>
      <c r="BH25" s="56">
        <v>0.1389900115980293</v>
      </c>
      <c r="BI25" s="56">
        <v>0.4135971576110769</v>
      </c>
      <c r="BL25" s="68" t="s">
        <v>555</v>
      </c>
      <c r="BM25" s="55">
        <v>1.0</v>
      </c>
      <c r="BO25" s="68" t="s">
        <v>555</v>
      </c>
      <c r="BP25" s="56">
        <v>2.8901478829945204</v>
      </c>
    </row>
    <row r="26" ht="14.25" customHeight="1">
      <c r="A26" s="55">
        <v>24.0</v>
      </c>
      <c r="B26" s="55" t="s">
        <v>57</v>
      </c>
      <c r="C26" s="56">
        <v>0.096011859926898</v>
      </c>
      <c r="D26" s="56">
        <v>0.7966111714784239</v>
      </c>
      <c r="E26" s="56">
        <v>0.44849028831936033</v>
      </c>
      <c r="F26" s="55" t="s">
        <v>455</v>
      </c>
      <c r="I26" s="55">
        <v>24.0</v>
      </c>
      <c r="J26" s="55" t="s">
        <v>511</v>
      </c>
      <c r="K26" s="56">
        <v>0.9178461553369651</v>
      </c>
      <c r="L26" s="56">
        <v>0.019760955551565124</v>
      </c>
      <c r="M26" s="56">
        <v>0.062392889111469764</v>
      </c>
      <c r="P26" s="55">
        <v>24.0</v>
      </c>
      <c r="Q26" s="55" t="s">
        <v>511</v>
      </c>
      <c r="R26" s="56">
        <f t="shared" si="1"/>
        <v>0.0881241165</v>
      </c>
      <c r="S26" s="56">
        <f t="shared" si="2"/>
        <v>0.731166501</v>
      </c>
      <c r="T26" s="56">
        <f t="shared" si="3"/>
        <v>0.4116450868</v>
      </c>
      <c r="U26" s="56">
        <v>0.9178461553369651</v>
      </c>
      <c r="V26" s="56">
        <f t="shared" si="4"/>
        <v>0.001897286096</v>
      </c>
      <c r="W26" s="56">
        <f t="shared" si="5"/>
        <v>0.01574179795</v>
      </c>
      <c r="X26" s="56">
        <f t="shared" si="6"/>
        <v>0.008862596653</v>
      </c>
      <c r="Y26" s="56">
        <v>0.019760955551565124</v>
      </c>
      <c r="Z26" s="56">
        <f t="shared" si="7"/>
        <v>0.00599045733</v>
      </c>
      <c r="AA26" s="56">
        <f t="shared" si="8"/>
        <v>0.04970287249</v>
      </c>
      <c r="AB26" s="56">
        <f t="shared" si="9"/>
        <v>0.02798260483</v>
      </c>
      <c r="AC26" s="56">
        <v>0.062392889111469764</v>
      </c>
      <c r="AF26" s="55">
        <v>24.0</v>
      </c>
      <c r="AG26" s="55" t="s">
        <v>511</v>
      </c>
      <c r="AH26" s="56">
        <v>0.055124811192555516</v>
      </c>
      <c r="AI26" s="56">
        <v>0.05703595046973559</v>
      </c>
      <c r="AJ26" s="56">
        <v>0.06165907432872206</v>
      </c>
      <c r="AK26" s="56">
        <v>0.1160921413578749</v>
      </c>
      <c r="AL26" s="56">
        <v>0.9235572864308476</v>
      </c>
      <c r="AM26" s="56">
        <v>0.12635193801064676</v>
      </c>
      <c r="AN26" s="56">
        <v>0.5498759417383302</v>
      </c>
      <c r="AO26" s="56">
        <v>0.42019320997505294</v>
      </c>
      <c r="AP26" s="56">
        <v>0.007843951019762724</v>
      </c>
      <c r="AQ26" s="56">
        <v>0.03248262921047085</v>
      </c>
      <c r="AR26" s="56">
        <v>0.072301776553246</v>
      </c>
      <c r="AS26" s="56">
        <v>0.062392889111469764</v>
      </c>
      <c r="AV26" s="55">
        <v>24.0</v>
      </c>
      <c r="AW26" s="55" t="s">
        <v>511</v>
      </c>
      <c r="AX26" s="56">
        <v>0.11312474161007535</v>
      </c>
      <c r="AY26" s="56">
        <v>0.4344450333557811</v>
      </c>
      <c r="AZ26" s="56">
        <v>0.266396048537645</v>
      </c>
      <c r="BA26" s="56">
        <v>0.6905983422080348</v>
      </c>
      <c r="BB26" s="56">
        <v>0.19638342771514364</v>
      </c>
      <c r="BC26" s="56">
        <v>0.1656603577725148</v>
      </c>
      <c r="BD26" s="56">
        <v>0.19383058576514536</v>
      </c>
      <c r="BE26" s="56">
        <v>0.41265635916077864</v>
      </c>
      <c r="BF26" s="56">
        <v>0.49712078786083663</v>
      </c>
      <c r="BG26" s="56">
        <v>0.6981227822842132</v>
      </c>
      <c r="BH26" s="56">
        <v>0.4135971576110769</v>
      </c>
      <c r="BI26" s="56">
        <v>1.381656898029901</v>
      </c>
      <c r="BL26" s="68" t="s">
        <v>556</v>
      </c>
      <c r="BM26" s="55">
        <v>1.0</v>
      </c>
      <c r="BO26" s="68" t="s">
        <v>556</v>
      </c>
      <c r="BP26" s="56">
        <v>8.162382088931475</v>
      </c>
    </row>
    <row r="27" ht="14.25" customHeight="1">
      <c r="A27" s="55">
        <v>25.0</v>
      </c>
      <c r="B27" s="55" t="s">
        <v>59</v>
      </c>
      <c r="C27" s="56">
        <v>0.07278574458967327</v>
      </c>
      <c r="D27" s="56">
        <v>0.775101509049883</v>
      </c>
      <c r="E27" s="56">
        <v>0.4352686687893169</v>
      </c>
      <c r="F27" s="55" t="s">
        <v>455</v>
      </c>
      <c r="I27" s="55">
        <v>25.0</v>
      </c>
      <c r="J27" s="55" t="s">
        <v>53</v>
      </c>
      <c r="K27" s="56">
        <v>0.922149885299351</v>
      </c>
      <c r="L27" s="56">
        <v>0.018828256209968672</v>
      </c>
      <c r="M27" s="56">
        <v>0.059021858490680236</v>
      </c>
      <c r="P27" s="55">
        <v>25.0</v>
      </c>
      <c r="Q27" s="55" t="s">
        <v>53</v>
      </c>
      <c r="R27" s="56">
        <f t="shared" si="1"/>
        <v>0.06711936602</v>
      </c>
      <c r="S27" s="56">
        <f t="shared" si="2"/>
        <v>0.7147597677</v>
      </c>
      <c r="T27" s="56">
        <f t="shared" si="3"/>
        <v>0.401382953</v>
      </c>
      <c r="U27" s="56">
        <v>0.922149885299351</v>
      </c>
      <c r="V27" s="56">
        <f t="shared" si="4"/>
        <v>0.001370428648</v>
      </c>
      <c r="W27" s="56">
        <f t="shared" si="5"/>
        <v>0.0145938098</v>
      </c>
      <c r="X27" s="56">
        <f t="shared" si="6"/>
        <v>0.008195350016</v>
      </c>
      <c r="Y27" s="56">
        <v>0.018828256209968672</v>
      </c>
      <c r="Z27" s="56">
        <f t="shared" si="7"/>
        <v>0.004295949917</v>
      </c>
      <c r="AA27" s="56">
        <f t="shared" si="8"/>
        <v>0.04574793158</v>
      </c>
      <c r="AB27" s="56">
        <f t="shared" si="9"/>
        <v>0.02569036577</v>
      </c>
      <c r="AC27" s="56">
        <v>0.059021858490680236</v>
      </c>
      <c r="AF27" s="55">
        <v>25.0</v>
      </c>
      <c r="AG27" s="55" t="s">
        <v>53</v>
      </c>
      <c r="AH27" s="56">
        <v>0.06711936602479507</v>
      </c>
      <c r="AI27" s="56">
        <v>0.10803324431329339</v>
      </c>
      <c r="AJ27" s="56">
        <v>0.08821136765376451</v>
      </c>
      <c r="AK27" s="56">
        <v>0.0701117273736443</v>
      </c>
      <c r="AL27" s="56">
        <v>0.04337587623788011</v>
      </c>
      <c r="AM27" s="56">
        <v>0.05236437805205985</v>
      </c>
      <c r="AN27" s="56">
        <v>0.10164479069299383</v>
      </c>
      <c r="AO27" s="56">
        <v>0.11086763646464774</v>
      </c>
      <c r="AP27" s="56">
        <v>0.12803082691493448</v>
      </c>
      <c r="AQ27" s="56">
        <v>0.13696188945786741</v>
      </c>
      <c r="AR27" s="56">
        <v>0.13983001351599286</v>
      </c>
      <c r="AS27" s="56">
        <v>0.15882928424341491</v>
      </c>
      <c r="AV27" s="55">
        <v>25.0</v>
      </c>
      <c r="AW27" s="55" t="s">
        <v>53</v>
      </c>
      <c r="AX27" s="56">
        <f t="array" ref="AX27:BI38">MMULT(AH28:AS39,R27:AC38)</f>
        <v>0.7021318403</v>
      </c>
      <c r="AY27" s="56">
        <v>4.533906393786528</v>
      </c>
      <c r="AZ27" s="56">
        <v>2.7783018198559843</v>
      </c>
      <c r="BA27" s="56">
        <v>6.458039907095739</v>
      </c>
      <c r="BB27" s="56">
        <v>0.027251405203066247</v>
      </c>
      <c r="BC27" s="56">
        <v>0.1400967603394388</v>
      </c>
      <c r="BD27" s="56">
        <v>0.0902325369801982</v>
      </c>
      <c r="BE27" s="56">
        <v>0.2098836572377862</v>
      </c>
      <c r="BF27" s="56">
        <v>0.07808597199308268</v>
      </c>
      <c r="BG27" s="56">
        <v>0.4050180972053751</v>
      </c>
      <c r="BH27" s="56">
        <v>0.2580096143073961</v>
      </c>
      <c r="BI27" s="56">
        <v>0.6012514407238844</v>
      </c>
      <c r="BL27" s="68" t="s">
        <v>545</v>
      </c>
      <c r="BM27" s="55">
        <v>1.0</v>
      </c>
      <c r="BO27" s="68" t="s">
        <v>545</v>
      </c>
      <c r="BP27" s="56">
        <f t="array" ref="BP27:BP38">MMULT(AX27:BI38,BM27:BM38)</f>
        <v>16.28220945</v>
      </c>
    </row>
    <row r="28" ht="14.25" customHeight="1">
      <c r="A28" s="55">
        <v>26.0</v>
      </c>
      <c r="B28" s="55" t="s">
        <v>61</v>
      </c>
      <c r="C28" s="56">
        <v>0.11940196213994506</v>
      </c>
      <c r="D28" s="56">
        <v>0.8182385999218963</v>
      </c>
      <c r="E28" s="56">
        <v>0.4625432975290413</v>
      </c>
      <c r="F28" s="55" t="s">
        <v>455</v>
      </c>
      <c r="I28" s="55">
        <v>26.0</v>
      </c>
      <c r="J28" s="55" t="s">
        <v>55</v>
      </c>
      <c r="K28" s="56">
        <v>0.9047861724975093</v>
      </c>
      <c r="L28" s="56">
        <v>0.022912050949244728</v>
      </c>
      <c r="M28" s="56">
        <v>0.072301776553246</v>
      </c>
      <c r="P28" s="55">
        <v>26.0</v>
      </c>
      <c r="Q28" s="55" t="s">
        <v>55</v>
      </c>
      <c r="R28" s="56">
        <f t="shared" si="1"/>
        <v>0.1080332443</v>
      </c>
      <c r="S28" s="56">
        <f t="shared" si="2"/>
        <v>0.740330971</v>
      </c>
      <c r="T28" s="56">
        <f t="shared" si="3"/>
        <v>0.4185027798</v>
      </c>
      <c r="U28" s="56">
        <v>0.9047861724975093</v>
      </c>
      <c r="V28" s="56">
        <f t="shared" si="4"/>
        <v>0.00273574384</v>
      </c>
      <c r="W28" s="56">
        <f t="shared" si="5"/>
        <v>0.01874752449</v>
      </c>
      <c r="X28" s="56">
        <f t="shared" si="6"/>
        <v>0.0105978156</v>
      </c>
      <c r="Y28" s="56">
        <v>0.022912050949244728</v>
      </c>
      <c r="Z28" s="56">
        <f t="shared" si="7"/>
        <v>0.008632973987</v>
      </c>
      <c r="AA28" s="56">
        <f t="shared" si="8"/>
        <v>0.05916010442</v>
      </c>
      <c r="AB28" s="56">
        <f t="shared" si="9"/>
        <v>0.03344270214</v>
      </c>
      <c r="AC28" s="56">
        <v>0.072301776553246</v>
      </c>
      <c r="AF28" s="55">
        <v>26.0</v>
      </c>
      <c r="AG28" s="55" t="s">
        <v>55</v>
      </c>
      <c r="AH28" s="56">
        <v>0.7147597676657035</v>
      </c>
      <c r="AI28" s="56">
        <v>0.7403309710130533</v>
      </c>
      <c r="AJ28" s="56">
        <v>0.7291882058713585</v>
      </c>
      <c r="AK28" s="56">
        <v>0.7155654772083659</v>
      </c>
      <c r="AL28" s="56">
        <v>0.6472547703625149</v>
      </c>
      <c r="AM28" s="56">
        <v>0.6091939748942286</v>
      </c>
      <c r="AN28" s="56">
        <v>0.5898603316774795</v>
      </c>
      <c r="AO28" s="56">
        <v>0.5344658355096306</v>
      </c>
      <c r="AP28" s="56">
        <v>0.4010470133023589</v>
      </c>
      <c r="AQ28" s="56">
        <v>0.5648342454194011</v>
      </c>
      <c r="AR28" s="56">
        <v>0.5599820650244468</v>
      </c>
      <c r="AS28" s="56">
        <v>0.4626923471088679</v>
      </c>
      <c r="AV28" s="55">
        <v>26.0</v>
      </c>
      <c r="AW28" s="55" t="s">
        <v>55</v>
      </c>
      <c r="AX28" s="56">
        <v>0.4450013499482343</v>
      </c>
      <c r="AY28" s="56">
        <v>2.7783018198559843</v>
      </c>
      <c r="AZ28" s="56">
        <v>1.7177018947708922</v>
      </c>
      <c r="BA28" s="56">
        <v>3.995693450036937</v>
      </c>
      <c r="BB28" s="56">
        <v>0.018394010982906123</v>
      </c>
      <c r="BC28" s="56">
        <v>0.0902325369801982</v>
      </c>
      <c r="BD28" s="56">
        <v>0.05888159156806239</v>
      </c>
      <c r="BE28" s="56">
        <v>0.1370201928905542</v>
      </c>
      <c r="BF28" s="56">
        <v>0.05201599869945336</v>
      </c>
      <c r="BG28" s="56">
        <v>0.2580096143073961</v>
      </c>
      <c r="BH28" s="56">
        <v>0.1664974712105909</v>
      </c>
      <c r="BI28" s="56">
        <v>0.3879572838217611</v>
      </c>
      <c r="BL28" s="68" t="s">
        <v>546</v>
      </c>
      <c r="BM28" s="55">
        <v>1.0</v>
      </c>
      <c r="BO28" s="68" t="s">
        <v>546</v>
      </c>
      <c r="BP28" s="56">
        <v>10.105707215072968</v>
      </c>
    </row>
    <row r="29" ht="14.25" customHeight="1">
      <c r="A29" s="55">
        <v>27.0</v>
      </c>
      <c r="B29" s="55" t="s">
        <v>62</v>
      </c>
      <c r="C29" s="56">
        <v>0.09583323376051826</v>
      </c>
      <c r="D29" s="56">
        <v>0.7921934059901244</v>
      </c>
      <c r="E29" s="56">
        <v>0.44879806278782947</v>
      </c>
      <c r="F29" s="55" t="s">
        <v>455</v>
      </c>
      <c r="I29" s="55">
        <v>27.0</v>
      </c>
      <c r="J29" s="55" t="s">
        <v>57</v>
      </c>
      <c r="K29" s="56">
        <v>0.9204674014674247</v>
      </c>
      <c r="L29" s="56">
        <v>0.01925533316066284</v>
      </c>
      <c r="M29" s="56">
        <v>0.06027726537191237</v>
      </c>
      <c r="P29" s="55">
        <v>27.0</v>
      </c>
      <c r="Q29" s="55" t="s">
        <v>57</v>
      </c>
      <c r="R29" s="56">
        <f t="shared" si="1"/>
        <v>0.08821136765</v>
      </c>
      <c r="S29" s="56">
        <f t="shared" si="2"/>
        <v>0.7291882059</v>
      </c>
      <c r="T29" s="56">
        <f t="shared" si="3"/>
        <v>0.4131039866</v>
      </c>
      <c r="U29" s="56">
        <v>0.9204674014674247</v>
      </c>
      <c r="V29" s="56">
        <f t="shared" si="4"/>
        <v>0.001845300844</v>
      </c>
      <c r="W29" s="56">
        <f t="shared" si="5"/>
        <v>0.01525394796</v>
      </c>
      <c r="X29" s="56">
        <f t="shared" si="6"/>
        <v>0.008641756221</v>
      </c>
      <c r="Y29" s="56">
        <v>0.01925533316066284</v>
      </c>
      <c r="Z29" s="56">
        <f t="shared" si="7"/>
        <v>0.005776565263</v>
      </c>
      <c r="AA29" s="56">
        <f t="shared" si="8"/>
        <v>0.04775125216</v>
      </c>
      <c r="AB29" s="56">
        <f t="shared" si="9"/>
        <v>0.02705231993</v>
      </c>
      <c r="AC29" s="56">
        <v>0.06027726537191237</v>
      </c>
      <c r="AF29" s="55">
        <v>27.0</v>
      </c>
      <c r="AG29" s="55" t="s">
        <v>57</v>
      </c>
      <c r="AH29" s="56">
        <v>0.4013829529984698</v>
      </c>
      <c r="AI29" s="56">
        <v>0.4185027797856779</v>
      </c>
      <c r="AJ29" s="56">
        <v>0.41310398663792747</v>
      </c>
      <c r="AK29" s="56">
        <v>0.4123116636685035</v>
      </c>
      <c r="AL29" s="56">
        <v>0.4029860543279523</v>
      </c>
      <c r="AM29" s="56">
        <v>0.3723997236283544</v>
      </c>
      <c r="AN29" s="56">
        <v>0.37530649924042286</v>
      </c>
      <c r="AO29" s="56">
        <v>0.36709531717115385</v>
      </c>
      <c r="AP29" s="56">
        <v>0.3079221060708125</v>
      </c>
      <c r="AQ29" s="56">
        <v>0.3261997921316893</v>
      </c>
      <c r="AR29" s="56">
        <v>0.3860243293517069</v>
      </c>
      <c r="AS29" s="56">
        <v>0.3374357217365818</v>
      </c>
      <c r="AV29" s="55">
        <v>27.0</v>
      </c>
      <c r="AW29" s="55" t="s">
        <v>57</v>
      </c>
      <c r="AX29" s="56">
        <v>1.041013909594191</v>
      </c>
      <c r="AY29" s="56">
        <v>6.458039907095739</v>
      </c>
      <c r="AZ29" s="56">
        <v>3.995693450036937</v>
      </c>
      <c r="BA29" s="56">
        <v>9.3236150296228</v>
      </c>
      <c r="BB29" s="56">
        <v>0.04286329167970365</v>
      </c>
      <c r="BC29" s="56">
        <v>0.2098836572377862</v>
      </c>
      <c r="BD29" s="56">
        <v>0.1370201928905542</v>
      </c>
      <c r="BE29" s="56">
        <v>0.31972848282128336</v>
      </c>
      <c r="BF29" s="56">
        <v>0.12150319967139386</v>
      </c>
      <c r="BG29" s="56">
        <v>0.6012514407238843</v>
      </c>
      <c r="BH29" s="56">
        <v>0.3879572838217611</v>
      </c>
      <c r="BI29" s="56">
        <v>0.907036116452331</v>
      </c>
      <c r="BL29" s="68" t="s">
        <v>547</v>
      </c>
      <c r="BM29" s="55">
        <v>1.0</v>
      </c>
      <c r="BO29" s="68" t="s">
        <v>547</v>
      </c>
      <c r="BP29" s="56">
        <v>23.54560596164837</v>
      </c>
    </row>
    <row r="30" ht="14.25" customHeight="1">
      <c r="A30" s="55">
        <v>28.0</v>
      </c>
      <c r="B30" s="55" t="s">
        <v>64</v>
      </c>
      <c r="C30" s="56">
        <v>0.07580951005791806</v>
      </c>
      <c r="D30" s="56">
        <v>0.7737174688683882</v>
      </c>
      <c r="E30" s="56">
        <v>0.4458190717124482</v>
      </c>
      <c r="F30" s="55" t="s">
        <v>455</v>
      </c>
      <c r="I30" s="55">
        <v>28.0</v>
      </c>
      <c r="J30" s="55" t="s">
        <v>59</v>
      </c>
      <c r="K30" s="56">
        <v>0.9248407926667686</v>
      </c>
      <c r="L30" s="56">
        <v>0.019106494593883725</v>
      </c>
      <c r="M30" s="56">
        <v>0.056052712739347824</v>
      </c>
      <c r="P30" s="55">
        <v>28.0</v>
      </c>
      <c r="Q30" s="55" t="s">
        <v>59</v>
      </c>
      <c r="R30" s="56">
        <f t="shared" si="1"/>
        <v>0.07011172737</v>
      </c>
      <c r="S30" s="56">
        <f t="shared" si="2"/>
        <v>0.7155654772</v>
      </c>
      <c r="T30" s="56">
        <f t="shared" si="3"/>
        <v>0.4123116637</v>
      </c>
      <c r="U30" s="56">
        <v>0.9248407926667686</v>
      </c>
      <c r="V30" s="56">
        <f t="shared" si="4"/>
        <v>0.001448453994</v>
      </c>
      <c r="W30" s="56">
        <f t="shared" si="5"/>
        <v>0.01478302864</v>
      </c>
      <c r="X30" s="56">
        <f t="shared" si="6"/>
        <v>0.008518039684</v>
      </c>
      <c r="Y30" s="56">
        <v>0.019106494593883725</v>
      </c>
      <c r="Z30" s="56">
        <f t="shared" si="7"/>
        <v>0.00424932869</v>
      </c>
      <c r="AA30" s="56">
        <f t="shared" si="8"/>
        <v>0.04336896302</v>
      </c>
      <c r="AB30" s="56">
        <f t="shared" si="9"/>
        <v>0.02498936836</v>
      </c>
      <c r="AC30" s="56">
        <v>0.056052712739347824</v>
      </c>
      <c r="AF30" s="55">
        <v>28.0</v>
      </c>
      <c r="AG30" s="55" t="s">
        <v>59</v>
      </c>
      <c r="AH30" s="56">
        <v>0.922149885299351</v>
      </c>
      <c r="AI30" s="56">
        <v>0.9047861724975093</v>
      </c>
      <c r="AJ30" s="56">
        <v>0.9204674014674247</v>
      </c>
      <c r="AK30" s="56">
        <v>0.9248407926667686</v>
      </c>
      <c r="AL30" s="56">
        <v>0.9243849428946418</v>
      </c>
      <c r="AM30" s="56">
        <v>0.9123365173795903</v>
      </c>
      <c r="AN30" s="56">
        <v>0.9138564691807726</v>
      </c>
      <c r="AO30" s="56">
        <v>0.8807579559126154</v>
      </c>
      <c r="AP30" s="56">
        <v>0.7398795589287194</v>
      </c>
      <c r="AQ30" s="56">
        <v>0.8781611060768651</v>
      </c>
      <c r="AR30" s="56">
        <v>0.8825551328324899</v>
      </c>
      <c r="AS30" s="56">
        <v>0.7462036937596688</v>
      </c>
      <c r="AV30" s="55">
        <v>28.0</v>
      </c>
      <c r="AW30" s="55" t="s">
        <v>59</v>
      </c>
      <c r="AX30" s="56">
        <v>0.006607625355938404</v>
      </c>
      <c r="AY30" s="56">
        <v>0.027251405203066247</v>
      </c>
      <c r="AZ30" s="56">
        <v>0.018394010982906123</v>
      </c>
      <c r="BA30" s="56">
        <v>0.04286329167970365</v>
      </c>
      <c r="BB30" s="56">
        <v>4.549750494176731E-4</v>
      </c>
      <c r="BC30" s="56">
        <v>0.0015674037810463697</v>
      </c>
      <c r="BD30" s="56">
        <v>0.0011228844578574356</v>
      </c>
      <c r="BE30" s="56">
        <v>0.002609352630990985</v>
      </c>
      <c r="BF30" s="56">
        <v>0.0012218174758351413</v>
      </c>
      <c r="BG30" s="56">
        <v>0.004247242678696847</v>
      </c>
      <c r="BH30" s="56">
        <v>0.0030130169733618723</v>
      </c>
      <c r="BI30" s="56">
        <v>0.006991212861974943</v>
      </c>
      <c r="BL30" s="68" t="s">
        <v>548</v>
      </c>
      <c r="BM30" s="55">
        <v>1.0</v>
      </c>
      <c r="BO30" s="68" t="s">
        <v>548</v>
      </c>
      <c r="BP30" s="56">
        <v>0.11634423913079571</v>
      </c>
    </row>
    <row r="31" ht="14.25" customHeight="1">
      <c r="A31" s="55">
        <v>29.0</v>
      </c>
      <c r="B31" s="55" t="s">
        <v>66</v>
      </c>
      <c r="C31" s="56">
        <v>0.04692404021862561</v>
      </c>
      <c r="D31" s="56">
        <v>0.7002004687957003</v>
      </c>
      <c r="E31" s="56">
        <v>0.43595047434030226</v>
      </c>
      <c r="F31" s="55" t="s">
        <v>455</v>
      </c>
      <c r="I31" s="55">
        <v>29.0</v>
      </c>
      <c r="J31" s="55" t="s">
        <v>61</v>
      </c>
      <c r="K31" s="56">
        <v>0.9243849428946418</v>
      </c>
      <c r="L31" s="56">
        <v>0.021908707246817514</v>
      </c>
      <c r="M31" s="56">
        <v>0.053706349858540656</v>
      </c>
      <c r="P31" s="55">
        <v>29.0</v>
      </c>
      <c r="Q31" s="55" t="s">
        <v>61</v>
      </c>
      <c r="R31" s="56">
        <f t="shared" si="1"/>
        <v>0.04337587624</v>
      </c>
      <c r="S31" s="56">
        <f t="shared" si="2"/>
        <v>0.6472547704</v>
      </c>
      <c r="T31" s="56">
        <f t="shared" si="3"/>
        <v>0.4029860543</v>
      </c>
      <c r="U31" s="56">
        <v>0.9243849428946418</v>
      </c>
      <c r="V31" s="56">
        <f t="shared" si="4"/>
        <v>0.00102804506</v>
      </c>
      <c r="W31" s="56">
        <f t="shared" si="5"/>
        <v>0.01534048708</v>
      </c>
      <c r="X31" s="56">
        <f t="shared" si="6"/>
        <v>0.009551111316</v>
      </c>
      <c r="Y31" s="56">
        <v>0.021908707246817514</v>
      </c>
      <c r="Z31" s="56">
        <f t="shared" si="7"/>
        <v>0.002520118921</v>
      </c>
      <c r="AA31" s="56">
        <f t="shared" si="8"/>
        <v>0.03760521135</v>
      </c>
      <c r="AB31" s="56">
        <f t="shared" si="9"/>
        <v>0.0234133087</v>
      </c>
      <c r="AC31" s="56">
        <v>0.053706349858540656</v>
      </c>
      <c r="AF31" s="55">
        <v>29.0</v>
      </c>
      <c r="AG31" s="55" t="s">
        <v>61</v>
      </c>
      <c r="AH31" s="56">
        <v>0.0013704286475677094</v>
      </c>
      <c r="AI31" s="56">
        <v>0.002735743839990211</v>
      </c>
      <c r="AJ31" s="56">
        <v>0.001845300843922461</v>
      </c>
      <c r="AK31" s="56">
        <v>0.0014484539940865851</v>
      </c>
      <c r="AL31" s="56">
        <v>0.0010280450599877593</v>
      </c>
      <c r="AM31" s="56">
        <v>0.001346775901310622</v>
      </c>
      <c r="AN31" s="56">
        <v>0.00245966135418385</v>
      </c>
      <c r="AO31" s="56">
        <v>0.004276607802377187</v>
      </c>
      <c r="AP31" s="56">
        <v>0.0136717453517421</v>
      </c>
      <c r="AQ31" s="56">
        <v>0.003566832910655031</v>
      </c>
      <c r="AR31" s="56">
        <v>0.004989704325485534</v>
      </c>
      <c r="AS31" s="56">
        <v>0.013724557141360531</v>
      </c>
      <c r="AV31" s="55">
        <v>29.0</v>
      </c>
      <c r="AW31" s="55" t="s">
        <v>61</v>
      </c>
      <c r="AX31" s="56">
        <v>0.02725140520306625</v>
      </c>
      <c r="AY31" s="56">
        <v>0.1400967603394388</v>
      </c>
      <c r="AZ31" s="56">
        <v>0.0902325369801982</v>
      </c>
      <c r="BA31" s="56">
        <v>0.2098836572377862</v>
      </c>
      <c r="BB31" s="56">
        <v>0.0015674037810463697</v>
      </c>
      <c r="BC31" s="56">
        <v>0.006173512316538854</v>
      </c>
      <c r="BD31" s="56">
        <v>0.00426835424179556</v>
      </c>
      <c r="BE31" s="56">
        <v>0.009927608663855274</v>
      </c>
      <c r="BF31" s="56">
        <v>0.004247242678696848</v>
      </c>
      <c r="BG31" s="56">
        <v>0.01697520006642224</v>
      </c>
      <c r="BH31" s="56">
        <v>0.011604551218779457</v>
      </c>
      <c r="BI31" s="56">
        <v>0.026965321358848666</v>
      </c>
      <c r="BL31" s="68" t="s">
        <v>549</v>
      </c>
      <c r="BM31" s="55">
        <v>1.0</v>
      </c>
      <c r="BO31" s="68" t="s">
        <v>549</v>
      </c>
      <c r="BP31" s="56">
        <v>0.5491935540864727</v>
      </c>
    </row>
    <row r="32" ht="14.25" customHeight="1">
      <c r="A32" s="55">
        <v>30.0</v>
      </c>
      <c r="B32" s="55" t="s">
        <v>68</v>
      </c>
      <c r="C32" s="56">
        <v>0.057395902777695046</v>
      </c>
      <c r="D32" s="56">
        <v>0.6677294652678742</v>
      </c>
      <c r="E32" s="56">
        <v>0.40818241573620173</v>
      </c>
      <c r="F32" s="55" t="s">
        <v>455</v>
      </c>
      <c r="I32" s="55">
        <v>30.0</v>
      </c>
      <c r="J32" s="55" t="s">
        <v>62</v>
      </c>
      <c r="K32" s="56">
        <v>0.9123365173795903</v>
      </c>
      <c r="L32" s="56">
        <v>0.02346466970868869</v>
      </c>
      <c r="M32" s="56">
        <v>0.06419881291172107</v>
      </c>
      <c r="P32" s="55">
        <v>30.0</v>
      </c>
      <c r="Q32" s="55" t="s">
        <v>62</v>
      </c>
      <c r="R32" s="56">
        <f t="shared" si="1"/>
        <v>0.05236437805</v>
      </c>
      <c r="S32" s="56">
        <f t="shared" si="2"/>
        <v>0.6091939749</v>
      </c>
      <c r="T32" s="56">
        <f t="shared" si="3"/>
        <v>0.3723997236</v>
      </c>
      <c r="U32" s="56">
        <v>0.9123365173795903</v>
      </c>
      <c r="V32" s="56">
        <f t="shared" si="4"/>
        <v>0.001346775901</v>
      </c>
      <c r="W32" s="56">
        <f t="shared" si="5"/>
        <v>0.01566805136</v>
      </c>
      <c r="X32" s="56">
        <f t="shared" si="6"/>
        <v>0.009577865566</v>
      </c>
      <c r="Y32" s="56">
        <v>0.02346466970868869</v>
      </c>
      <c r="Z32" s="56">
        <f t="shared" si="7"/>
        <v>0.003684748824</v>
      </c>
      <c r="AA32" s="56">
        <f t="shared" si="8"/>
        <v>0.04286743902</v>
      </c>
      <c r="AB32" s="56">
        <f t="shared" si="9"/>
        <v>0.02620482654</v>
      </c>
      <c r="AC32" s="56">
        <v>0.06419881291172107</v>
      </c>
      <c r="AF32" s="55">
        <v>30.0</v>
      </c>
      <c r="AG32" s="55" t="s">
        <v>62</v>
      </c>
      <c r="AH32" s="56">
        <v>0.014593809801124548</v>
      </c>
      <c r="AI32" s="56">
        <v>0.018747524490049162</v>
      </c>
      <c r="AJ32" s="56">
        <v>0.015253947960020083</v>
      </c>
      <c r="AK32" s="56">
        <v>0.014783028636127259</v>
      </c>
      <c r="AL32" s="56">
        <v>0.01534048708492938</v>
      </c>
      <c r="AM32" s="56">
        <v>0.015668051357269987</v>
      </c>
      <c r="AN32" s="56">
        <v>0.014273792609552484</v>
      </c>
      <c r="AO32" s="56">
        <v>0.0206164831787802</v>
      </c>
      <c r="AP32" s="56">
        <v>0.04282572230506307</v>
      </c>
      <c r="AQ32" s="56">
        <v>0.014709707814352829</v>
      </c>
      <c r="AR32" s="56">
        <v>0.019982440548982905</v>
      </c>
      <c r="AS32" s="56">
        <v>0.039981591474238236</v>
      </c>
      <c r="AV32" s="55">
        <v>30.0</v>
      </c>
      <c r="AW32" s="55" t="s">
        <v>62</v>
      </c>
      <c r="AX32" s="56">
        <v>0.01839401098290612</v>
      </c>
      <c r="AY32" s="56">
        <v>0.0902325369801982</v>
      </c>
      <c r="AZ32" s="56">
        <v>0.05888159156806239</v>
      </c>
      <c r="BA32" s="56">
        <v>0.1370201928905542</v>
      </c>
      <c r="BB32" s="56">
        <v>0.0011228844578574356</v>
      </c>
      <c r="BC32" s="56">
        <v>0.00426835424179556</v>
      </c>
      <c r="BD32" s="56">
        <v>0.002985963553235593</v>
      </c>
      <c r="BE32" s="56">
        <v>0.006948287854387637</v>
      </c>
      <c r="BF32" s="56">
        <v>0.0030130169733618723</v>
      </c>
      <c r="BG32" s="56">
        <v>0.011604551218779457</v>
      </c>
      <c r="BH32" s="56">
        <v>0.008033089119344734</v>
      </c>
      <c r="BI32" s="56">
        <v>0.018665138257305904</v>
      </c>
      <c r="BL32" s="68" t="s">
        <v>550</v>
      </c>
      <c r="BM32" s="55">
        <v>1.0</v>
      </c>
      <c r="BO32" s="68" t="s">
        <v>550</v>
      </c>
      <c r="BP32" s="56">
        <v>0.36116961809778914</v>
      </c>
    </row>
    <row r="33" ht="14.25" customHeight="1">
      <c r="A33" s="55">
        <v>31.0</v>
      </c>
      <c r="B33" s="55" t="s">
        <v>70</v>
      </c>
      <c r="C33" s="56">
        <v>0.11122620906115967</v>
      </c>
      <c r="D33" s="56">
        <v>0.6454627740461917</v>
      </c>
      <c r="E33" s="56">
        <v>0.41068429441317705</v>
      </c>
      <c r="F33" s="55" t="s">
        <v>455</v>
      </c>
      <c r="I33" s="55">
        <v>31.0</v>
      </c>
      <c r="J33" s="55" t="s">
        <v>64</v>
      </c>
      <c r="K33" s="56">
        <v>0.9138564691807726</v>
      </c>
      <c r="L33" s="56">
        <v>0.022114044656789143</v>
      </c>
      <c r="M33" s="56">
        <v>0.06402948616243828</v>
      </c>
      <c r="P33" s="55">
        <v>31.0</v>
      </c>
      <c r="Q33" s="55" t="s">
        <v>64</v>
      </c>
      <c r="R33" s="56">
        <f t="shared" si="1"/>
        <v>0.1016447907</v>
      </c>
      <c r="S33" s="56">
        <f t="shared" si="2"/>
        <v>0.5898603317</v>
      </c>
      <c r="T33" s="56">
        <f t="shared" si="3"/>
        <v>0.3753064992</v>
      </c>
      <c r="U33" s="56">
        <v>0.9138564691807726</v>
      </c>
      <c r="V33" s="56">
        <f t="shared" si="4"/>
        <v>0.002459661354</v>
      </c>
      <c r="W33" s="56">
        <f t="shared" si="5"/>
        <v>0.01427379261</v>
      </c>
      <c r="X33" s="56">
        <f t="shared" si="6"/>
        <v>0.009081890826</v>
      </c>
      <c r="Y33" s="56">
        <v>0.022114044656789143</v>
      </c>
      <c r="Z33" s="56">
        <f t="shared" si="7"/>
        <v>0.007121757014</v>
      </c>
      <c r="AA33" s="56">
        <f t="shared" si="8"/>
        <v>0.04132864976</v>
      </c>
      <c r="AB33" s="56">
        <f t="shared" si="9"/>
        <v>0.02629590435</v>
      </c>
      <c r="AC33" s="56">
        <v>0.06402948616243828</v>
      </c>
      <c r="AF33" s="55">
        <v>31.0</v>
      </c>
      <c r="AG33" s="55" t="s">
        <v>64</v>
      </c>
      <c r="AH33" s="56">
        <v>0.008195350016137254</v>
      </c>
      <c r="AI33" s="56">
        <v>0.010597815599217056</v>
      </c>
      <c r="AJ33" s="56">
        <v>0.008641756220839736</v>
      </c>
      <c r="AK33" s="56">
        <v>0.008518039683524152</v>
      </c>
      <c r="AL33" s="56">
        <v>0.009551111316432912</v>
      </c>
      <c r="AM33" s="56">
        <v>0.009577865566144627</v>
      </c>
      <c r="AN33" s="56">
        <v>0.009081890826494937</v>
      </c>
      <c r="AO33" s="56">
        <v>0.014160333418227821</v>
      </c>
      <c r="AP33" s="56">
        <v>0.032881398361734725</v>
      </c>
      <c r="AQ33" s="56">
        <v>0.008495065004064934</v>
      </c>
      <c r="AR33" s="56">
        <v>0.013774920115333922</v>
      </c>
      <c r="AS33" s="56">
        <v>0.029158072874095678</v>
      </c>
      <c r="AV33" s="55">
        <v>31.0</v>
      </c>
      <c r="AW33" s="55" t="s">
        <v>64</v>
      </c>
      <c r="AX33" s="56">
        <v>0.04286329167970365</v>
      </c>
      <c r="AY33" s="56">
        <v>0.2098836572377862</v>
      </c>
      <c r="AZ33" s="56">
        <v>0.1370201928905542</v>
      </c>
      <c r="BA33" s="56">
        <v>0.31972848282128336</v>
      </c>
      <c r="BB33" s="56">
        <v>0.002609352630990985</v>
      </c>
      <c r="BC33" s="56">
        <v>0.009927608663855274</v>
      </c>
      <c r="BD33" s="56">
        <v>0.006948287854387637</v>
      </c>
      <c r="BE33" s="56">
        <v>0.01620391456843606</v>
      </c>
      <c r="BF33" s="56">
        <v>0.006991212861974943</v>
      </c>
      <c r="BG33" s="56">
        <v>0.026965321358848663</v>
      </c>
      <c r="BH33" s="56">
        <v>0.018665138257305907</v>
      </c>
      <c r="BI33" s="56">
        <v>0.043482108136119094</v>
      </c>
      <c r="BL33" s="68" t="s">
        <v>551</v>
      </c>
      <c r="BM33" s="55">
        <v>1.0</v>
      </c>
      <c r="BO33" s="68" t="s">
        <v>551</v>
      </c>
      <c r="BP33" s="56">
        <v>0.8412885689612457</v>
      </c>
    </row>
    <row r="34" ht="14.25" customHeight="1">
      <c r="A34" s="55">
        <v>32.0</v>
      </c>
      <c r="B34" s="55" t="s">
        <v>72</v>
      </c>
      <c r="C34" s="56">
        <v>0.1258775305069711</v>
      </c>
      <c r="D34" s="56">
        <v>0.6068248738733593</v>
      </c>
      <c r="E34" s="56">
        <v>0.4167947785277517</v>
      </c>
      <c r="F34" s="55" t="s">
        <v>455</v>
      </c>
      <c r="I34" s="55">
        <v>32.0</v>
      </c>
      <c r="J34" s="55" t="s">
        <v>66</v>
      </c>
      <c r="K34" s="56">
        <v>0.8807579559126154</v>
      </c>
      <c r="L34" s="56">
        <v>0.03397435416116897</v>
      </c>
      <c r="M34" s="56">
        <v>0.08526768992621567</v>
      </c>
      <c r="P34" s="55">
        <v>32.0</v>
      </c>
      <c r="Q34" s="55" t="s">
        <v>66</v>
      </c>
      <c r="R34" s="56">
        <f t="shared" si="1"/>
        <v>0.1108676365</v>
      </c>
      <c r="S34" s="56">
        <f t="shared" si="2"/>
        <v>0.5344658355</v>
      </c>
      <c r="T34" s="56">
        <f t="shared" si="3"/>
        <v>0.3670953172</v>
      </c>
      <c r="U34" s="56">
        <v>0.8807579559126154</v>
      </c>
      <c r="V34" s="56">
        <f t="shared" si="4"/>
        <v>0.004276607802</v>
      </c>
      <c r="W34" s="56">
        <f t="shared" si="5"/>
        <v>0.02061648318</v>
      </c>
      <c r="X34" s="56">
        <f t="shared" si="6"/>
        <v>0.01416033342</v>
      </c>
      <c r="Y34" s="56">
        <v>0.03397435416116897</v>
      </c>
      <c r="Z34" s="56">
        <f t="shared" si="7"/>
        <v>0.01073328624</v>
      </c>
      <c r="AA34" s="56">
        <f t="shared" si="8"/>
        <v>0.05174255518</v>
      </c>
      <c r="AB34" s="56">
        <f t="shared" si="9"/>
        <v>0.03553912794</v>
      </c>
      <c r="AC34" s="56">
        <v>0.08526768992621567</v>
      </c>
      <c r="AF34" s="55">
        <v>32.0</v>
      </c>
      <c r="AG34" s="55" t="s">
        <v>66</v>
      </c>
      <c r="AH34" s="56">
        <v>0.018828256209968672</v>
      </c>
      <c r="AI34" s="56">
        <v>0.022912050949244728</v>
      </c>
      <c r="AJ34" s="56">
        <v>0.01925533316066284</v>
      </c>
      <c r="AK34" s="56">
        <v>0.019106494593883725</v>
      </c>
      <c r="AL34" s="56">
        <v>0.021908707246817514</v>
      </c>
      <c r="AM34" s="56">
        <v>0.02346466970868869</v>
      </c>
      <c r="AN34" s="56">
        <v>0.022114044656789143</v>
      </c>
      <c r="AO34" s="56">
        <v>0.03397435416116897</v>
      </c>
      <c r="AP34" s="56">
        <v>0.07900788555676175</v>
      </c>
      <c r="AQ34" s="56">
        <v>0.022869529227513605</v>
      </c>
      <c r="AR34" s="56">
        <v>0.03149316125375379</v>
      </c>
      <c r="AS34" s="56">
        <v>0.0644800188005851</v>
      </c>
      <c r="AV34" s="55">
        <v>32.0</v>
      </c>
      <c r="AW34" s="55" t="s">
        <v>66</v>
      </c>
      <c r="AX34" s="56">
        <v>0.0186755962420109</v>
      </c>
      <c r="AY34" s="56">
        <v>0.07808597199308268</v>
      </c>
      <c r="AZ34" s="56">
        <v>0.05201599869945336</v>
      </c>
      <c r="BA34" s="56">
        <v>0.12150319967139386</v>
      </c>
      <c r="BB34" s="56">
        <v>0.0012218174758351413</v>
      </c>
      <c r="BC34" s="56">
        <v>0.004247242678696848</v>
      </c>
      <c r="BD34" s="56">
        <v>0.0030130169733618723</v>
      </c>
      <c r="BE34" s="56">
        <v>0.006991212861974943</v>
      </c>
      <c r="BF34" s="56">
        <v>0.003359942065695124</v>
      </c>
      <c r="BG34" s="56">
        <v>0.01180202948185764</v>
      </c>
      <c r="BH34" s="56">
        <v>0.008277232966493573</v>
      </c>
      <c r="BI34" s="56">
        <v>0.019210158471698054</v>
      </c>
      <c r="BL34" s="68" t="s">
        <v>552</v>
      </c>
      <c r="BM34" s="55">
        <v>1.0</v>
      </c>
      <c r="BO34" s="68" t="s">
        <v>552</v>
      </c>
      <c r="BP34" s="56">
        <v>0.32840341958155406</v>
      </c>
    </row>
    <row r="35" ht="14.25" customHeight="1">
      <c r="A35" s="55">
        <v>33.0</v>
      </c>
      <c r="B35" s="55" t="s">
        <v>74</v>
      </c>
      <c r="C35" s="56">
        <v>0.17304279510074838</v>
      </c>
      <c r="D35" s="56">
        <v>0.5420436454320211</v>
      </c>
      <c r="E35" s="56">
        <v>0.4161786906461596</v>
      </c>
      <c r="F35" s="55" t="s">
        <v>455</v>
      </c>
      <c r="I35" s="55">
        <v>33.0</v>
      </c>
      <c r="J35" s="55" t="s">
        <v>68</v>
      </c>
      <c r="K35" s="56">
        <v>0.7398795589287194</v>
      </c>
      <c r="L35" s="56">
        <v>0.07900788555676175</v>
      </c>
      <c r="M35" s="56">
        <v>0.18111255551451888</v>
      </c>
      <c r="P35" s="55">
        <v>33.0</v>
      </c>
      <c r="Q35" s="55" t="s">
        <v>68</v>
      </c>
      <c r="R35" s="56">
        <f t="shared" si="1"/>
        <v>0.1280308269</v>
      </c>
      <c r="S35" s="56">
        <f t="shared" si="2"/>
        <v>0.4010470133</v>
      </c>
      <c r="T35" s="56">
        <f t="shared" si="3"/>
        <v>0.3079221061</v>
      </c>
      <c r="U35" s="56">
        <v>0.7398795589287194</v>
      </c>
      <c r="V35" s="56">
        <f t="shared" si="4"/>
        <v>0.01367174535</v>
      </c>
      <c r="W35" s="56">
        <f t="shared" si="5"/>
        <v>0.04282572231</v>
      </c>
      <c r="X35" s="56">
        <f t="shared" si="6"/>
        <v>0.03288139836</v>
      </c>
      <c r="Y35" s="56">
        <v>0.07900788555676175</v>
      </c>
      <c r="Z35" s="56">
        <f t="shared" si="7"/>
        <v>0.03134022283</v>
      </c>
      <c r="AA35" s="56">
        <f t="shared" si="8"/>
        <v>0.09817090982</v>
      </c>
      <c r="AB35" s="56">
        <f t="shared" si="9"/>
        <v>0.07537518621</v>
      </c>
      <c r="AC35" s="56">
        <v>0.18111255551451888</v>
      </c>
      <c r="AF35" s="55">
        <v>33.0</v>
      </c>
      <c r="AG35" s="55" t="s">
        <v>68</v>
      </c>
      <c r="AH35" s="56">
        <v>0.00429594991731049</v>
      </c>
      <c r="AI35" s="56">
        <v>0.008632973986661446</v>
      </c>
      <c r="AJ35" s="56">
        <v>0.0057765652628312715</v>
      </c>
      <c r="AK35" s="56">
        <v>0.00424932869018718</v>
      </c>
      <c r="AL35" s="56">
        <v>0.0025201189207577396</v>
      </c>
      <c r="AM35" s="56">
        <v>0.003684748824324576</v>
      </c>
      <c r="AN35" s="56">
        <v>0.00712175701398199</v>
      </c>
      <c r="AO35" s="56">
        <v>0.010733286239946164</v>
      </c>
      <c r="AP35" s="56">
        <v>0.031340222834071806</v>
      </c>
      <c r="AQ35" s="56">
        <v>0.015435699774627196</v>
      </c>
      <c r="AR35" s="56">
        <v>0.013617991389467479</v>
      </c>
      <c r="AS35" s="56">
        <v>0.04029592815089956</v>
      </c>
      <c r="AV35" s="55">
        <v>33.0</v>
      </c>
      <c r="AW35" s="55" t="s">
        <v>68</v>
      </c>
      <c r="AX35" s="56">
        <v>0.07808597199308268</v>
      </c>
      <c r="AY35" s="56">
        <v>0.4050180972053751</v>
      </c>
      <c r="AZ35" s="56">
        <v>0.2580096143073961</v>
      </c>
      <c r="BA35" s="56">
        <v>0.6012514407238843</v>
      </c>
      <c r="BB35" s="56">
        <v>0.004247242678696847</v>
      </c>
      <c r="BC35" s="56">
        <v>0.01697520006642224</v>
      </c>
      <c r="BD35" s="56">
        <v>0.011604551218779457</v>
      </c>
      <c r="BE35" s="56">
        <v>0.026965321358848663</v>
      </c>
      <c r="BF35" s="56">
        <v>0.01180202948185764</v>
      </c>
      <c r="BG35" s="56">
        <v>0.0478348415432097</v>
      </c>
      <c r="BH35" s="56">
        <v>0.03229841911667501</v>
      </c>
      <c r="BI35" s="56">
        <v>0.07510768647794785</v>
      </c>
      <c r="BL35" s="68" t="s">
        <v>553</v>
      </c>
      <c r="BM35" s="55">
        <v>1.0</v>
      </c>
      <c r="BO35" s="68" t="s">
        <v>553</v>
      </c>
      <c r="BP35" s="56">
        <v>1.5692004161721758</v>
      </c>
    </row>
    <row r="36" ht="14.25" customHeight="1">
      <c r="A36" s="55">
        <v>34.0</v>
      </c>
      <c r="B36" s="55" t="s">
        <v>76</v>
      </c>
      <c r="C36" s="56">
        <v>0.15596442214314965</v>
      </c>
      <c r="D36" s="56">
        <v>0.643201163785044</v>
      </c>
      <c r="E36" s="56">
        <v>0.37145779957047786</v>
      </c>
      <c r="F36" s="55" t="s">
        <v>455</v>
      </c>
      <c r="I36" s="55">
        <v>34.0</v>
      </c>
      <c r="J36" s="55" t="s">
        <v>70</v>
      </c>
      <c r="K36" s="56">
        <v>0.8781611060768651</v>
      </c>
      <c r="L36" s="56">
        <v>0.022869529227513605</v>
      </c>
      <c r="M36" s="56">
        <v>0.0989693646956212</v>
      </c>
      <c r="P36" s="55">
        <v>34.0</v>
      </c>
      <c r="Q36" s="55" t="s">
        <v>70</v>
      </c>
      <c r="R36" s="56">
        <f t="shared" si="1"/>
        <v>0.1369618895</v>
      </c>
      <c r="S36" s="56">
        <f t="shared" si="2"/>
        <v>0.5648342454</v>
      </c>
      <c r="T36" s="56">
        <f t="shared" si="3"/>
        <v>0.3261997921</v>
      </c>
      <c r="U36" s="56">
        <v>0.8781611060768651</v>
      </c>
      <c r="V36" s="56">
        <f t="shared" si="4"/>
        <v>0.003566832911</v>
      </c>
      <c r="W36" s="56">
        <f t="shared" si="5"/>
        <v>0.01470970781</v>
      </c>
      <c r="X36" s="56">
        <f t="shared" si="6"/>
        <v>0.008495065004</v>
      </c>
      <c r="Y36" s="56">
        <v>0.022869529227513605</v>
      </c>
      <c r="Z36" s="56">
        <f t="shared" si="7"/>
        <v>0.01543569977</v>
      </c>
      <c r="AA36" s="56">
        <f t="shared" si="8"/>
        <v>0.06365721055</v>
      </c>
      <c r="AB36" s="56">
        <f t="shared" si="9"/>
        <v>0.03676294243</v>
      </c>
      <c r="AC36" s="56">
        <v>0.0989693646956212</v>
      </c>
      <c r="AF36" s="55">
        <v>34.0</v>
      </c>
      <c r="AG36" s="55" t="s">
        <v>70</v>
      </c>
      <c r="AH36" s="56">
        <v>0.045747931583054895</v>
      </c>
      <c r="AI36" s="56">
        <v>0.059160104418793796</v>
      </c>
      <c r="AJ36" s="56">
        <v>0.04775125215874585</v>
      </c>
      <c r="AK36" s="56">
        <v>0.043368963023895056</v>
      </c>
      <c r="AL36" s="56">
        <v>0.03760521134825606</v>
      </c>
      <c r="AM36" s="56">
        <v>0.04286743901637581</v>
      </c>
      <c r="AN36" s="56">
        <v>0.041328649759159654</v>
      </c>
      <c r="AO36" s="56">
        <v>0.05174255518494853</v>
      </c>
      <c r="AP36" s="56">
        <v>0.09817090982459911</v>
      </c>
      <c r="AQ36" s="56">
        <v>0.06365721055129</v>
      </c>
      <c r="AR36" s="56">
        <v>0.05453643855141972</v>
      </c>
      <c r="AS36" s="56">
        <v>0.11738778314014237</v>
      </c>
      <c r="AV36" s="55">
        <v>34.0</v>
      </c>
      <c r="AW36" s="55" t="s">
        <v>70</v>
      </c>
      <c r="AX36" s="56">
        <v>0.05201599869945335</v>
      </c>
      <c r="AY36" s="56">
        <v>0.2580096143073961</v>
      </c>
      <c r="AZ36" s="56">
        <v>0.1664974712105909</v>
      </c>
      <c r="BA36" s="56">
        <v>0.3879572838217611</v>
      </c>
      <c r="BB36" s="56">
        <v>0.0030130169733618723</v>
      </c>
      <c r="BC36" s="56">
        <v>0.011604551218779457</v>
      </c>
      <c r="BD36" s="56">
        <v>0.008033089119344734</v>
      </c>
      <c r="BE36" s="56">
        <v>0.018665138257305907</v>
      </c>
      <c r="BF36" s="56">
        <v>0.008277232966493573</v>
      </c>
      <c r="BG36" s="56">
        <v>0.03229841911667501</v>
      </c>
      <c r="BH36" s="56">
        <v>0.022099360338806367</v>
      </c>
      <c r="BI36" s="56">
        <v>0.05134782866081285</v>
      </c>
      <c r="BL36" s="68" t="s">
        <v>554</v>
      </c>
      <c r="BM36" s="55">
        <v>1.0</v>
      </c>
      <c r="BO36" s="68" t="s">
        <v>554</v>
      </c>
      <c r="BP36" s="56">
        <v>1.0198190046907811</v>
      </c>
    </row>
    <row r="37" ht="14.25" customHeight="1">
      <c r="A37" s="55">
        <v>35.0</v>
      </c>
      <c r="B37" s="55" t="s">
        <v>78</v>
      </c>
      <c r="C37" s="56">
        <v>0.15843770923094588</v>
      </c>
      <c r="D37" s="56">
        <v>0.6345009441248495</v>
      </c>
      <c r="E37" s="56">
        <v>0.43739401085662805</v>
      </c>
      <c r="F37" s="55" t="s">
        <v>455</v>
      </c>
      <c r="I37" s="55">
        <v>35.0</v>
      </c>
      <c r="J37" s="55" t="s">
        <v>72</v>
      </c>
      <c r="K37" s="56">
        <v>0.8825551328324899</v>
      </c>
      <c r="L37" s="56">
        <v>0.03149316125375379</v>
      </c>
      <c r="M37" s="56">
        <v>0.08595170591375621</v>
      </c>
      <c r="P37" s="55">
        <v>35.0</v>
      </c>
      <c r="Q37" s="55" t="s">
        <v>72</v>
      </c>
      <c r="R37" s="56">
        <f t="shared" si="1"/>
        <v>0.1398300135</v>
      </c>
      <c r="S37" s="56">
        <f t="shared" si="2"/>
        <v>0.559982065</v>
      </c>
      <c r="T37" s="56">
        <f t="shared" si="3"/>
        <v>0.3860243294</v>
      </c>
      <c r="U37" s="56">
        <v>0.8825551328324899</v>
      </c>
      <c r="V37" s="56">
        <f t="shared" si="4"/>
        <v>0.004989704325</v>
      </c>
      <c r="W37" s="56">
        <f t="shared" si="5"/>
        <v>0.01998244055</v>
      </c>
      <c r="X37" s="56">
        <f t="shared" si="6"/>
        <v>0.01377492012</v>
      </c>
      <c r="Y37" s="56">
        <v>0.03149316125375379</v>
      </c>
      <c r="Z37" s="56">
        <f t="shared" si="7"/>
        <v>0.01361799139</v>
      </c>
      <c r="AA37" s="56">
        <f t="shared" si="8"/>
        <v>0.05453643855</v>
      </c>
      <c r="AB37" s="56">
        <f t="shared" si="9"/>
        <v>0.03759476139</v>
      </c>
      <c r="AC37" s="56">
        <v>0.08595170591375621</v>
      </c>
      <c r="AF37" s="55">
        <v>35.0</v>
      </c>
      <c r="AG37" s="55" t="s">
        <v>72</v>
      </c>
      <c r="AH37" s="56">
        <v>0.025690365774709827</v>
      </c>
      <c r="AI37" s="56">
        <v>0.033442702144146325</v>
      </c>
      <c r="AJ37" s="56">
        <v>0.027052319929062187</v>
      </c>
      <c r="AK37" s="56">
        <v>0.024989368360420566</v>
      </c>
      <c r="AL37" s="56">
        <v>0.023413308695917023</v>
      </c>
      <c r="AM37" s="56">
        <v>0.026204826541702763</v>
      </c>
      <c r="AN37" s="56">
        <v>0.02629590434625925</v>
      </c>
      <c r="AO37" s="56">
        <v>0.035539127938370066</v>
      </c>
      <c r="AP37" s="56">
        <v>0.07537518621361236</v>
      </c>
      <c r="AQ37" s="56">
        <v>0.03676294243472359</v>
      </c>
      <c r="AR37" s="56">
        <v>0.037594761389587186</v>
      </c>
      <c r="AS37" s="56">
        <v>0.08560943697136872</v>
      </c>
      <c r="AV37" s="55">
        <v>35.0</v>
      </c>
      <c r="AW37" s="55" t="s">
        <v>72</v>
      </c>
      <c r="AX37" s="56">
        <v>0.12150319967139389</v>
      </c>
      <c r="AY37" s="56">
        <v>0.6012514407238844</v>
      </c>
      <c r="AZ37" s="56">
        <v>0.3879572838217611</v>
      </c>
      <c r="BA37" s="56">
        <v>0.907036116452331</v>
      </c>
      <c r="BB37" s="56">
        <v>0.006991212861974943</v>
      </c>
      <c r="BC37" s="56">
        <v>0.026965321358848666</v>
      </c>
      <c r="BD37" s="56">
        <v>0.018665138257305904</v>
      </c>
      <c r="BE37" s="56">
        <v>0.043482108136119094</v>
      </c>
      <c r="BF37" s="56">
        <v>0.019210158471698054</v>
      </c>
      <c r="BG37" s="56">
        <v>0.07510768647794785</v>
      </c>
      <c r="BH37" s="56">
        <v>0.05134782866081285</v>
      </c>
      <c r="BI37" s="56">
        <v>0.11968764098929441</v>
      </c>
      <c r="BL37" s="68" t="s">
        <v>555</v>
      </c>
      <c r="BM37" s="55">
        <v>1.0</v>
      </c>
      <c r="BO37" s="68" t="s">
        <v>555</v>
      </c>
      <c r="BP37" s="56">
        <v>2.379205135883372</v>
      </c>
    </row>
    <row r="38" ht="14.25" customHeight="1">
      <c r="A38" s="55">
        <v>36.0</v>
      </c>
      <c r="B38" s="55" t="s">
        <v>80</v>
      </c>
      <c r="C38" s="56">
        <v>0.21284976953567503</v>
      </c>
      <c r="D38" s="56">
        <v>0.6200617217232486</v>
      </c>
      <c r="E38" s="56">
        <v>0.45220323158204623</v>
      </c>
      <c r="F38" s="55" t="s">
        <v>455</v>
      </c>
      <c r="I38" s="55">
        <v>36.0</v>
      </c>
      <c r="J38" s="55" t="s">
        <v>74</v>
      </c>
      <c r="K38" s="56">
        <v>0.7462036937596688</v>
      </c>
      <c r="L38" s="56">
        <v>0.0644800188005851</v>
      </c>
      <c r="M38" s="56">
        <v>0.18931628743974607</v>
      </c>
      <c r="P38" s="55">
        <v>36.0</v>
      </c>
      <c r="Q38" s="55" t="s">
        <v>74</v>
      </c>
      <c r="R38" s="56">
        <f t="shared" si="1"/>
        <v>0.1588292842</v>
      </c>
      <c r="S38" s="56">
        <f t="shared" si="2"/>
        <v>0.4626923471</v>
      </c>
      <c r="T38" s="56">
        <f t="shared" si="3"/>
        <v>0.3374357217</v>
      </c>
      <c r="U38" s="56">
        <v>0.7462036937596688</v>
      </c>
      <c r="V38" s="56">
        <f t="shared" si="4"/>
        <v>0.01372455714</v>
      </c>
      <c r="W38" s="56">
        <f t="shared" si="5"/>
        <v>0.03998159147</v>
      </c>
      <c r="X38" s="56">
        <f t="shared" si="6"/>
        <v>0.02915807287</v>
      </c>
      <c r="Y38" s="56">
        <v>0.0644800188005851</v>
      </c>
      <c r="Z38" s="56">
        <f t="shared" si="7"/>
        <v>0.04029592815</v>
      </c>
      <c r="AA38" s="56">
        <f t="shared" si="8"/>
        <v>0.1173877831</v>
      </c>
      <c r="AB38" s="56">
        <f t="shared" si="9"/>
        <v>0.08560943697</v>
      </c>
      <c r="AC38" s="56">
        <v>0.18931628743974607</v>
      </c>
      <c r="AF38" s="55">
        <v>36.0</v>
      </c>
      <c r="AG38" s="55" t="s">
        <v>74</v>
      </c>
      <c r="AH38" s="56">
        <v>0.059021858490680236</v>
      </c>
      <c r="AI38" s="56">
        <v>0.072301776553246</v>
      </c>
      <c r="AJ38" s="56">
        <v>0.06027726537191237</v>
      </c>
      <c r="AK38" s="56">
        <v>0.056052712739347824</v>
      </c>
      <c r="AL38" s="56">
        <v>0.053706349858540656</v>
      </c>
      <c r="AM38" s="56">
        <v>0.06419881291172107</v>
      </c>
      <c r="AN38" s="56">
        <v>0.06402948616243828</v>
      </c>
      <c r="AO38" s="56">
        <v>0.08526768992621567</v>
      </c>
      <c r="AP38" s="56">
        <v>0.18111255551451888</v>
      </c>
      <c r="AQ38" s="56">
        <v>0.0989693646956212</v>
      </c>
      <c r="AR38" s="56">
        <v>0.08595170591375621</v>
      </c>
      <c r="AS38" s="56">
        <v>0.18931628743974607</v>
      </c>
      <c r="AV38" s="55">
        <v>36.0</v>
      </c>
      <c r="AW38" s="55" t="s">
        <v>74</v>
      </c>
      <c r="AX38" s="56">
        <v>0.10821796136184449</v>
      </c>
      <c r="AY38" s="56">
        <v>0.47248096611194523</v>
      </c>
      <c r="AZ38" s="56">
        <v>0.30677164852687033</v>
      </c>
      <c r="BA38" s="56">
        <v>0.7260146754110002</v>
      </c>
      <c r="BB38" s="56">
        <v>0.0061678133268924795</v>
      </c>
      <c r="BC38" s="56">
        <v>0.022321158966123016</v>
      </c>
      <c r="BD38" s="56">
        <v>0.01555672206341141</v>
      </c>
      <c r="BE38" s="56">
        <v>0.036469201391319504</v>
      </c>
      <c r="BF38" s="56">
        <v>0.017299182609040294</v>
      </c>
      <c r="BG38" s="56">
        <v>0.06388296292785943</v>
      </c>
      <c r="BH38" s="56">
        <v>0.04374395222785162</v>
      </c>
      <c r="BI38" s="56">
        <v>0.10300726872502174</v>
      </c>
      <c r="BL38" s="68" t="s">
        <v>556</v>
      </c>
      <c r="BM38" s="55">
        <v>1.0</v>
      </c>
      <c r="BO38" s="68" t="s">
        <v>556</v>
      </c>
      <c r="BP38" s="56">
        <v>1.9219335136491795</v>
      </c>
    </row>
    <row r="39" ht="14.25" customHeight="1">
      <c r="A39" s="55">
        <v>37.0</v>
      </c>
      <c r="B39" s="55" t="s">
        <v>82</v>
      </c>
      <c r="C39" s="56">
        <v>0.22343364828816178</v>
      </c>
      <c r="D39" s="56">
        <v>0.5797397841556845</v>
      </c>
      <c r="E39" s="56">
        <v>0.45906235721028193</v>
      </c>
      <c r="F39" s="55" t="s">
        <v>455</v>
      </c>
      <c r="I39" s="55">
        <v>37.0</v>
      </c>
      <c r="J39" s="55" t="s">
        <v>76</v>
      </c>
      <c r="K39" s="56">
        <v>0.6355601200694218</v>
      </c>
      <c r="L39" s="56">
        <v>0.10399184634860399</v>
      </c>
      <c r="M39" s="56">
        <v>0.2604480335819743</v>
      </c>
      <c r="P39" s="55">
        <v>37.0</v>
      </c>
      <c r="Q39" s="55" t="s">
        <v>76</v>
      </c>
      <c r="R39" s="56">
        <f t="shared" si="1"/>
        <v>0.1420055163</v>
      </c>
      <c r="S39" s="56">
        <f t="shared" si="2"/>
        <v>0.3684594868</v>
      </c>
      <c r="T39" s="56">
        <f t="shared" si="3"/>
        <v>0.2917617269</v>
      </c>
      <c r="U39" s="56">
        <v>0.6355601200694218</v>
      </c>
      <c r="V39" s="56">
        <f t="shared" si="4"/>
        <v>0.02323527762</v>
      </c>
      <c r="W39" s="56">
        <f t="shared" si="5"/>
        <v>0.06028821056</v>
      </c>
      <c r="X39" s="56">
        <f t="shared" si="6"/>
        <v>0.04773874212</v>
      </c>
      <c r="Y39" s="56">
        <v>0.10399184634860399</v>
      </c>
      <c r="Z39" s="56">
        <f t="shared" si="7"/>
        <v>0.05819285433</v>
      </c>
      <c r="AA39" s="56">
        <f t="shared" si="8"/>
        <v>0.1509920868</v>
      </c>
      <c r="AB39" s="56">
        <f t="shared" si="9"/>
        <v>0.1195618882</v>
      </c>
      <c r="AC39" s="56">
        <v>0.2604480335819743</v>
      </c>
      <c r="AF39" s="55">
        <v>37.0</v>
      </c>
      <c r="AG39" s="55" t="s">
        <v>76</v>
      </c>
      <c r="AH39" s="56">
        <v>0.14200551633357306</v>
      </c>
      <c r="AI39" s="56">
        <v>0.022518942553123176</v>
      </c>
      <c r="AJ39" s="56">
        <v>0.011614196137164775</v>
      </c>
      <c r="AK39" s="56">
        <v>0.0034958638361803915</v>
      </c>
      <c r="AL39" s="56">
        <v>4.419558224288362E-4</v>
      </c>
      <c r="AM39" s="56">
        <v>5.856060822036974E-4</v>
      </c>
      <c r="AN39" s="56">
        <v>0.0024456880503787247</v>
      </c>
      <c r="AO39" s="56">
        <v>0.042390426104084326</v>
      </c>
      <c r="AP39" s="56">
        <v>0.16249172769886083</v>
      </c>
      <c r="AQ39" s="56">
        <v>0.16313977696674678</v>
      </c>
      <c r="AR39" s="56">
        <v>0.16272188797412826</v>
      </c>
      <c r="AS39" s="56">
        <v>0.15163955796846854</v>
      </c>
      <c r="AV39" s="55">
        <v>37.0</v>
      </c>
      <c r="AW39" s="55" t="s">
        <v>76</v>
      </c>
      <c r="AX39" s="56">
        <f t="array" ref="AX39:BI50">MMULT(AH39:AS50,R39:AC50)</f>
        <v>0.1251143647</v>
      </c>
      <c r="AY39" s="56">
        <v>0.35551516256793225</v>
      </c>
      <c r="AZ39" s="56">
        <v>0.1792699348764619</v>
      </c>
      <c r="BA39" s="56">
        <v>0.5146743696497144</v>
      </c>
      <c r="BB39" s="56">
        <v>0.07203307451846881</v>
      </c>
      <c r="BC39" s="56">
        <v>0.058864658600882594</v>
      </c>
      <c r="BD39" s="56">
        <v>0.07683854159228357</v>
      </c>
      <c r="BE39" s="56">
        <v>0.09318742970864131</v>
      </c>
      <c r="BF39" s="56">
        <v>0.0678961846483052</v>
      </c>
      <c r="BG39" s="56">
        <v>0.1742949728426575</v>
      </c>
      <c r="BH39" s="56">
        <v>0.09443306051544278</v>
      </c>
      <c r="BI39" s="56">
        <v>0.2576293461689857</v>
      </c>
      <c r="BL39" s="68" t="s">
        <v>545</v>
      </c>
      <c r="BM39" s="55">
        <v>1.0</v>
      </c>
      <c r="BO39" s="68" t="s">
        <v>545</v>
      </c>
      <c r="BP39" s="56">
        <f t="array" ref="BP39:BP50">MMULT(AX39:BI50,BM39:BM50)</f>
        <v>3.064619109</v>
      </c>
    </row>
    <row r="40" ht="14.25" customHeight="1">
      <c r="A40" s="55">
        <v>38.0</v>
      </c>
      <c r="B40" s="55" t="s">
        <v>84</v>
      </c>
      <c r="C40" s="56">
        <v>0.3894745264178146</v>
      </c>
      <c r="D40" s="56">
        <v>0.49668885878711533</v>
      </c>
      <c r="E40" s="56">
        <v>0.5256065922895825</v>
      </c>
      <c r="F40" s="55" t="s">
        <v>455</v>
      </c>
      <c r="I40" s="55">
        <v>38.0</v>
      </c>
      <c r="J40" s="55" t="s">
        <v>78</v>
      </c>
      <c r="K40" s="56">
        <v>0.057818781526588585</v>
      </c>
      <c r="L40" s="56">
        <v>0.23835443550210988</v>
      </c>
      <c r="M40" s="56">
        <v>0.7038267829713014</v>
      </c>
      <c r="P40" s="55">
        <v>38.0</v>
      </c>
      <c r="Q40" s="55" t="s">
        <v>78</v>
      </c>
      <c r="R40" s="56">
        <f t="shared" si="1"/>
        <v>0.02251894255</v>
      </c>
      <c r="S40" s="56">
        <f t="shared" si="2"/>
        <v>0.02871794461</v>
      </c>
      <c r="T40" s="56">
        <f t="shared" si="3"/>
        <v>0.03038993273</v>
      </c>
      <c r="U40" s="56">
        <v>0.057818781526588585</v>
      </c>
      <c r="V40" s="56">
        <f t="shared" si="4"/>
        <v>0.09283298089</v>
      </c>
      <c r="W40" s="56">
        <f t="shared" si="5"/>
        <v>0.1183879926</v>
      </c>
      <c r="X40" s="56">
        <f t="shared" si="6"/>
        <v>0.1252806626</v>
      </c>
      <c r="Y40" s="56">
        <v>0.23835443550210988</v>
      </c>
      <c r="Z40" s="56">
        <f t="shared" si="7"/>
        <v>0.274122603</v>
      </c>
      <c r="AA40" s="56">
        <f t="shared" si="8"/>
        <v>0.3495829216</v>
      </c>
      <c r="AB40" s="56">
        <f t="shared" si="9"/>
        <v>0.369935997</v>
      </c>
      <c r="AC40" s="56">
        <v>0.7038267829713014</v>
      </c>
      <c r="AF40" s="55">
        <v>38.0</v>
      </c>
      <c r="AG40" s="55" t="s">
        <v>78</v>
      </c>
      <c r="AH40" s="56">
        <v>0.36845948682700747</v>
      </c>
      <c r="AI40" s="56">
        <v>0.02871794461290283</v>
      </c>
      <c r="AJ40" s="56">
        <v>0.011325518434788302</v>
      </c>
      <c r="AK40" s="56">
        <v>0.002553419786172961</v>
      </c>
      <c r="AL40" s="56">
        <v>2.0828071735365714E-4</v>
      </c>
      <c r="AM40" s="56">
        <v>2.89439402745889E-4</v>
      </c>
      <c r="AN40" s="56">
        <v>0.0011350736587202532</v>
      </c>
      <c r="AO40" s="56">
        <v>0.021877618704363038</v>
      </c>
      <c r="AP40" s="56">
        <v>0.534883614390257</v>
      </c>
      <c r="AQ40" s="56">
        <v>0.46996916652759413</v>
      </c>
      <c r="AR40" s="56">
        <v>0.48317878193689406</v>
      </c>
      <c r="AS40" s="56">
        <v>0.3908326582048366</v>
      </c>
      <c r="AV40" s="55">
        <v>38.0</v>
      </c>
      <c r="AW40" s="55" t="s">
        <v>78</v>
      </c>
      <c r="AX40" s="56">
        <v>0.35551516256793225</v>
      </c>
      <c r="AY40" s="56">
        <v>1.0303853473077478</v>
      </c>
      <c r="AZ40" s="56">
        <v>0.5078295582470826</v>
      </c>
      <c r="BA40" s="56">
        <v>1.4824375367287637</v>
      </c>
      <c r="BB40" s="56">
        <v>0.058864658600882594</v>
      </c>
      <c r="BC40" s="56">
        <v>0.08360681122189868</v>
      </c>
      <c r="BD40" s="56">
        <v>0.07299264123474092</v>
      </c>
      <c r="BE40" s="56">
        <v>0.13102231248664373</v>
      </c>
      <c r="BF40" s="56">
        <v>0.1742949728426575</v>
      </c>
      <c r="BG40" s="56">
        <v>0.4811105732674403</v>
      </c>
      <c r="BH40" s="56">
        <v>0.24485581410386087</v>
      </c>
      <c r="BI40" s="56">
        <v>0.699971153988229</v>
      </c>
      <c r="BL40" s="68" t="s">
        <v>546</v>
      </c>
      <c r="BM40" s="55">
        <v>1.0</v>
      </c>
      <c r="BO40" s="68" t="s">
        <v>546</v>
      </c>
      <c r="BP40" s="56">
        <v>7.6596400611178925</v>
      </c>
    </row>
    <row r="41" ht="14.25" customHeight="1">
      <c r="A41" s="55">
        <v>39.0</v>
      </c>
      <c r="B41" s="55" t="s">
        <v>86</v>
      </c>
      <c r="C41" s="56">
        <v>0.555938573575883</v>
      </c>
      <c r="D41" s="56">
        <v>0.5421203920860088</v>
      </c>
      <c r="E41" s="56">
        <v>0.6622209486930116</v>
      </c>
      <c r="F41" s="55" t="s">
        <v>456</v>
      </c>
      <c r="I41" s="55">
        <v>39.0</v>
      </c>
      <c r="J41" s="55" t="s">
        <v>80</v>
      </c>
      <c r="K41" s="56">
        <v>0.02089115001044174</v>
      </c>
      <c r="L41" s="56">
        <v>0.7741059750725189</v>
      </c>
      <c r="M41" s="56">
        <v>0.20500287491703953</v>
      </c>
      <c r="P41" s="55">
        <v>39.0</v>
      </c>
      <c r="Q41" s="55" t="s">
        <v>80</v>
      </c>
      <c r="R41" s="56">
        <f t="shared" si="1"/>
        <v>0.01161419614</v>
      </c>
      <c r="S41" s="56">
        <f t="shared" si="2"/>
        <v>0.01132551843</v>
      </c>
      <c r="T41" s="56">
        <f t="shared" si="3"/>
        <v>0.01383455718</v>
      </c>
      <c r="U41" s="56">
        <v>0.02089115001044174</v>
      </c>
      <c r="V41" s="56">
        <f t="shared" si="4"/>
        <v>0.4303553716</v>
      </c>
      <c r="W41" s="56">
        <f t="shared" si="5"/>
        <v>0.4196586347</v>
      </c>
      <c r="X41" s="56">
        <f t="shared" si="6"/>
        <v>0.5126291932</v>
      </c>
      <c r="Y41" s="56">
        <v>0.7741059750725189</v>
      </c>
      <c r="Z41" s="56">
        <f t="shared" si="7"/>
        <v>0.1139690059</v>
      </c>
      <c r="AA41" s="56">
        <f t="shared" si="8"/>
        <v>0.1111362389</v>
      </c>
      <c r="AB41" s="56">
        <f t="shared" si="9"/>
        <v>0.1357571983</v>
      </c>
      <c r="AC41" s="56">
        <v>0.20500287491703953</v>
      </c>
      <c r="AF41" s="55">
        <v>39.0</v>
      </c>
      <c r="AG41" s="55" t="s">
        <v>80</v>
      </c>
      <c r="AH41" s="56">
        <v>0.29176172686791857</v>
      </c>
      <c r="AI41" s="56">
        <v>0.03038993272852609</v>
      </c>
      <c r="AJ41" s="56">
        <v>0.013834557179202747</v>
      </c>
      <c r="AK41" s="56">
        <v>0.0038942183662627706</v>
      </c>
      <c r="AL41" s="56">
        <v>4.867210907605968E-4</v>
      </c>
      <c r="AM41" s="56">
        <v>5.924747948913163E-4</v>
      </c>
      <c r="AN41" s="56">
        <v>0.002385432126391434</v>
      </c>
      <c r="AO41" s="56">
        <v>0.04075997568850682</v>
      </c>
      <c r="AP41" s="56">
        <v>0.22028589839786877</v>
      </c>
      <c r="AQ41" s="56">
        <v>0.21510100860308098</v>
      </c>
      <c r="AR41" s="56">
        <v>0.21317787136356073</v>
      </c>
      <c r="AS41" s="56">
        <v>0.1956641078395079</v>
      </c>
      <c r="AV41" s="55">
        <v>39.0</v>
      </c>
      <c r="AW41" s="55" t="s">
        <v>80</v>
      </c>
      <c r="AX41" s="56">
        <v>0.1792699348764619</v>
      </c>
      <c r="AY41" s="56">
        <v>0.5078295582470826</v>
      </c>
      <c r="AZ41" s="56">
        <v>0.2664462358843314</v>
      </c>
      <c r="BA41" s="56">
        <v>0.745556920372928</v>
      </c>
      <c r="BB41" s="56">
        <v>0.07683854159228355</v>
      </c>
      <c r="BC41" s="56">
        <v>0.07299264123474092</v>
      </c>
      <c r="BD41" s="56">
        <v>0.08630706601785676</v>
      </c>
      <c r="BE41" s="56">
        <v>0.11699839903807951</v>
      </c>
      <c r="BF41" s="56">
        <v>0.09443306051544278</v>
      </c>
      <c r="BG41" s="56">
        <v>0.2448558141038609</v>
      </c>
      <c r="BH41" s="56">
        <v>0.13586969131078808</v>
      </c>
      <c r="BI41" s="56">
        <v>0.3657786056354712</v>
      </c>
      <c r="BL41" s="68" t="s">
        <v>547</v>
      </c>
      <c r="BM41" s="55">
        <v>2.0</v>
      </c>
      <c r="BO41" s="68" t="s">
        <v>547</v>
      </c>
      <c r="BP41" s="56">
        <v>4.258316272969548</v>
      </c>
    </row>
    <row r="42" ht="14.25" customHeight="1">
      <c r="A42" s="55">
        <v>40.0</v>
      </c>
      <c r="B42" s="55" t="s">
        <v>88</v>
      </c>
      <c r="C42" s="56">
        <v>0.6152402955467418</v>
      </c>
      <c r="D42" s="56">
        <v>0.44937869937646124</v>
      </c>
      <c r="E42" s="56">
        <v>0.6853470761037462</v>
      </c>
      <c r="F42" s="55" t="s">
        <v>456</v>
      </c>
      <c r="I42" s="55">
        <v>40.0</v>
      </c>
      <c r="J42" s="55" t="s">
        <v>82</v>
      </c>
      <c r="K42" s="56">
        <v>0.005682111301038473</v>
      </c>
      <c r="L42" s="56">
        <v>0.9300695838565962</v>
      </c>
      <c r="M42" s="56">
        <v>0.06424830484236532</v>
      </c>
      <c r="P42" s="55">
        <v>40.0</v>
      </c>
      <c r="Q42" s="55" t="s">
        <v>82</v>
      </c>
      <c r="R42" s="56">
        <f t="shared" si="1"/>
        <v>0.003495863836</v>
      </c>
      <c r="S42" s="56">
        <f t="shared" si="2"/>
        <v>0.002553419786</v>
      </c>
      <c r="T42" s="56">
        <f t="shared" si="3"/>
        <v>0.003894218366</v>
      </c>
      <c r="U42" s="56">
        <v>0.005682111301038473</v>
      </c>
      <c r="V42" s="56">
        <f t="shared" si="4"/>
        <v>0.5722162857</v>
      </c>
      <c r="W42" s="56">
        <f t="shared" si="5"/>
        <v>0.4179534599</v>
      </c>
      <c r="X42" s="56">
        <f t="shared" si="6"/>
        <v>0.6374204699</v>
      </c>
      <c r="Y42" s="56">
        <v>0.9300695838565962</v>
      </c>
      <c r="Z42" s="56">
        <f t="shared" si="7"/>
        <v>0.03952814606</v>
      </c>
      <c r="AA42" s="56">
        <f t="shared" si="8"/>
        <v>0.02887181967</v>
      </c>
      <c r="AB42" s="56">
        <f t="shared" si="9"/>
        <v>0.04403238787</v>
      </c>
      <c r="AC42" s="56">
        <v>0.06424830484236532</v>
      </c>
      <c r="AF42" s="55">
        <v>40.0</v>
      </c>
      <c r="AG42" s="55" t="s">
        <v>82</v>
      </c>
      <c r="AH42" s="56">
        <v>0.6355601200694218</v>
      </c>
      <c r="AI42" s="56">
        <v>0.057818781526588585</v>
      </c>
      <c r="AJ42" s="56">
        <v>0.02089115001044174</v>
      </c>
      <c r="AK42" s="56">
        <v>0.005682111301038473</v>
      </c>
      <c r="AL42" s="56">
        <v>5.767762664275478E-4</v>
      </c>
      <c r="AM42" s="56">
        <v>6.717472151928991E-4</v>
      </c>
      <c r="AN42" s="56">
        <v>0.0022521056502957265</v>
      </c>
      <c r="AO42" s="56">
        <v>0.032014420894140846</v>
      </c>
      <c r="AP42" s="56">
        <v>0.7243286633123001</v>
      </c>
      <c r="AQ42" s="56">
        <v>0.6658451657950999</v>
      </c>
      <c r="AR42" s="56">
        <v>0.6625369782019236</v>
      </c>
      <c r="AS42" s="56">
        <v>0.5761097915115994</v>
      </c>
      <c r="AV42" s="55">
        <v>40.0</v>
      </c>
      <c r="AW42" s="55" t="s">
        <v>82</v>
      </c>
      <c r="AX42" s="56">
        <v>0.5146743696497144</v>
      </c>
      <c r="AY42" s="56">
        <v>1.4824375367287637</v>
      </c>
      <c r="AZ42" s="56">
        <v>0.745556920372928</v>
      </c>
      <c r="BA42" s="56">
        <v>2.147638719966665</v>
      </c>
      <c r="BB42" s="56">
        <v>0.09318742970864131</v>
      </c>
      <c r="BC42" s="56">
        <v>0.13102231248664375</v>
      </c>
      <c r="BD42" s="56">
        <v>0.11699839903807954</v>
      </c>
      <c r="BE42" s="56">
        <v>0.20886135467666173</v>
      </c>
      <c r="BF42" s="56">
        <v>0.2576293461689857</v>
      </c>
      <c r="BG42" s="56">
        <v>0.699971153988229</v>
      </c>
      <c r="BH42" s="56">
        <v>0.36577860563547115</v>
      </c>
      <c r="BI42" s="56">
        <v>1.0277877371111435</v>
      </c>
      <c r="BL42" s="68" t="s">
        <v>548</v>
      </c>
      <c r="BM42" s="55">
        <v>2.0</v>
      </c>
      <c r="BO42" s="68" t="s">
        <v>548</v>
      </c>
      <c r="BP42" s="56">
        <v>11.23480902178155</v>
      </c>
    </row>
    <row r="43" ht="14.25" customHeight="1">
      <c r="A43" s="55">
        <v>41.0</v>
      </c>
      <c r="B43" s="55" t="s">
        <v>90</v>
      </c>
      <c r="C43" s="56">
        <v>0.7662517481279768</v>
      </c>
      <c r="D43" s="56">
        <v>0.3611118027510248</v>
      </c>
      <c r="E43" s="56">
        <v>0.8438646301715271</v>
      </c>
      <c r="F43" s="55" t="s">
        <v>456</v>
      </c>
      <c r="I43" s="55">
        <v>41.0</v>
      </c>
      <c r="J43" s="55" t="s">
        <v>84</v>
      </c>
      <c r="K43" s="56">
        <v>5.767762664275478E-4</v>
      </c>
      <c r="L43" s="56">
        <v>0.9934917872028801</v>
      </c>
      <c r="M43" s="56">
        <v>0.005931436530692316</v>
      </c>
      <c r="P43" s="55">
        <v>41.0</v>
      </c>
      <c r="Q43" s="55" t="s">
        <v>84</v>
      </c>
      <c r="R43" s="56">
        <f t="shared" si="1"/>
        <v>0.0004419558224</v>
      </c>
      <c r="S43" s="56">
        <f t="shared" si="2"/>
        <v>0.0002082807174</v>
      </c>
      <c r="T43" s="56">
        <f t="shared" si="3"/>
        <v>0.0004867210908</v>
      </c>
      <c r="U43" s="56">
        <v>5.767762664275478E-4</v>
      </c>
      <c r="V43" s="56">
        <f t="shared" si="4"/>
        <v>0.7612648187</v>
      </c>
      <c r="W43" s="56">
        <f t="shared" si="5"/>
        <v>0.3587616103</v>
      </c>
      <c r="X43" s="56">
        <f t="shared" si="6"/>
        <v>0.8383725796</v>
      </c>
      <c r="Y43" s="56">
        <v>0.9934917872028801</v>
      </c>
      <c r="Z43" s="56">
        <f t="shared" si="7"/>
        <v>0.004544973611</v>
      </c>
      <c r="AA43" s="56">
        <f t="shared" si="8"/>
        <v>0.002141911739</v>
      </c>
      <c r="AB43" s="56">
        <f t="shared" si="9"/>
        <v>0.005005329494</v>
      </c>
      <c r="AC43" s="56">
        <v>0.005931436530692316</v>
      </c>
      <c r="AF43" s="55">
        <v>41.0</v>
      </c>
      <c r="AG43" s="55" t="s">
        <v>84</v>
      </c>
      <c r="AH43" s="56">
        <v>0.023235277621890545</v>
      </c>
      <c r="AI43" s="56">
        <v>0.09283298088676978</v>
      </c>
      <c r="AJ43" s="56">
        <v>0.4303553715783842</v>
      </c>
      <c r="AK43" s="56">
        <v>0.5722162856509674</v>
      </c>
      <c r="AL43" s="56">
        <v>0.7612648186949948</v>
      </c>
      <c r="AM43" s="56">
        <v>0.866924474020655</v>
      </c>
      <c r="AN43" s="56">
        <v>1.0713120895194743</v>
      </c>
      <c r="AO43" s="56">
        <v>1.2182117218601403</v>
      </c>
      <c r="AP43" s="56">
        <v>0.004834909121452499</v>
      </c>
      <c r="AQ43" s="56">
        <v>0.006951225543558702</v>
      </c>
      <c r="AR43" s="56">
        <v>0.006576509602663926</v>
      </c>
      <c r="AS43" s="56">
        <v>0.010220865003754243</v>
      </c>
      <c r="AV43" s="55">
        <v>41.0</v>
      </c>
      <c r="AW43" s="55" t="s">
        <v>84</v>
      </c>
      <c r="AX43" s="56">
        <v>0.07203307451846881</v>
      </c>
      <c r="AY43" s="56">
        <v>0.058864658600882594</v>
      </c>
      <c r="AZ43" s="56">
        <v>0.07683854159228355</v>
      </c>
      <c r="BA43" s="56">
        <v>0.09318742970864131</v>
      </c>
      <c r="BB43" s="56">
        <v>4.484846036586541</v>
      </c>
      <c r="BC43" s="56">
        <v>2.3759179958419643</v>
      </c>
      <c r="BD43" s="56">
        <v>4.543370533843089</v>
      </c>
      <c r="BE43" s="56">
        <v>4.686833415286289</v>
      </c>
      <c r="BF43" s="56">
        <v>0.19837594731013794</v>
      </c>
      <c r="BG43" s="56">
        <v>0.15632163815521216</v>
      </c>
      <c r="BH43" s="56">
        <v>0.21846716737817914</v>
      </c>
      <c r="BI43" s="56">
        <v>0.2849156841097763</v>
      </c>
      <c r="BL43" s="68" t="s">
        <v>549</v>
      </c>
      <c r="BM43" s="55">
        <v>2.0</v>
      </c>
      <c r="BO43" s="68" t="s">
        <v>549</v>
      </c>
      <c r="BP43" s="56">
        <v>33.51096607579027</v>
      </c>
    </row>
    <row r="44" ht="14.25" customHeight="1">
      <c r="A44" s="55">
        <v>42.0</v>
      </c>
      <c r="B44" s="55" t="s">
        <v>92</v>
      </c>
      <c r="C44" s="56">
        <v>0.8717655525159633</v>
      </c>
      <c r="D44" s="56">
        <v>0.43087547845326535</v>
      </c>
      <c r="E44" s="56">
        <v>0.8819906975292501</v>
      </c>
      <c r="F44" s="55" t="s">
        <v>456</v>
      </c>
      <c r="I44" s="55">
        <v>42.0</v>
      </c>
      <c r="J44" s="55" t="s">
        <v>86</v>
      </c>
      <c r="K44" s="56">
        <v>6.717472151928991E-4</v>
      </c>
      <c r="L44" s="56">
        <v>0.9944468114376201</v>
      </c>
      <c r="M44" s="56">
        <v>0.004881441347187039</v>
      </c>
      <c r="P44" s="55">
        <v>42.0</v>
      </c>
      <c r="Q44" s="55" t="s">
        <v>86</v>
      </c>
      <c r="R44" s="56">
        <f t="shared" si="1"/>
        <v>0.0005856060822</v>
      </c>
      <c r="S44" s="56">
        <f t="shared" si="2"/>
        <v>0.0002894394027</v>
      </c>
      <c r="T44" s="56">
        <f t="shared" si="3"/>
        <v>0.0005924747949</v>
      </c>
      <c r="U44" s="56">
        <v>6.717472151928991E-4</v>
      </c>
      <c r="V44" s="56">
        <f t="shared" si="4"/>
        <v>0.866924474</v>
      </c>
      <c r="W44" s="56">
        <f t="shared" si="5"/>
        <v>0.4284827457</v>
      </c>
      <c r="X44" s="56">
        <f t="shared" si="6"/>
        <v>0.8770928369</v>
      </c>
      <c r="Y44" s="56">
        <v>0.9944468114376201</v>
      </c>
      <c r="Z44" s="56">
        <f t="shared" si="7"/>
        <v>0.004255472413</v>
      </c>
      <c r="AA44" s="56">
        <f t="shared" si="8"/>
        <v>0.002103293376</v>
      </c>
      <c r="AB44" s="56">
        <f t="shared" si="9"/>
        <v>0.004305385859</v>
      </c>
      <c r="AC44" s="56">
        <v>0.004881441347187039</v>
      </c>
      <c r="AF44" s="55">
        <v>42.0</v>
      </c>
      <c r="AG44" s="55" t="s">
        <v>86</v>
      </c>
      <c r="AH44" s="56">
        <v>0.060288210556090786</v>
      </c>
      <c r="AI44" s="56">
        <v>0.11838799255639004</v>
      </c>
      <c r="AJ44" s="56">
        <v>0.4196586347224361</v>
      </c>
      <c r="AK44" s="56">
        <v>0.41795345992308375</v>
      </c>
      <c r="AL44" s="56">
        <v>0.3587616102951695</v>
      </c>
      <c r="AM44" s="56">
        <v>0.4284827456745087</v>
      </c>
      <c r="AN44" s="56">
        <v>0.4972090095029919</v>
      </c>
      <c r="AO44" s="56">
        <v>0.6287167646440295</v>
      </c>
      <c r="AP44" s="56">
        <v>0.015915355832289948</v>
      </c>
      <c r="AQ44" s="56">
        <v>0.02002492424467087</v>
      </c>
      <c r="AR44" s="56">
        <v>0.019527980769966643</v>
      </c>
      <c r="AS44" s="56">
        <v>0.026343045918141576</v>
      </c>
      <c r="AV44" s="55">
        <v>42.0</v>
      </c>
      <c r="AW44" s="55" t="s">
        <v>86</v>
      </c>
      <c r="AX44" s="56">
        <v>0.058864658600882594</v>
      </c>
      <c r="AY44" s="56">
        <v>0.08360681122189868</v>
      </c>
      <c r="AZ44" s="56">
        <v>0.07299264123474092</v>
      </c>
      <c r="BA44" s="56">
        <v>0.13102231248664375</v>
      </c>
      <c r="BB44" s="56">
        <v>2.3759179958419643</v>
      </c>
      <c r="BC44" s="56">
        <v>1.324987369353585</v>
      </c>
      <c r="BD44" s="56">
        <v>2.432643287773073</v>
      </c>
      <c r="BE44" s="56">
        <v>2.6020014746579396</v>
      </c>
      <c r="BF44" s="56">
        <v>0.15632163815521216</v>
      </c>
      <c r="BG44" s="56">
        <v>0.15290011338615378</v>
      </c>
      <c r="BH44" s="56">
        <v>0.18293002943280554</v>
      </c>
      <c r="BI44" s="56">
        <v>0.27824594749518644</v>
      </c>
      <c r="BL44" s="68" t="s">
        <v>550</v>
      </c>
      <c r="BM44" s="55">
        <v>2.0</v>
      </c>
      <c r="BO44" s="68" t="s">
        <v>550</v>
      </c>
      <c r="BP44" s="56">
        <v>18.791999360988033</v>
      </c>
    </row>
    <row r="45" ht="14.25" customHeight="1">
      <c r="A45" s="55">
        <v>43.0</v>
      </c>
      <c r="B45" s="55" t="s">
        <v>94</v>
      </c>
      <c r="C45" s="56">
        <v>1.085956180633701</v>
      </c>
      <c r="D45" s="56">
        <v>0.5040055108299228</v>
      </c>
      <c r="E45" s="56">
        <v>1.0592008088422495</v>
      </c>
      <c r="F45" s="55" t="s">
        <v>456</v>
      </c>
      <c r="I45" s="55">
        <v>43.0</v>
      </c>
      <c r="J45" s="55" t="s">
        <v>88</v>
      </c>
      <c r="K45" s="56">
        <v>0.0022521056502957265</v>
      </c>
      <c r="L45" s="56">
        <v>0.9865150257668027</v>
      </c>
      <c r="M45" s="56">
        <v>0.011232868582901463</v>
      </c>
      <c r="P45" s="55">
        <v>43.0</v>
      </c>
      <c r="Q45" s="55" t="s">
        <v>88</v>
      </c>
      <c r="R45" s="56">
        <f t="shared" si="1"/>
        <v>0.00244568805</v>
      </c>
      <c r="S45" s="56">
        <f t="shared" si="2"/>
        <v>0.001135073659</v>
      </c>
      <c r="T45" s="56">
        <f t="shared" si="3"/>
        <v>0.002385432126</v>
      </c>
      <c r="U45" s="56">
        <v>0.0022521056502957265</v>
      </c>
      <c r="V45" s="56">
        <f t="shared" si="4"/>
        <v>1.07131209</v>
      </c>
      <c r="W45" s="56">
        <f t="shared" si="5"/>
        <v>0.4972090095</v>
      </c>
      <c r="X45" s="56">
        <f t="shared" si="6"/>
        <v>1.044917513</v>
      </c>
      <c r="Y45" s="56">
        <v>0.9865150257668027</v>
      </c>
      <c r="Z45" s="56">
        <f t="shared" si="7"/>
        <v>0.01219840306</v>
      </c>
      <c r="AA45" s="56">
        <f t="shared" si="8"/>
        <v>0.005661427668</v>
      </c>
      <c r="AB45" s="56">
        <f t="shared" si="9"/>
        <v>0.01189786349</v>
      </c>
      <c r="AC45" s="56">
        <v>0.011232868582901463</v>
      </c>
      <c r="AF45" s="55">
        <v>43.0</v>
      </c>
      <c r="AG45" s="55" t="s">
        <v>88</v>
      </c>
      <c r="AH45" s="56">
        <v>0.047738742115439596</v>
      </c>
      <c r="AI45" s="56">
        <v>0.12528066260137105</v>
      </c>
      <c r="AJ45" s="56">
        <v>0.5126291932014523</v>
      </c>
      <c r="AK45" s="56">
        <v>0.6374204698691462</v>
      </c>
      <c r="AL45" s="56">
        <v>0.838372579586408</v>
      </c>
      <c r="AM45" s="56">
        <v>0.8770928368756052</v>
      </c>
      <c r="AN45" s="56">
        <v>1.0449175132272301</v>
      </c>
      <c r="AO45" s="56">
        <v>1.1713560048807614</v>
      </c>
      <c r="AP45" s="56">
        <v>0.006554563204996195</v>
      </c>
      <c r="AQ45" s="56">
        <v>0.009165242549962236</v>
      </c>
      <c r="AR45" s="56">
        <v>0.008615720574240239</v>
      </c>
      <c r="AS45" s="56">
        <v>0.01318822383222369</v>
      </c>
      <c r="AV45" s="55">
        <v>43.0</v>
      </c>
      <c r="AW45" s="55" t="s">
        <v>88</v>
      </c>
      <c r="AX45" s="56">
        <v>0.07683854159228357</v>
      </c>
      <c r="AY45" s="56">
        <v>0.07299264123474092</v>
      </c>
      <c r="AZ45" s="56">
        <v>0.08630706601785676</v>
      </c>
      <c r="BA45" s="56">
        <v>0.11699839903807954</v>
      </c>
      <c r="BB45" s="56">
        <v>4.543370533843089</v>
      </c>
      <c r="BC45" s="56">
        <v>2.432643287773073</v>
      </c>
      <c r="BD45" s="56">
        <v>4.623530827229911</v>
      </c>
      <c r="BE45" s="56">
        <v>4.839289061481341</v>
      </c>
      <c r="BF45" s="56">
        <v>0.21846716737817914</v>
      </c>
      <c r="BG45" s="56">
        <v>0.18293002943280554</v>
      </c>
      <c r="BH45" s="56">
        <v>0.24563900139562841</v>
      </c>
      <c r="BI45" s="56">
        <v>0.3360442919994164</v>
      </c>
      <c r="BL45" s="68" t="s">
        <v>551</v>
      </c>
      <c r="BM45" s="55">
        <v>2.0</v>
      </c>
      <c r="BO45" s="68" t="s">
        <v>551</v>
      </c>
      <c r="BP45" s="56">
        <v>34.417190023799755</v>
      </c>
    </row>
    <row r="46" ht="14.25" customHeight="1">
      <c r="A46" s="55">
        <v>44.0</v>
      </c>
      <c r="B46" s="55" t="s">
        <v>96</v>
      </c>
      <c r="C46" s="56">
        <v>1.3241041043426294</v>
      </c>
      <c r="D46" s="56">
        <v>0.6833676228816931</v>
      </c>
      <c r="E46" s="56">
        <v>1.2731754799902237</v>
      </c>
      <c r="F46" s="55" t="s">
        <v>456</v>
      </c>
      <c r="I46" s="55">
        <v>44.0</v>
      </c>
      <c r="J46" s="55" t="s">
        <v>90</v>
      </c>
      <c r="K46" s="56">
        <v>0.032014420894140846</v>
      </c>
      <c r="L46" s="56">
        <v>0.920027147310248</v>
      </c>
      <c r="M46" s="56">
        <v>0.04795843179561111</v>
      </c>
      <c r="P46" s="55">
        <v>44.0</v>
      </c>
      <c r="Q46" s="55" t="s">
        <v>90</v>
      </c>
      <c r="R46" s="56">
        <f t="shared" si="1"/>
        <v>0.0423904261</v>
      </c>
      <c r="S46" s="56">
        <f t="shared" si="2"/>
        <v>0.0218776187</v>
      </c>
      <c r="T46" s="56">
        <f t="shared" si="3"/>
        <v>0.04075997569</v>
      </c>
      <c r="U46" s="56">
        <v>0.032014420894140846</v>
      </c>
      <c r="V46" s="56">
        <f t="shared" si="4"/>
        <v>1.218211722</v>
      </c>
      <c r="W46" s="56">
        <f t="shared" si="5"/>
        <v>0.6287167646</v>
      </c>
      <c r="X46" s="56">
        <f t="shared" si="6"/>
        <v>1.171356005</v>
      </c>
      <c r="Y46" s="56">
        <v>0.920027147310248</v>
      </c>
      <c r="Z46" s="56">
        <f t="shared" si="7"/>
        <v>0.06350195638</v>
      </c>
      <c r="AA46" s="56">
        <f t="shared" si="8"/>
        <v>0.03277323953</v>
      </c>
      <c r="AB46" s="56">
        <f t="shared" si="9"/>
        <v>0.06105949942</v>
      </c>
      <c r="AC46" s="56">
        <v>0.04795843179561111</v>
      </c>
      <c r="AF46" s="55">
        <v>44.0</v>
      </c>
      <c r="AG46" s="55" t="s">
        <v>90</v>
      </c>
      <c r="AH46" s="56">
        <v>0.10399184634860399</v>
      </c>
      <c r="AI46" s="56">
        <v>0.23835443550210988</v>
      </c>
      <c r="AJ46" s="56">
        <v>0.7741059750725189</v>
      </c>
      <c r="AK46" s="56">
        <v>0.9300695838565962</v>
      </c>
      <c r="AL46" s="56">
        <v>0.9934917872028801</v>
      </c>
      <c r="AM46" s="56">
        <v>0.9944468114376201</v>
      </c>
      <c r="AN46" s="56">
        <v>0.9865150257668027</v>
      </c>
      <c r="AO46" s="56">
        <v>0.920027147310248</v>
      </c>
      <c r="AP46" s="56">
        <v>0.021552255679552896</v>
      </c>
      <c r="AQ46" s="56">
        <v>0.028371008043448564</v>
      </c>
      <c r="AR46" s="56">
        <v>0.026776857456064267</v>
      </c>
      <c r="AS46" s="56">
        <v>0.038831163090078794</v>
      </c>
      <c r="AV46" s="55">
        <v>44.0</v>
      </c>
      <c r="AW46" s="55" t="s">
        <v>90</v>
      </c>
      <c r="AX46" s="56">
        <v>0.09318742970864131</v>
      </c>
      <c r="AY46" s="56">
        <v>0.13102231248664373</v>
      </c>
      <c r="AZ46" s="56">
        <v>0.11699839903807951</v>
      </c>
      <c r="BA46" s="56">
        <v>0.20886135467666173</v>
      </c>
      <c r="BB46" s="56">
        <v>4.686833415286289</v>
      </c>
      <c r="BC46" s="56">
        <v>2.6020014746579396</v>
      </c>
      <c r="BD46" s="56">
        <v>4.839289061481341</v>
      </c>
      <c r="BE46" s="56">
        <v>5.331003145502638</v>
      </c>
      <c r="BF46" s="56">
        <v>0.2849156841097763</v>
      </c>
      <c r="BG46" s="56">
        <v>0.27824594749518644</v>
      </c>
      <c r="BH46" s="56">
        <v>0.3360442919994164</v>
      </c>
      <c r="BI46" s="56">
        <v>0.5166693965872247</v>
      </c>
      <c r="BL46" s="68" t="s">
        <v>552</v>
      </c>
      <c r="BM46" s="55">
        <v>2.0</v>
      </c>
      <c r="BO46" s="68" t="s">
        <v>552</v>
      </c>
      <c r="BP46" s="56">
        <v>37.210058763672784</v>
      </c>
    </row>
    <row r="47" ht="14.25" customHeight="1">
      <c r="A47" s="55">
        <v>45.0</v>
      </c>
      <c r="B47" s="55" t="s">
        <v>98</v>
      </c>
      <c r="C47" s="56">
        <v>0.22433425036060078</v>
      </c>
      <c r="D47" s="56">
        <v>0.7384542977276016</v>
      </c>
      <c r="E47" s="56">
        <v>0.3041242319343239</v>
      </c>
      <c r="F47" s="55" t="s">
        <v>455</v>
      </c>
      <c r="I47" s="55">
        <v>45.0</v>
      </c>
      <c r="J47" s="55" t="s">
        <v>92</v>
      </c>
      <c r="K47" s="56">
        <v>0.7243286633123001</v>
      </c>
      <c r="L47" s="56">
        <v>0.021552255679552896</v>
      </c>
      <c r="M47" s="56">
        <v>0.2541190810081471</v>
      </c>
      <c r="P47" s="55">
        <v>45.0</v>
      </c>
      <c r="Q47" s="55" t="s">
        <v>92</v>
      </c>
      <c r="R47" s="56">
        <f t="shared" si="1"/>
        <v>0.1624917277</v>
      </c>
      <c r="S47" s="56">
        <f t="shared" si="2"/>
        <v>0.5348836144</v>
      </c>
      <c r="T47" s="56">
        <f t="shared" si="3"/>
        <v>0.2202858984</v>
      </c>
      <c r="U47" s="56">
        <v>0.7243286633123001</v>
      </c>
      <c r="V47" s="56">
        <f t="shared" si="4"/>
        <v>0.004834909121</v>
      </c>
      <c r="W47" s="56">
        <f t="shared" si="5"/>
        <v>0.01591535583</v>
      </c>
      <c r="X47" s="56">
        <f t="shared" si="6"/>
        <v>0.006554563205</v>
      </c>
      <c r="Y47" s="56">
        <v>0.021552255679552896</v>
      </c>
      <c r="Z47" s="56">
        <f t="shared" si="7"/>
        <v>0.05700761354</v>
      </c>
      <c r="AA47" s="56">
        <f t="shared" si="8"/>
        <v>0.1876553275</v>
      </c>
      <c r="AB47" s="56">
        <f t="shared" si="9"/>
        <v>0.07728377033</v>
      </c>
      <c r="AC47" s="56">
        <v>0.2541190810081471</v>
      </c>
      <c r="AF47" s="55">
        <v>45.0</v>
      </c>
      <c r="AG47" s="55" t="s">
        <v>92</v>
      </c>
      <c r="AH47" s="56">
        <v>0.0581928543326982</v>
      </c>
      <c r="AI47" s="56">
        <v>0.27412260297792157</v>
      </c>
      <c r="AJ47" s="56">
        <v>0.11396900586033414</v>
      </c>
      <c r="AK47" s="56">
        <v>0.039528146059594</v>
      </c>
      <c r="AL47" s="56">
        <v>0.004544973610553129</v>
      </c>
      <c r="AM47" s="56">
        <v>0.0042554724131047775</v>
      </c>
      <c r="AN47" s="56">
        <v>0.012198403063847967</v>
      </c>
      <c r="AO47" s="56">
        <v>0.06350195637840472</v>
      </c>
      <c r="AP47" s="56">
        <v>0.057007613540287466</v>
      </c>
      <c r="AQ47" s="56">
        <v>0.07492057878117703</v>
      </c>
      <c r="AR47" s="56">
        <v>0.0763058378513094</v>
      </c>
      <c r="AS47" s="56">
        <v>0.10135252741106443</v>
      </c>
      <c r="AV47" s="55">
        <v>45.0</v>
      </c>
      <c r="AW47" s="55" t="s">
        <v>92</v>
      </c>
      <c r="AX47" s="56">
        <v>0.0678961846483052</v>
      </c>
      <c r="AY47" s="56">
        <v>0.1742949728426575</v>
      </c>
      <c r="AZ47" s="56">
        <v>0.09443306051544278</v>
      </c>
      <c r="BA47" s="56">
        <v>0.2576293461689857</v>
      </c>
      <c r="BB47" s="56">
        <v>0.19837594731013794</v>
      </c>
      <c r="BC47" s="56">
        <v>0.15632163815521216</v>
      </c>
      <c r="BD47" s="56">
        <v>0.21846716737817914</v>
      </c>
      <c r="BE47" s="56">
        <v>0.2849156841097763</v>
      </c>
      <c r="BF47" s="56">
        <v>0.12225896054751777</v>
      </c>
      <c r="BG47" s="56">
        <v>0.19122433769670114</v>
      </c>
      <c r="BH47" s="56">
        <v>0.16233102300973046</v>
      </c>
      <c r="BI47" s="56">
        <v>0.3373549420015347</v>
      </c>
      <c r="BL47" s="68" t="s">
        <v>553</v>
      </c>
      <c r="BM47" s="55">
        <v>1.0</v>
      </c>
      <c r="BO47" s="68" t="s">
        <v>553</v>
      </c>
      <c r="BP47" s="56">
        <v>3.475646108021915</v>
      </c>
    </row>
    <row r="48" ht="14.25" customHeight="1">
      <c r="A48" s="55">
        <v>46.0</v>
      </c>
      <c r="B48" s="55" t="s">
        <v>100</v>
      </c>
      <c r="C48" s="56">
        <v>0.2450115812914825</v>
      </c>
      <c r="D48" s="56">
        <v>0.7058235017241492</v>
      </c>
      <c r="E48" s="56">
        <v>0.323049591185699</v>
      </c>
      <c r="F48" s="55" t="s">
        <v>455</v>
      </c>
      <c r="I48" s="55">
        <v>46.0</v>
      </c>
      <c r="J48" s="55" t="s">
        <v>94</v>
      </c>
      <c r="K48" s="56">
        <v>0.6658451657950999</v>
      </c>
      <c r="L48" s="56">
        <v>0.028371008043448564</v>
      </c>
      <c r="M48" s="56">
        <v>0.3057838261614515</v>
      </c>
      <c r="P48" s="55">
        <v>46.0</v>
      </c>
      <c r="Q48" s="55" t="s">
        <v>94</v>
      </c>
      <c r="R48" s="56">
        <f t="shared" si="1"/>
        <v>0.163139777</v>
      </c>
      <c r="S48" s="56">
        <f t="shared" si="2"/>
        <v>0.4699691665</v>
      </c>
      <c r="T48" s="56">
        <f t="shared" si="3"/>
        <v>0.2151010086</v>
      </c>
      <c r="U48" s="56">
        <v>0.6658451657950999</v>
      </c>
      <c r="V48" s="56">
        <f t="shared" si="4"/>
        <v>0.006951225544</v>
      </c>
      <c r="W48" s="56">
        <f t="shared" si="5"/>
        <v>0.02002492424</v>
      </c>
      <c r="X48" s="56">
        <f t="shared" si="6"/>
        <v>0.00916524255</v>
      </c>
      <c r="Y48" s="56">
        <v>0.028371008043448564</v>
      </c>
      <c r="Z48" s="56">
        <f t="shared" si="7"/>
        <v>0.07492057878</v>
      </c>
      <c r="AA48" s="56">
        <f t="shared" si="8"/>
        <v>0.215829411</v>
      </c>
      <c r="AB48" s="56">
        <f t="shared" si="9"/>
        <v>0.09878334003</v>
      </c>
      <c r="AC48" s="56">
        <v>0.3057838261614515</v>
      </c>
      <c r="AF48" s="55">
        <v>46.0</v>
      </c>
      <c r="AG48" s="55" t="s">
        <v>94</v>
      </c>
      <c r="AH48" s="56">
        <v>0.15099208677258627</v>
      </c>
      <c r="AI48" s="56">
        <v>0.3495829216178224</v>
      </c>
      <c r="AJ48" s="56">
        <v>0.11113623892878449</v>
      </c>
      <c r="AK48" s="56">
        <v>0.028871819667204524</v>
      </c>
      <c r="AL48" s="56">
        <v>0.002141911738501586</v>
      </c>
      <c r="AM48" s="56">
        <v>0.0021032933760107677</v>
      </c>
      <c r="AN48" s="56">
        <v>0.005661427668210643</v>
      </c>
      <c r="AO48" s="56">
        <v>0.032773239533300566</v>
      </c>
      <c r="AP48" s="56">
        <v>0.1876553275050548</v>
      </c>
      <c r="AQ48" s="56">
        <v>0.2158294109518842</v>
      </c>
      <c r="AR48" s="56">
        <v>0.2265789946680794</v>
      </c>
      <c r="AS48" s="56">
        <v>0.2612239064432096</v>
      </c>
      <c r="AV48" s="55">
        <v>46.0</v>
      </c>
      <c r="AW48" s="55" t="s">
        <v>94</v>
      </c>
      <c r="AX48" s="56">
        <v>0.1742949728426575</v>
      </c>
      <c r="AY48" s="56">
        <v>0.4811105732674403</v>
      </c>
      <c r="AZ48" s="56">
        <v>0.2448558141038609</v>
      </c>
      <c r="BA48" s="56">
        <v>0.699971153988229</v>
      </c>
      <c r="BB48" s="56">
        <v>0.15632163815521216</v>
      </c>
      <c r="BC48" s="56">
        <v>0.15290011338615378</v>
      </c>
      <c r="BD48" s="56">
        <v>0.18293002943280554</v>
      </c>
      <c r="BE48" s="56">
        <v>0.27824594749518644</v>
      </c>
      <c r="BF48" s="56">
        <v>0.19122433769670114</v>
      </c>
      <c r="BG48" s="56">
        <v>0.36067965024570975</v>
      </c>
      <c r="BH48" s="56">
        <v>0.25845886449033706</v>
      </c>
      <c r="BI48" s="56">
        <v>0.5963334773872339</v>
      </c>
      <c r="BL48" s="68" t="s">
        <v>554</v>
      </c>
      <c r="BM48" s="55">
        <v>1.0</v>
      </c>
      <c r="BO48" s="68" t="s">
        <v>554</v>
      </c>
      <c r="BP48" s="56">
        <v>5.492551269052976</v>
      </c>
    </row>
    <row r="49" ht="14.25" customHeight="1">
      <c r="A49" s="55">
        <v>47.0</v>
      </c>
      <c r="B49" s="55" t="s">
        <v>98</v>
      </c>
      <c r="C49" s="56">
        <v>0.2456042354281016</v>
      </c>
      <c r="D49" s="56">
        <v>0.7292857573749402</v>
      </c>
      <c r="E49" s="56">
        <v>0.32175995963592813</v>
      </c>
      <c r="F49" s="55" t="s">
        <v>455</v>
      </c>
      <c r="I49" s="55">
        <v>47.0</v>
      </c>
      <c r="J49" s="55" t="s">
        <v>96</v>
      </c>
      <c r="K49" s="56">
        <v>0.6625369782019236</v>
      </c>
      <c r="L49" s="56">
        <v>0.026776857456064267</v>
      </c>
      <c r="M49" s="56">
        <v>0.31068616434201207</v>
      </c>
      <c r="P49" s="55">
        <v>47.0</v>
      </c>
      <c r="Q49" s="55" t="s">
        <v>96</v>
      </c>
      <c r="R49" s="56">
        <f t="shared" si="1"/>
        <v>0.162721888</v>
      </c>
      <c r="S49" s="56">
        <f t="shared" si="2"/>
        <v>0.4831787819</v>
      </c>
      <c r="T49" s="56">
        <f t="shared" si="3"/>
        <v>0.2131778714</v>
      </c>
      <c r="U49" s="56">
        <v>0.6625369782019236</v>
      </c>
      <c r="V49" s="56">
        <f t="shared" si="4"/>
        <v>0.006576509603</v>
      </c>
      <c r="W49" s="56">
        <f t="shared" si="5"/>
        <v>0.01952798077</v>
      </c>
      <c r="X49" s="56">
        <f t="shared" si="6"/>
        <v>0.008615720574</v>
      </c>
      <c r="Y49" s="56">
        <v>0.026776857456064267</v>
      </c>
      <c r="Z49" s="56">
        <f t="shared" si="7"/>
        <v>0.07630583785</v>
      </c>
      <c r="AA49" s="56">
        <f t="shared" si="8"/>
        <v>0.2265789947</v>
      </c>
      <c r="AB49" s="56">
        <f t="shared" si="9"/>
        <v>0.0999663677</v>
      </c>
      <c r="AC49" s="56">
        <v>0.31068616434201207</v>
      </c>
      <c r="AF49" s="55">
        <v>47.0</v>
      </c>
      <c r="AG49" s="55" t="s">
        <v>96</v>
      </c>
      <c r="AH49" s="56">
        <v>0.1195618882269238</v>
      </c>
      <c r="AI49" s="56">
        <v>0.3699359969596853</v>
      </c>
      <c r="AJ49" s="56">
        <v>0.13575719831235672</v>
      </c>
      <c r="AK49" s="56">
        <v>0.044032387868337235</v>
      </c>
      <c r="AL49" s="56">
        <v>0.005005329494358557</v>
      </c>
      <c r="AM49" s="56">
        <v>0.004305385858753619</v>
      </c>
      <c r="AN49" s="56">
        <v>0.011897863488627923</v>
      </c>
      <c r="AO49" s="56">
        <v>0.06105949942095558</v>
      </c>
      <c r="AP49" s="56">
        <v>0.07728377033145899</v>
      </c>
      <c r="AQ49" s="56">
        <v>0.09878334003265575</v>
      </c>
      <c r="AR49" s="56">
        <v>0.09996636769812714</v>
      </c>
      <c r="AS49" s="56">
        <v>0.13077756305045946</v>
      </c>
      <c r="AV49" s="55">
        <v>47.0</v>
      </c>
      <c r="AW49" s="55" t="s">
        <v>96</v>
      </c>
      <c r="AX49" s="56">
        <v>0.09443306051544278</v>
      </c>
      <c r="AY49" s="56">
        <v>0.24485581410386087</v>
      </c>
      <c r="AZ49" s="56">
        <v>0.13586969131078808</v>
      </c>
      <c r="BA49" s="56">
        <v>0.36577860563547115</v>
      </c>
      <c r="BB49" s="56">
        <v>0.21846716737817914</v>
      </c>
      <c r="BC49" s="56">
        <v>0.18293002943280554</v>
      </c>
      <c r="BD49" s="56">
        <v>0.24563900139562841</v>
      </c>
      <c r="BE49" s="56">
        <v>0.3360442919994164</v>
      </c>
      <c r="BF49" s="56">
        <v>0.16233102300973046</v>
      </c>
      <c r="BG49" s="56">
        <v>0.25845886449033706</v>
      </c>
      <c r="BH49" s="56">
        <v>0.21825694142665059</v>
      </c>
      <c r="BI49" s="56">
        <v>0.4565436931078125</v>
      </c>
      <c r="BL49" s="68" t="s">
        <v>555</v>
      </c>
      <c r="BM49" s="55">
        <v>1.0</v>
      </c>
      <c r="BO49" s="68" t="s">
        <v>555</v>
      </c>
      <c r="BP49" s="56">
        <v>4.404336970958412</v>
      </c>
    </row>
    <row r="50" ht="14.25" customHeight="1">
      <c r="A50" s="55">
        <v>48.0</v>
      </c>
      <c r="B50" s="55" t="s">
        <v>103</v>
      </c>
      <c r="C50" s="56">
        <v>0.2632129503832872</v>
      </c>
      <c r="D50" s="56">
        <v>0.6783996105661877</v>
      </c>
      <c r="E50" s="56">
        <v>0.339629894722191</v>
      </c>
      <c r="F50" s="55" t="s">
        <v>455</v>
      </c>
      <c r="I50" s="55">
        <v>48.0</v>
      </c>
      <c r="J50" s="55" t="s">
        <v>512</v>
      </c>
      <c r="K50" s="56">
        <v>0.5761097915115994</v>
      </c>
      <c r="L50" s="56">
        <v>0.038831163090078794</v>
      </c>
      <c r="M50" s="56">
        <v>0.3850590453983219</v>
      </c>
      <c r="P50" s="55">
        <v>48.0</v>
      </c>
      <c r="Q50" s="55" t="s">
        <v>512</v>
      </c>
      <c r="R50" s="56">
        <f t="shared" si="1"/>
        <v>0.151639558</v>
      </c>
      <c r="S50" s="56">
        <f t="shared" si="2"/>
        <v>0.3908326582</v>
      </c>
      <c r="T50" s="56">
        <f t="shared" si="3"/>
        <v>0.1956641078</v>
      </c>
      <c r="U50" s="56">
        <v>0.5761097915115994</v>
      </c>
      <c r="V50" s="56">
        <f t="shared" si="4"/>
        <v>0.010220865</v>
      </c>
      <c r="W50" s="56">
        <f t="shared" si="5"/>
        <v>0.02634304592</v>
      </c>
      <c r="X50" s="56">
        <f t="shared" si="6"/>
        <v>0.01318822383</v>
      </c>
      <c r="Y50" s="56">
        <v>0.038831163090078794</v>
      </c>
      <c r="Z50" s="56">
        <f t="shared" si="7"/>
        <v>0.1013525274</v>
      </c>
      <c r="AA50" s="56">
        <f t="shared" si="8"/>
        <v>0.2612239064</v>
      </c>
      <c r="AB50" s="56">
        <f t="shared" si="9"/>
        <v>0.1307775631</v>
      </c>
      <c r="AC50" s="56">
        <v>0.3850590453983219</v>
      </c>
      <c r="AF50" s="55">
        <v>48.0</v>
      </c>
      <c r="AG50" s="55" t="s">
        <v>512</v>
      </c>
      <c r="AH50" s="56">
        <v>0.2604480335819743</v>
      </c>
      <c r="AI50" s="56">
        <v>0.7038267829713014</v>
      </c>
      <c r="AJ50" s="56">
        <v>0.20500287491703953</v>
      </c>
      <c r="AK50" s="56">
        <v>0.06424830484236532</v>
      </c>
      <c r="AL50" s="56">
        <v>0.005931436530692316</v>
      </c>
      <c r="AM50" s="56">
        <v>0.004881441347187039</v>
      </c>
      <c r="AN50" s="56">
        <v>0.011232868582901463</v>
      </c>
      <c r="AO50" s="56">
        <v>0.04795843179561111</v>
      </c>
      <c r="AP50" s="56">
        <v>0.2541190810081471</v>
      </c>
      <c r="AQ50" s="56">
        <v>0.3057838261614515</v>
      </c>
      <c r="AR50" s="56">
        <v>0.31068616434201207</v>
      </c>
      <c r="AS50" s="56">
        <v>0.3850590453983219</v>
      </c>
      <c r="AV50" s="55">
        <v>48.0</v>
      </c>
      <c r="AW50" s="55" t="s">
        <v>512</v>
      </c>
      <c r="AX50" s="56">
        <v>0.2576293461689857</v>
      </c>
      <c r="AY50" s="56">
        <v>0.699971153988229</v>
      </c>
      <c r="AZ50" s="56">
        <v>0.3657786056354712</v>
      </c>
      <c r="BA50" s="56">
        <v>1.0277877371111435</v>
      </c>
      <c r="BB50" s="56">
        <v>0.2849156841097763</v>
      </c>
      <c r="BC50" s="56">
        <v>0.27824594749518644</v>
      </c>
      <c r="BD50" s="56">
        <v>0.3360442919994164</v>
      </c>
      <c r="BE50" s="56">
        <v>0.5166693965872247</v>
      </c>
      <c r="BF50" s="56">
        <v>0.3373549420015347</v>
      </c>
      <c r="BG50" s="56">
        <v>0.5963334773872339</v>
      </c>
      <c r="BH50" s="56">
        <v>0.4565436931078125</v>
      </c>
      <c r="BI50" s="56">
        <v>1.014721157780637</v>
      </c>
      <c r="BL50" s="68" t="s">
        <v>556</v>
      </c>
      <c r="BM50" s="55">
        <v>1.0</v>
      </c>
      <c r="BO50" s="68" t="s">
        <v>556</v>
      </c>
      <c r="BP50" s="56">
        <v>8.98143709631087</v>
      </c>
    </row>
    <row r="51" ht="14.25" customHeight="1">
      <c r="A51" s="55">
        <v>49.0</v>
      </c>
      <c r="B51" s="55" t="s">
        <v>105</v>
      </c>
      <c r="C51" s="56">
        <v>0.4305211371178356</v>
      </c>
      <c r="D51" s="56">
        <v>0.7144940223987932</v>
      </c>
      <c r="E51" s="56">
        <v>0.4848323344545538</v>
      </c>
      <c r="F51" s="55" t="s">
        <v>455</v>
      </c>
      <c r="I51" s="55">
        <v>49.0</v>
      </c>
      <c r="J51" s="55" t="s">
        <v>513</v>
      </c>
      <c r="K51" s="56">
        <v>0.14710590295237036</v>
      </c>
      <c r="L51" s="56">
        <v>0.08798652497509167</v>
      </c>
      <c r="M51" s="56">
        <v>0.7649075720725379</v>
      </c>
      <c r="P51" s="55">
        <v>49.0</v>
      </c>
      <c r="Q51" s="55" t="s">
        <v>513</v>
      </c>
      <c r="R51" s="56">
        <f t="shared" si="1"/>
        <v>0.06333220062</v>
      </c>
      <c r="S51" s="56">
        <f t="shared" si="2"/>
        <v>0.1051062883</v>
      </c>
      <c r="T51" s="56">
        <f t="shared" si="3"/>
        <v>0.07132169834</v>
      </c>
      <c r="U51" s="56">
        <v>0.14710590295237036</v>
      </c>
      <c r="V51" s="56">
        <f t="shared" si="4"/>
        <v>0.03788005878</v>
      </c>
      <c r="W51" s="56">
        <f t="shared" si="5"/>
        <v>0.06286584615</v>
      </c>
      <c r="X51" s="56">
        <f t="shared" si="6"/>
        <v>0.0426587123</v>
      </c>
      <c r="Y51" s="56">
        <v>0.08798652497509167</v>
      </c>
      <c r="Z51" s="56">
        <f t="shared" si="7"/>
        <v>0.3293088777</v>
      </c>
      <c r="AA51" s="56">
        <f t="shared" si="8"/>
        <v>0.5465218879</v>
      </c>
      <c r="AB51" s="56">
        <f t="shared" si="9"/>
        <v>0.3708519238</v>
      </c>
      <c r="AC51" s="56">
        <v>0.7649075720725379</v>
      </c>
      <c r="AF51" s="55">
        <v>49.0</v>
      </c>
      <c r="AG51" s="55" t="s">
        <v>513</v>
      </c>
      <c r="AH51" s="56">
        <v>0.06333220061580046</v>
      </c>
      <c r="AI51" s="56">
        <v>0.060547858595744145</v>
      </c>
      <c r="AJ51" s="56">
        <v>0.1518705049019238</v>
      </c>
      <c r="AK51" s="56">
        <v>0.1398438948842028</v>
      </c>
      <c r="AL51" s="56">
        <v>0.15758237977375217</v>
      </c>
      <c r="AM51" s="56">
        <v>0.020109102430489068</v>
      </c>
      <c r="AN51" s="56">
        <v>0.1290201107547509</v>
      </c>
      <c r="AO51" s="56">
        <v>0.12646845658632477</v>
      </c>
      <c r="AP51" s="56">
        <v>0.12332627291378248</v>
      </c>
      <c r="AQ51" s="56">
        <v>0.10271810759007398</v>
      </c>
      <c r="AR51" s="56">
        <v>0.17125162634229393</v>
      </c>
      <c r="AS51" s="56">
        <v>0.0395707628385615</v>
      </c>
      <c r="AV51" s="55">
        <v>49.0</v>
      </c>
      <c r="AW51" s="55" t="s">
        <v>513</v>
      </c>
      <c r="AX51" s="56">
        <f t="array" ref="AX51:BI62">MMULT(AH51:AS62,R51:AC62)</f>
        <v>0.1648283619</v>
      </c>
      <c r="AY51" s="56">
        <v>0.7364087373771968</v>
      </c>
      <c r="AZ51" s="56">
        <v>0.37593689046850426</v>
      </c>
      <c r="BA51" s="56">
        <v>0.9598745047377717</v>
      </c>
      <c r="BB51" s="56">
        <v>0.012806592940886301</v>
      </c>
      <c r="BC51" s="56">
        <v>0.031173130730500327</v>
      </c>
      <c r="BD51" s="56">
        <v>0.018512383134554167</v>
      </c>
      <c r="BE51" s="56">
        <v>0.04231846063749402</v>
      </c>
      <c r="BF51" s="56">
        <v>0.08475917872189431</v>
      </c>
      <c r="BG51" s="56">
        <v>0.2085062791761867</v>
      </c>
      <c r="BH51" s="56">
        <v>0.10368221683190387</v>
      </c>
      <c r="BI51" s="56">
        <v>0.28344831285243427</v>
      </c>
      <c r="BL51" s="68" t="s">
        <v>545</v>
      </c>
      <c r="BM51" s="55">
        <v>1.0</v>
      </c>
      <c r="BO51" s="68" t="s">
        <v>545</v>
      </c>
      <c r="BP51" s="56">
        <f t="array" ref="BP51:BP62">MMULT(AX51:BI62,BM51:BM62)</f>
        <v>5.00435032</v>
      </c>
    </row>
    <row r="52" ht="14.25" customHeight="1">
      <c r="A52" s="55">
        <v>50.0</v>
      </c>
      <c r="B52" s="55" t="s">
        <v>107</v>
      </c>
      <c r="C52" s="56">
        <v>0.48275311936920257</v>
      </c>
      <c r="D52" s="56">
        <v>0.6824260293557329</v>
      </c>
      <c r="E52" s="56">
        <v>0.5349328043820273</v>
      </c>
      <c r="F52" s="55" t="s">
        <v>455</v>
      </c>
      <c r="I52" s="55">
        <v>50.0</v>
      </c>
      <c r="J52" s="55" t="s">
        <v>514</v>
      </c>
      <c r="K52" s="56">
        <v>0.12542199349195302</v>
      </c>
      <c r="L52" s="56">
        <v>0.20386691974741727</v>
      </c>
      <c r="M52" s="56">
        <v>0.6707110867606296</v>
      </c>
      <c r="P52" s="55">
        <v>50.0</v>
      </c>
      <c r="Q52" s="55" t="s">
        <v>514</v>
      </c>
      <c r="R52" s="56">
        <f t="shared" si="1"/>
        <v>0.0605478586</v>
      </c>
      <c r="S52" s="56">
        <f t="shared" si="2"/>
        <v>0.08559123301</v>
      </c>
      <c r="T52" s="56">
        <f t="shared" si="3"/>
        <v>0.06709233871</v>
      </c>
      <c r="U52" s="56">
        <v>0.12542199349195302</v>
      </c>
      <c r="V52" s="56">
        <f t="shared" si="4"/>
        <v>0.09841739144</v>
      </c>
      <c r="W52" s="56">
        <f t="shared" si="5"/>
        <v>0.1391240926</v>
      </c>
      <c r="X52" s="56">
        <f t="shared" si="6"/>
        <v>0.1090551031</v>
      </c>
      <c r="Y52" s="56">
        <v>0.20386691974741727</v>
      </c>
      <c r="Z52" s="56">
        <f t="shared" si="7"/>
        <v>0.3237878693</v>
      </c>
      <c r="AA52" s="56">
        <f t="shared" si="8"/>
        <v>0.4577107038</v>
      </c>
      <c r="AB52" s="56">
        <f t="shared" si="9"/>
        <v>0.3587853626</v>
      </c>
      <c r="AC52" s="56">
        <v>0.6707110867606296</v>
      </c>
      <c r="AF52" s="55">
        <v>50.0</v>
      </c>
      <c r="AG52" s="55" t="s">
        <v>514</v>
      </c>
      <c r="AH52" s="56">
        <v>0.10510628831904562</v>
      </c>
      <c r="AI52" s="56">
        <v>0.08559123301259407</v>
      </c>
      <c r="AJ52" s="56">
        <v>0.5913937453189871</v>
      </c>
      <c r="AK52" s="56">
        <v>0.41712263515016507</v>
      </c>
      <c r="AL52" s="56">
        <v>0.5727802573816068</v>
      </c>
      <c r="AM52" s="56">
        <v>0.029739784952422178</v>
      </c>
      <c r="AN52" s="56">
        <v>0.7225513929191693</v>
      </c>
      <c r="AO52" s="56">
        <v>0.6955953472380864</v>
      </c>
      <c r="AP52" s="56">
        <v>0.7379831806955794</v>
      </c>
      <c r="AQ52" s="56">
        <v>0.7332163991302743</v>
      </c>
      <c r="AR52" s="56">
        <v>0.6479592695630088</v>
      </c>
      <c r="AS52" s="56">
        <v>0.6843031168314513</v>
      </c>
      <c r="AV52" s="55">
        <v>50.0</v>
      </c>
      <c r="AW52" s="55" t="s">
        <v>514</v>
      </c>
      <c r="AX52" s="56">
        <v>0.7364087373771968</v>
      </c>
      <c r="AY52" s="56">
        <v>3.8473535599947173</v>
      </c>
      <c r="AZ52" s="56">
        <v>2.0287497055033294</v>
      </c>
      <c r="BA52" s="56">
        <v>4.9804398877080285</v>
      </c>
      <c r="BB52" s="56">
        <v>0.031173130730500327</v>
      </c>
      <c r="BC52" s="56">
        <v>0.1123379873538108</v>
      </c>
      <c r="BD52" s="56">
        <v>0.06241601651660358</v>
      </c>
      <c r="BE52" s="56">
        <v>0.1476883066450821</v>
      </c>
      <c r="BF52" s="56">
        <v>0.2085062791761867</v>
      </c>
      <c r="BG52" s="56">
        <v>0.6716134957742442</v>
      </c>
      <c r="BH52" s="56">
        <v>0.32319456467880275</v>
      </c>
      <c r="BI52" s="56">
        <v>0.8952144561592803</v>
      </c>
      <c r="BL52" s="68" t="s">
        <v>546</v>
      </c>
      <c r="BM52" s="55">
        <v>1.0</v>
      </c>
      <c r="BO52" s="68" t="s">
        <v>546</v>
      </c>
      <c r="BP52" s="56">
        <v>24.23065187774147</v>
      </c>
    </row>
    <row r="53" ht="14.25" customHeight="1">
      <c r="A53" s="55">
        <v>51.0</v>
      </c>
      <c r="B53" s="55" t="s">
        <v>109</v>
      </c>
      <c r="C53" s="56">
        <v>0.19595806674492758</v>
      </c>
      <c r="D53" s="56">
        <v>0.7630736138830257</v>
      </c>
      <c r="E53" s="56">
        <v>0.2799861416116006</v>
      </c>
      <c r="F53" s="55" t="s">
        <v>455</v>
      </c>
      <c r="I53" s="55">
        <v>51.0</v>
      </c>
      <c r="J53" s="55" t="s">
        <v>98</v>
      </c>
      <c r="K53" s="56">
        <v>0.7750153255982508</v>
      </c>
      <c r="L53" s="56">
        <v>0.016688317851831346</v>
      </c>
      <c r="M53" s="56">
        <v>0.2082963565499178</v>
      </c>
      <c r="P53" s="55">
        <v>51.0</v>
      </c>
      <c r="Q53" s="55" t="s">
        <v>98</v>
      </c>
      <c r="R53" s="56">
        <f t="shared" si="1"/>
        <v>0.1518705049</v>
      </c>
      <c r="S53" s="56">
        <f t="shared" si="2"/>
        <v>0.5913937453</v>
      </c>
      <c r="T53" s="56">
        <f t="shared" si="3"/>
        <v>0.2169935507</v>
      </c>
      <c r="U53" s="56">
        <v>0.7750153255982508</v>
      </c>
      <c r="V53" s="56">
        <f t="shared" si="4"/>
        <v>0.003270210503</v>
      </c>
      <c r="W53" s="56">
        <f t="shared" si="5"/>
        <v>0.01273441501</v>
      </c>
      <c r="X53" s="56">
        <f t="shared" si="6"/>
        <v>0.004672497725</v>
      </c>
      <c r="Y53" s="56">
        <v>0.016688317851831346</v>
      </c>
      <c r="Z53" s="56">
        <f t="shared" si="7"/>
        <v>0.04081735134</v>
      </c>
      <c r="AA53" s="56">
        <f t="shared" si="8"/>
        <v>0.1589454536</v>
      </c>
      <c r="AB53" s="56">
        <f t="shared" si="9"/>
        <v>0.05832009318</v>
      </c>
      <c r="AC53" s="56">
        <v>0.2082963565499178</v>
      </c>
      <c r="AF53" s="55">
        <v>51.0</v>
      </c>
      <c r="AG53" s="55" t="s">
        <v>98</v>
      </c>
      <c r="AH53" s="56">
        <v>0.07132169834044276</v>
      </c>
      <c r="AI53" s="56">
        <v>0.0670923387098348</v>
      </c>
      <c r="AJ53" s="56">
        <v>0.2169935507041126</v>
      </c>
      <c r="AK53" s="56">
        <v>0.13186689333777601</v>
      </c>
      <c r="AL53" s="56">
        <v>0.220777252737202</v>
      </c>
      <c r="AM53" s="56">
        <v>0.00540476529957689</v>
      </c>
      <c r="AN53" s="56">
        <v>0.4311550414647318</v>
      </c>
      <c r="AO53" s="56">
        <v>0.4426378041711713</v>
      </c>
      <c r="AP53" s="56">
        <v>0.40618901661624884</v>
      </c>
      <c r="AQ53" s="56">
        <v>0.38396259062074944</v>
      </c>
      <c r="AR53" s="56">
        <v>0.37918502364255574</v>
      </c>
      <c r="AS53" s="56">
        <v>0.3787016117310071</v>
      </c>
      <c r="AV53" s="55">
        <v>51.0</v>
      </c>
      <c r="AW53" s="55" t="s">
        <v>98</v>
      </c>
      <c r="AX53" s="56">
        <v>0.37593689046850426</v>
      </c>
      <c r="AY53" s="56">
        <v>2.0287497055033294</v>
      </c>
      <c r="AZ53" s="56">
        <v>1.104270928547856</v>
      </c>
      <c r="BA53" s="56">
        <v>2.6218287608339597</v>
      </c>
      <c r="BB53" s="56">
        <v>0.018512383134554167</v>
      </c>
      <c r="BC53" s="56">
        <v>0.062416016516603584</v>
      </c>
      <c r="BD53" s="56">
        <v>0.036476765018428337</v>
      </c>
      <c r="BE53" s="56">
        <v>0.08241818906694448</v>
      </c>
      <c r="BF53" s="56">
        <v>0.10368221683190387</v>
      </c>
      <c r="BG53" s="56">
        <v>0.3231945646788027</v>
      </c>
      <c r="BH53" s="56">
        <v>0.17064741890837457</v>
      </c>
      <c r="BI53" s="56">
        <v>0.4310406374745054</v>
      </c>
      <c r="BL53" s="68" t="s">
        <v>547</v>
      </c>
      <c r="BM53" s="55">
        <v>1.0</v>
      </c>
      <c r="BO53" s="68" t="s">
        <v>547</v>
      </c>
      <c r="BP53" s="56">
        <v>12.72766403168489</v>
      </c>
    </row>
    <row r="54" ht="14.25" customHeight="1">
      <c r="A54" s="55">
        <v>52.0</v>
      </c>
      <c r="B54" s="55" t="s">
        <v>111</v>
      </c>
      <c r="C54" s="56">
        <v>0.23753607813464053</v>
      </c>
      <c r="D54" s="56">
        <v>0.7085162704943321</v>
      </c>
      <c r="E54" s="56">
        <v>0.22398650084218039</v>
      </c>
      <c r="F54" s="55" t="s">
        <v>457</v>
      </c>
      <c r="I54" s="55">
        <v>52.0</v>
      </c>
      <c r="J54" s="55" t="s">
        <v>100</v>
      </c>
      <c r="K54" s="56">
        <v>0.588726967214371</v>
      </c>
      <c r="L54" s="56">
        <v>0.0216687020221238</v>
      </c>
      <c r="M54" s="56">
        <v>0.3896043307635052</v>
      </c>
      <c r="P54" s="55">
        <v>52.0</v>
      </c>
      <c r="Q54" s="55" t="s">
        <v>100</v>
      </c>
      <c r="R54" s="56">
        <f t="shared" si="1"/>
        <v>0.1398438949</v>
      </c>
      <c r="S54" s="56">
        <f t="shared" si="2"/>
        <v>0.4171226352</v>
      </c>
      <c r="T54" s="56">
        <f t="shared" si="3"/>
        <v>0.1318668933</v>
      </c>
      <c r="U54" s="56">
        <v>0.588726967214371</v>
      </c>
      <c r="V54" s="56">
        <f t="shared" si="4"/>
        <v>0.005147098497</v>
      </c>
      <c r="W54" s="56">
        <f t="shared" si="5"/>
        <v>0.01535262794</v>
      </c>
      <c r="X54" s="56">
        <f t="shared" si="6"/>
        <v>0.004853496744</v>
      </c>
      <c r="Y54" s="56">
        <v>0.0216687020221238</v>
      </c>
      <c r="Z54" s="56">
        <f t="shared" si="7"/>
        <v>0.09254508475</v>
      </c>
      <c r="AA54" s="56">
        <f t="shared" si="8"/>
        <v>0.2760410074</v>
      </c>
      <c r="AB54" s="56">
        <f t="shared" si="9"/>
        <v>0.08726611076</v>
      </c>
      <c r="AC54" s="56">
        <v>0.3896043307635052</v>
      </c>
      <c r="AF54" s="55">
        <v>52.0</v>
      </c>
      <c r="AG54" s="55" t="s">
        <v>100</v>
      </c>
      <c r="AH54" s="56">
        <v>0.14710590295237036</v>
      </c>
      <c r="AI54" s="56">
        <v>0.12542199349195302</v>
      </c>
      <c r="AJ54" s="56">
        <v>0.7750153255982508</v>
      </c>
      <c r="AK54" s="56">
        <v>0.588726967214371</v>
      </c>
      <c r="AL54" s="56">
        <v>0.7633364945771342</v>
      </c>
      <c r="AM54" s="56">
        <v>0.038727369123393175</v>
      </c>
      <c r="AN54" s="56">
        <v>0.915346401311289</v>
      </c>
      <c r="AO54" s="56">
        <v>0.938103824131697</v>
      </c>
      <c r="AP54" s="56">
        <v>0.8703054847229464</v>
      </c>
      <c r="AQ54" s="56">
        <v>0.9092718570389338</v>
      </c>
      <c r="AR54" s="56">
        <v>0.8643629656567083</v>
      </c>
      <c r="AS54" s="56">
        <v>0.9191766063217068</v>
      </c>
      <c r="AV54" s="55">
        <v>52.0</v>
      </c>
      <c r="AW54" s="55" t="s">
        <v>100</v>
      </c>
      <c r="AX54" s="56">
        <v>0.9598745047377717</v>
      </c>
      <c r="AY54" s="56">
        <v>4.9804398877080285</v>
      </c>
      <c r="AZ54" s="56">
        <v>2.6218287608339597</v>
      </c>
      <c r="BA54" s="56">
        <v>6.462915169038913</v>
      </c>
      <c r="BB54" s="56">
        <v>0.042318460637494004</v>
      </c>
      <c r="BC54" s="56">
        <v>0.1476883066450821</v>
      </c>
      <c r="BD54" s="56">
        <v>0.08241818906694448</v>
      </c>
      <c r="BE54" s="56">
        <v>0.19499176311184024</v>
      </c>
      <c r="BF54" s="56">
        <v>0.28344831285243427</v>
      </c>
      <c r="BG54" s="56">
        <v>0.8952144561592803</v>
      </c>
      <c r="BH54" s="56">
        <v>0.4310406374745054</v>
      </c>
      <c r="BI54" s="56">
        <v>1.1969942599900003</v>
      </c>
      <c r="BL54" s="68" t="s">
        <v>548</v>
      </c>
      <c r="BM54" s="55">
        <v>3.0</v>
      </c>
      <c r="BO54" s="68" t="s">
        <v>548</v>
      </c>
      <c r="BP54" s="56">
        <v>31.520379659624243</v>
      </c>
    </row>
    <row r="55" ht="14.25" customHeight="1">
      <c r="A55" s="55">
        <v>53.0</v>
      </c>
      <c r="B55" s="55" t="s">
        <v>109</v>
      </c>
      <c r="C55" s="56">
        <v>0.2064389438907256</v>
      </c>
      <c r="D55" s="56">
        <v>0.7503640418750188</v>
      </c>
      <c r="E55" s="56">
        <v>0.28922664421999905</v>
      </c>
      <c r="F55" s="55" t="s">
        <v>455</v>
      </c>
      <c r="I55" s="55">
        <v>53.0</v>
      </c>
      <c r="J55" s="55" t="s">
        <v>98</v>
      </c>
      <c r="K55" s="56">
        <v>0.7633364945771342</v>
      </c>
      <c r="L55" s="56">
        <v>0.018052842980755143</v>
      </c>
      <c r="M55" s="56">
        <v>0.2186106624421108</v>
      </c>
      <c r="P55" s="55">
        <v>53.0</v>
      </c>
      <c r="Q55" s="55" t="s">
        <v>98</v>
      </c>
      <c r="R55" s="56">
        <f t="shared" si="1"/>
        <v>0.1575823798</v>
      </c>
      <c r="S55" s="56">
        <f t="shared" si="2"/>
        <v>0.5727802574</v>
      </c>
      <c r="T55" s="56">
        <f t="shared" si="3"/>
        <v>0.2207772527</v>
      </c>
      <c r="U55" s="56">
        <v>0.7633364945771342</v>
      </c>
      <c r="V55" s="56">
        <f t="shared" si="4"/>
        <v>0.003726809839</v>
      </c>
      <c r="W55" s="56">
        <f t="shared" si="5"/>
        <v>0.01354620423</v>
      </c>
      <c r="X55" s="56">
        <f t="shared" si="6"/>
        <v>0.005221363194</v>
      </c>
      <c r="Y55" s="56">
        <v>0.018052842980755143</v>
      </c>
      <c r="Z55" s="56">
        <f t="shared" si="7"/>
        <v>0.04512975428</v>
      </c>
      <c r="AA55" s="56">
        <f t="shared" si="8"/>
        <v>0.1640375803</v>
      </c>
      <c r="AB55" s="56">
        <f t="shared" si="9"/>
        <v>0.06322802829</v>
      </c>
      <c r="AC55" s="56">
        <v>0.2186106624421108</v>
      </c>
      <c r="AF55" s="55">
        <v>53.0</v>
      </c>
      <c r="AG55" s="55" t="s">
        <v>98</v>
      </c>
      <c r="AH55" s="56">
        <v>0.0378800587833233</v>
      </c>
      <c r="AI55" s="56">
        <v>0.09841739144425657</v>
      </c>
      <c r="AJ55" s="56">
        <v>0.0032702105034697333</v>
      </c>
      <c r="AK55" s="56">
        <v>0.0051470984966034425</v>
      </c>
      <c r="AL55" s="56">
        <v>0.0037268098391721903</v>
      </c>
      <c r="AM55" s="56">
        <v>0.01955277307900198</v>
      </c>
      <c r="AN55" s="56">
        <v>0.0029167514902976553</v>
      </c>
      <c r="AO55" s="56">
        <v>0.002222747803048379</v>
      </c>
      <c r="AP55" s="56">
        <v>0.004198820447994456</v>
      </c>
      <c r="AQ55" s="56">
        <v>0.00204037326491328</v>
      </c>
      <c r="AR55" s="56">
        <v>0.004870560593750928</v>
      </c>
      <c r="AS55" s="56">
        <v>8.281213212360555E-4</v>
      </c>
      <c r="AV55" s="55">
        <v>53.0</v>
      </c>
      <c r="AW55" s="55" t="s">
        <v>98</v>
      </c>
      <c r="AX55" s="56">
        <v>0.012806592940886301</v>
      </c>
      <c r="AY55" s="56">
        <v>0.031173130730500327</v>
      </c>
      <c r="AZ55" s="56">
        <v>0.018512383134554167</v>
      </c>
      <c r="BA55" s="56">
        <v>0.042318460637494004</v>
      </c>
      <c r="BB55" s="56">
        <v>0.011613918147133955</v>
      </c>
      <c r="BC55" s="56">
        <v>0.017121800409778808</v>
      </c>
      <c r="BD55" s="56">
        <v>0.012689747922249361</v>
      </c>
      <c r="BE55" s="56">
        <v>0.024760584324251548</v>
      </c>
      <c r="BF55" s="56">
        <v>0.05472139146097737</v>
      </c>
      <c r="BG55" s="56">
        <v>0.08331047802590553</v>
      </c>
      <c r="BH55" s="56">
        <v>0.053406971441618274</v>
      </c>
      <c r="BI55" s="56">
        <v>0.11799267210532241</v>
      </c>
      <c r="BL55" s="68" t="s">
        <v>549</v>
      </c>
      <c r="BM55" s="55">
        <v>1.0</v>
      </c>
      <c r="BO55" s="68" t="s">
        <v>549</v>
      </c>
      <c r="BP55" s="56">
        <v>0.5993086533752177</v>
      </c>
    </row>
    <row r="56" ht="14.25" customHeight="1">
      <c r="A56" s="55">
        <v>54.0</v>
      </c>
      <c r="B56" s="55" t="s">
        <v>111</v>
      </c>
      <c r="C56" s="56">
        <v>0.5192478313313107</v>
      </c>
      <c r="D56" s="56">
        <v>0.7679268079808171</v>
      </c>
      <c r="E56" s="56">
        <v>0.13955931998262577</v>
      </c>
      <c r="F56" s="55" t="s">
        <v>457</v>
      </c>
      <c r="I56" s="55">
        <v>54.0</v>
      </c>
      <c r="J56" s="55" t="s">
        <v>103</v>
      </c>
      <c r="K56" s="56">
        <v>0.038727369123393175</v>
      </c>
      <c r="L56" s="56">
        <v>0.037655955209038056</v>
      </c>
      <c r="M56" s="56">
        <v>0.9236166756675689</v>
      </c>
      <c r="P56" s="55">
        <v>54.0</v>
      </c>
      <c r="Q56" s="55" t="s">
        <v>103</v>
      </c>
      <c r="R56" s="56">
        <f t="shared" si="1"/>
        <v>0.02010910243</v>
      </c>
      <c r="S56" s="56">
        <f t="shared" si="2"/>
        <v>0.02973978495</v>
      </c>
      <c r="T56" s="56">
        <f t="shared" si="3"/>
        <v>0.0054047653</v>
      </c>
      <c r="U56" s="56">
        <v>0.038727369123393175</v>
      </c>
      <c r="V56" s="56">
        <f t="shared" si="4"/>
        <v>0.01955277308</v>
      </c>
      <c r="W56" s="56">
        <f t="shared" si="5"/>
        <v>0.02891701749</v>
      </c>
      <c r="X56" s="56">
        <f t="shared" si="6"/>
        <v>0.005255239502</v>
      </c>
      <c r="Y56" s="56">
        <v>0.037655955209038056</v>
      </c>
      <c r="Z56" s="56">
        <f t="shared" si="7"/>
        <v>0.4795859558</v>
      </c>
      <c r="AA56" s="56">
        <f t="shared" si="8"/>
        <v>0.7092700055</v>
      </c>
      <c r="AB56" s="56">
        <f t="shared" si="9"/>
        <v>0.1288993152</v>
      </c>
      <c r="AC56" s="56">
        <v>0.9236166756675689</v>
      </c>
      <c r="AF56" s="55">
        <v>54.0</v>
      </c>
      <c r="AG56" s="55" t="s">
        <v>103</v>
      </c>
      <c r="AH56" s="56">
        <v>0.06286584614634513</v>
      </c>
      <c r="AI56" s="56">
        <v>0.13912409256021382</v>
      </c>
      <c r="AJ56" s="56">
        <v>0.012734415012825559</v>
      </c>
      <c r="AK56" s="56">
        <v>0.015352627943168147</v>
      </c>
      <c r="AL56" s="56">
        <v>0.013546204226374491</v>
      </c>
      <c r="AM56" s="56">
        <v>0.02891701748514522</v>
      </c>
      <c r="AN56" s="56">
        <v>0.01633468487807843</v>
      </c>
      <c r="AO56" s="56">
        <v>0.012225443969332953</v>
      </c>
      <c r="AP56" s="56">
        <v>0.025125699465083664</v>
      </c>
      <c r="AQ56" s="56">
        <v>0.014564473326862221</v>
      </c>
      <c r="AR56" s="56">
        <v>0.018428583436523014</v>
      </c>
      <c r="AS56" s="56">
        <v>0.014320825796266423</v>
      </c>
      <c r="AV56" s="55">
        <v>54.0</v>
      </c>
      <c r="AW56" s="55" t="s">
        <v>103</v>
      </c>
      <c r="AX56" s="56">
        <v>0.031173130730500327</v>
      </c>
      <c r="AY56" s="56">
        <v>0.1123379873538108</v>
      </c>
      <c r="AZ56" s="56">
        <v>0.062416016516603584</v>
      </c>
      <c r="BA56" s="56">
        <v>0.1476883066450821</v>
      </c>
      <c r="BB56" s="56">
        <v>0.017121800409778808</v>
      </c>
      <c r="BC56" s="56">
        <v>0.026529596608233858</v>
      </c>
      <c r="BD56" s="56">
        <v>0.01923579528394852</v>
      </c>
      <c r="BE56" s="56">
        <v>0.03804843194695727</v>
      </c>
      <c r="BF56" s="56">
        <v>0.08331047802590555</v>
      </c>
      <c r="BG56" s="56">
        <v>0.13344272247582956</v>
      </c>
      <c r="BH56" s="56">
        <v>0.08353149133069401</v>
      </c>
      <c r="BI56" s="56">
        <v>0.18780317565417973</v>
      </c>
      <c r="BL56" s="68" t="s">
        <v>550</v>
      </c>
      <c r="BM56" s="55">
        <v>3.0</v>
      </c>
      <c r="BO56" s="68" t="s">
        <v>550</v>
      </c>
      <c r="BP56" s="56">
        <v>1.2910747394881559</v>
      </c>
    </row>
    <row r="57" ht="14.25" customHeight="1">
      <c r="A57" s="55">
        <v>55.0</v>
      </c>
      <c r="B57" s="55" t="s">
        <v>109</v>
      </c>
      <c r="C57" s="56">
        <v>0.14095222373728875</v>
      </c>
      <c r="D57" s="56">
        <v>0.7893748114201037</v>
      </c>
      <c r="E57" s="56">
        <v>0.4710293729751668</v>
      </c>
      <c r="F57" s="55" t="s">
        <v>455</v>
      </c>
      <c r="I57" s="55">
        <v>55.0</v>
      </c>
      <c r="J57" s="55" t="s">
        <v>105</v>
      </c>
      <c r="K57" s="56">
        <v>0.915346401311289</v>
      </c>
      <c r="L57" s="56">
        <v>0.02069319243755948</v>
      </c>
      <c r="M57" s="56">
        <v>0.06396040625115174</v>
      </c>
      <c r="P57" s="55">
        <v>55.0</v>
      </c>
      <c r="Q57" s="55" t="s">
        <v>105</v>
      </c>
      <c r="R57" s="56">
        <f t="shared" si="1"/>
        <v>0.1290201108</v>
      </c>
      <c r="S57" s="56">
        <f t="shared" si="2"/>
        <v>0.7225513929</v>
      </c>
      <c r="T57" s="56">
        <f t="shared" si="3"/>
        <v>0.4311550415</v>
      </c>
      <c r="U57" s="56">
        <v>0.915346401311289</v>
      </c>
      <c r="V57" s="56">
        <f t="shared" si="4"/>
        <v>0.00291675149</v>
      </c>
      <c r="W57" s="56">
        <f t="shared" si="5"/>
        <v>0.01633468488</v>
      </c>
      <c r="X57" s="56">
        <f t="shared" si="6"/>
        <v>0.009747101459</v>
      </c>
      <c r="Y57" s="56">
        <v>0.02069319243755948</v>
      </c>
      <c r="Z57" s="56">
        <f t="shared" si="7"/>
        <v>0.009015361492</v>
      </c>
      <c r="AA57" s="56">
        <f t="shared" si="8"/>
        <v>0.05048873362</v>
      </c>
      <c r="AB57" s="56">
        <f t="shared" si="9"/>
        <v>0.03012723005</v>
      </c>
      <c r="AC57" s="56">
        <v>0.06396040625115174</v>
      </c>
      <c r="AF57" s="55">
        <v>55.0</v>
      </c>
      <c r="AG57" s="55" t="s">
        <v>105</v>
      </c>
      <c r="AH57" s="56">
        <v>0.0426587123042176</v>
      </c>
      <c r="AI57" s="56">
        <v>0.10905510310121162</v>
      </c>
      <c r="AJ57" s="56">
        <v>0.004672497725322254</v>
      </c>
      <c r="AK57" s="56">
        <v>0.004853496743727388</v>
      </c>
      <c r="AL57" s="56">
        <v>0.005221363193954375</v>
      </c>
      <c r="AM57" s="56">
        <v>0.0052552395022695654</v>
      </c>
      <c r="AN57" s="56">
        <v>0.009747101458718105</v>
      </c>
      <c r="AO57" s="56">
        <v>0.007779585782293932</v>
      </c>
      <c r="AP57" s="56">
        <v>0.013829289643021908</v>
      </c>
      <c r="AQ57" s="56">
        <v>0.007626961039390537</v>
      </c>
      <c r="AR57" s="56">
        <v>0.010784385954983669</v>
      </c>
      <c r="AS57" s="56">
        <v>0.007925318001585078</v>
      </c>
      <c r="AV57" s="55">
        <v>55.0</v>
      </c>
      <c r="AW57" s="55" t="s">
        <v>105</v>
      </c>
      <c r="AX57" s="56">
        <v>0.018512383134554167</v>
      </c>
      <c r="AY57" s="56">
        <v>0.06241601651660358</v>
      </c>
      <c r="AZ57" s="56">
        <v>0.036476765018428337</v>
      </c>
      <c r="BA57" s="56">
        <v>0.08241818906694448</v>
      </c>
      <c r="BB57" s="56">
        <v>0.012689747922249361</v>
      </c>
      <c r="BC57" s="56">
        <v>0.01923579528394852</v>
      </c>
      <c r="BD57" s="56">
        <v>0.014397111463703701</v>
      </c>
      <c r="BE57" s="56">
        <v>0.027756478966168008</v>
      </c>
      <c r="BF57" s="56">
        <v>0.053406971441618274</v>
      </c>
      <c r="BG57" s="56">
        <v>0.08353149133069401</v>
      </c>
      <c r="BH57" s="56">
        <v>0.05871773220246871</v>
      </c>
      <c r="BI57" s="56">
        <v>0.11923438641758353</v>
      </c>
      <c r="BL57" s="68" t="s">
        <v>551</v>
      </c>
      <c r="BM57" s="55">
        <v>1.0</v>
      </c>
      <c r="BO57" s="68" t="s">
        <v>551</v>
      </c>
      <c r="BP57" s="56">
        <v>0.7921010374667508</v>
      </c>
    </row>
    <row r="58" ht="14.25" customHeight="1">
      <c r="A58" s="55">
        <v>56.0</v>
      </c>
      <c r="B58" s="55" t="s">
        <v>111</v>
      </c>
      <c r="C58" s="56">
        <v>0.13481285688541264</v>
      </c>
      <c r="D58" s="56">
        <v>0.7414907916849449</v>
      </c>
      <c r="E58" s="56">
        <v>0.47184308685754917</v>
      </c>
      <c r="F58" s="55" t="s">
        <v>455</v>
      </c>
      <c r="I58" s="55">
        <v>56.0</v>
      </c>
      <c r="J58" s="55" t="s">
        <v>107</v>
      </c>
      <c r="K58" s="56">
        <v>0.938103824131697</v>
      </c>
      <c r="L58" s="56">
        <v>0.016487654474510956</v>
      </c>
      <c r="M58" s="56">
        <v>0.04540852139379197</v>
      </c>
      <c r="P58" s="55">
        <v>56.0</v>
      </c>
      <c r="Q58" s="55" t="s">
        <v>107</v>
      </c>
      <c r="R58" s="56">
        <f t="shared" si="1"/>
        <v>0.1264684566</v>
      </c>
      <c r="S58" s="56">
        <f t="shared" si="2"/>
        <v>0.6955953472</v>
      </c>
      <c r="T58" s="56">
        <f t="shared" si="3"/>
        <v>0.4426378042</v>
      </c>
      <c r="U58" s="56">
        <v>0.938103824131697</v>
      </c>
      <c r="V58" s="56">
        <f t="shared" si="4"/>
        <v>0.002222747803</v>
      </c>
      <c r="W58" s="56">
        <f t="shared" si="5"/>
        <v>0.01222544397</v>
      </c>
      <c r="X58" s="56">
        <f t="shared" si="6"/>
        <v>0.007779585782</v>
      </c>
      <c r="Y58" s="56">
        <v>0.016487654474510956</v>
      </c>
      <c r="Z58" s="56">
        <f t="shared" si="7"/>
        <v>0.006121652496</v>
      </c>
      <c r="AA58" s="56">
        <f t="shared" si="8"/>
        <v>0.03367000048</v>
      </c>
      <c r="AB58" s="56">
        <f t="shared" si="9"/>
        <v>0.0214256969</v>
      </c>
      <c r="AC58" s="56">
        <v>0.04540852139379197</v>
      </c>
      <c r="AF58" s="55">
        <v>56.0</v>
      </c>
      <c r="AG58" s="55" t="s">
        <v>107</v>
      </c>
      <c r="AH58" s="56">
        <v>0.08798652497509167</v>
      </c>
      <c r="AI58" s="56">
        <v>0.20386691974741727</v>
      </c>
      <c r="AJ58" s="56">
        <v>0.016688317851831346</v>
      </c>
      <c r="AK58" s="56">
        <v>0.0216687020221238</v>
      </c>
      <c r="AL58" s="56">
        <v>0.018052842980755143</v>
      </c>
      <c r="AM58" s="56">
        <v>0.037655955209038056</v>
      </c>
      <c r="AN58" s="56">
        <v>0.02069319243755948</v>
      </c>
      <c r="AO58" s="56">
        <v>0.016487654474510956</v>
      </c>
      <c r="AP58" s="56">
        <v>0.029630802739097843</v>
      </c>
      <c r="AQ58" s="56">
        <v>0.01806160599301744</v>
      </c>
      <c r="AR58" s="56">
        <v>0.02458331222391157</v>
      </c>
      <c r="AS58" s="56">
        <v>0.019236165569561123</v>
      </c>
      <c r="AV58" s="55">
        <v>56.0</v>
      </c>
      <c r="AW58" s="55" t="s">
        <v>107</v>
      </c>
      <c r="AX58" s="56">
        <v>0.04231846063749402</v>
      </c>
      <c r="AY58" s="56">
        <v>0.1476883066450821</v>
      </c>
      <c r="AZ58" s="56">
        <v>0.08241818906694448</v>
      </c>
      <c r="BA58" s="56">
        <v>0.19499176311184024</v>
      </c>
      <c r="BB58" s="56">
        <v>0.024760584324251548</v>
      </c>
      <c r="BC58" s="56">
        <v>0.03804843194695727</v>
      </c>
      <c r="BD58" s="56">
        <v>0.027756478966168008</v>
      </c>
      <c r="BE58" s="56">
        <v>0.05467388459798948</v>
      </c>
      <c r="BF58" s="56">
        <v>0.11799267210532242</v>
      </c>
      <c r="BG58" s="56">
        <v>0.18780317565417973</v>
      </c>
      <c r="BH58" s="56">
        <v>0.11923438641758353</v>
      </c>
      <c r="BI58" s="56">
        <v>0.264946348514086</v>
      </c>
      <c r="BL58" s="68" t="s">
        <v>552</v>
      </c>
      <c r="BM58" s="55">
        <v>1.0</v>
      </c>
      <c r="BO58" s="68" t="s">
        <v>552</v>
      </c>
      <c r="BP58" s="56">
        <v>1.7687130721054938</v>
      </c>
    </row>
    <row r="59" ht="14.25" customHeight="1">
      <c r="A59" s="55">
        <v>57.0</v>
      </c>
      <c r="B59" s="55" t="s">
        <v>115</v>
      </c>
      <c r="C59" s="56">
        <v>0.14170457968909875</v>
      </c>
      <c r="D59" s="56">
        <v>0.8479587841854282</v>
      </c>
      <c r="E59" s="56">
        <v>0.46672004686441254</v>
      </c>
      <c r="F59" s="55" t="s">
        <v>455</v>
      </c>
      <c r="I59" s="55">
        <v>57.0</v>
      </c>
      <c r="J59" s="55" t="s">
        <v>109</v>
      </c>
      <c r="K59" s="56">
        <v>0.8703054847229464</v>
      </c>
      <c r="L59" s="56">
        <v>0.029630802739097843</v>
      </c>
      <c r="M59" s="56">
        <v>0.10006371253795568</v>
      </c>
      <c r="P59" s="55">
        <v>57.0</v>
      </c>
      <c r="Q59" s="55" t="s">
        <v>109</v>
      </c>
      <c r="R59" s="56">
        <f t="shared" si="1"/>
        <v>0.1233262729</v>
      </c>
      <c r="S59" s="56">
        <f t="shared" si="2"/>
        <v>0.7379831807</v>
      </c>
      <c r="T59" s="56">
        <f t="shared" si="3"/>
        <v>0.4061890166</v>
      </c>
      <c r="U59" s="56">
        <v>0.8703054847229464</v>
      </c>
      <c r="V59" s="56">
        <f t="shared" si="4"/>
        <v>0.004198820448</v>
      </c>
      <c r="W59" s="56">
        <f t="shared" si="5"/>
        <v>0.02512569947</v>
      </c>
      <c r="X59" s="56">
        <f t="shared" si="6"/>
        <v>0.01382928964</v>
      </c>
      <c r="Y59" s="56">
        <v>0.029630802739097843</v>
      </c>
      <c r="Z59" s="56">
        <f t="shared" si="7"/>
        <v>0.01417948633</v>
      </c>
      <c r="AA59" s="56">
        <f t="shared" si="8"/>
        <v>0.08484990402</v>
      </c>
      <c r="AB59" s="56">
        <f t="shared" si="9"/>
        <v>0.04670174061</v>
      </c>
      <c r="AC59" s="56">
        <v>0.10006371253795568</v>
      </c>
      <c r="AF59" s="55">
        <v>57.0</v>
      </c>
      <c r="AG59" s="55" t="s">
        <v>109</v>
      </c>
      <c r="AH59" s="56">
        <v>0.3293088777187118</v>
      </c>
      <c r="AI59" s="56">
        <v>0.32378786932920184</v>
      </c>
      <c r="AJ59" s="56">
        <v>0.04081735133953402</v>
      </c>
      <c r="AK59" s="56">
        <v>0.0925450847538343</v>
      </c>
      <c r="AL59" s="56">
        <v>0.04512975427780126</v>
      </c>
      <c r="AM59" s="56">
        <v>0.4795859558218197</v>
      </c>
      <c r="AN59" s="56">
        <v>0.00901536149224022</v>
      </c>
      <c r="AO59" s="56">
        <v>0.006121652496039475</v>
      </c>
      <c r="AP59" s="56">
        <v>0.01417948632732181</v>
      </c>
      <c r="AQ59" s="56">
        <v>0.008208952146379402</v>
      </c>
      <c r="AR59" s="56">
        <v>0.022002481920150065</v>
      </c>
      <c r="AS59" s="56">
        <v>0.002651344236367639</v>
      </c>
      <c r="AV59" s="55">
        <v>57.0</v>
      </c>
      <c r="AW59" s="55" t="s">
        <v>109</v>
      </c>
      <c r="AX59" s="56">
        <v>0.08475917872189431</v>
      </c>
      <c r="AY59" s="56">
        <v>0.2085062791761867</v>
      </c>
      <c r="AZ59" s="56">
        <v>0.10368221683190387</v>
      </c>
      <c r="BA59" s="56">
        <v>0.28344831285243427</v>
      </c>
      <c r="BB59" s="56">
        <v>0.05472139146097737</v>
      </c>
      <c r="BC59" s="56">
        <v>0.08331047802590555</v>
      </c>
      <c r="BD59" s="56">
        <v>0.053406971441618274</v>
      </c>
      <c r="BE59" s="56">
        <v>0.11799267210532242</v>
      </c>
      <c r="BF59" s="56">
        <v>0.45643128883114664</v>
      </c>
      <c r="BG59" s="56">
        <v>0.71206727150036</v>
      </c>
      <c r="BH59" s="56">
        <v>0.31587952477243253</v>
      </c>
      <c r="BI59" s="56">
        <v>0.9719131869016447</v>
      </c>
      <c r="BL59" s="68" t="s">
        <v>553</v>
      </c>
      <c r="BM59" s="55">
        <v>1.0</v>
      </c>
      <c r="BO59" s="68" t="s">
        <v>553</v>
      </c>
      <c r="BP59" s="56">
        <v>4.1796363543785064</v>
      </c>
    </row>
    <row r="60" ht="14.25" customHeight="1">
      <c r="A60" s="55">
        <v>58.0</v>
      </c>
      <c r="B60" s="55" t="s">
        <v>117</v>
      </c>
      <c r="C60" s="56">
        <v>0.11296743300136665</v>
      </c>
      <c r="D60" s="56">
        <v>0.8063775354468922</v>
      </c>
      <c r="E60" s="56">
        <v>0.42227479894861486</v>
      </c>
      <c r="F60" s="55" t="s">
        <v>455</v>
      </c>
      <c r="I60" s="55">
        <v>58.0</v>
      </c>
      <c r="J60" s="55" t="s">
        <v>111</v>
      </c>
      <c r="K60" s="56">
        <v>0.9092718570389338</v>
      </c>
      <c r="L60" s="56">
        <v>0.01806160599301744</v>
      </c>
      <c r="M60" s="56">
        <v>0.07266653696804895</v>
      </c>
      <c r="P60" s="55">
        <v>58.0</v>
      </c>
      <c r="Q60" s="55" t="s">
        <v>111</v>
      </c>
      <c r="R60" s="56">
        <f t="shared" si="1"/>
        <v>0.1027181076</v>
      </c>
      <c r="S60" s="56">
        <f t="shared" si="2"/>
        <v>0.7332163991</v>
      </c>
      <c r="T60" s="56">
        <f t="shared" si="3"/>
        <v>0.3839625906</v>
      </c>
      <c r="U60" s="56">
        <v>0.9092718570389338</v>
      </c>
      <c r="V60" s="56">
        <f t="shared" si="4"/>
        <v>0.002040373265</v>
      </c>
      <c r="W60" s="56">
        <f t="shared" si="5"/>
        <v>0.01456447333</v>
      </c>
      <c r="X60" s="56">
        <f t="shared" si="6"/>
        <v>0.007626961039</v>
      </c>
      <c r="Y60" s="56">
        <v>0.01806160599301744</v>
      </c>
      <c r="Z60" s="56">
        <f t="shared" si="7"/>
        <v>0.008208952146</v>
      </c>
      <c r="AA60" s="56">
        <f t="shared" si="8"/>
        <v>0.05859666299</v>
      </c>
      <c r="AB60" s="56">
        <f t="shared" si="9"/>
        <v>0.03068524729</v>
      </c>
      <c r="AC60" s="56">
        <v>0.07266653696804895</v>
      </c>
      <c r="AF60" s="55">
        <v>58.0</v>
      </c>
      <c r="AG60" s="55" t="s">
        <v>111</v>
      </c>
      <c r="AH60" s="56">
        <v>0.5465218879334024</v>
      </c>
      <c r="AI60" s="56">
        <v>0.457710703782925</v>
      </c>
      <c r="AJ60" s="56">
        <v>0.15894545355121303</v>
      </c>
      <c r="AK60" s="56">
        <v>0.27604100740099885</v>
      </c>
      <c r="AL60" s="56">
        <v>0.16403758026703763</v>
      </c>
      <c r="AM60" s="56">
        <v>0.7092700055432498</v>
      </c>
      <c r="AN60" s="56">
        <v>0.05048873362285612</v>
      </c>
      <c r="AO60" s="56">
        <v>0.033670000477525566</v>
      </c>
      <c r="AP60" s="56">
        <v>0.0848499040247651</v>
      </c>
      <c r="AQ60" s="56">
        <v>0.05859666298975579</v>
      </c>
      <c r="AR60" s="56">
        <v>0.0832500830389648</v>
      </c>
      <c r="AS60" s="56">
        <v>0.045850092204222835</v>
      </c>
      <c r="AV60" s="55">
        <v>58.0</v>
      </c>
      <c r="AW60" s="55" t="s">
        <v>111</v>
      </c>
      <c r="AX60" s="56">
        <v>0.2085062791761867</v>
      </c>
      <c r="AY60" s="56">
        <v>0.6716134957742442</v>
      </c>
      <c r="AZ60" s="56">
        <v>0.3231945646788027</v>
      </c>
      <c r="BA60" s="56">
        <v>0.8952144561592803</v>
      </c>
      <c r="BB60" s="56">
        <v>0.08331047802590553</v>
      </c>
      <c r="BC60" s="56">
        <v>0.13344272247582956</v>
      </c>
      <c r="BD60" s="56">
        <v>0.08353149133069401</v>
      </c>
      <c r="BE60" s="56">
        <v>0.18780317565417973</v>
      </c>
      <c r="BF60" s="56">
        <v>0.71206727150036</v>
      </c>
      <c r="BG60" s="56">
        <v>1.1629684893851702</v>
      </c>
      <c r="BH60" s="56">
        <v>0.515275869468781</v>
      </c>
      <c r="BI60" s="56">
        <v>1.5862144830234566</v>
      </c>
      <c r="BL60" s="68" t="s">
        <v>554</v>
      </c>
      <c r="BM60" s="55">
        <v>1.0</v>
      </c>
      <c r="BO60" s="68" t="s">
        <v>554</v>
      </c>
      <c r="BP60" s="56">
        <v>8.62045713392311</v>
      </c>
    </row>
    <row r="61" ht="14.25" customHeight="1">
      <c r="A61" s="55">
        <v>59.0</v>
      </c>
      <c r="B61" s="55" t="s">
        <v>120</v>
      </c>
      <c r="C61" s="56">
        <v>0.19812466885619492</v>
      </c>
      <c r="D61" s="56">
        <v>0.7496379360384966</v>
      </c>
      <c r="E61" s="56">
        <v>0.4386872630000594</v>
      </c>
      <c r="F61" s="55" t="s">
        <v>455</v>
      </c>
      <c r="I61" s="55">
        <v>59.0</v>
      </c>
      <c r="J61" s="55" t="s">
        <v>109</v>
      </c>
      <c r="K61" s="56">
        <v>0.8643629656567083</v>
      </c>
      <c r="L61" s="56">
        <v>0.02458331222391157</v>
      </c>
      <c r="M61" s="56">
        <v>0.11105372211938007</v>
      </c>
      <c r="P61" s="55">
        <v>59.0</v>
      </c>
      <c r="Q61" s="55" t="s">
        <v>109</v>
      </c>
      <c r="R61" s="56">
        <f t="shared" si="1"/>
        <v>0.1712516263</v>
      </c>
      <c r="S61" s="56">
        <f t="shared" si="2"/>
        <v>0.6479592696</v>
      </c>
      <c r="T61" s="56">
        <f t="shared" si="3"/>
        <v>0.3791850236</v>
      </c>
      <c r="U61" s="56">
        <v>0.8643629656567083</v>
      </c>
      <c r="V61" s="56">
        <f t="shared" si="4"/>
        <v>0.004870560594</v>
      </c>
      <c r="W61" s="56">
        <f t="shared" si="5"/>
        <v>0.01842858344</v>
      </c>
      <c r="X61" s="56">
        <f t="shared" si="6"/>
        <v>0.01078438595</v>
      </c>
      <c r="Y61" s="56">
        <v>0.02458331222391157</v>
      </c>
      <c r="Z61" s="56">
        <f t="shared" si="7"/>
        <v>0.02200248192</v>
      </c>
      <c r="AA61" s="56">
        <f t="shared" si="8"/>
        <v>0.08325008304</v>
      </c>
      <c r="AB61" s="56">
        <f t="shared" si="9"/>
        <v>0.0487178534</v>
      </c>
      <c r="AC61" s="56">
        <v>0.11105372211938007</v>
      </c>
      <c r="AF61" s="55">
        <v>59.0</v>
      </c>
      <c r="AG61" s="55" t="s">
        <v>109</v>
      </c>
      <c r="AH61" s="56">
        <v>0.3708519238098934</v>
      </c>
      <c r="AI61" s="56">
        <v>0.3587853625709808</v>
      </c>
      <c r="AJ61" s="56">
        <v>0.05832009318216574</v>
      </c>
      <c r="AK61" s="56">
        <v>0.08726611076067699</v>
      </c>
      <c r="AL61" s="56">
        <v>0.06322802828884269</v>
      </c>
      <c r="AM61" s="56">
        <v>0.12889931518077932</v>
      </c>
      <c r="AN61" s="56">
        <v>0.03012723005171694</v>
      </c>
      <c r="AO61" s="56">
        <v>0.021425696904083864</v>
      </c>
      <c r="AP61" s="56">
        <v>0.04670174060514178</v>
      </c>
      <c r="AQ61" s="56">
        <v>0.03068524728847496</v>
      </c>
      <c r="AR61" s="56">
        <v>0.048717853402519995</v>
      </c>
      <c r="AS61" s="56">
        <v>0.025373994928085685</v>
      </c>
      <c r="AV61" s="55">
        <v>59.0</v>
      </c>
      <c r="AW61" s="55" t="s">
        <v>109</v>
      </c>
      <c r="AX61" s="56">
        <v>0.10368221683190387</v>
      </c>
      <c r="AY61" s="56">
        <v>0.32319456467880275</v>
      </c>
      <c r="AZ61" s="56">
        <v>0.17064741890837457</v>
      </c>
      <c r="BA61" s="56">
        <v>0.4310406374745054</v>
      </c>
      <c r="BB61" s="56">
        <v>0.053406971441618274</v>
      </c>
      <c r="BC61" s="56">
        <v>0.08353149133069401</v>
      </c>
      <c r="BD61" s="56">
        <v>0.05871773220246871</v>
      </c>
      <c r="BE61" s="56">
        <v>0.11923438641758353</v>
      </c>
      <c r="BF61" s="56">
        <v>0.31587952477243253</v>
      </c>
      <c r="BG61" s="56">
        <v>0.515275869468781</v>
      </c>
      <c r="BH61" s="56">
        <v>0.30539412647400854</v>
      </c>
      <c r="BI61" s="56">
        <v>0.7201075730812732</v>
      </c>
      <c r="BL61" s="68" t="s">
        <v>555</v>
      </c>
      <c r="BM61" s="55">
        <v>1.0</v>
      </c>
      <c r="BO61" s="68" t="s">
        <v>555</v>
      </c>
      <c r="BP61" s="56">
        <v>4.229256770692844</v>
      </c>
    </row>
    <row r="62" ht="14.25" customHeight="1">
      <c r="A62" s="55">
        <v>60.0</v>
      </c>
      <c r="B62" s="55" t="s">
        <v>122</v>
      </c>
      <c r="C62" s="56">
        <v>0.043050228396165194</v>
      </c>
      <c r="D62" s="56">
        <v>0.7444740348319405</v>
      </c>
      <c r="E62" s="56">
        <v>0.41200092466067784</v>
      </c>
      <c r="F62" s="55" t="s">
        <v>455</v>
      </c>
      <c r="I62" s="55">
        <v>60.0</v>
      </c>
      <c r="J62" s="55" t="s">
        <v>111</v>
      </c>
      <c r="K62" s="56">
        <v>0.9191766063217068</v>
      </c>
      <c r="L62" s="56">
        <v>0.019236165569561123</v>
      </c>
      <c r="M62" s="56">
        <v>0.06158722810873203</v>
      </c>
      <c r="P62" s="55">
        <v>60.0</v>
      </c>
      <c r="Q62" s="55" t="s">
        <v>111</v>
      </c>
      <c r="R62" s="56">
        <f t="shared" si="1"/>
        <v>0.03957076284</v>
      </c>
      <c r="S62" s="56">
        <f t="shared" si="2"/>
        <v>0.6843031168</v>
      </c>
      <c r="T62" s="56">
        <f t="shared" si="3"/>
        <v>0.3787016117</v>
      </c>
      <c r="U62" s="56">
        <v>0.9191766063217068</v>
      </c>
      <c r="V62" s="56">
        <f t="shared" si="4"/>
        <v>0.0008281213212</v>
      </c>
      <c r="W62" s="56">
        <f t="shared" si="5"/>
        <v>0.0143208258</v>
      </c>
      <c r="X62" s="56">
        <f t="shared" si="6"/>
        <v>0.007925318002</v>
      </c>
      <c r="Y62" s="56">
        <v>0.019236165569561123</v>
      </c>
      <c r="Z62" s="56">
        <f t="shared" si="7"/>
        <v>0.002651344236</v>
      </c>
      <c r="AA62" s="56">
        <f t="shared" si="8"/>
        <v>0.0458500922</v>
      </c>
      <c r="AB62" s="56">
        <f t="shared" si="9"/>
        <v>0.02537399493</v>
      </c>
      <c r="AC62" s="56">
        <v>0.06158722810873203</v>
      </c>
      <c r="AF62" s="55">
        <v>60.0</v>
      </c>
      <c r="AG62" s="55" t="s">
        <v>111</v>
      </c>
      <c r="AH62" s="56">
        <v>0.7649075720725379</v>
      </c>
      <c r="AI62" s="56">
        <v>0.6707110867606296</v>
      </c>
      <c r="AJ62" s="56">
        <v>0.2082963565499178</v>
      </c>
      <c r="AK62" s="56">
        <v>0.3896043307635052</v>
      </c>
      <c r="AL62" s="56">
        <v>0.2186106624421108</v>
      </c>
      <c r="AM62" s="56">
        <v>0.9236166756675689</v>
      </c>
      <c r="AN62" s="56">
        <v>0.06396040625115174</v>
      </c>
      <c r="AO62" s="56">
        <v>0.04540852139379197</v>
      </c>
      <c r="AP62" s="56">
        <v>0.10006371253795568</v>
      </c>
      <c r="AQ62" s="56">
        <v>0.07266653696804895</v>
      </c>
      <c r="AR62" s="56">
        <v>0.11105372211938007</v>
      </c>
      <c r="AS62" s="56">
        <v>0.06158722810873203</v>
      </c>
      <c r="AV62" s="55">
        <v>60.0</v>
      </c>
      <c r="AW62" s="55" t="s">
        <v>111</v>
      </c>
      <c r="AX62" s="56">
        <v>0.28344831285243427</v>
      </c>
      <c r="AY62" s="56">
        <v>0.8952144561592803</v>
      </c>
      <c r="AZ62" s="56">
        <v>0.4310406374745054</v>
      </c>
      <c r="BA62" s="56">
        <v>1.1969942599900003</v>
      </c>
      <c r="BB62" s="56">
        <v>0.11799267210532241</v>
      </c>
      <c r="BC62" s="56">
        <v>0.18780317565417973</v>
      </c>
      <c r="BD62" s="56">
        <v>0.11923438641758353</v>
      </c>
      <c r="BE62" s="56">
        <v>0.264946348514086</v>
      </c>
      <c r="BF62" s="56">
        <v>0.9719131869016447</v>
      </c>
      <c r="BG62" s="56">
        <v>1.5862144830234566</v>
      </c>
      <c r="BH62" s="56">
        <v>0.7201075730812732</v>
      </c>
      <c r="BI62" s="56">
        <v>2.168546203131245</v>
      </c>
      <c r="BL62" s="68" t="s">
        <v>556</v>
      </c>
      <c r="BM62" s="55">
        <v>1.0</v>
      </c>
      <c r="BO62" s="68" t="s">
        <v>556</v>
      </c>
      <c r="BP62" s="56">
        <v>11.713050566593372</v>
      </c>
    </row>
    <row r="63" ht="14.25" customHeight="1">
      <c r="A63" s="55">
        <v>61.0</v>
      </c>
      <c r="B63" s="55" t="s">
        <v>124</v>
      </c>
      <c r="C63" s="56">
        <v>0.04085745922798699</v>
      </c>
      <c r="D63" s="56">
        <v>0.7020028302348771</v>
      </c>
      <c r="E63" s="56">
        <v>0.3925531501446681</v>
      </c>
      <c r="F63" s="55" t="s">
        <v>455</v>
      </c>
      <c r="I63" s="55">
        <v>61.0</v>
      </c>
      <c r="J63" s="55" t="s">
        <v>109</v>
      </c>
      <c r="K63" s="56">
        <v>0.9163710940493643</v>
      </c>
      <c r="L63" s="56">
        <v>0.019690156913538315</v>
      </c>
      <c r="M63" s="56">
        <v>0.06393874903709743</v>
      </c>
      <c r="P63" s="55">
        <v>61.0</v>
      </c>
      <c r="Q63" s="55" t="s">
        <v>109</v>
      </c>
      <c r="R63" s="56">
        <f t="shared" si="1"/>
        <v>0.03744059461</v>
      </c>
      <c r="S63" s="56">
        <f t="shared" si="2"/>
        <v>0.6432951016</v>
      </c>
      <c r="T63" s="56">
        <f t="shared" si="3"/>
        <v>0.3597243597</v>
      </c>
      <c r="U63" s="56">
        <v>0.9163710940493643</v>
      </c>
      <c r="V63" s="56">
        <f t="shared" si="4"/>
        <v>0.0008044897833</v>
      </c>
      <c r="W63" s="56">
        <f t="shared" si="5"/>
        <v>0.01382254588</v>
      </c>
      <c r="X63" s="56">
        <f t="shared" si="6"/>
        <v>0.007729433123</v>
      </c>
      <c r="Y63" s="56">
        <v>0.019690156913538315</v>
      </c>
      <c r="Z63" s="56">
        <f t="shared" si="7"/>
        <v>0.002612374832</v>
      </c>
      <c r="AA63" s="56">
        <f t="shared" si="8"/>
        <v>0.04488518279</v>
      </c>
      <c r="AB63" s="56">
        <f t="shared" si="9"/>
        <v>0.02509935735</v>
      </c>
      <c r="AC63" s="56">
        <v>0.06393874903709743</v>
      </c>
      <c r="AF63" s="55">
        <v>61.0</v>
      </c>
      <c r="AG63" s="55" t="s">
        <v>109</v>
      </c>
      <c r="AH63" s="56">
        <v>0.037440594612827734</v>
      </c>
      <c r="AI63" s="56">
        <v>0.12492655999201373</v>
      </c>
      <c r="AJ63" s="56">
        <v>0.09854681928744062</v>
      </c>
      <c r="AK63" s="56">
        <v>0.0702220668786825</v>
      </c>
      <c r="AL63" s="56">
        <v>0.083697419915595</v>
      </c>
      <c r="AM63" s="56">
        <v>0.10954036468764083</v>
      </c>
      <c r="AN63" s="56">
        <v>0.07619849778805549</v>
      </c>
      <c r="AO63" s="56">
        <v>0.04052589422096641</v>
      </c>
      <c r="AP63" s="56">
        <v>0.06737958981116476</v>
      </c>
      <c r="AQ63" s="56">
        <v>0.12222585118746647</v>
      </c>
      <c r="AR63" s="56">
        <v>0.06941691770142709</v>
      </c>
      <c r="AS63" s="56">
        <v>0.07693547714635215</v>
      </c>
      <c r="AV63" s="55">
        <v>61.0</v>
      </c>
      <c r="AW63" s="55" t="s">
        <v>109</v>
      </c>
      <c r="AX63" s="56">
        <f t="array" ref="AX63:BI74">MMULT(AH63:AS74,R63:AC74)</f>
        <v>0.08832091048</v>
      </c>
      <c r="AY63" s="56">
        <v>0.6875420849384439</v>
      </c>
      <c r="AZ63" s="56">
        <v>0.4068748869376888</v>
      </c>
      <c r="BA63" s="56">
        <v>0.8888559539519099</v>
      </c>
      <c r="BB63" s="56">
        <v>0.0023671951751708695</v>
      </c>
      <c r="BC63" s="56">
        <v>0.017679778894242135</v>
      </c>
      <c r="BD63" s="56">
        <v>0.010369674739407735</v>
      </c>
      <c r="BE63" s="56">
        <v>0.022570595815611518</v>
      </c>
      <c r="BF63" s="56">
        <v>0.007144995160322796</v>
      </c>
      <c r="BG63" s="56">
        <v>0.05200991901782357</v>
      </c>
      <c r="BH63" s="56">
        <v>0.03015909727399207</v>
      </c>
      <c r="BI63" s="56">
        <v>0.06562950346211138</v>
      </c>
      <c r="BL63" s="68" t="s">
        <v>545</v>
      </c>
      <c r="BM63" s="55">
        <v>1.0</v>
      </c>
      <c r="BO63" s="68" t="s">
        <v>545</v>
      </c>
      <c r="BP63" s="56">
        <f t="array" ref="BP63:BP74">MMULT(AX63:BI74,BM63:BM74)</f>
        <v>2.279524596</v>
      </c>
    </row>
    <row r="64" ht="14.25" customHeight="1">
      <c r="A64" s="55">
        <v>62.0</v>
      </c>
      <c r="B64" s="55" t="s">
        <v>126</v>
      </c>
      <c r="C64" s="56">
        <v>0.1442201313008061</v>
      </c>
      <c r="D64" s="56">
        <v>0.8503435955531791</v>
      </c>
      <c r="E64" s="56">
        <v>0.4713181465076346</v>
      </c>
      <c r="F64" s="55" t="s">
        <v>455</v>
      </c>
      <c r="I64" s="55">
        <v>62.0</v>
      </c>
      <c r="J64" s="55" t="s">
        <v>111</v>
      </c>
      <c r="K64" s="56">
        <v>0.8662213719071511</v>
      </c>
      <c r="L64" s="56">
        <v>0.03108517457769286</v>
      </c>
      <c r="M64" s="56">
        <v>0.10269345351515602</v>
      </c>
      <c r="P64" s="55">
        <v>62.0</v>
      </c>
      <c r="Q64" s="55" t="s">
        <v>111</v>
      </c>
      <c r="R64" s="56">
        <f t="shared" si="1"/>
        <v>0.12492656</v>
      </c>
      <c r="S64" s="56">
        <f t="shared" si="2"/>
        <v>0.7365857959</v>
      </c>
      <c r="T64" s="56">
        <f t="shared" si="3"/>
        <v>0.4082658515</v>
      </c>
      <c r="U64" s="56">
        <v>0.8662213719071511</v>
      </c>
      <c r="V64" s="56">
        <f t="shared" si="4"/>
        <v>0.004483107959</v>
      </c>
      <c r="W64" s="56">
        <f t="shared" si="5"/>
        <v>0.02643307912</v>
      </c>
      <c r="X64" s="56">
        <f t="shared" si="6"/>
        <v>0.01465100687</v>
      </c>
      <c r="Y64" s="56">
        <v>0.03108517457769286</v>
      </c>
      <c r="Z64" s="56">
        <f t="shared" si="7"/>
        <v>0.01481046335</v>
      </c>
      <c r="AA64" s="56">
        <f t="shared" si="8"/>
        <v>0.0873247205</v>
      </c>
      <c r="AB64" s="56">
        <f t="shared" si="9"/>
        <v>0.04840128817</v>
      </c>
      <c r="AC64" s="56">
        <v>0.10269345351515602</v>
      </c>
      <c r="AF64" s="55">
        <v>62.0</v>
      </c>
      <c r="AG64" s="55" t="s">
        <v>111</v>
      </c>
      <c r="AH64" s="56">
        <v>0.6432951015680844</v>
      </c>
      <c r="AI64" s="56">
        <v>0.7365857959325344</v>
      </c>
      <c r="AJ64" s="56">
        <v>0.7387288425568456</v>
      </c>
      <c r="AK64" s="56">
        <v>0.7044990144602553</v>
      </c>
      <c r="AL64" s="56">
        <v>0.6585422044123093</v>
      </c>
      <c r="AM64" s="56">
        <v>0.7414127607543255</v>
      </c>
      <c r="AN64" s="56">
        <v>0.7223574024704515</v>
      </c>
      <c r="AO64" s="56">
        <v>0.6715971580981254</v>
      </c>
      <c r="AP64" s="56">
        <v>0.6176138027389504</v>
      </c>
      <c r="AQ64" s="56">
        <v>0.7384824083150587</v>
      </c>
      <c r="AR64" s="56">
        <v>0.7025611430637672</v>
      </c>
      <c r="AS64" s="56">
        <v>0.6489656628614707</v>
      </c>
      <c r="AV64" s="55">
        <v>62.0</v>
      </c>
      <c r="AW64" s="55" t="s">
        <v>111</v>
      </c>
      <c r="AX64" s="56">
        <v>0.6875420849384439</v>
      </c>
      <c r="AY64" s="56">
        <v>5.796191731183587</v>
      </c>
      <c r="AZ64" s="56">
        <v>3.45724322442981</v>
      </c>
      <c r="BA64" s="56">
        <v>7.612492997990312</v>
      </c>
      <c r="BB64" s="56">
        <v>0.017679778894242135</v>
      </c>
      <c r="BC64" s="56">
        <v>0.1430357517338647</v>
      </c>
      <c r="BD64" s="56">
        <v>0.08475291530564513</v>
      </c>
      <c r="BE64" s="56">
        <v>0.18587897099010195</v>
      </c>
      <c r="BF64" s="56">
        <v>0.05200991901782357</v>
      </c>
      <c r="BG64" s="56">
        <v>0.4094729559653273</v>
      </c>
      <c r="BH64" s="56">
        <v>0.23976446683415842</v>
      </c>
      <c r="BI64" s="56">
        <v>0.5262693282517646</v>
      </c>
      <c r="BL64" s="68" t="s">
        <v>546</v>
      </c>
      <c r="BM64" s="55">
        <v>1.0</v>
      </c>
      <c r="BO64" s="68" t="s">
        <v>546</v>
      </c>
      <c r="BP64" s="56">
        <v>19.212334125535083</v>
      </c>
    </row>
    <row r="65" ht="14.25" customHeight="1">
      <c r="A65" s="55">
        <v>63.0</v>
      </c>
      <c r="B65" s="55" t="s">
        <v>128</v>
      </c>
      <c r="C65" s="56">
        <v>0.10818796196212811</v>
      </c>
      <c r="D65" s="56">
        <v>0.81100098914154</v>
      </c>
      <c r="E65" s="56">
        <v>0.4634913944948671</v>
      </c>
      <c r="F65" s="55" t="s">
        <v>455</v>
      </c>
      <c r="I65" s="55">
        <v>63.0</v>
      </c>
      <c r="J65" s="55" t="s">
        <v>115</v>
      </c>
      <c r="K65" s="56">
        <v>0.9108852547008656</v>
      </c>
      <c r="L65" s="56">
        <v>0.022258053638808853</v>
      </c>
      <c r="M65" s="56">
        <v>0.06685669166032558</v>
      </c>
      <c r="P65" s="55">
        <v>63.0</v>
      </c>
      <c r="Q65" s="55" t="s">
        <v>115</v>
      </c>
      <c r="R65" s="56">
        <f t="shared" si="1"/>
        <v>0.09854681929</v>
      </c>
      <c r="S65" s="56">
        <f t="shared" si="2"/>
        <v>0.7387288426</v>
      </c>
      <c r="T65" s="56">
        <f t="shared" si="3"/>
        <v>0.4221874769</v>
      </c>
      <c r="U65" s="56">
        <v>0.9108852547008656</v>
      </c>
      <c r="V65" s="56">
        <f t="shared" si="4"/>
        <v>0.00240805346</v>
      </c>
      <c r="W65" s="56">
        <f t="shared" si="5"/>
        <v>0.01805130352</v>
      </c>
      <c r="X65" s="56">
        <f t="shared" si="6"/>
        <v>0.01031641632</v>
      </c>
      <c r="Y65" s="56">
        <v>0.022258053638808853</v>
      </c>
      <c r="Z65" s="56">
        <f t="shared" si="7"/>
        <v>0.007233089214</v>
      </c>
      <c r="AA65" s="56">
        <f t="shared" si="8"/>
        <v>0.05422084307</v>
      </c>
      <c r="AB65" s="56">
        <f t="shared" si="9"/>
        <v>0.03098750125</v>
      </c>
      <c r="AC65" s="56">
        <v>0.06685669166032558</v>
      </c>
      <c r="AF65" s="55">
        <v>63.0</v>
      </c>
      <c r="AG65" s="55" t="s">
        <v>115</v>
      </c>
      <c r="AH65" s="56">
        <v>0.35972435967059385</v>
      </c>
      <c r="AI65" s="56">
        <v>0.4082658514725789</v>
      </c>
      <c r="AJ65" s="56">
        <v>0.42218747692611636</v>
      </c>
      <c r="AK65" s="56">
        <v>0.42894422099953916</v>
      </c>
      <c r="AL65" s="56">
        <v>0.4370620700614396</v>
      </c>
      <c r="AM65" s="56">
        <v>0.42094943513799077</v>
      </c>
      <c r="AN65" s="56">
        <v>0.42496978515351524</v>
      </c>
      <c r="AO65" s="56">
        <v>0.42403440715892604</v>
      </c>
      <c r="AP65" s="56">
        <v>0.4286555741229181</v>
      </c>
      <c r="AQ65" s="56">
        <v>0.40234310501418297</v>
      </c>
      <c r="AR65" s="56">
        <v>0.4131917178018423</v>
      </c>
      <c r="AS65" s="56">
        <v>0.41172872800784216</v>
      </c>
      <c r="AV65" s="55">
        <v>63.0</v>
      </c>
      <c r="AW65" s="55" t="s">
        <v>115</v>
      </c>
      <c r="AX65" s="56">
        <v>0.4068748869376888</v>
      </c>
      <c r="AY65" s="56">
        <v>3.45724322442981</v>
      </c>
      <c r="AZ65" s="56">
        <v>2.0728177241047168</v>
      </c>
      <c r="BA65" s="56">
        <v>4.561745794447573</v>
      </c>
      <c r="BB65" s="56">
        <v>0.010369674739407735</v>
      </c>
      <c r="BC65" s="56">
        <v>0.08475291530564513</v>
      </c>
      <c r="BD65" s="56">
        <v>0.05049898553547146</v>
      </c>
      <c r="BE65" s="56">
        <v>0.11071827828503406</v>
      </c>
      <c r="BF65" s="56">
        <v>0.03015909727399207</v>
      </c>
      <c r="BG65" s="56">
        <v>0.23976446683415836</v>
      </c>
      <c r="BH65" s="56">
        <v>0.14107818325872482</v>
      </c>
      <c r="BI65" s="56">
        <v>0.30959265879487785</v>
      </c>
      <c r="BL65" s="68" t="s">
        <v>547</v>
      </c>
      <c r="BM65" s="55">
        <v>1.0</v>
      </c>
      <c r="BO65" s="68" t="s">
        <v>547</v>
      </c>
      <c r="BP65" s="56">
        <v>11.4756158899471</v>
      </c>
    </row>
    <row r="66" ht="14.25" customHeight="1">
      <c r="A66" s="55">
        <v>64.0</v>
      </c>
      <c r="B66" s="55" t="s">
        <v>130</v>
      </c>
      <c r="C66" s="56">
        <v>0.07525769311998853</v>
      </c>
      <c r="D66" s="56">
        <v>0.7550186571007834</v>
      </c>
      <c r="E66" s="56">
        <v>0.45970382223790107</v>
      </c>
      <c r="F66" s="55" t="s">
        <v>455</v>
      </c>
      <c r="I66" s="55">
        <v>64.0</v>
      </c>
      <c r="J66" s="55" t="s">
        <v>117</v>
      </c>
      <c r="K66" s="56">
        <v>0.9330882195222568</v>
      </c>
      <c r="L66" s="56">
        <v>0.01874045959798157</v>
      </c>
      <c r="M66" s="56">
        <v>0.04817132087976156</v>
      </c>
      <c r="P66" s="55">
        <v>64.0</v>
      </c>
      <c r="Q66" s="55" t="s">
        <v>117</v>
      </c>
      <c r="R66" s="56">
        <f t="shared" si="1"/>
        <v>0.07022206688</v>
      </c>
      <c r="S66" s="56">
        <f t="shared" si="2"/>
        <v>0.7044990145</v>
      </c>
      <c r="T66" s="56">
        <f t="shared" si="3"/>
        <v>0.428944221</v>
      </c>
      <c r="U66" s="56">
        <v>0.9330882195222568</v>
      </c>
      <c r="V66" s="56">
        <f t="shared" si="4"/>
        <v>0.001410363757</v>
      </c>
      <c r="W66" s="56">
        <f t="shared" si="5"/>
        <v>0.01414939664</v>
      </c>
      <c r="X66" s="56">
        <f t="shared" si="6"/>
        <v>0.008615060908</v>
      </c>
      <c r="Y66" s="56">
        <v>0.01874045959798157</v>
      </c>
      <c r="Z66" s="56">
        <f t="shared" si="7"/>
        <v>0.003625262484</v>
      </c>
      <c r="AA66" s="56">
        <f t="shared" si="8"/>
        <v>0.036370246</v>
      </c>
      <c r="AB66" s="56">
        <f t="shared" si="9"/>
        <v>0.02214454033</v>
      </c>
      <c r="AC66" s="56">
        <v>0.04817132087976156</v>
      </c>
      <c r="AF66" s="55">
        <v>64.0</v>
      </c>
      <c r="AG66" s="55" t="s">
        <v>117</v>
      </c>
      <c r="AH66" s="56">
        <v>0.9163710940493643</v>
      </c>
      <c r="AI66" s="56">
        <v>0.8662213719071511</v>
      </c>
      <c r="AJ66" s="56">
        <v>0.9108852547008656</v>
      </c>
      <c r="AK66" s="56">
        <v>0.9330882195222568</v>
      </c>
      <c r="AL66" s="56">
        <v>0.9401156999243995</v>
      </c>
      <c r="AM66" s="56">
        <v>0.9017376851205079</v>
      </c>
      <c r="AN66" s="56">
        <v>0.9235189569893305</v>
      </c>
      <c r="AO66" s="56">
        <v>0.9266442894608924</v>
      </c>
      <c r="AP66" s="56">
        <v>0.9237060169575242</v>
      </c>
      <c r="AQ66" s="56">
        <v>0.8728288250002405</v>
      </c>
      <c r="AR66" s="56">
        <v>0.9324978482542663</v>
      </c>
      <c r="AS66" s="56">
        <v>0.9359285184495064</v>
      </c>
      <c r="AV66" s="55">
        <v>64.0</v>
      </c>
      <c r="AW66" s="55" t="s">
        <v>117</v>
      </c>
      <c r="AX66" s="56">
        <v>0.8888559539519099</v>
      </c>
      <c r="AY66" s="56">
        <v>7.612492997990312</v>
      </c>
      <c r="AZ66" s="56">
        <v>4.561745794447573</v>
      </c>
      <c r="BA66" s="56">
        <v>10.059523697081351</v>
      </c>
      <c r="BB66" s="56">
        <v>0.022570595815611515</v>
      </c>
      <c r="BC66" s="56">
        <v>0.18587897099010195</v>
      </c>
      <c r="BD66" s="56">
        <v>0.11071827828503406</v>
      </c>
      <c r="BE66" s="56">
        <v>0.24319945336242257</v>
      </c>
      <c r="BF66" s="56">
        <v>0.06562950346211138</v>
      </c>
      <c r="BG66" s="56">
        <v>0.5262693282517646</v>
      </c>
      <c r="BH66" s="56">
        <v>0.30959265879487785</v>
      </c>
      <c r="BI66" s="56">
        <v>0.6808206298925327</v>
      </c>
      <c r="BL66" s="68" t="s">
        <v>548</v>
      </c>
      <c r="BM66" s="55">
        <v>1.0</v>
      </c>
      <c r="BO66" s="68" t="s">
        <v>548</v>
      </c>
      <c r="BP66" s="56">
        <v>25.267297862325606</v>
      </c>
    </row>
    <row r="67" ht="14.25" customHeight="1">
      <c r="A67" s="55">
        <v>65.0</v>
      </c>
      <c r="B67" s="55" t="s">
        <v>132</v>
      </c>
      <c r="C67" s="56">
        <v>0.08902885030249535</v>
      </c>
      <c r="D67" s="56">
        <v>0.7004905933017253</v>
      </c>
      <c r="E67" s="56">
        <v>0.46490242647430147</v>
      </c>
      <c r="F67" s="55" t="s">
        <v>455</v>
      </c>
      <c r="I67" s="55">
        <v>65.0</v>
      </c>
      <c r="J67" s="55" t="s">
        <v>120</v>
      </c>
      <c r="K67" s="56">
        <v>0.9401156999243995</v>
      </c>
      <c r="L67" s="56">
        <v>0.01843333188001087</v>
      </c>
      <c r="M67" s="56">
        <v>0.0414509681955896</v>
      </c>
      <c r="P67" s="55">
        <v>65.0</v>
      </c>
      <c r="Q67" s="55" t="s">
        <v>120</v>
      </c>
      <c r="R67" s="56">
        <f t="shared" si="1"/>
        <v>0.08369741992</v>
      </c>
      <c r="S67" s="56">
        <f t="shared" si="2"/>
        <v>0.6585422044</v>
      </c>
      <c r="T67" s="56">
        <f t="shared" si="3"/>
        <v>0.4370620701</v>
      </c>
      <c r="U67" s="56">
        <v>0.9401156999243995</v>
      </c>
      <c r="V67" s="56">
        <f t="shared" si="4"/>
        <v>0.001641098345</v>
      </c>
      <c r="W67" s="56">
        <f t="shared" si="5"/>
        <v>0.01291237559</v>
      </c>
      <c r="X67" s="56">
        <f t="shared" si="6"/>
        <v>0.008569700719</v>
      </c>
      <c r="Y67" s="56">
        <v>0.01843333188001087</v>
      </c>
      <c r="Z67" s="56">
        <f t="shared" si="7"/>
        <v>0.003690332042</v>
      </c>
      <c r="AA67" s="56">
        <f t="shared" si="8"/>
        <v>0.0290360133</v>
      </c>
      <c r="AB67" s="56">
        <f t="shared" si="9"/>
        <v>0.01927065569</v>
      </c>
      <c r="AC67" s="56">
        <v>0.0414509681955896</v>
      </c>
      <c r="AF67" s="55">
        <v>65.0</v>
      </c>
      <c r="AG67" s="55" t="s">
        <v>120</v>
      </c>
      <c r="AH67" s="56">
        <v>8.044897832875578E-4</v>
      </c>
      <c r="AI67" s="56">
        <v>0.004483107959103344</v>
      </c>
      <c r="AJ67" s="56">
        <v>0.0024080534604264594</v>
      </c>
      <c r="AK67" s="56">
        <v>0.0014103637573524407</v>
      </c>
      <c r="AL67" s="56">
        <v>0.001641098344521703</v>
      </c>
      <c r="AM67" s="56">
        <v>0.002914861621664834</v>
      </c>
      <c r="AN67" s="56">
        <v>0.0016852487370511019</v>
      </c>
      <c r="AO67" s="56">
        <v>9.8930590383214E-4</v>
      </c>
      <c r="AP67" s="56">
        <v>0.0018842307680674143</v>
      </c>
      <c r="AQ67" s="56">
        <v>0.0039654459792309495</v>
      </c>
      <c r="AR67" s="56">
        <v>0.0012996548981114293</v>
      </c>
      <c r="AS67" s="56">
        <v>0.001477306782812262</v>
      </c>
      <c r="AV67" s="55">
        <v>65.0</v>
      </c>
      <c r="AW67" s="55" t="s">
        <v>120</v>
      </c>
      <c r="AX67" s="56">
        <v>0.0023671951751708695</v>
      </c>
      <c r="AY67" s="56">
        <v>0.017679778894242135</v>
      </c>
      <c r="AZ67" s="56">
        <v>0.010369674739407735</v>
      </c>
      <c r="BA67" s="56">
        <v>0.022570595815611515</v>
      </c>
      <c r="BB67" s="56">
        <v>6.66883452939098E-5</v>
      </c>
      <c r="BC67" s="56">
        <v>4.779431485741384E-4</v>
      </c>
      <c r="BD67" s="56">
        <v>2.7777050832604206E-4</v>
      </c>
      <c r="BE67" s="56">
        <v>6.024255492673848E-4</v>
      </c>
      <c r="BF67" s="56">
        <v>2.0564100279781336E-4</v>
      </c>
      <c r="BG67" s="56">
        <v>0.0014368283539454635</v>
      </c>
      <c r="BH67" s="56">
        <v>8.257531019816468E-4</v>
      </c>
      <c r="BI67" s="56">
        <v>0.001790146630582734</v>
      </c>
      <c r="BL67" s="68" t="s">
        <v>549</v>
      </c>
      <c r="BM67" s="55">
        <v>1.0</v>
      </c>
      <c r="BO67" s="68" t="s">
        <v>549</v>
      </c>
      <c r="BP67" s="56">
        <v>0.058670441265201385</v>
      </c>
    </row>
    <row r="68" ht="14.25" customHeight="1">
      <c r="A68" s="55">
        <v>66.0</v>
      </c>
      <c r="B68" s="55" t="s">
        <v>134</v>
      </c>
      <c r="C68" s="56">
        <v>0.12147697328741662</v>
      </c>
      <c r="D68" s="56">
        <v>0.822204475856239</v>
      </c>
      <c r="E68" s="56">
        <v>0.4668202761002888</v>
      </c>
      <c r="F68" s="55" t="s">
        <v>455</v>
      </c>
      <c r="I68" s="55">
        <v>66.0</v>
      </c>
      <c r="J68" s="55" t="s">
        <v>122</v>
      </c>
      <c r="K68" s="56">
        <v>0.9017376851205079</v>
      </c>
      <c r="L68" s="56">
        <v>0.023995178203594366</v>
      </c>
      <c r="M68" s="56">
        <v>0.07426713667589772</v>
      </c>
      <c r="P68" s="55">
        <v>66.0</v>
      </c>
      <c r="Q68" s="55" t="s">
        <v>122</v>
      </c>
      <c r="R68" s="56">
        <f t="shared" si="1"/>
        <v>0.1095403647</v>
      </c>
      <c r="S68" s="56">
        <f t="shared" si="2"/>
        <v>0.7414127608</v>
      </c>
      <c r="T68" s="56">
        <f t="shared" si="3"/>
        <v>0.4209494351</v>
      </c>
      <c r="U68" s="56">
        <v>0.9017376851205079</v>
      </c>
      <c r="V68" s="56">
        <f t="shared" si="4"/>
        <v>0.002914861622</v>
      </c>
      <c r="W68" s="56">
        <f t="shared" si="5"/>
        <v>0.01972894292</v>
      </c>
      <c r="X68" s="56">
        <f t="shared" si="6"/>
        <v>0.01120143571</v>
      </c>
      <c r="Y68" s="56">
        <v>0.023995178203594366</v>
      </c>
      <c r="Z68" s="56">
        <f t="shared" si="7"/>
        <v>0.009021746978</v>
      </c>
      <c r="AA68" s="56">
        <f t="shared" si="8"/>
        <v>0.06106277218</v>
      </c>
      <c r="AB68" s="56">
        <f t="shared" si="9"/>
        <v>0.03466940525</v>
      </c>
      <c r="AC68" s="56">
        <v>0.07426713667589772</v>
      </c>
      <c r="AF68" s="55">
        <v>66.0</v>
      </c>
      <c r="AG68" s="55" t="s">
        <v>122</v>
      </c>
      <c r="AH68" s="56">
        <v>0.013822545881072729</v>
      </c>
      <c r="AI68" s="56">
        <v>0.02643307911879362</v>
      </c>
      <c r="AJ68" s="56">
        <v>0.018051303517439433</v>
      </c>
      <c r="AK68" s="56">
        <v>0.014149396639119533</v>
      </c>
      <c r="AL68" s="56">
        <v>0.012912375585156422</v>
      </c>
      <c r="AM68" s="56">
        <v>0.019728942917963357</v>
      </c>
      <c r="AN68" s="56">
        <v>0.01597606167511178</v>
      </c>
      <c r="AO68" s="56">
        <v>0.01639482721542568</v>
      </c>
      <c r="AP68" s="56">
        <v>0.01727120828674175</v>
      </c>
      <c r="AQ68" s="56">
        <v>0.02395902395716782</v>
      </c>
      <c r="AR68" s="56">
        <v>0.013153667161266338</v>
      </c>
      <c r="AS68" s="56">
        <v>0.012461369073382857</v>
      </c>
      <c r="AV68" s="55">
        <v>66.0</v>
      </c>
      <c r="AW68" s="55" t="s">
        <v>122</v>
      </c>
      <c r="AX68" s="56">
        <v>0.017679778894242135</v>
      </c>
      <c r="AY68" s="56">
        <v>0.1430357517338647</v>
      </c>
      <c r="AZ68" s="56">
        <v>0.08475291530564513</v>
      </c>
      <c r="BA68" s="56">
        <v>0.18587897099010195</v>
      </c>
      <c r="BB68" s="56">
        <v>4.779431485741384E-4</v>
      </c>
      <c r="BC68" s="56">
        <v>0.0036964451118842484</v>
      </c>
      <c r="BD68" s="56">
        <v>0.0021738036774257207</v>
      </c>
      <c r="BE68" s="56">
        <v>0.004747585806720568</v>
      </c>
      <c r="BF68" s="56">
        <v>0.0014368283539454637</v>
      </c>
      <c r="BG68" s="56">
        <v>0.010785924522227673</v>
      </c>
      <c r="BH68" s="56">
        <v>0.006265188906593867</v>
      </c>
      <c r="BI68" s="56">
        <v>0.013687244231818782</v>
      </c>
      <c r="BL68" s="68" t="s">
        <v>550</v>
      </c>
      <c r="BM68" s="55">
        <v>1.0</v>
      </c>
      <c r="BO68" s="68" t="s">
        <v>550</v>
      </c>
      <c r="BP68" s="56">
        <v>0.4746183806830444</v>
      </c>
    </row>
    <row r="69" ht="14.25" customHeight="1">
      <c r="A69" s="55">
        <v>67.0</v>
      </c>
      <c r="B69" s="55" t="s">
        <v>136</v>
      </c>
      <c r="C69" s="56">
        <v>0.08250886157926027</v>
      </c>
      <c r="D69" s="56">
        <v>0.7821792904233767</v>
      </c>
      <c r="E69" s="56">
        <v>0.4601635753519513</v>
      </c>
      <c r="F69" s="55" t="s">
        <v>455</v>
      </c>
      <c r="I69" s="55">
        <v>67.0</v>
      </c>
      <c r="J69" s="55" t="s">
        <v>124</v>
      </c>
      <c r="K69" s="56">
        <v>0.9235189569893305</v>
      </c>
      <c r="L69" s="56">
        <v>0.020425063499781848</v>
      </c>
      <c r="M69" s="56">
        <v>0.05605597951088765</v>
      </c>
      <c r="P69" s="55">
        <v>67.0</v>
      </c>
      <c r="Q69" s="55" t="s">
        <v>124</v>
      </c>
      <c r="R69" s="56">
        <f t="shared" si="1"/>
        <v>0.07619849779</v>
      </c>
      <c r="S69" s="56">
        <f t="shared" si="2"/>
        <v>0.7223574025</v>
      </c>
      <c r="T69" s="56">
        <f t="shared" si="3"/>
        <v>0.4249697852</v>
      </c>
      <c r="U69" s="56">
        <v>0.9235189569893305</v>
      </c>
      <c r="V69" s="56">
        <f t="shared" si="4"/>
        <v>0.001685248737</v>
      </c>
      <c r="W69" s="56">
        <f t="shared" si="5"/>
        <v>0.01597606168</v>
      </c>
      <c r="X69" s="56">
        <f t="shared" si="6"/>
        <v>0.009398870247</v>
      </c>
      <c r="Y69" s="56">
        <v>0.020425063499781848</v>
      </c>
      <c r="Z69" s="56">
        <f t="shared" si="7"/>
        <v>0.004625115054</v>
      </c>
      <c r="AA69" s="56">
        <f t="shared" si="8"/>
        <v>0.04384582628</v>
      </c>
      <c r="AB69" s="56">
        <f t="shared" si="9"/>
        <v>0.02579491995</v>
      </c>
      <c r="AC69" s="56">
        <v>0.05605597951088765</v>
      </c>
      <c r="AF69" s="55">
        <v>67.0</v>
      </c>
      <c r="AG69" s="55" t="s">
        <v>124</v>
      </c>
      <c r="AH69" s="56">
        <v>0.00772943312325228</v>
      </c>
      <c r="AI69" s="56">
        <v>0.014651006865824441</v>
      </c>
      <c r="AJ69" s="56">
        <v>0.010316416319793065</v>
      </c>
      <c r="AK69" s="56">
        <v>0.008615060907687088</v>
      </c>
      <c r="AL69" s="56">
        <v>0.008569700719023151</v>
      </c>
      <c r="AM69" s="56">
        <v>0.011201435714077553</v>
      </c>
      <c r="AN69" s="56">
        <v>0.009398870246850254</v>
      </c>
      <c r="AO69" s="56">
        <v>0.01035140002446276</v>
      </c>
      <c r="AP69" s="56">
        <v>0.011987102087287732</v>
      </c>
      <c r="AQ69" s="56">
        <v>0.013053456634167368</v>
      </c>
      <c r="AR69" s="56">
        <v>0.007735962034643894</v>
      </c>
      <c r="AS69" s="56">
        <v>0.007905970887885628</v>
      </c>
      <c r="AV69" s="55">
        <v>67.0</v>
      </c>
      <c r="AW69" s="55" t="s">
        <v>124</v>
      </c>
      <c r="AX69" s="56">
        <v>0.010369674739407735</v>
      </c>
      <c r="AY69" s="56">
        <v>0.08475291530564513</v>
      </c>
      <c r="AZ69" s="56">
        <v>0.05049898553547146</v>
      </c>
      <c r="BA69" s="56">
        <v>0.11071827828503406</v>
      </c>
      <c r="BB69" s="56">
        <v>2.7777050832604206E-4</v>
      </c>
      <c r="BC69" s="56">
        <v>0.0021738036774257207</v>
      </c>
      <c r="BD69" s="56">
        <v>0.0012858788664022206</v>
      </c>
      <c r="BE69" s="56">
        <v>0.002808000026168292</v>
      </c>
      <c r="BF69" s="56">
        <v>8.257531019816468E-4</v>
      </c>
      <c r="BG69" s="56">
        <v>0.006265188906593868</v>
      </c>
      <c r="BH69" s="56">
        <v>0.003657249068782556</v>
      </c>
      <c r="BI69" s="56">
        <v>0.007989537253752843</v>
      </c>
      <c r="BL69" s="68" t="s">
        <v>551</v>
      </c>
      <c r="BM69" s="55">
        <v>1.0</v>
      </c>
      <c r="BO69" s="68" t="s">
        <v>551</v>
      </c>
      <c r="BP69" s="56">
        <v>0.28162303527499155</v>
      </c>
    </row>
    <row r="70" ht="14.25" customHeight="1">
      <c r="A70" s="55">
        <v>68.0</v>
      </c>
      <c r="B70" s="55" t="s">
        <v>138</v>
      </c>
      <c r="C70" s="56">
        <v>0.04373403546742166</v>
      </c>
      <c r="D70" s="56">
        <v>0.7247626362526342</v>
      </c>
      <c r="E70" s="56">
        <v>0.45760213706774455</v>
      </c>
      <c r="F70" s="55" t="s">
        <v>455</v>
      </c>
      <c r="I70" s="55">
        <v>68.0</v>
      </c>
      <c r="J70" s="55" t="s">
        <v>126</v>
      </c>
      <c r="K70" s="56">
        <v>0.9266442894608924</v>
      </c>
      <c r="L70" s="56">
        <v>0.022620960843393774</v>
      </c>
      <c r="M70" s="56">
        <v>0.05073474969571388</v>
      </c>
      <c r="P70" s="55">
        <v>68.0</v>
      </c>
      <c r="Q70" s="55" t="s">
        <v>126</v>
      </c>
      <c r="R70" s="56">
        <f t="shared" si="1"/>
        <v>0.04052589422</v>
      </c>
      <c r="S70" s="56">
        <f t="shared" si="2"/>
        <v>0.6715971581</v>
      </c>
      <c r="T70" s="56">
        <f t="shared" si="3"/>
        <v>0.4240344072</v>
      </c>
      <c r="U70" s="56">
        <v>0.9266442894608924</v>
      </c>
      <c r="V70" s="56">
        <f t="shared" si="4"/>
        <v>0.0009893059038</v>
      </c>
      <c r="W70" s="56">
        <f t="shared" si="5"/>
        <v>0.01639482722</v>
      </c>
      <c r="X70" s="56">
        <f t="shared" si="6"/>
        <v>0.01035140002</v>
      </c>
      <c r="Y70" s="56">
        <v>0.022620960843393774</v>
      </c>
      <c r="Z70" s="56">
        <f t="shared" si="7"/>
        <v>0.002218835343</v>
      </c>
      <c r="AA70" s="56">
        <f t="shared" si="8"/>
        <v>0.03677065094</v>
      </c>
      <c r="AB70" s="56">
        <f t="shared" si="9"/>
        <v>0.02321632988</v>
      </c>
      <c r="AC70" s="56">
        <v>0.05073474969571388</v>
      </c>
      <c r="AF70" s="55">
        <v>68.0</v>
      </c>
      <c r="AG70" s="55" t="s">
        <v>126</v>
      </c>
      <c r="AH70" s="56">
        <v>0.019690156913538315</v>
      </c>
      <c r="AI70" s="56">
        <v>0.03108517457769286</v>
      </c>
      <c r="AJ70" s="56">
        <v>0.022258053638808853</v>
      </c>
      <c r="AK70" s="56">
        <v>0.01874045959798157</v>
      </c>
      <c r="AL70" s="56">
        <v>0.01843333188001087</v>
      </c>
      <c r="AM70" s="56">
        <v>0.023995178203594366</v>
      </c>
      <c r="AN70" s="56">
        <v>0.020425063499781848</v>
      </c>
      <c r="AO70" s="56">
        <v>0.022620960843393774</v>
      </c>
      <c r="AP70" s="56">
        <v>0.02583089779380004</v>
      </c>
      <c r="AQ70" s="56">
        <v>0.028317704651084474</v>
      </c>
      <c r="AR70" s="56">
        <v>0.01745864604900356</v>
      </c>
      <c r="AS70" s="56">
        <v>0.017971599056995576</v>
      </c>
      <c r="AV70" s="55">
        <v>68.0</v>
      </c>
      <c r="AW70" s="55" t="s">
        <v>126</v>
      </c>
      <c r="AX70" s="56">
        <v>0.022570595815611518</v>
      </c>
      <c r="AY70" s="56">
        <v>0.18587897099010195</v>
      </c>
      <c r="AZ70" s="56">
        <v>0.11071827828503406</v>
      </c>
      <c r="BA70" s="56">
        <v>0.24319945336242257</v>
      </c>
      <c r="BB70" s="56">
        <v>6.024255492673848E-4</v>
      </c>
      <c r="BC70" s="56">
        <v>0.004747585806720568</v>
      </c>
      <c r="BD70" s="56">
        <v>0.002808000026168292</v>
      </c>
      <c r="BE70" s="56">
        <v>0.0061419738972760115</v>
      </c>
      <c r="BF70" s="56">
        <v>0.001790146630582734</v>
      </c>
      <c r="BG70" s="56">
        <v>0.013687244231818782</v>
      </c>
      <c r="BH70" s="56">
        <v>0.007989537253752843</v>
      </c>
      <c r="BI70" s="56">
        <v>0.017485799445987566</v>
      </c>
      <c r="BL70" s="68" t="s">
        <v>552</v>
      </c>
      <c r="BM70" s="55">
        <v>1.0</v>
      </c>
      <c r="BO70" s="68" t="s">
        <v>552</v>
      </c>
      <c r="BP70" s="56">
        <v>0.6176200112947443</v>
      </c>
    </row>
    <row r="71" ht="14.25" customHeight="1">
      <c r="A71" s="55">
        <v>69.0</v>
      </c>
      <c r="B71" s="55" t="s">
        <v>140</v>
      </c>
      <c r="C71" s="56">
        <v>0.07294484237863653</v>
      </c>
      <c r="D71" s="56">
        <v>0.6686259387734949</v>
      </c>
      <c r="E71" s="56">
        <v>0.46406060613831585</v>
      </c>
      <c r="F71" s="55" t="s">
        <v>455</v>
      </c>
      <c r="I71" s="55">
        <v>69.0</v>
      </c>
      <c r="J71" s="55" t="s">
        <v>128</v>
      </c>
      <c r="K71" s="56">
        <v>0.9237060169575242</v>
      </c>
      <c r="L71" s="56">
        <v>0.02583089779380004</v>
      </c>
      <c r="M71" s="56">
        <v>0.05046308524867572</v>
      </c>
      <c r="P71" s="55">
        <v>69.0</v>
      </c>
      <c r="Q71" s="55" t="s">
        <v>128</v>
      </c>
      <c r="R71" s="56">
        <f t="shared" si="1"/>
        <v>0.06737958981</v>
      </c>
      <c r="S71" s="56">
        <f t="shared" si="2"/>
        <v>0.6176138027</v>
      </c>
      <c r="T71" s="56">
        <f t="shared" si="3"/>
        <v>0.4286555741</v>
      </c>
      <c r="U71" s="56">
        <v>0.9237060169575242</v>
      </c>
      <c r="V71" s="56">
        <f t="shared" si="4"/>
        <v>0.001884230768</v>
      </c>
      <c r="W71" s="56">
        <f t="shared" si="5"/>
        <v>0.01727120829</v>
      </c>
      <c r="X71" s="56">
        <f t="shared" si="6"/>
        <v>0.01198710209</v>
      </c>
      <c r="Y71" s="56">
        <v>0.02583089779380004</v>
      </c>
      <c r="Z71" s="56">
        <f t="shared" si="7"/>
        <v>0.003681021799</v>
      </c>
      <c r="AA71" s="56">
        <f t="shared" si="8"/>
        <v>0.03374092775</v>
      </c>
      <c r="AB71" s="56">
        <f t="shared" si="9"/>
        <v>0.02341792993</v>
      </c>
      <c r="AC71" s="56">
        <v>0.05046308524867572</v>
      </c>
      <c r="AF71" s="55">
        <v>69.0</v>
      </c>
      <c r="AG71" s="55" t="s">
        <v>128</v>
      </c>
      <c r="AH71" s="56">
        <v>0.0026123748318717006</v>
      </c>
      <c r="AI71" s="56">
        <v>0.014810463349689029</v>
      </c>
      <c r="AJ71" s="56">
        <v>0.0072330892142610315</v>
      </c>
      <c r="AK71" s="56">
        <v>0.0036252624839535914</v>
      </c>
      <c r="AL71" s="56">
        <v>0.0036903320423786424</v>
      </c>
      <c r="AM71" s="56">
        <v>0.009021746978110947</v>
      </c>
      <c r="AN71" s="56">
        <v>0.004625115054153679</v>
      </c>
      <c r="AO71" s="56">
        <v>0.002218835342623111</v>
      </c>
      <c r="AP71" s="56">
        <v>0.0036810217994043487</v>
      </c>
      <c r="AQ71" s="56">
        <v>0.013842862666913468</v>
      </c>
      <c r="AR71" s="56">
        <v>0.0037253339757772567</v>
      </c>
      <c r="AS71" s="56">
        <v>0.003789516385186826</v>
      </c>
      <c r="AV71" s="55">
        <v>69.0</v>
      </c>
      <c r="AW71" s="55" t="s">
        <v>128</v>
      </c>
      <c r="AX71" s="56">
        <v>0.007144995160322796</v>
      </c>
      <c r="AY71" s="56">
        <v>0.05200991901782357</v>
      </c>
      <c r="AZ71" s="56">
        <v>0.03015909727399207</v>
      </c>
      <c r="BA71" s="56">
        <v>0.06562950346211138</v>
      </c>
      <c r="BB71" s="56">
        <v>2.0564100279781336E-4</v>
      </c>
      <c r="BC71" s="56">
        <v>0.0014368283539454637</v>
      </c>
      <c r="BD71" s="56">
        <v>8.257531019816468E-4</v>
      </c>
      <c r="BE71" s="56">
        <v>0.001790146630582734</v>
      </c>
      <c r="BF71" s="56">
        <v>6.463731391829886E-4</v>
      </c>
      <c r="BG71" s="56">
        <v>0.004420618455012247</v>
      </c>
      <c r="BH71" s="56">
        <v>0.0025179920576052493</v>
      </c>
      <c r="BI71" s="56">
        <v>0.005456304031629526</v>
      </c>
      <c r="BL71" s="68" t="s">
        <v>553</v>
      </c>
      <c r="BM71" s="55">
        <v>1.0</v>
      </c>
      <c r="BO71" s="68" t="s">
        <v>553</v>
      </c>
      <c r="BP71" s="56">
        <v>0.1722431716869875</v>
      </c>
    </row>
    <row r="72" ht="14.25" customHeight="1">
      <c r="A72" s="55">
        <v>70.0</v>
      </c>
      <c r="B72" s="55" t="s">
        <v>142</v>
      </c>
      <c r="C72" s="56">
        <v>0.1400341598336109</v>
      </c>
      <c r="D72" s="56">
        <v>0.84607930806462</v>
      </c>
      <c r="E72" s="56">
        <v>0.46096450242013043</v>
      </c>
      <c r="F72" s="55" t="s">
        <v>455</v>
      </c>
      <c r="I72" s="55">
        <v>70.0</v>
      </c>
      <c r="J72" s="55" t="s">
        <v>130</v>
      </c>
      <c r="K72" s="56">
        <v>0.8728288250002405</v>
      </c>
      <c r="L72" s="56">
        <v>0.028317704651084474</v>
      </c>
      <c r="M72" s="56">
        <v>0.09885347034867499</v>
      </c>
      <c r="P72" s="55">
        <v>70.0</v>
      </c>
      <c r="Q72" s="55" t="s">
        <v>130</v>
      </c>
      <c r="R72" s="56">
        <f t="shared" si="1"/>
        <v>0.1222258512</v>
      </c>
      <c r="S72" s="56">
        <f t="shared" si="2"/>
        <v>0.7384824083</v>
      </c>
      <c r="T72" s="56">
        <f t="shared" si="3"/>
        <v>0.402343105</v>
      </c>
      <c r="U72" s="56">
        <v>0.8728288250002405</v>
      </c>
      <c r="V72" s="56">
        <f t="shared" si="4"/>
        <v>0.003965445979</v>
      </c>
      <c r="W72" s="56">
        <f t="shared" si="5"/>
        <v>0.02395902396</v>
      </c>
      <c r="X72" s="56">
        <f t="shared" si="6"/>
        <v>0.01305345663</v>
      </c>
      <c r="Y72" s="56">
        <v>0.028317704651084474</v>
      </c>
      <c r="Z72" s="56">
        <f t="shared" si="7"/>
        <v>0.01384286267</v>
      </c>
      <c r="AA72" s="56">
        <f t="shared" si="8"/>
        <v>0.08363787579</v>
      </c>
      <c r="AB72" s="56">
        <f t="shared" si="9"/>
        <v>0.04556794077</v>
      </c>
      <c r="AC72" s="56">
        <v>0.09885347034867499</v>
      </c>
      <c r="AF72" s="55">
        <v>70.0</v>
      </c>
      <c r="AG72" s="55" t="s">
        <v>130</v>
      </c>
      <c r="AH72" s="56">
        <v>0.044885182785719915</v>
      </c>
      <c r="AI72" s="56">
        <v>0.08732472050185103</v>
      </c>
      <c r="AJ72" s="56">
        <v>0.05422084306725499</v>
      </c>
      <c r="AK72" s="56">
        <v>0.0363702460014085</v>
      </c>
      <c r="AL72" s="56">
        <v>0.029036013304259502</v>
      </c>
      <c r="AM72" s="56">
        <v>0.061062772183950155</v>
      </c>
      <c r="AN72" s="56">
        <v>0.04384582627781345</v>
      </c>
      <c r="AO72" s="56">
        <v>0.03677065093908312</v>
      </c>
      <c r="AP72" s="56">
        <v>0.0337409277478027</v>
      </c>
      <c r="AQ72" s="56">
        <v>0.08363787579239336</v>
      </c>
      <c r="AR72" s="56">
        <v>0.03770370369329364</v>
      </c>
      <c r="AS72" s="56">
        <v>0.03196530526689243</v>
      </c>
      <c r="AV72" s="55">
        <v>70.0</v>
      </c>
      <c r="AW72" s="55" t="s">
        <v>130</v>
      </c>
      <c r="AX72" s="56">
        <v>0.05200991901782357</v>
      </c>
      <c r="AY72" s="56">
        <v>0.4094729559653273</v>
      </c>
      <c r="AZ72" s="56">
        <v>0.23976446683415836</v>
      </c>
      <c r="BA72" s="56">
        <v>0.5262693282517646</v>
      </c>
      <c r="BB72" s="56">
        <v>0.0014368283539454635</v>
      </c>
      <c r="BC72" s="56">
        <v>0.010785924522227673</v>
      </c>
      <c r="BD72" s="56">
        <v>0.006265188906593868</v>
      </c>
      <c r="BE72" s="56">
        <v>0.013687244231818782</v>
      </c>
      <c r="BF72" s="56">
        <v>0.004420618455012247</v>
      </c>
      <c r="BG72" s="56">
        <v>0.03232636501476654</v>
      </c>
      <c r="BH72" s="56">
        <v>0.01858568282411273</v>
      </c>
      <c r="BI72" s="56">
        <v>0.0406074950781394</v>
      </c>
      <c r="BL72" s="68" t="s">
        <v>554</v>
      </c>
      <c r="BM72" s="55">
        <v>1.0</v>
      </c>
      <c r="BO72" s="68" t="s">
        <v>554</v>
      </c>
      <c r="BP72" s="56">
        <v>1.3556320174556906</v>
      </c>
    </row>
    <row r="73" ht="14.25" customHeight="1">
      <c r="A73" s="55">
        <v>71.0</v>
      </c>
      <c r="B73" s="55" t="s">
        <v>145</v>
      </c>
      <c r="C73" s="56">
        <v>0.0744419065753158</v>
      </c>
      <c r="D73" s="56">
        <v>0.7534185139183273</v>
      </c>
      <c r="E73" s="56">
        <v>0.4431020603161503</v>
      </c>
      <c r="F73" s="55" t="s">
        <v>455</v>
      </c>
      <c r="I73" s="55">
        <v>71.0</v>
      </c>
      <c r="J73" s="55" t="s">
        <v>132</v>
      </c>
      <c r="K73" s="56">
        <v>0.9324978482542663</v>
      </c>
      <c r="L73" s="56">
        <v>0.01745864604900356</v>
      </c>
      <c r="M73" s="56">
        <v>0.050043505696729974</v>
      </c>
      <c r="P73" s="55">
        <v>71.0</v>
      </c>
      <c r="Q73" s="55" t="s">
        <v>132</v>
      </c>
      <c r="R73" s="56">
        <f t="shared" si="1"/>
        <v>0.0694169177</v>
      </c>
      <c r="S73" s="56">
        <f t="shared" si="2"/>
        <v>0.7025611431</v>
      </c>
      <c r="T73" s="56">
        <f t="shared" si="3"/>
        <v>0.4131917178</v>
      </c>
      <c r="U73" s="56">
        <v>0.9324978482542663</v>
      </c>
      <c r="V73" s="56">
        <f t="shared" si="4"/>
        <v>0.001299654898</v>
      </c>
      <c r="W73" s="56">
        <f t="shared" si="5"/>
        <v>0.01315366716</v>
      </c>
      <c r="X73" s="56">
        <f t="shared" si="6"/>
        <v>0.007735962035</v>
      </c>
      <c r="Y73" s="56">
        <v>0.01745864604900356</v>
      </c>
      <c r="Z73" s="56">
        <f t="shared" si="7"/>
        <v>0.003725333976</v>
      </c>
      <c r="AA73" s="56">
        <f t="shared" si="8"/>
        <v>0.03770370369</v>
      </c>
      <c r="AB73" s="56">
        <f t="shared" si="9"/>
        <v>0.02217438048</v>
      </c>
      <c r="AC73" s="56">
        <v>0.050043505696729974</v>
      </c>
      <c r="AF73" s="55">
        <v>71.0</v>
      </c>
      <c r="AG73" s="55" t="s">
        <v>132</v>
      </c>
      <c r="AH73" s="56">
        <v>0.025099357350821958</v>
      </c>
      <c r="AI73" s="56">
        <v>0.04840128816923127</v>
      </c>
      <c r="AJ73" s="56">
        <v>0.030987501248957654</v>
      </c>
      <c r="AK73" s="56">
        <v>0.0221445403306748</v>
      </c>
      <c r="AL73" s="56">
        <v>0.019270655693838703</v>
      </c>
      <c r="AM73" s="56">
        <v>0.03466940524822046</v>
      </c>
      <c r="AN73" s="56">
        <v>0.02579491995158579</v>
      </c>
      <c r="AO73" s="56">
        <v>0.023216329884355773</v>
      </c>
      <c r="AP73" s="56">
        <v>0.023417929928109957</v>
      </c>
      <c r="AQ73" s="56">
        <v>0.045567940771780086</v>
      </c>
      <c r="AR73" s="56">
        <v>0.022174380479664055</v>
      </c>
      <c r="AS73" s="56">
        <v>0.02028001669593631</v>
      </c>
      <c r="AV73" s="55">
        <v>71.0</v>
      </c>
      <c r="AW73" s="55" t="s">
        <v>132</v>
      </c>
      <c r="AX73" s="56">
        <v>0.03015909727399207</v>
      </c>
      <c r="AY73" s="56">
        <v>0.23976446683415842</v>
      </c>
      <c r="AZ73" s="56">
        <v>0.14107818325872482</v>
      </c>
      <c r="BA73" s="56">
        <v>0.30959265879487785</v>
      </c>
      <c r="BB73" s="56">
        <v>8.257531019816468E-4</v>
      </c>
      <c r="BC73" s="56">
        <v>0.006265188906593867</v>
      </c>
      <c r="BD73" s="56">
        <v>0.003657249068782556</v>
      </c>
      <c r="BE73" s="56">
        <v>0.007989537253752843</v>
      </c>
      <c r="BF73" s="56">
        <v>0.0025179920576052493</v>
      </c>
      <c r="BG73" s="56">
        <v>0.01858568282411273</v>
      </c>
      <c r="BH73" s="56">
        <v>0.010728788930862713</v>
      </c>
      <c r="BI73" s="56">
        <v>0.023442069704546094</v>
      </c>
      <c r="BL73" s="68" t="s">
        <v>555</v>
      </c>
      <c r="BM73" s="55">
        <v>1.0</v>
      </c>
      <c r="BO73" s="68" t="s">
        <v>555</v>
      </c>
      <c r="BP73" s="56">
        <v>0.7946066680099909</v>
      </c>
    </row>
    <row r="74" ht="14.25" customHeight="1">
      <c r="A74" s="55">
        <v>72.0</v>
      </c>
      <c r="B74" s="55" t="s">
        <v>148</v>
      </c>
      <c r="C74" s="56">
        <v>0.08220230031435125</v>
      </c>
      <c r="D74" s="56">
        <v>0.693392337201746</v>
      </c>
      <c r="E74" s="56">
        <v>0.4399147155916641</v>
      </c>
      <c r="F74" s="55" t="s">
        <v>455</v>
      </c>
      <c r="I74" s="55">
        <v>72.0</v>
      </c>
      <c r="J74" s="55" t="s">
        <v>134</v>
      </c>
      <c r="K74" s="56">
        <v>0.9359285184495064</v>
      </c>
      <c r="L74" s="56">
        <v>0.017971599056995576</v>
      </c>
      <c r="M74" s="56">
        <v>0.046099882493498</v>
      </c>
      <c r="P74" s="55">
        <v>72.0</v>
      </c>
      <c r="Q74" s="55" t="s">
        <v>134</v>
      </c>
      <c r="R74" s="56">
        <f t="shared" si="1"/>
        <v>0.07693547715</v>
      </c>
      <c r="S74" s="56">
        <f t="shared" si="2"/>
        <v>0.6489656629</v>
      </c>
      <c r="T74" s="56">
        <f t="shared" si="3"/>
        <v>0.411728728</v>
      </c>
      <c r="U74" s="56">
        <v>0.9359285184495064</v>
      </c>
      <c r="V74" s="56">
        <f t="shared" si="4"/>
        <v>0.001477306783</v>
      </c>
      <c r="W74" s="56">
        <f t="shared" si="5"/>
        <v>0.01246136907</v>
      </c>
      <c r="X74" s="56">
        <f t="shared" si="6"/>
        <v>0.007905970888</v>
      </c>
      <c r="Y74" s="56">
        <v>0.017971599056995576</v>
      </c>
      <c r="Z74" s="56">
        <f t="shared" si="7"/>
        <v>0.003789516385</v>
      </c>
      <c r="AA74" s="56">
        <f t="shared" si="8"/>
        <v>0.03196530527</v>
      </c>
      <c r="AB74" s="56">
        <f t="shared" si="9"/>
        <v>0.0202800167</v>
      </c>
      <c r="AC74" s="56">
        <v>0.046099882493498</v>
      </c>
      <c r="AF74" s="55">
        <v>72.0</v>
      </c>
      <c r="AG74" s="55" t="s">
        <v>134</v>
      </c>
      <c r="AH74" s="56">
        <v>0.06393874903709743</v>
      </c>
      <c r="AI74" s="56">
        <v>0.10269345351515602</v>
      </c>
      <c r="AJ74" s="56">
        <v>0.06685669166032558</v>
      </c>
      <c r="AK74" s="56">
        <v>0.04817132087976156</v>
      </c>
      <c r="AL74" s="56">
        <v>0.0414509681955896</v>
      </c>
      <c r="AM74" s="56">
        <v>0.07426713667589772</v>
      </c>
      <c r="AN74" s="56">
        <v>0.05605597951088765</v>
      </c>
      <c r="AO74" s="56">
        <v>0.05073474969571388</v>
      </c>
      <c r="AP74" s="56">
        <v>0.05046308524867572</v>
      </c>
      <c r="AQ74" s="56">
        <v>0.09885347034867499</v>
      </c>
      <c r="AR74" s="56">
        <v>0.050043505696729974</v>
      </c>
      <c r="AS74" s="56">
        <v>0.046099882493498</v>
      </c>
      <c r="AV74" s="55">
        <v>72.0</v>
      </c>
      <c r="AW74" s="55" t="s">
        <v>134</v>
      </c>
      <c r="AX74" s="56">
        <v>0.06562950346211138</v>
      </c>
      <c r="AY74" s="56">
        <v>0.5262693282517646</v>
      </c>
      <c r="AZ74" s="56">
        <v>0.30959265879487785</v>
      </c>
      <c r="BA74" s="56">
        <v>0.6808206298925327</v>
      </c>
      <c r="BB74" s="56">
        <v>0.001790146630582734</v>
      </c>
      <c r="BC74" s="56">
        <v>0.013687244231818782</v>
      </c>
      <c r="BD74" s="56">
        <v>0.007989537253752843</v>
      </c>
      <c r="BE74" s="56">
        <v>0.017485799445987566</v>
      </c>
      <c r="BF74" s="56">
        <v>0.005456304031629526</v>
      </c>
      <c r="BG74" s="56">
        <v>0.0406074950781394</v>
      </c>
      <c r="BH74" s="56">
        <v>0.023442069704546094</v>
      </c>
      <c r="BI74" s="56">
        <v>0.051322563619487734</v>
      </c>
      <c r="BL74" s="68" t="s">
        <v>556</v>
      </c>
      <c r="BM74" s="55">
        <v>1.0</v>
      </c>
      <c r="BO74" s="68" t="s">
        <v>556</v>
      </c>
      <c r="BP74" s="56">
        <v>1.7440932803972315</v>
      </c>
    </row>
    <row r="75" ht="14.25" customHeight="1">
      <c r="A75" s="55">
        <v>73.0</v>
      </c>
      <c r="B75" s="55" t="s">
        <v>151</v>
      </c>
      <c r="C75" s="56">
        <v>0.22914202700236846</v>
      </c>
      <c r="D75" s="56">
        <v>0.5451800737658443</v>
      </c>
      <c r="E75" s="56">
        <v>0.4819043079829913</v>
      </c>
      <c r="F75" s="55" t="s">
        <v>455</v>
      </c>
      <c r="I75" s="55">
        <v>73.0</v>
      </c>
      <c r="J75" s="55" t="s">
        <v>136</v>
      </c>
      <c r="K75" s="56">
        <v>0.5479868928974762</v>
      </c>
      <c r="L75" s="56">
        <v>0.15565598806290748</v>
      </c>
      <c r="M75" s="56">
        <v>0.2963571190396164</v>
      </c>
      <c r="P75" s="55">
        <v>73.0</v>
      </c>
      <c r="Q75" s="55" t="s">
        <v>136</v>
      </c>
      <c r="R75" s="56">
        <f t="shared" si="1"/>
        <v>0.1255668274</v>
      </c>
      <c r="S75" s="56">
        <f t="shared" si="2"/>
        <v>0.2987515347</v>
      </c>
      <c r="T75" s="56">
        <f t="shared" si="3"/>
        <v>0.2640772444</v>
      </c>
      <c r="U75" s="56">
        <v>0.5479868928974762</v>
      </c>
      <c r="V75" s="56">
        <f t="shared" si="4"/>
        <v>0.03566732862</v>
      </c>
      <c r="W75" s="56">
        <f t="shared" si="5"/>
        <v>0.08486054305</v>
      </c>
      <c r="X75" s="56">
        <f t="shared" si="6"/>
        <v>0.07501129121</v>
      </c>
      <c r="Y75" s="56">
        <v>0.15565598806290748</v>
      </c>
      <c r="Z75" s="56">
        <f t="shared" si="7"/>
        <v>0.06790787097</v>
      </c>
      <c r="AA75" s="56">
        <f t="shared" si="8"/>
        <v>0.161567996</v>
      </c>
      <c r="AB75" s="56">
        <f t="shared" si="9"/>
        <v>0.1428157724</v>
      </c>
      <c r="AC75" s="56">
        <v>0.2963571190396164</v>
      </c>
      <c r="AF75" s="55">
        <v>73.0</v>
      </c>
      <c r="AG75" s="55" t="s">
        <v>136</v>
      </c>
      <c r="AH75" s="56">
        <v>0.12556682740925748</v>
      </c>
      <c r="AI75" s="56">
        <v>0.10778084046586196</v>
      </c>
      <c r="AJ75" s="56">
        <v>0.028610783535187014</v>
      </c>
      <c r="AK75" s="56">
        <v>0.05769225180643904</v>
      </c>
      <c r="AL75" s="56">
        <v>0.11604450993122518</v>
      </c>
      <c r="AM75" s="56">
        <v>0.10771357585675066</v>
      </c>
      <c r="AN75" s="56">
        <v>0.028233236076019786</v>
      </c>
      <c r="AO75" s="56">
        <v>0.057853897873777975</v>
      </c>
      <c r="AP75" s="56">
        <v>0.1150594690848074</v>
      </c>
      <c r="AQ75" s="56">
        <v>0.057665563845486364</v>
      </c>
      <c r="AR75" s="56">
        <v>0.114289828832831</v>
      </c>
      <c r="AS75" s="56">
        <v>0.12134346865155679</v>
      </c>
      <c r="AV75" s="55">
        <v>73.0</v>
      </c>
      <c r="AW75" s="55" t="s">
        <v>136</v>
      </c>
      <c r="AX75" s="56">
        <f t="array" ref="AX75:BI86">MMULT(AH75:AS86,R75:AC86)</f>
        <v>0.1050938434</v>
      </c>
      <c r="AY75" s="56">
        <v>0.5226657671763317</v>
      </c>
      <c r="AZ75" s="56">
        <v>0.34509127836719866</v>
      </c>
      <c r="BA75" s="56">
        <v>0.7547558399220985</v>
      </c>
      <c r="BB75" s="56">
        <v>0.020208216045885265</v>
      </c>
      <c r="BC75" s="56">
        <v>0.05378936778991482</v>
      </c>
      <c r="BD75" s="56">
        <v>0.045694981805282156</v>
      </c>
      <c r="BE75" s="56">
        <v>0.09609910048296087</v>
      </c>
      <c r="BF75" s="56">
        <v>0.037620717958009274</v>
      </c>
      <c r="BG75" s="56">
        <v>0.1090030257765249</v>
      </c>
      <c r="BH75" s="56">
        <v>0.08849663023515461</v>
      </c>
      <c r="BI75" s="56">
        <v>0.1869993129641414</v>
      </c>
      <c r="BL75" s="68" t="s">
        <v>545</v>
      </c>
      <c r="BM75" s="55">
        <v>1.0</v>
      </c>
      <c r="BO75" s="68" t="s">
        <v>545</v>
      </c>
      <c r="BP75" s="56">
        <f t="array" ref="BP75:BP86">MMULT(AX75:BI86,BM75:BM86)</f>
        <v>2.365518082</v>
      </c>
    </row>
    <row r="76" ht="14.25" customHeight="1">
      <c r="A76" s="55">
        <v>74.0</v>
      </c>
      <c r="B76" s="55" t="s">
        <v>142</v>
      </c>
      <c r="C76" s="56">
        <v>0.11977471555698727</v>
      </c>
      <c r="D76" s="56">
        <v>0.8238965974965332</v>
      </c>
      <c r="E76" s="56">
        <v>0.45265351522393266</v>
      </c>
      <c r="F76" s="55" t="s">
        <v>455</v>
      </c>
      <c r="I76" s="55">
        <v>74.0</v>
      </c>
      <c r="J76" s="55" t="s">
        <v>138</v>
      </c>
      <c r="K76" s="56">
        <v>0.899863046759491</v>
      </c>
      <c r="L76" s="56">
        <v>0.022754383122599604</v>
      </c>
      <c r="M76" s="56">
        <v>0.07738257011790929</v>
      </c>
      <c r="P76" s="55">
        <v>74.0</v>
      </c>
      <c r="Q76" s="55" t="s">
        <v>138</v>
      </c>
      <c r="R76" s="56">
        <f t="shared" si="1"/>
        <v>0.1077808405</v>
      </c>
      <c r="S76" s="56">
        <f t="shared" si="2"/>
        <v>0.7413941024</v>
      </c>
      <c r="T76" s="56">
        <f t="shared" si="3"/>
        <v>0.4073261713</v>
      </c>
      <c r="U76" s="56">
        <v>0.899863046759491</v>
      </c>
      <c r="V76" s="56">
        <f t="shared" si="4"/>
        <v>0.002725399766</v>
      </c>
      <c r="W76" s="56">
        <f t="shared" si="5"/>
        <v>0.01874725883</v>
      </c>
      <c r="X76" s="56">
        <f t="shared" si="6"/>
        <v>0.01029985151</v>
      </c>
      <c r="Y76" s="56">
        <v>0.022754383122599604</v>
      </c>
      <c r="Z76" s="56">
        <f t="shared" si="7"/>
        <v>0.009268475325</v>
      </c>
      <c r="AA76" s="56">
        <f t="shared" si="8"/>
        <v>0.06375523623</v>
      </c>
      <c r="AB76" s="56">
        <f t="shared" si="9"/>
        <v>0.03502749238</v>
      </c>
      <c r="AC76" s="56">
        <v>0.07738257011790929</v>
      </c>
      <c r="AF76" s="55">
        <v>74.0</v>
      </c>
      <c r="AG76" s="55" t="s">
        <v>138</v>
      </c>
      <c r="AH76" s="56">
        <v>0.2987515346925619</v>
      </c>
      <c r="AI76" s="56">
        <v>0.7413941024380084</v>
      </c>
      <c r="AJ76" s="56">
        <v>0.6699047990331366</v>
      </c>
      <c r="AK76" s="56">
        <v>0.6206497976866668</v>
      </c>
      <c r="AL76" s="56">
        <v>0.2643208716673413</v>
      </c>
      <c r="AM76" s="56">
        <v>0.7413622966361445</v>
      </c>
      <c r="AN76" s="56">
        <v>0.6695624298143523</v>
      </c>
      <c r="AO76" s="56">
        <v>0.6209236683675103</v>
      </c>
      <c r="AP76" s="56">
        <v>0.26062063165500005</v>
      </c>
      <c r="AQ76" s="56">
        <v>0.6206386765995964</v>
      </c>
      <c r="AR76" s="56">
        <v>0.25777834656162196</v>
      </c>
      <c r="AS76" s="56">
        <v>0.7390499728504392</v>
      </c>
      <c r="AV76" s="55">
        <v>74.0</v>
      </c>
      <c r="AW76" s="55" t="s">
        <v>138</v>
      </c>
      <c r="AX76" s="56">
        <v>0.5226657671763317</v>
      </c>
      <c r="AY76" s="56">
        <v>3.9919999520394436</v>
      </c>
      <c r="AZ76" s="56">
        <v>2.448144187115412</v>
      </c>
      <c r="BA76" s="56">
        <v>5.485375205619485</v>
      </c>
      <c r="BB76" s="56">
        <v>0.053789367789914826</v>
      </c>
      <c r="BC76" s="56">
        <v>0.19570624969182684</v>
      </c>
      <c r="BD76" s="56">
        <v>0.14756085897269122</v>
      </c>
      <c r="BE76" s="56">
        <v>0.31719011449600953</v>
      </c>
      <c r="BF76" s="56">
        <v>0.10900302577652492</v>
      </c>
      <c r="BG76" s="56">
        <v>0.457369645274983</v>
      </c>
      <c r="BH76" s="56">
        <v>0.3242771044900837</v>
      </c>
      <c r="BI76" s="56">
        <v>0.7023918078868849</v>
      </c>
      <c r="BL76" s="68" t="s">
        <v>546</v>
      </c>
      <c r="BM76" s="55">
        <v>1.0</v>
      </c>
      <c r="BO76" s="68" t="s">
        <v>546</v>
      </c>
      <c r="BP76" s="56">
        <v>14.755473286329593</v>
      </c>
    </row>
    <row r="77" ht="14.25" customHeight="1">
      <c r="A77" s="55">
        <v>75.0</v>
      </c>
      <c r="B77" s="55" t="s">
        <v>145</v>
      </c>
      <c r="C77" s="56">
        <v>0.031127390401084108</v>
      </c>
      <c r="D77" s="56">
        <v>0.728829680089638</v>
      </c>
      <c r="E77" s="56">
        <v>0.4352486700097125</v>
      </c>
      <c r="F77" s="55" t="s">
        <v>455</v>
      </c>
      <c r="I77" s="55">
        <v>75.0</v>
      </c>
      <c r="J77" s="55" t="s">
        <v>140</v>
      </c>
      <c r="K77" s="56">
        <v>0.9191513701126245</v>
      </c>
      <c r="L77" s="56">
        <v>0.022687333995253092</v>
      </c>
      <c r="M77" s="56">
        <v>0.0581612958921224</v>
      </c>
      <c r="P77" s="55">
        <v>75.0</v>
      </c>
      <c r="Q77" s="55" t="s">
        <v>140</v>
      </c>
      <c r="R77" s="56">
        <f t="shared" si="1"/>
        <v>0.02861078354</v>
      </c>
      <c r="S77" s="56">
        <f t="shared" si="2"/>
        <v>0.669904799</v>
      </c>
      <c r="T77" s="56">
        <f t="shared" si="3"/>
        <v>0.4000594114</v>
      </c>
      <c r="U77" s="56">
        <v>0.9191513701126245</v>
      </c>
      <c r="V77" s="56">
        <f t="shared" si="4"/>
        <v>0.0007061975024</v>
      </c>
      <c r="W77" s="56">
        <f t="shared" si="5"/>
        <v>0.01653520238</v>
      </c>
      <c r="X77" s="56">
        <f t="shared" si="6"/>
        <v>0.009874631948</v>
      </c>
      <c r="Y77" s="56">
        <v>0.022687333995253092</v>
      </c>
      <c r="Z77" s="56">
        <f t="shared" si="7"/>
        <v>0.001810409363</v>
      </c>
      <c r="AA77" s="56">
        <f t="shared" si="8"/>
        <v>0.04238967868</v>
      </c>
      <c r="AB77" s="56">
        <f t="shared" si="9"/>
        <v>0.02531462668</v>
      </c>
      <c r="AC77" s="56">
        <v>0.0581612958921224</v>
      </c>
      <c r="AF77" s="55">
        <v>75.0</v>
      </c>
      <c r="AG77" s="55" t="s">
        <v>140</v>
      </c>
      <c r="AH77" s="56">
        <v>0.2640772444055078</v>
      </c>
      <c r="AI77" s="56">
        <v>0.4073261713358017</v>
      </c>
      <c r="AJ77" s="56">
        <v>0.4000594113791248</v>
      </c>
      <c r="AK77" s="56">
        <v>0.39935685355753825</v>
      </c>
      <c r="AL77" s="56">
        <v>0.24351694690246575</v>
      </c>
      <c r="AM77" s="56">
        <v>0.40737758594288825</v>
      </c>
      <c r="AN77" s="56">
        <v>0.3992787398415285</v>
      </c>
      <c r="AO77" s="56">
        <v>0.39875717693589047</v>
      </c>
      <c r="AP77" s="56">
        <v>0.24128616854415463</v>
      </c>
      <c r="AQ77" s="56">
        <v>0.40002762177274076</v>
      </c>
      <c r="AR77" s="56">
        <v>0.24041832776002509</v>
      </c>
      <c r="AS77" s="56">
        <v>0.4017952935413934</v>
      </c>
      <c r="AV77" s="55">
        <v>75.0</v>
      </c>
      <c r="AW77" s="55" t="s">
        <v>140</v>
      </c>
      <c r="AX77" s="56">
        <v>0.34509127836719866</v>
      </c>
      <c r="AY77" s="56">
        <v>2.448144187115412</v>
      </c>
      <c r="AZ77" s="56">
        <v>1.5363541727357661</v>
      </c>
      <c r="BA77" s="56">
        <v>3.433091679806852</v>
      </c>
      <c r="BB77" s="56">
        <v>0.045694981805282156</v>
      </c>
      <c r="BC77" s="56">
        <v>0.14756085897269122</v>
      </c>
      <c r="BD77" s="56">
        <v>0.11672343341762491</v>
      </c>
      <c r="BE77" s="56">
        <v>0.24904086338753761</v>
      </c>
      <c r="BF77" s="56">
        <v>0.08849663023515462</v>
      </c>
      <c r="BG77" s="56">
        <v>0.32427710449008373</v>
      </c>
      <c r="BH77" s="56">
        <v>0.2424940161775873</v>
      </c>
      <c r="BI77" s="56">
        <v>0.5211449987246699</v>
      </c>
      <c r="BL77" s="68" t="s">
        <v>547</v>
      </c>
      <c r="BM77" s="55">
        <v>1.0</v>
      </c>
      <c r="BO77" s="68" t="s">
        <v>547</v>
      </c>
      <c r="BP77" s="56">
        <v>9.498114205235863</v>
      </c>
    </row>
    <row r="78" ht="14.25" customHeight="1">
      <c r="A78" s="55">
        <v>76.0</v>
      </c>
      <c r="B78" s="55" t="s">
        <v>148</v>
      </c>
      <c r="C78" s="56">
        <v>0.06263926572091111</v>
      </c>
      <c r="D78" s="56">
        <v>0.6738694777829034</v>
      </c>
      <c r="E78" s="56">
        <v>0.4336010345268868</v>
      </c>
      <c r="F78" s="55" t="s">
        <v>455</v>
      </c>
      <c r="I78" s="55">
        <v>76.0</v>
      </c>
      <c r="J78" s="55" t="s">
        <v>142</v>
      </c>
      <c r="K78" s="56">
        <v>0.9210237563046563</v>
      </c>
      <c r="L78" s="56">
        <v>0.023325159376296728</v>
      </c>
      <c r="M78" s="56">
        <v>0.055651084319047105</v>
      </c>
      <c r="P78" s="55">
        <v>76.0</v>
      </c>
      <c r="Q78" s="55" t="s">
        <v>142</v>
      </c>
      <c r="R78" s="56">
        <f t="shared" si="1"/>
        <v>0.05769225181</v>
      </c>
      <c r="S78" s="56">
        <f t="shared" si="2"/>
        <v>0.6206497977</v>
      </c>
      <c r="T78" s="56">
        <f t="shared" si="3"/>
        <v>0.3993568536</v>
      </c>
      <c r="U78" s="56">
        <v>0.9210237563046563</v>
      </c>
      <c r="V78" s="56">
        <f t="shared" si="4"/>
        <v>0.001461070856</v>
      </c>
      <c r="W78" s="56">
        <f t="shared" si="5"/>
        <v>0.01571811297</v>
      </c>
      <c r="X78" s="56">
        <f t="shared" si="6"/>
        <v>0.01011381324</v>
      </c>
      <c r="Y78" s="56">
        <v>0.023325159376296728</v>
      </c>
      <c r="Z78" s="56">
        <f t="shared" si="7"/>
        <v>0.003485943058</v>
      </c>
      <c r="AA78" s="56">
        <f t="shared" si="8"/>
        <v>0.03750156713</v>
      </c>
      <c r="AB78" s="56">
        <f t="shared" si="9"/>
        <v>0.02413036773</v>
      </c>
      <c r="AC78" s="56">
        <v>0.055651084319047105</v>
      </c>
      <c r="AF78" s="55">
        <v>76.0</v>
      </c>
      <c r="AG78" s="55" t="s">
        <v>142</v>
      </c>
      <c r="AH78" s="56">
        <v>0.5479868928974762</v>
      </c>
      <c r="AI78" s="56">
        <v>0.899863046759491</v>
      </c>
      <c r="AJ78" s="56">
        <v>0.9191513701126245</v>
      </c>
      <c r="AK78" s="56">
        <v>0.9210237563046563</v>
      </c>
      <c r="AL78" s="56">
        <v>0.5086263153617137</v>
      </c>
      <c r="AM78" s="56">
        <v>0.9000017210191092</v>
      </c>
      <c r="AN78" s="56">
        <v>0.9189066584843039</v>
      </c>
      <c r="AO78" s="56">
        <v>0.9211465799607083</v>
      </c>
      <c r="AP78" s="56">
        <v>0.5037096932397089</v>
      </c>
      <c r="AQ78" s="56">
        <v>0.9210496389620463</v>
      </c>
      <c r="AR78" s="56">
        <v>0.4996228695162216</v>
      </c>
      <c r="AS78" s="56">
        <v>0.8748121497388968</v>
      </c>
      <c r="AV78" s="55">
        <v>76.0</v>
      </c>
      <c r="AW78" s="55" t="s">
        <v>142</v>
      </c>
      <c r="AX78" s="56">
        <v>0.7547558399220985</v>
      </c>
      <c r="AY78" s="56">
        <v>5.485375205619485</v>
      </c>
      <c r="AZ78" s="56">
        <v>3.433091679806852</v>
      </c>
      <c r="BA78" s="56">
        <v>7.681746635434219</v>
      </c>
      <c r="BB78" s="56">
        <v>0.09609910048296087</v>
      </c>
      <c r="BC78" s="56">
        <v>0.31719011449600953</v>
      </c>
      <c r="BD78" s="56">
        <v>0.24904086338753756</v>
      </c>
      <c r="BE78" s="56">
        <v>0.532209381325333</v>
      </c>
      <c r="BF78" s="56">
        <v>0.1869993129641414</v>
      </c>
      <c r="BG78" s="56">
        <v>0.7023918078868848</v>
      </c>
      <c r="BH78" s="56">
        <v>0.5211449987246699</v>
      </c>
      <c r="BI78" s="56">
        <v>1.1219446755974047</v>
      </c>
      <c r="BL78" s="68" t="s">
        <v>548</v>
      </c>
      <c r="BM78" s="55">
        <v>1.0</v>
      </c>
      <c r="BO78" s="68" t="s">
        <v>548</v>
      </c>
      <c r="BP78" s="56">
        <v>21.081989615647593</v>
      </c>
    </row>
    <row r="79" ht="14.25" customHeight="1">
      <c r="A79" s="55">
        <v>77.0</v>
      </c>
      <c r="B79" s="55" t="s">
        <v>151</v>
      </c>
      <c r="C79" s="56">
        <v>0.22815278412934495</v>
      </c>
      <c r="D79" s="56">
        <v>0.5196759658008796</v>
      </c>
      <c r="E79" s="56">
        <v>0.47877378646696</v>
      </c>
      <c r="F79" s="55" t="s">
        <v>455</v>
      </c>
      <c r="I79" s="55">
        <v>77.0</v>
      </c>
      <c r="J79" s="55" t="s">
        <v>145</v>
      </c>
      <c r="K79" s="56">
        <v>0.5086263153617137</v>
      </c>
      <c r="L79" s="56">
        <v>0.17911087334219283</v>
      </c>
      <c r="M79" s="56">
        <v>0.3122628112960935</v>
      </c>
      <c r="P79" s="55">
        <v>77.0</v>
      </c>
      <c r="Q79" s="55" t="s">
        <v>145</v>
      </c>
      <c r="R79" s="56">
        <f t="shared" si="1"/>
        <v>0.1160445099</v>
      </c>
      <c r="S79" s="56">
        <f t="shared" si="2"/>
        <v>0.2643208717</v>
      </c>
      <c r="T79" s="56">
        <f t="shared" si="3"/>
        <v>0.2435169469</v>
      </c>
      <c r="U79" s="56">
        <v>0.5086263153617137</v>
      </c>
      <c r="V79" s="56">
        <f t="shared" si="4"/>
        <v>0.04086464442</v>
      </c>
      <c r="W79" s="56">
        <f t="shared" si="5"/>
        <v>0.09307961609</v>
      </c>
      <c r="X79" s="56">
        <f t="shared" si="6"/>
        <v>0.08575359103</v>
      </c>
      <c r="Y79" s="56">
        <v>0.17911087334219283</v>
      </c>
      <c r="Z79" s="56">
        <f t="shared" si="7"/>
        <v>0.07124362978</v>
      </c>
      <c r="AA79" s="56">
        <f t="shared" si="8"/>
        <v>0.162275478</v>
      </c>
      <c r="AB79" s="56">
        <f t="shared" si="9"/>
        <v>0.1495032485</v>
      </c>
      <c r="AC79" s="56">
        <v>0.3122628112960935</v>
      </c>
      <c r="AF79" s="55">
        <v>77.0</v>
      </c>
      <c r="AG79" s="55" t="s">
        <v>145</v>
      </c>
      <c r="AH79" s="56">
        <v>0.03566732861979109</v>
      </c>
      <c r="AI79" s="56">
        <v>0.002725399766184079</v>
      </c>
      <c r="AJ79" s="56">
        <v>7.061975024300303E-4</v>
      </c>
      <c r="AK79" s="56">
        <v>0.0014610708561544519</v>
      </c>
      <c r="AL79" s="56">
        <v>0.04086464442085977</v>
      </c>
      <c r="AM79" s="56">
        <v>0.0027202531652358603</v>
      </c>
      <c r="AN79" s="56">
        <v>6.97358039697653E-4</v>
      </c>
      <c r="AO79" s="56">
        <v>0.0014565619482487476</v>
      </c>
      <c r="AP79" s="56">
        <v>0.04157517175842058</v>
      </c>
      <c r="AQ79" s="56">
        <v>0.0014650857727734252</v>
      </c>
      <c r="AR79" s="56">
        <v>0.04249936873626312</v>
      </c>
      <c r="AS79" s="56">
        <v>0.003847833662321488</v>
      </c>
      <c r="AV79" s="55">
        <v>77.0</v>
      </c>
      <c r="AW79" s="55" t="s">
        <v>145</v>
      </c>
      <c r="AX79" s="56">
        <v>0.020208216045885265</v>
      </c>
      <c r="AY79" s="56">
        <v>0.053789367789914826</v>
      </c>
      <c r="AZ79" s="56">
        <v>0.045694981805282156</v>
      </c>
      <c r="BA79" s="56">
        <v>0.09609910048296087</v>
      </c>
      <c r="BB79" s="56">
        <v>0.006513789949525235</v>
      </c>
      <c r="BC79" s="56">
        <v>0.015103705541454177</v>
      </c>
      <c r="BD79" s="56">
        <v>0.013767203994407588</v>
      </c>
      <c r="BE79" s="56">
        <v>0.028698617796105087</v>
      </c>
      <c r="BF79" s="56">
        <v>0.011496718874075426</v>
      </c>
      <c r="BG79" s="56">
        <v>0.026940252913436158</v>
      </c>
      <c r="BH79" s="56">
        <v>0.024399917846448287</v>
      </c>
      <c r="BI79" s="56">
        <v>0.05088855596931435</v>
      </c>
      <c r="BL79" s="68" t="s">
        <v>549</v>
      </c>
      <c r="BM79" s="55">
        <v>1.0</v>
      </c>
      <c r="BO79" s="68" t="s">
        <v>549</v>
      </c>
      <c r="BP79" s="56">
        <v>0.3936004290088094</v>
      </c>
    </row>
    <row r="80" ht="14.25" customHeight="1">
      <c r="A80" s="55">
        <v>78.0</v>
      </c>
      <c r="B80" s="55" t="s">
        <v>160</v>
      </c>
      <c r="C80" s="56">
        <v>0.11968152209173791</v>
      </c>
      <c r="D80" s="56">
        <v>0.8237343099707289</v>
      </c>
      <c r="E80" s="56">
        <v>0.4526408965991729</v>
      </c>
      <c r="F80" s="55" t="s">
        <v>455</v>
      </c>
      <c r="I80" s="55">
        <v>78.0</v>
      </c>
      <c r="J80" s="55" t="s">
        <v>148</v>
      </c>
      <c r="K80" s="56">
        <v>0.9000017210191092</v>
      </c>
      <c r="L80" s="56">
        <v>0.022729099009542512</v>
      </c>
      <c r="M80" s="56">
        <v>0.07726917997134837</v>
      </c>
      <c r="P80" s="55">
        <v>78.0</v>
      </c>
      <c r="Q80" s="55" t="s">
        <v>148</v>
      </c>
      <c r="R80" s="56">
        <f t="shared" si="1"/>
        <v>0.1077135759</v>
      </c>
      <c r="S80" s="56">
        <f t="shared" si="2"/>
        <v>0.7413622966</v>
      </c>
      <c r="T80" s="56">
        <f t="shared" si="3"/>
        <v>0.4073775859</v>
      </c>
      <c r="U80" s="56">
        <v>0.9000017210191092</v>
      </c>
      <c r="V80" s="56">
        <f t="shared" si="4"/>
        <v>0.002720253165</v>
      </c>
      <c r="W80" s="56">
        <f t="shared" si="5"/>
        <v>0.01872273869</v>
      </c>
      <c r="X80" s="56">
        <f t="shared" si="6"/>
        <v>0.01028811975</v>
      </c>
      <c r="Y80" s="56">
        <v>0.022729099009542512</v>
      </c>
      <c r="Z80" s="56">
        <f t="shared" si="7"/>
        <v>0.00924769307</v>
      </c>
      <c r="AA80" s="56">
        <f t="shared" si="8"/>
        <v>0.06364927465</v>
      </c>
      <c r="AB80" s="56">
        <f t="shared" si="9"/>
        <v>0.0349751909</v>
      </c>
      <c r="AC80" s="56">
        <v>0.07726917997134837</v>
      </c>
      <c r="AF80" s="55">
        <v>78.0</v>
      </c>
      <c r="AG80" s="55" t="s">
        <v>148</v>
      </c>
      <c r="AH80" s="56">
        <v>0.08486054305423128</v>
      </c>
      <c r="AI80" s="56">
        <v>0.018747258832842353</v>
      </c>
      <c r="AJ80" s="56">
        <v>0.01653520237784708</v>
      </c>
      <c r="AK80" s="56">
        <v>0.01571811296810807</v>
      </c>
      <c r="AL80" s="56">
        <v>0.09307961608954309</v>
      </c>
      <c r="AM80" s="56">
        <v>0.018722738688881878</v>
      </c>
      <c r="AN80" s="56">
        <v>0.016538123446186243</v>
      </c>
      <c r="AO80" s="56">
        <v>0.01563272003010642</v>
      </c>
      <c r="AP80" s="56">
        <v>0.09417171494906024</v>
      </c>
      <c r="AQ80" s="56">
        <v>0.015768317076642405</v>
      </c>
      <c r="AR80" s="56">
        <v>0.09585644772266501</v>
      </c>
      <c r="AS80" s="56">
        <v>0.023435471189946225</v>
      </c>
      <c r="AV80" s="55">
        <v>78.0</v>
      </c>
      <c r="AW80" s="55" t="s">
        <v>148</v>
      </c>
      <c r="AX80" s="56">
        <v>0.05378936778991482</v>
      </c>
      <c r="AY80" s="56">
        <v>0.19570624969182684</v>
      </c>
      <c r="AZ80" s="56">
        <v>0.14756085897269122</v>
      </c>
      <c r="BA80" s="56">
        <v>0.31719011449600953</v>
      </c>
      <c r="BB80" s="56">
        <v>0.015103705541454177</v>
      </c>
      <c r="BC80" s="56">
        <v>0.036460122411988455</v>
      </c>
      <c r="BD80" s="56">
        <v>0.03261433882461165</v>
      </c>
      <c r="BE80" s="56">
        <v>0.06818055771886841</v>
      </c>
      <c r="BF80" s="56">
        <v>0.026940252913436158</v>
      </c>
      <c r="BG80" s="56">
        <v>0.06717422149813547</v>
      </c>
      <c r="BH80" s="56">
        <v>0.059058158260909516</v>
      </c>
      <c r="BI80" s="56">
        <v>0.12369559421118236</v>
      </c>
      <c r="BL80" s="68" t="s">
        <v>550</v>
      </c>
      <c r="BM80" s="55">
        <v>1.0</v>
      </c>
      <c r="BO80" s="68" t="s">
        <v>550</v>
      </c>
      <c r="BP80" s="56">
        <v>1.1434735423310285</v>
      </c>
    </row>
    <row r="81" ht="14.25" customHeight="1">
      <c r="A81" s="55">
        <v>79.0</v>
      </c>
      <c r="B81" s="55" t="s">
        <v>162</v>
      </c>
      <c r="C81" s="56">
        <v>0.03072481390284979</v>
      </c>
      <c r="D81" s="56">
        <v>0.7286511895764974</v>
      </c>
      <c r="E81" s="56">
        <v>0.4345150142889608</v>
      </c>
      <c r="F81" s="55" t="s">
        <v>455</v>
      </c>
      <c r="I81" s="55">
        <v>79.0</v>
      </c>
      <c r="J81" s="55" t="s">
        <v>151</v>
      </c>
      <c r="K81" s="56">
        <v>0.9189066584843039</v>
      </c>
      <c r="L81" s="56">
        <v>0.022696900358865037</v>
      </c>
      <c r="M81" s="56">
        <v>0.058396441156831166</v>
      </c>
      <c r="P81" s="55">
        <v>79.0</v>
      </c>
      <c r="Q81" s="55" t="s">
        <v>151</v>
      </c>
      <c r="R81" s="56">
        <f t="shared" si="1"/>
        <v>0.02823323608</v>
      </c>
      <c r="S81" s="56">
        <f t="shared" si="2"/>
        <v>0.6695624298</v>
      </c>
      <c r="T81" s="56">
        <f t="shared" si="3"/>
        <v>0.3992787398</v>
      </c>
      <c r="U81" s="56">
        <v>0.9189066584843039</v>
      </c>
      <c r="V81" s="56">
        <f t="shared" si="4"/>
        <v>0.0006973580397</v>
      </c>
      <c r="W81" s="56">
        <f t="shared" si="5"/>
        <v>0.01653812345</v>
      </c>
      <c r="X81" s="56">
        <f t="shared" si="6"/>
        <v>0.009862143984</v>
      </c>
      <c r="Y81" s="56">
        <v>0.022696900358865037</v>
      </c>
      <c r="Z81" s="56">
        <f t="shared" si="7"/>
        <v>0.001794219787</v>
      </c>
      <c r="AA81" s="56">
        <f t="shared" si="8"/>
        <v>0.04255063632</v>
      </c>
      <c r="AB81" s="56">
        <f t="shared" si="9"/>
        <v>0.02537413046</v>
      </c>
      <c r="AC81" s="56">
        <v>0.058396441156831166</v>
      </c>
      <c r="AF81" s="55">
        <v>79.0</v>
      </c>
      <c r="AG81" s="55" t="s">
        <v>151</v>
      </c>
      <c r="AH81" s="56">
        <v>0.07501129121086418</v>
      </c>
      <c r="AI81" s="56">
        <v>0.010299851507196835</v>
      </c>
      <c r="AJ81" s="56">
        <v>0.009874631947500045</v>
      </c>
      <c r="AK81" s="56">
        <v>0.010113813236066775</v>
      </c>
      <c r="AL81" s="56">
        <v>0.08575359102744574</v>
      </c>
      <c r="AM81" s="56">
        <v>0.010288119754570694</v>
      </c>
      <c r="AN81" s="56">
        <v>0.00986214398374736</v>
      </c>
      <c r="AO81" s="56">
        <v>0.010039332730581024</v>
      </c>
      <c r="AP81" s="56">
        <v>0.08718547008730304</v>
      </c>
      <c r="AQ81" s="56">
        <v>0.01016334079288648</v>
      </c>
      <c r="AR81" s="56">
        <v>0.0894010190300849</v>
      </c>
      <c r="AS81" s="56">
        <v>0.012741035615937802</v>
      </c>
      <c r="AV81" s="55">
        <v>79.0</v>
      </c>
      <c r="AW81" s="55" t="s">
        <v>151</v>
      </c>
      <c r="AX81" s="56">
        <v>0.045694981805282156</v>
      </c>
      <c r="AY81" s="56">
        <v>0.14756085897269122</v>
      </c>
      <c r="AZ81" s="56">
        <v>0.11672343341762491</v>
      </c>
      <c r="BA81" s="56">
        <v>0.24904086338753756</v>
      </c>
      <c r="BB81" s="56">
        <v>0.013767203994407588</v>
      </c>
      <c r="BC81" s="56">
        <v>0.03261433882461165</v>
      </c>
      <c r="BD81" s="56">
        <v>0.029449628074882862</v>
      </c>
      <c r="BE81" s="56">
        <v>0.06148956470582397</v>
      </c>
      <c r="BF81" s="56">
        <v>0.024399917846448283</v>
      </c>
      <c r="BG81" s="56">
        <v>0.05905815826090951</v>
      </c>
      <c r="BH81" s="56">
        <v>0.05271449722700918</v>
      </c>
      <c r="BI81" s="56">
        <v>0.11020321283082335</v>
      </c>
      <c r="BL81" s="68" t="s">
        <v>551</v>
      </c>
      <c r="BM81" s="55">
        <v>1.0</v>
      </c>
      <c r="BO81" s="68" t="s">
        <v>551</v>
      </c>
      <c r="BP81" s="56">
        <v>0.9427166593480522</v>
      </c>
    </row>
    <row r="82" ht="14.25" customHeight="1">
      <c r="A82" s="55">
        <v>80.0</v>
      </c>
      <c r="B82" s="55" t="s">
        <v>165</v>
      </c>
      <c r="C82" s="56">
        <v>0.06280639708421405</v>
      </c>
      <c r="D82" s="56">
        <v>0.6740769404951772</v>
      </c>
      <c r="E82" s="56">
        <v>0.43289220804890743</v>
      </c>
      <c r="F82" s="55" t="s">
        <v>455</v>
      </c>
      <c r="I82" s="55">
        <v>80.0</v>
      </c>
      <c r="J82" s="55" t="s">
        <v>142</v>
      </c>
      <c r="K82" s="56">
        <v>0.9211465799607083</v>
      </c>
      <c r="L82" s="56">
        <v>0.023191299228575622</v>
      </c>
      <c r="M82" s="56">
        <v>0.05566212081071607</v>
      </c>
      <c r="P82" s="55">
        <v>80.0</v>
      </c>
      <c r="Q82" s="55" t="s">
        <v>142</v>
      </c>
      <c r="R82" s="56">
        <f t="shared" si="1"/>
        <v>0.05785389787</v>
      </c>
      <c r="S82" s="56">
        <f t="shared" si="2"/>
        <v>0.6209236684</v>
      </c>
      <c r="T82" s="56">
        <f t="shared" si="3"/>
        <v>0.3987571769</v>
      </c>
      <c r="U82" s="56">
        <v>0.9211465799607083</v>
      </c>
      <c r="V82" s="56">
        <f t="shared" si="4"/>
        <v>0.001456561948</v>
      </c>
      <c r="W82" s="56">
        <f t="shared" si="5"/>
        <v>0.01563272003</v>
      </c>
      <c r="X82" s="56">
        <f t="shared" si="6"/>
        <v>0.01003933273</v>
      </c>
      <c r="Y82" s="56">
        <v>0.023191299228575622</v>
      </c>
      <c r="Z82" s="56">
        <f t="shared" si="7"/>
        <v>0.003495937262</v>
      </c>
      <c r="AA82" s="56">
        <f t="shared" si="8"/>
        <v>0.0375205521</v>
      </c>
      <c r="AB82" s="56">
        <f t="shared" si="9"/>
        <v>0.02409569838</v>
      </c>
      <c r="AC82" s="56">
        <v>0.05566212081071607</v>
      </c>
      <c r="AF82" s="55">
        <v>80.0</v>
      </c>
      <c r="AG82" s="55" t="s">
        <v>142</v>
      </c>
      <c r="AH82" s="56">
        <v>0.15565598806290748</v>
      </c>
      <c r="AI82" s="56">
        <v>0.022754383122599604</v>
      </c>
      <c r="AJ82" s="56">
        <v>0.022687333995253092</v>
      </c>
      <c r="AK82" s="56">
        <v>0.023325159376296728</v>
      </c>
      <c r="AL82" s="56">
        <v>0.17911087334219283</v>
      </c>
      <c r="AM82" s="56">
        <v>0.022729099009542512</v>
      </c>
      <c r="AN82" s="56">
        <v>0.022696900358865037</v>
      </c>
      <c r="AO82" s="56">
        <v>0.023191299228575622</v>
      </c>
      <c r="AP82" s="56">
        <v>0.18200863587669225</v>
      </c>
      <c r="AQ82" s="56">
        <v>0.023400737495208178</v>
      </c>
      <c r="AR82" s="56">
        <v>0.18578780611963064</v>
      </c>
      <c r="AS82" s="56">
        <v>0.02774052592512541</v>
      </c>
      <c r="AV82" s="55">
        <v>80.0</v>
      </c>
      <c r="AW82" s="55" t="s">
        <v>142</v>
      </c>
      <c r="AX82" s="56">
        <v>0.09609910048296087</v>
      </c>
      <c r="AY82" s="56">
        <v>0.31719011449600953</v>
      </c>
      <c r="AZ82" s="56">
        <v>0.24904086338753761</v>
      </c>
      <c r="BA82" s="56">
        <v>0.532209381325333</v>
      </c>
      <c r="BB82" s="56">
        <v>0.028698617796105087</v>
      </c>
      <c r="BC82" s="56">
        <v>0.06818055771886841</v>
      </c>
      <c r="BD82" s="56">
        <v>0.06148956470582397</v>
      </c>
      <c r="BE82" s="56">
        <v>0.12841701302223207</v>
      </c>
      <c r="BF82" s="56">
        <v>0.05088855596931434</v>
      </c>
      <c r="BG82" s="56">
        <v>0.12369559421118236</v>
      </c>
      <c r="BH82" s="56">
        <v>0.11020321283082336</v>
      </c>
      <c r="BI82" s="56">
        <v>0.23046234756532427</v>
      </c>
      <c r="BL82" s="68" t="s">
        <v>552</v>
      </c>
      <c r="BM82" s="55">
        <v>1.0</v>
      </c>
      <c r="BO82" s="68" t="s">
        <v>552</v>
      </c>
      <c r="BP82" s="56">
        <v>1.996574923511515</v>
      </c>
    </row>
    <row r="83" ht="14.25" customHeight="1">
      <c r="A83" s="55">
        <v>81.0</v>
      </c>
      <c r="B83" s="55" t="s">
        <v>168</v>
      </c>
      <c r="C83" s="56">
        <v>0.2284241709639923</v>
      </c>
      <c r="D83" s="56">
        <v>0.5174024545344099</v>
      </c>
      <c r="E83" s="56">
        <v>0.47901831507802584</v>
      </c>
      <c r="F83" s="55" t="s">
        <v>455</v>
      </c>
      <c r="I83" s="55">
        <v>81.0</v>
      </c>
      <c r="J83" s="55" t="s">
        <v>145</v>
      </c>
      <c r="K83" s="56">
        <v>0.5037096932397089</v>
      </c>
      <c r="L83" s="56">
        <v>0.18200863587669225</v>
      </c>
      <c r="M83" s="56">
        <v>0.3142816708835988</v>
      </c>
      <c r="P83" s="55">
        <v>81.0</v>
      </c>
      <c r="Q83" s="55" t="s">
        <v>145</v>
      </c>
      <c r="R83" s="56">
        <f t="shared" si="1"/>
        <v>0.1150594691</v>
      </c>
      <c r="S83" s="56">
        <f t="shared" si="2"/>
        <v>0.2606206317</v>
      </c>
      <c r="T83" s="56">
        <f t="shared" si="3"/>
        <v>0.2412861685</v>
      </c>
      <c r="U83" s="56">
        <v>0.5037096932397089</v>
      </c>
      <c r="V83" s="56">
        <f t="shared" si="4"/>
        <v>0.04157517176</v>
      </c>
      <c r="W83" s="56">
        <f t="shared" si="5"/>
        <v>0.09417171495</v>
      </c>
      <c r="X83" s="56">
        <f t="shared" si="6"/>
        <v>0.08718547009</v>
      </c>
      <c r="Y83" s="56">
        <v>0.18200863587669225</v>
      </c>
      <c r="Z83" s="56">
        <f t="shared" si="7"/>
        <v>0.07178953012</v>
      </c>
      <c r="AA83" s="56">
        <f t="shared" si="8"/>
        <v>0.1626101079</v>
      </c>
      <c r="AB83" s="56">
        <f t="shared" si="9"/>
        <v>0.1505466764</v>
      </c>
      <c r="AC83" s="56">
        <v>0.3142816708835988</v>
      </c>
      <c r="AF83" s="55">
        <v>81.0</v>
      </c>
      <c r="AG83" s="55" t="s">
        <v>145</v>
      </c>
      <c r="AH83" s="56">
        <v>0.0679078709733199</v>
      </c>
      <c r="AI83" s="56">
        <v>0.009268475324941208</v>
      </c>
      <c r="AJ83" s="56">
        <v>0.0018104093634670633</v>
      </c>
      <c r="AK83" s="56">
        <v>0.003485943058317621</v>
      </c>
      <c r="AL83" s="56">
        <v>0.07124362977726</v>
      </c>
      <c r="AM83" s="56">
        <v>0.009247693069751402</v>
      </c>
      <c r="AN83" s="56">
        <v>0.001794219787132356</v>
      </c>
      <c r="AO83" s="56">
        <v>0.0034959372621873284</v>
      </c>
      <c r="AP83" s="56">
        <v>0.07178953012076435</v>
      </c>
      <c r="AQ83" s="56">
        <v>0.0034778802656139215</v>
      </c>
      <c r="AR83" s="56">
        <v>0.07196299894964488</v>
      </c>
      <c r="AS83" s="56">
        <v>0.013516726247194966</v>
      </c>
      <c r="AV83" s="55">
        <v>81.0</v>
      </c>
      <c r="AW83" s="55" t="s">
        <v>145</v>
      </c>
      <c r="AX83" s="56">
        <v>0.037620717958009274</v>
      </c>
      <c r="AY83" s="56">
        <v>0.10900302577652492</v>
      </c>
      <c r="AZ83" s="56">
        <v>0.08849663023515462</v>
      </c>
      <c r="BA83" s="56">
        <v>0.1869993129641414</v>
      </c>
      <c r="BB83" s="56">
        <v>0.011496718874075426</v>
      </c>
      <c r="BC83" s="56">
        <v>0.026940252913436158</v>
      </c>
      <c r="BD83" s="56">
        <v>0.024399917846448283</v>
      </c>
      <c r="BE83" s="56">
        <v>0.05088855596931434</v>
      </c>
      <c r="BF83" s="56">
        <v>0.020416635761354853</v>
      </c>
      <c r="BG83" s="56">
        <v>0.048724374267844074</v>
      </c>
      <c r="BH83" s="56">
        <v>0.04364759830016943</v>
      </c>
      <c r="BI83" s="56">
        <v>0.09111344526613926</v>
      </c>
      <c r="BL83" s="68" t="s">
        <v>553</v>
      </c>
      <c r="BM83" s="55">
        <v>1.0</v>
      </c>
      <c r="BO83" s="68" t="s">
        <v>553</v>
      </c>
      <c r="BP83" s="56">
        <v>0.739747186132612</v>
      </c>
    </row>
    <row r="84" ht="14.25" customHeight="1">
      <c r="A84" s="55">
        <v>82.0</v>
      </c>
      <c r="B84" s="55" t="s">
        <v>170</v>
      </c>
      <c r="C84" s="56">
        <v>0.0626085298838737</v>
      </c>
      <c r="D84" s="56">
        <v>0.6738384668376934</v>
      </c>
      <c r="E84" s="56">
        <v>0.4343171147904057</v>
      </c>
      <c r="F84" s="55" t="s">
        <v>455</v>
      </c>
      <c r="I84" s="55">
        <v>82.0</v>
      </c>
      <c r="J84" s="55" t="s">
        <v>148</v>
      </c>
      <c r="K84" s="56">
        <v>0.9210496389620463</v>
      </c>
      <c r="L84" s="56">
        <v>0.023400737495208178</v>
      </c>
      <c r="M84" s="56">
        <v>0.05554962354274559</v>
      </c>
      <c r="P84" s="55">
        <v>82.0</v>
      </c>
      <c r="Q84" s="55" t="s">
        <v>148</v>
      </c>
      <c r="R84" s="56">
        <f t="shared" si="1"/>
        <v>0.05766556385</v>
      </c>
      <c r="S84" s="56">
        <f t="shared" si="2"/>
        <v>0.6206386766</v>
      </c>
      <c r="T84" s="56">
        <f t="shared" si="3"/>
        <v>0.4000276218</v>
      </c>
      <c r="U84" s="56">
        <v>0.9210496389620463</v>
      </c>
      <c r="V84" s="56">
        <f t="shared" si="4"/>
        <v>0.001465085773</v>
      </c>
      <c r="W84" s="56">
        <f t="shared" si="5"/>
        <v>0.01576831708</v>
      </c>
      <c r="X84" s="56">
        <f t="shared" si="6"/>
        <v>0.01016334079</v>
      </c>
      <c r="Y84" s="56">
        <v>0.023400737495208178</v>
      </c>
      <c r="Z84" s="56">
        <f t="shared" si="7"/>
        <v>0.003477880266</v>
      </c>
      <c r="AA84" s="56">
        <f t="shared" si="8"/>
        <v>0.03743147316</v>
      </c>
      <c r="AB84" s="56">
        <f t="shared" si="9"/>
        <v>0.02412615222</v>
      </c>
      <c r="AC84" s="56">
        <v>0.05554962354274559</v>
      </c>
      <c r="AF84" s="55">
        <v>82.0</v>
      </c>
      <c r="AG84" s="55" t="s">
        <v>148</v>
      </c>
      <c r="AH84" s="56">
        <v>0.1615679960190512</v>
      </c>
      <c r="AI84" s="56">
        <v>0.06375523622568237</v>
      </c>
      <c r="AJ84" s="56">
        <v>0.04238967867865434</v>
      </c>
      <c r="AK84" s="56">
        <v>0.0375015671281286</v>
      </c>
      <c r="AL84" s="56">
        <v>0.16227547804399522</v>
      </c>
      <c r="AM84" s="56">
        <v>0.06364927464570272</v>
      </c>
      <c r="AN84" s="56">
        <v>0.04255063631595896</v>
      </c>
      <c r="AO84" s="56">
        <v>0.037520552097560424</v>
      </c>
      <c r="AP84" s="56">
        <v>0.1626101079303496</v>
      </c>
      <c r="AQ84" s="56">
        <v>0.03743147316145473</v>
      </c>
      <c r="AR84" s="56">
        <v>0.16231105665569392</v>
      </c>
      <c r="AS84" s="56">
        <v>0.0823244652310184</v>
      </c>
      <c r="AV84" s="55">
        <v>82.0</v>
      </c>
      <c r="AW84" s="55" t="s">
        <v>148</v>
      </c>
      <c r="AX84" s="56">
        <v>0.1090030257765249</v>
      </c>
      <c r="AY84" s="56">
        <v>0.457369645274983</v>
      </c>
      <c r="AZ84" s="56">
        <v>0.32427710449008373</v>
      </c>
      <c r="BA84" s="56">
        <v>0.7023918078868848</v>
      </c>
      <c r="BB84" s="56">
        <v>0.026940252913436158</v>
      </c>
      <c r="BC84" s="56">
        <v>0.06717422149813547</v>
      </c>
      <c r="BD84" s="56">
        <v>0.05905815826090951</v>
      </c>
      <c r="BE84" s="56">
        <v>0.12369559421118236</v>
      </c>
      <c r="BF84" s="56">
        <v>0.048724374267844074</v>
      </c>
      <c r="BG84" s="56">
        <v>0.1279404683696975</v>
      </c>
      <c r="BH84" s="56">
        <v>0.10939504165601349</v>
      </c>
      <c r="BI84" s="56">
        <v>0.22980012003518335</v>
      </c>
      <c r="BL84" s="68" t="s">
        <v>554</v>
      </c>
      <c r="BM84" s="55">
        <v>1.0</v>
      </c>
      <c r="BO84" s="68" t="s">
        <v>554</v>
      </c>
      <c r="BP84" s="56">
        <v>2.385769814640878</v>
      </c>
    </row>
    <row r="85" ht="14.25" customHeight="1">
      <c r="A85" s="55">
        <v>83.0</v>
      </c>
      <c r="B85" s="55" t="s">
        <v>172</v>
      </c>
      <c r="C85" s="56">
        <v>0.22875219651873896</v>
      </c>
      <c r="D85" s="56">
        <v>0.5159458509399808</v>
      </c>
      <c r="E85" s="56">
        <v>0.4811996056001581</v>
      </c>
      <c r="F85" s="55" t="s">
        <v>455</v>
      </c>
      <c r="I85" s="55">
        <v>83.0</v>
      </c>
      <c r="J85" s="55" t="s">
        <v>151</v>
      </c>
      <c r="K85" s="56">
        <v>0.4996228695162216</v>
      </c>
      <c r="L85" s="56">
        <v>0.18578780611963064</v>
      </c>
      <c r="M85" s="56">
        <v>0.3145893243641479</v>
      </c>
      <c r="P85" s="55">
        <v>83.0</v>
      </c>
      <c r="Q85" s="55" t="s">
        <v>151</v>
      </c>
      <c r="R85" s="56">
        <f t="shared" si="1"/>
        <v>0.1142898288</v>
      </c>
      <c r="S85" s="56">
        <f t="shared" si="2"/>
        <v>0.2577783466</v>
      </c>
      <c r="T85" s="56">
        <f t="shared" si="3"/>
        <v>0.2404183278</v>
      </c>
      <c r="U85" s="56">
        <v>0.4996228695162216</v>
      </c>
      <c r="V85" s="56">
        <f t="shared" si="4"/>
        <v>0.04249936874</v>
      </c>
      <c r="W85" s="56">
        <f t="shared" si="5"/>
        <v>0.09585644772</v>
      </c>
      <c r="X85" s="56">
        <f t="shared" si="6"/>
        <v>0.08940101903</v>
      </c>
      <c r="Y85" s="56">
        <v>0.18578780611963064</v>
      </c>
      <c r="Z85" s="56">
        <f t="shared" si="7"/>
        <v>0.07196299895</v>
      </c>
      <c r="AA85" s="56">
        <f t="shared" si="8"/>
        <v>0.1623110567</v>
      </c>
      <c r="AB85" s="56">
        <f t="shared" si="9"/>
        <v>0.1513802588</v>
      </c>
      <c r="AC85" s="56">
        <v>0.3145893243641479</v>
      </c>
      <c r="AF85" s="55">
        <v>83.0</v>
      </c>
      <c r="AG85" s="55" t="s">
        <v>151</v>
      </c>
      <c r="AH85" s="56">
        <v>0.14281577236661933</v>
      </c>
      <c r="AI85" s="56">
        <v>0.03502749238093409</v>
      </c>
      <c r="AJ85" s="56">
        <v>0.02531462668308763</v>
      </c>
      <c r="AK85" s="56">
        <v>0.024130367733281834</v>
      </c>
      <c r="AL85" s="56">
        <v>0.1495032485370485</v>
      </c>
      <c r="AM85" s="56">
        <v>0.03497519090171398</v>
      </c>
      <c r="AN85" s="56">
        <v>0.02537413046368495</v>
      </c>
      <c r="AO85" s="56">
        <v>0.024095698382435922</v>
      </c>
      <c r="AP85" s="56">
        <v>0.15054667644656816</v>
      </c>
      <c r="AQ85" s="56">
        <v>0.024126152224778458</v>
      </c>
      <c r="AR85" s="56">
        <v>0.15138025881004818</v>
      </c>
      <c r="AS85" s="56">
        <v>0.044756895863967715</v>
      </c>
      <c r="AV85" s="55">
        <v>83.0</v>
      </c>
      <c r="AW85" s="55" t="s">
        <v>151</v>
      </c>
      <c r="AX85" s="56">
        <v>0.08849663023515461</v>
      </c>
      <c r="AY85" s="56">
        <v>0.3242771044900837</v>
      </c>
      <c r="AZ85" s="56">
        <v>0.2424940161775873</v>
      </c>
      <c r="BA85" s="56">
        <v>0.5211449987246699</v>
      </c>
      <c r="BB85" s="56">
        <v>0.024399917846448287</v>
      </c>
      <c r="BC85" s="56">
        <v>0.059058158260909516</v>
      </c>
      <c r="BD85" s="56">
        <v>0.05271449722700918</v>
      </c>
      <c r="BE85" s="56">
        <v>0.11020321283082336</v>
      </c>
      <c r="BF85" s="56">
        <v>0.04364759830016943</v>
      </c>
      <c r="BG85" s="56">
        <v>0.10939504165601349</v>
      </c>
      <c r="BH85" s="56">
        <v>0.09581084500434127</v>
      </c>
      <c r="BI85" s="56">
        <v>0.20069829923867546</v>
      </c>
      <c r="BL85" s="68" t="s">
        <v>555</v>
      </c>
      <c r="BM85" s="55">
        <v>1.0</v>
      </c>
      <c r="BO85" s="68" t="s">
        <v>555</v>
      </c>
      <c r="BP85" s="56">
        <v>1.8723403199918855</v>
      </c>
    </row>
    <row r="86" ht="14.25" customHeight="1">
      <c r="A86" s="55">
        <v>84.0</v>
      </c>
      <c r="B86" s="55" t="s">
        <v>175</v>
      </c>
      <c r="C86" s="56">
        <v>0.13870802856107325</v>
      </c>
      <c r="D86" s="56">
        <v>0.8448099092714039</v>
      </c>
      <c r="E86" s="56">
        <v>0.45929322502129893</v>
      </c>
      <c r="F86" s="55" t="s">
        <v>455</v>
      </c>
      <c r="I86" s="55">
        <v>84.0</v>
      </c>
      <c r="J86" s="55" t="s">
        <v>160</v>
      </c>
      <c r="K86" s="56">
        <v>0.8748121497388968</v>
      </c>
      <c r="L86" s="56">
        <v>0.02774052592512541</v>
      </c>
      <c r="M86" s="56">
        <v>0.09744732433597772</v>
      </c>
      <c r="P86" s="55">
        <v>84.0</v>
      </c>
      <c r="Q86" s="55" t="s">
        <v>160</v>
      </c>
      <c r="R86" s="56">
        <f t="shared" si="1"/>
        <v>0.1213434687</v>
      </c>
      <c r="S86" s="56">
        <f t="shared" si="2"/>
        <v>0.7390499729</v>
      </c>
      <c r="T86" s="56">
        <f t="shared" si="3"/>
        <v>0.4017952935</v>
      </c>
      <c r="U86" s="56">
        <v>0.8748121497388968</v>
      </c>
      <c r="V86" s="56">
        <f t="shared" si="4"/>
        <v>0.003847833662</v>
      </c>
      <c r="W86" s="56">
        <f t="shared" si="5"/>
        <v>0.02343547119</v>
      </c>
      <c r="X86" s="56">
        <f t="shared" si="6"/>
        <v>0.01274103562</v>
      </c>
      <c r="Y86" s="56">
        <v>0.02774052592512541</v>
      </c>
      <c r="Z86" s="56">
        <f t="shared" si="7"/>
        <v>0.01351672625</v>
      </c>
      <c r="AA86" s="56">
        <f t="shared" si="8"/>
        <v>0.08232446523</v>
      </c>
      <c r="AB86" s="56">
        <f t="shared" si="9"/>
        <v>0.04475689586</v>
      </c>
      <c r="AC86" s="56">
        <v>0.09744732433597772</v>
      </c>
      <c r="AF86" s="55">
        <v>84.0</v>
      </c>
      <c r="AG86" s="55" t="s">
        <v>160</v>
      </c>
      <c r="AH86" s="56">
        <v>0.2963571190396164</v>
      </c>
      <c r="AI86" s="56">
        <v>0.07738257011790929</v>
      </c>
      <c r="AJ86" s="56">
        <v>0.0581612958921224</v>
      </c>
      <c r="AK86" s="56">
        <v>0.055651084319047105</v>
      </c>
      <c r="AL86" s="56">
        <v>0.3122628112960935</v>
      </c>
      <c r="AM86" s="56">
        <v>0.07726917997134837</v>
      </c>
      <c r="AN86" s="56">
        <v>0.058396441156831166</v>
      </c>
      <c r="AO86" s="56">
        <v>0.05566212081071607</v>
      </c>
      <c r="AP86" s="56">
        <v>0.3142816708835988</v>
      </c>
      <c r="AQ86" s="56">
        <v>0.05554962354274559</v>
      </c>
      <c r="AR86" s="56">
        <v>0.3145893243641479</v>
      </c>
      <c r="AS86" s="56">
        <v>0.09744732433597772</v>
      </c>
      <c r="AV86" s="55">
        <v>84.0</v>
      </c>
      <c r="AW86" s="55" t="s">
        <v>160</v>
      </c>
      <c r="AX86" s="56">
        <v>0.1869993129641414</v>
      </c>
      <c r="AY86" s="56">
        <v>0.7023918078868849</v>
      </c>
      <c r="AZ86" s="56">
        <v>0.5211449987246699</v>
      </c>
      <c r="BA86" s="56">
        <v>1.1219446755974047</v>
      </c>
      <c r="BB86" s="56">
        <v>0.05088855596931435</v>
      </c>
      <c r="BC86" s="56">
        <v>0.12369559421118236</v>
      </c>
      <c r="BD86" s="56">
        <v>0.11020321283082335</v>
      </c>
      <c r="BE86" s="56">
        <v>0.23046234756532427</v>
      </c>
      <c r="BF86" s="56">
        <v>0.09111344526613926</v>
      </c>
      <c r="BG86" s="56">
        <v>0.22980012003518335</v>
      </c>
      <c r="BH86" s="56">
        <v>0.20069829923867546</v>
      </c>
      <c r="BI86" s="56">
        <v>0.4206035425674252</v>
      </c>
      <c r="BL86" s="68" t="s">
        <v>556</v>
      </c>
      <c r="BM86" s="55">
        <v>1.0</v>
      </c>
      <c r="BO86" s="68" t="s">
        <v>556</v>
      </c>
      <c r="BP86" s="56">
        <v>3.9899459128571686</v>
      </c>
    </row>
    <row r="87" ht="14.25" customHeight="1">
      <c r="A87" s="55">
        <v>85.0</v>
      </c>
      <c r="B87" s="55" t="s">
        <v>178</v>
      </c>
      <c r="C87" s="56">
        <v>0.07312230070382719</v>
      </c>
      <c r="D87" s="56">
        <v>0.7525040699980774</v>
      </c>
      <c r="E87" s="56">
        <v>0.44153135096315055</v>
      </c>
      <c r="F87" s="55" t="s">
        <v>455</v>
      </c>
      <c r="I87" s="55">
        <v>85.0</v>
      </c>
      <c r="J87" s="55" t="s">
        <v>162</v>
      </c>
      <c r="K87" s="56">
        <v>0.9322523361834797</v>
      </c>
      <c r="L87" s="56">
        <v>0.01745359486324538</v>
      </c>
      <c r="M87" s="56">
        <v>0.05029406895327506</v>
      </c>
      <c r="P87" s="55">
        <v>85.0</v>
      </c>
      <c r="Q87" s="55" t="s">
        <v>162</v>
      </c>
      <c r="R87" s="56">
        <f t="shared" si="1"/>
        <v>0.06816843566</v>
      </c>
      <c r="S87" s="56">
        <f t="shared" si="2"/>
        <v>0.7015236772</v>
      </c>
      <c r="T87" s="56">
        <f t="shared" si="3"/>
        <v>0.4116186334</v>
      </c>
      <c r="U87" s="56">
        <v>0.9322523361834797</v>
      </c>
      <c r="V87" s="56">
        <f t="shared" si="4"/>
        <v>0.001276247012</v>
      </c>
      <c r="W87" s="56">
        <f t="shared" si="5"/>
        <v>0.01313390117</v>
      </c>
      <c r="X87" s="56">
        <f t="shared" si="6"/>
        <v>0.007706309319</v>
      </c>
      <c r="Y87" s="56">
        <v>0.01745359486324538</v>
      </c>
      <c r="Z87" s="56">
        <f t="shared" si="7"/>
        <v>0.003677618034</v>
      </c>
      <c r="AA87" s="56">
        <f t="shared" si="8"/>
        <v>0.03784649158</v>
      </c>
      <c r="AB87" s="56">
        <f t="shared" si="9"/>
        <v>0.02220640821</v>
      </c>
      <c r="AC87" s="56">
        <v>0.05029406895327506</v>
      </c>
      <c r="AF87" s="55">
        <v>85.0</v>
      </c>
      <c r="AG87" s="55" t="s">
        <v>162</v>
      </c>
      <c r="AH87" s="56">
        <v>0.0681684356582538</v>
      </c>
      <c r="AI87" s="56">
        <v>0.07465153270683715</v>
      </c>
      <c r="AJ87" s="56">
        <v>0.12497836805441288</v>
      </c>
      <c r="AK87" s="56">
        <v>0.12247257623496856</v>
      </c>
      <c r="AL87" s="56">
        <v>0.07047643011918966</v>
      </c>
      <c r="AM87" s="56">
        <v>0.07925722243016967</v>
      </c>
      <c r="AN87" s="56">
        <v>0.12535565318483102</v>
      </c>
      <c r="AO87" s="56">
        <v>0.10751264580738547</v>
      </c>
      <c r="AP87" s="56">
        <v>0.028950101338093087</v>
      </c>
      <c r="AQ87" s="56">
        <v>0.05768557642802044</v>
      </c>
      <c r="AR87" s="56">
        <v>0.11625313629921193</v>
      </c>
      <c r="AS87" s="56">
        <v>0.10757664705281432</v>
      </c>
      <c r="AV87" s="55">
        <v>85.0</v>
      </c>
      <c r="AW87" s="55" t="s">
        <v>162</v>
      </c>
      <c r="AX87" s="56">
        <f t="array" ref="AX87:BI98">MMULT(AH87:AS98,R87:AC98)</f>
        <v>0.1086138155</v>
      </c>
      <c r="AY87" s="56">
        <v>0.6074196923700124</v>
      </c>
      <c r="AZ87" s="56">
        <v>0.38496654745684816</v>
      </c>
      <c r="BA87" s="56">
        <v>0.8494020886682275</v>
      </c>
      <c r="BB87" s="56">
        <v>0.015256026680599227</v>
      </c>
      <c r="BC87" s="56">
        <v>0.04405212851995519</v>
      </c>
      <c r="BD87" s="56">
        <v>0.035616973343770536</v>
      </c>
      <c r="BE87" s="56">
        <v>0.07525192290871457</v>
      </c>
      <c r="BF87" s="56">
        <v>0.030405568092927625</v>
      </c>
      <c r="BG87" s="56">
        <v>0.09707922493551999</v>
      </c>
      <c r="BH87" s="56">
        <v>0.07464766252546177</v>
      </c>
      <c r="BI87" s="56">
        <v>0.15868431373724584</v>
      </c>
      <c r="BL87" s="68" t="s">
        <v>545</v>
      </c>
      <c r="BM87" s="55">
        <v>1.0</v>
      </c>
      <c r="BO87" s="68" t="s">
        <v>545</v>
      </c>
      <c r="BP87" s="56">
        <f t="array" ref="BP87:BP98">MMULT(AX87:BI98,BM87:BM98)</f>
        <v>2.481395965</v>
      </c>
    </row>
    <row r="88" ht="14.25" customHeight="1">
      <c r="A88" s="55">
        <v>86.0</v>
      </c>
      <c r="B88" s="55" t="s">
        <v>181</v>
      </c>
      <c r="C88" s="56">
        <v>0.07987001920930713</v>
      </c>
      <c r="D88" s="56">
        <v>0.6914200573595167</v>
      </c>
      <c r="E88" s="56">
        <v>0.43889393360278917</v>
      </c>
      <c r="F88" s="55" t="s">
        <v>455</v>
      </c>
      <c r="I88" s="55">
        <v>86.0</v>
      </c>
      <c r="J88" s="55" t="s">
        <v>165</v>
      </c>
      <c r="K88" s="56">
        <v>0.9346627613949307</v>
      </c>
      <c r="L88" s="56">
        <v>0.01840061566604074</v>
      </c>
      <c r="M88" s="56">
        <v>0.04693662293902854</v>
      </c>
      <c r="P88" s="55">
        <v>86.0</v>
      </c>
      <c r="Q88" s="55" t="s">
        <v>165</v>
      </c>
      <c r="R88" s="56">
        <f t="shared" si="1"/>
        <v>0.07465153271</v>
      </c>
      <c r="S88" s="56">
        <f t="shared" si="2"/>
        <v>0.6462445801</v>
      </c>
      <c r="T88" s="56">
        <f t="shared" si="3"/>
        <v>0.4102178159</v>
      </c>
      <c r="U88" s="56">
        <v>0.9346627613949307</v>
      </c>
      <c r="V88" s="56">
        <f t="shared" si="4"/>
        <v>0.001469657527</v>
      </c>
      <c r="W88" s="56">
        <f t="shared" si="5"/>
        <v>0.01272255474</v>
      </c>
      <c r="X88" s="56">
        <f t="shared" si="6"/>
        <v>0.00807591859</v>
      </c>
      <c r="Y88" s="56">
        <v>0.01840061566604074</v>
      </c>
      <c r="Z88" s="56">
        <f t="shared" si="7"/>
        <v>0.003748828976</v>
      </c>
      <c r="AA88" s="56">
        <f t="shared" si="8"/>
        <v>0.03245292252</v>
      </c>
      <c r="AB88" s="56">
        <f t="shared" si="9"/>
        <v>0.02060019907</v>
      </c>
      <c r="AC88" s="56">
        <v>0.04693662293902854</v>
      </c>
      <c r="AF88" s="55">
        <v>86.0</v>
      </c>
      <c r="AG88" s="55" t="s">
        <v>165</v>
      </c>
      <c r="AH88" s="56">
        <v>0.7015236772432843</v>
      </c>
      <c r="AI88" s="56">
        <v>0.6462445800954872</v>
      </c>
      <c r="AJ88" s="56">
        <v>0.29672721838397953</v>
      </c>
      <c r="AK88" s="56">
        <v>0.7381995713520447</v>
      </c>
      <c r="AL88" s="56">
        <v>0.7029361170352421</v>
      </c>
      <c r="AM88" s="56">
        <v>0.6506573551841583</v>
      </c>
      <c r="AN88" s="56">
        <v>0.2978000761795327</v>
      </c>
      <c r="AO88" s="56">
        <v>0.7411835040937783</v>
      </c>
      <c r="AP88" s="56">
        <v>0.6701748253173367</v>
      </c>
      <c r="AQ88" s="56">
        <v>0.6201091445873685</v>
      </c>
      <c r="AR88" s="56">
        <v>0.2651433464931485</v>
      </c>
      <c r="AS88" s="56">
        <v>0.7412120944859422</v>
      </c>
      <c r="AV88" s="55">
        <v>86.0</v>
      </c>
      <c r="AW88" s="55" t="s">
        <v>165</v>
      </c>
      <c r="AX88" s="56">
        <v>0.6074196923700124</v>
      </c>
      <c r="AY88" s="56">
        <v>4.551631237802888</v>
      </c>
      <c r="AZ88" s="56">
        <v>2.739113796811453</v>
      </c>
      <c r="BA88" s="56">
        <v>6.147621991848794</v>
      </c>
      <c r="BB88" s="56">
        <v>0.04405212851995519</v>
      </c>
      <c r="BC88" s="56">
        <v>0.17521037657791835</v>
      </c>
      <c r="BD88" s="56">
        <v>0.1254394942131399</v>
      </c>
      <c r="BE88" s="56">
        <v>0.27115615409167565</v>
      </c>
      <c r="BF88" s="56">
        <v>0.09707922493551999</v>
      </c>
      <c r="BG88" s="56">
        <v>0.443269391634551</v>
      </c>
      <c r="BH88" s="56">
        <v>0.2998259088497882</v>
      </c>
      <c r="BI88" s="56">
        <v>0.653133364510832</v>
      </c>
      <c r="BL88" s="68" t="s">
        <v>546</v>
      </c>
      <c r="BM88" s="55">
        <v>1.0</v>
      </c>
      <c r="BO88" s="68" t="s">
        <v>546</v>
      </c>
      <c r="BP88" s="56">
        <v>16.154952762166527</v>
      </c>
    </row>
    <row r="89" ht="14.25" customHeight="1">
      <c r="A89" s="55">
        <v>87.0</v>
      </c>
      <c r="B89" s="55" t="s">
        <v>184</v>
      </c>
      <c r="C89" s="56">
        <v>0.22889430172652028</v>
      </c>
      <c r="D89" s="56">
        <v>0.543447402239107</v>
      </c>
      <c r="E89" s="56">
        <v>0.4812207624961646</v>
      </c>
      <c r="F89" s="55" t="s">
        <v>455</v>
      </c>
      <c r="I89" s="55">
        <v>87.0</v>
      </c>
      <c r="J89" s="55" t="s">
        <v>168</v>
      </c>
      <c r="K89" s="56">
        <v>0.5460090841568231</v>
      </c>
      <c r="L89" s="56">
        <v>0.1567102713092203</v>
      </c>
      <c r="M89" s="56">
        <v>0.2972806445339565</v>
      </c>
      <c r="P89" s="55">
        <v>87.0</v>
      </c>
      <c r="Q89" s="55" t="s">
        <v>168</v>
      </c>
      <c r="R89" s="56">
        <f t="shared" si="1"/>
        <v>0.1249783681</v>
      </c>
      <c r="S89" s="56">
        <f t="shared" si="2"/>
        <v>0.2967272184</v>
      </c>
      <c r="T89" s="56">
        <f t="shared" si="3"/>
        <v>0.2627509078</v>
      </c>
      <c r="U89" s="56">
        <v>0.5460090841568231</v>
      </c>
      <c r="V89" s="56">
        <f t="shared" si="4"/>
        <v>0.03587008812</v>
      </c>
      <c r="W89" s="56">
        <f t="shared" si="5"/>
        <v>0.08516378985</v>
      </c>
      <c r="X89" s="56">
        <f t="shared" si="6"/>
        <v>0.07541223625</v>
      </c>
      <c r="Y89" s="56">
        <v>0.1567102713092203</v>
      </c>
      <c r="Z89" s="56">
        <f t="shared" si="7"/>
        <v>0.06804584555</v>
      </c>
      <c r="AA89" s="56">
        <f t="shared" si="8"/>
        <v>0.161556394</v>
      </c>
      <c r="AB89" s="56">
        <f t="shared" si="9"/>
        <v>0.1430576184</v>
      </c>
      <c r="AC89" s="56">
        <v>0.2972806445339565</v>
      </c>
      <c r="AF89" s="55">
        <v>87.0</v>
      </c>
      <c r="AG89" s="55" t="s">
        <v>168</v>
      </c>
      <c r="AH89" s="56">
        <v>0.41161863343364496</v>
      </c>
      <c r="AI89" s="56">
        <v>0.41021781594066625</v>
      </c>
      <c r="AJ89" s="56">
        <v>0.26275090780777893</v>
      </c>
      <c r="AK89" s="56">
        <v>0.40156695364177275</v>
      </c>
      <c r="AL89" s="56">
        <v>0.4114358732581392</v>
      </c>
      <c r="AM89" s="56">
        <v>0.40943268768220675</v>
      </c>
      <c r="AN89" s="56">
        <v>0.2621155196772919</v>
      </c>
      <c r="AO89" s="56">
        <v>0.40544644943147684</v>
      </c>
      <c r="AP89" s="56">
        <v>0.3966720048533974</v>
      </c>
      <c r="AQ89" s="56">
        <v>0.39586805687463184</v>
      </c>
      <c r="AR89" s="56">
        <v>0.24462229725091866</v>
      </c>
      <c r="AS89" s="56">
        <v>0.40540070453556476</v>
      </c>
      <c r="AV89" s="55">
        <v>87.0</v>
      </c>
      <c r="AW89" s="55" t="s">
        <v>168</v>
      </c>
      <c r="AX89" s="56">
        <v>0.38496654745684816</v>
      </c>
      <c r="AY89" s="56">
        <v>2.739113796811453</v>
      </c>
      <c r="AZ89" s="56">
        <v>1.6762585837128678</v>
      </c>
      <c r="BA89" s="56">
        <v>3.754704281833418</v>
      </c>
      <c r="BB89" s="56">
        <v>0.035616973343770536</v>
      </c>
      <c r="BC89" s="56">
        <v>0.1254394942131399</v>
      </c>
      <c r="BD89" s="56">
        <v>0.09422261354366135</v>
      </c>
      <c r="BE89" s="56">
        <v>0.202098833191439</v>
      </c>
      <c r="BF89" s="56">
        <v>0.07464766252546177</v>
      </c>
      <c r="BG89" s="56">
        <v>0.29982590884978816</v>
      </c>
      <c r="BH89" s="56">
        <v>0.21294128793301018</v>
      </c>
      <c r="BI89" s="56">
        <v>0.46034478936263284</v>
      </c>
      <c r="BL89" s="68" t="s">
        <v>547</v>
      </c>
      <c r="BM89" s="55">
        <v>1.0</v>
      </c>
      <c r="BO89" s="68" t="s">
        <v>547</v>
      </c>
      <c r="BP89" s="56">
        <v>10.060180772777493</v>
      </c>
    </row>
    <row r="90" ht="14.25" customHeight="1">
      <c r="A90" s="55">
        <v>88.0</v>
      </c>
      <c r="B90" s="55" t="s">
        <v>187</v>
      </c>
      <c r="C90" s="56">
        <v>0.14041201329855726</v>
      </c>
      <c r="D90" s="56">
        <v>0.8463289596424581</v>
      </c>
      <c r="E90" s="56">
        <v>0.4603873468525164</v>
      </c>
      <c r="F90" s="55" t="s">
        <v>455</v>
      </c>
      <c r="I90" s="55">
        <v>88.0</v>
      </c>
      <c r="J90" s="55" t="s">
        <v>515</v>
      </c>
      <c r="K90" s="56">
        <v>0.8722371637429328</v>
      </c>
      <c r="L90" s="56">
        <v>0.02832883309715013</v>
      </c>
      <c r="M90" s="56">
        <v>0.0994340031599171</v>
      </c>
      <c r="P90" s="55">
        <v>88.0</v>
      </c>
      <c r="Q90" s="55" t="s">
        <v>515</v>
      </c>
      <c r="R90" s="56">
        <f t="shared" si="1"/>
        <v>0.1224725762</v>
      </c>
      <c r="S90" s="56">
        <f t="shared" si="2"/>
        <v>0.7381995714</v>
      </c>
      <c r="T90" s="56">
        <f t="shared" si="3"/>
        <v>0.4015669536</v>
      </c>
      <c r="U90" s="56">
        <v>0.8722371637429328</v>
      </c>
      <c r="V90" s="56">
        <f t="shared" si="4"/>
        <v>0.00397770849</v>
      </c>
      <c r="W90" s="56">
        <f t="shared" si="5"/>
        <v>0.02397551184</v>
      </c>
      <c r="X90" s="56">
        <f t="shared" si="6"/>
        <v>0.01304223631</v>
      </c>
      <c r="Y90" s="56">
        <v>0.02832883309715013</v>
      </c>
      <c r="Z90" s="56">
        <f t="shared" si="7"/>
        <v>0.01396172857</v>
      </c>
      <c r="AA90" s="56">
        <f t="shared" si="8"/>
        <v>0.08415387645</v>
      </c>
      <c r="AB90" s="56">
        <f t="shared" si="9"/>
        <v>0.0457781569</v>
      </c>
      <c r="AC90" s="56">
        <v>0.0994340031599171</v>
      </c>
      <c r="AF90" s="55">
        <v>88.0</v>
      </c>
      <c r="AG90" s="55" t="s">
        <v>515</v>
      </c>
      <c r="AH90" s="56">
        <v>0.9322523361834797</v>
      </c>
      <c r="AI90" s="56">
        <v>0.9346627613949307</v>
      </c>
      <c r="AJ90" s="56">
        <v>0.5460090841568231</v>
      </c>
      <c r="AK90" s="56">
        <v>0.8722371637429328</v>
      </c>
      <c r="AL90" s="56">
        <v>0.9326172069954409</v>
      </c>
      <c r="AM90" s="56">
        <v>0.9366888098109568</v>
      </c>
      <c r="AN90" s="56">
        <v>0.5467582632441933</v>
      </c>
      <c r="AO90" s="56">
        <v>0.8999488079811457</v>
      </c>
      <c r="AP90" s="56">
        <v>0.9189724772773875</v>
      </c>
      <c r="AQ90" s="56">
        <v>0.920596404245637</v>
      </c>
      <c r="AR90" s="56">
        <v>0.5095954235044247</v>
      </c>
      <c r="AS90" s="56">
        <v>0.899822546792863</v>
      </c>
      <c r="AV90" s="55">
        <v>88.0</v>
      </c>
      <c r="AW90" s="55" t="s">
        <v>515</v>
      </c>
      <c r="AX90" s="56">
        <v>0.8494020886682275</v>
      </c>
      <c r="AY90" s="56">
        <v>6.147621991848794</v>
      </c>
      <c r="AZ90" s="56">
        <v>3.754704281833418</v>
      </c>
      <c r="BA90" s="56">
        <v>8.41900198715236</v>
      </c>
      <c r="BB90" s="56">
        <v>0.07525192290871457</v>
      </c>
      <c r="BC90" s="56">
        <v>0.2711561540916757</v>
      </c>
      <c r="BD90" s="56">
        <v>0.202098833191439</v>
      </c>
      <c r="BE90" s="56">
        <v>0.43422484266120076</v>
      </c>
      <c r="BF90" s="56">
        <v>0.15868431373724584</v>
      </c>
      <c r="BG90" s="56">
        <v>0.653133364510832</v>
      </c>
      <c r="BH90" s="56">
        <v>0.46034478936263284</v>
      </c>
      <c r="BI90" s="56">
        <v>0.9969344555166545</v>
      </c>
      <c r="BL90" s="68" t="s">
        <v>548</v>
      </c>
      <c r="BM90" s="55">
        <v>1.0</v>
      </c>
      <c r="BO90" s="68" t="s">
        <v>548</v>
      </c>
      <c r="BP90" s="56">
        <v>22.4225590254832</v>
      </c>
    </row>
    <row r="91" ht="14.25" customHeight="1">
      <c r="A91" s="55">
        <v>89.0</v>
      </c>
      <c r="B91" s="55" t="s">
        <v>190</v>
      </c>
      <c r="C91" s="56">
        <v>0.07556844286225375</v>
      </c>
      <c r="D91" s="56">
        <v>0.7537241558086311</v>
      </c>
      <c r="E91" s="56">
        <v>0.44116264440760045</v>
      </c>
      <c r="F91" s="55" t="s">
        <v>455</v>
      </c>
      <c r="I91" s="55">
        <v>89.0</v>
      </c>
      <c r="J91" s="55" t="s">
        <v>516</v>
      </c>
      <c r="K91" s="56">
        <v>0.9326172069954409</v>
      </c>
      <c r="L91" s="56">
        <v>0.017209126769871817</v>
      </c>
      <c r="M91" s="56">
        <v>0.05017366623468726</v>
      </c>
      <c r="P91" s="55">
        <v>89.0</v>
      </c>
      <c r="Q91" s="55" t="s">
        <v>516</v>
      </c>
      <c r="R91" s="56">
        <f t="shared" si="1"/>
        <v>0.07047643012</v>
      </c>
      <c r="S91" s="56">
        <f t="shared" si="2"/>
        <v>0.702936117</v>
      </c>
      <c r="T91" s="56">
        <f t="shared" si="3"/>
        <v>0.4114358733</v>
      </c>
      <c r="U91" s="56">
        <v>0.9326172069954409</v>
      </c>
      <c r="V91" s="56">
        <f t="shared" si="4"/>
        <v>0.001300466913</v>
      </c>
      <c r="W91" s="56">
        <f t="shared" si="5"/>
        <v>0.01297093455</v>
      </c>
      <c r="X91" s="56">
        <f t="shared" si="6"/>
        <v>0.007592023874</v>
      </c>
      <c r="Y91" s="56">
        <v>0.017209126769871817</v>
      </c>
      <c r="Z91" s="56">
        <f t="shared" si="7"/>
        <v>0.00379154583</v>
      </c>
      <c r="AA91" s="56">
        <f t="shared" si="8"/>
        <v>0.03781710423</v>
      </c>
      <c r="AB91" s="56">
        <f t="shared" si="9"/>
        <v>0.02213474728</v>
      </c>
      <c r="AC91" s="56">
        <v>0.05017366623468726</v>
      </c>
      <c r="AF91" s="55">
        <v>89.0</v>
      </c>
      <c r="AG91" s="55" t="s">
        <v>516</v>
      </c>
      <c r="AH91" s="56">
        <v>0.0012762470119530023</v>
      </c>
      <c r="AI91" s="56">
        <v>0.0014696575267097514</v>
      </c>
      <c r="AJ91" s="56">
        <v>0.035870088124697525</v>
      </c>
      <c r="AK91" s="56">
        <v>0.003977708489569653</v>
      </c>
      <c r="AL91" s="56">
        <v>0.0013004669130183399</v>
      </c>
      <c r="AM91" s="56">
        <v>0.00147062495483206</v>
      </c>
      <c r="AN91" s="56">
        <v>0.03540745647633163</v>
      </c>
      <c r="AO91" s="56">
        <v>0.002687943424236936</v>
      </c>
      <c r="AP91" s="56">
        <v>7.027319100761164E-4</v>
      </c>
      <c r="AQ91" s="56">
        <v>0.0014452389999814771</v>
      </c>
      <c r="AR91" s="56">
        <v>0.04094572230029114</v>
      </c>
      <c r="AS91" s="56">
        <v>0.002692634124852335</v>
      </c>
      <c r="AV91" s="55">
        <v>89.0</v>
      </c>
      <c r="AW91" s="55" t="s">
        <v>516</v>
      </c>
      <c r="AX91" s="56">
        <v>0.015256026680599227</v>
      </c>
      <c r="AY91" s="56">
        <v>0.04405212851995519</v>
      </c>
      <c r="AZ91" s="56">
        <v>0.035616973343770536</v>
      </c>
      <c r="BA91" s="56">
        <v>0.07525192290871457</v>
      </c>
      <c r="BB91" s="56">
        <v>0.0042574260536351275</v>
      </c>
      <c r="BC91" s="56">
        <v>0.010156027379888001</v>
      </c>
      <c r="BD91" s="56">
        <v>0.009024607347695323</v>
      </c>
      <c r="BE91" s="56">
        <v>0.01881860453256267</v>
      </c>
      <c r="BF91" s="56">
        <v>0.007903435457514629</v>
      </c>
      <c r="BG91" s="56">
        <v>0.01913714105222353</v>
      </c>
      <c r="BH91" s="56">
        <v>0.01685468574292771</v>
      </c>
      <c r="BI91" s="56">
        <v>0.035175992815272714</v>
      </c>
      <c r="BL91" s="68" t="s">
        <v>549</v>
      </c>
      <c r="BM91" s="55">
        <v>1.0</v>
      </c>
      <c r="BO91" s="68" t="s">
        <v>549</v>
      </c>
      <c r="BP91" s="56">
        <v>0.29150497183475926</v>
      </c>
    </row>
    <row r="92" ht="14.25" customHeight="1">
      <c r="A92" s="55">
        <v>90.0</v>
      </c>
      <c r="B92" s="55" t="s">
        <v>193</v>
      </c>
      <c r="C92" s="56">
        <v>0.08461425139280293</v>
      </c>
      <c r="D92" s="56">
        <v>0.6946355591837106</v>
      </c>
      <c r="E92" s="56">
        <v>0.43710641505884834</v>
      </c>
      <c r="F92" s="55" t="s">
        <v>455</v>
      </c>
      <c r="I92" s="55">
        <v>90.0</v>
      </c>
      <c r="J92" s="55" t="s">
        <v>170</v>
      </c>
      <c r="K92" s="56">
        <v>0.9366888098109568</v>
      </c>
      <c r="L92" s="56">
        <v>0.017380345871111112</v>
      </c>
      <c r="M92" s="56">
        <v>0.045930844317932006</v>
      </c>
      <c r="P92" s="55">
        <v>90.0</v>
      </c>
      <c r="Q92" s="55" t="s">
        <v>170</v>
      </c>
      <c r="R92" s="56">
        <f t="shared" si="1"/>
        <v>0.07925722243</v>
      </c>
      <c r="S92" s="56">
        <f t="shared" si="2"/>
        <v>0.6506573552</v>
      </c>
      <c r="T92" s="56">
        <f t="shared" si="3"/>
        <v>0.4094326877</v>
      </c>
      <c r="U92" s="56">
        <v>0.9366888098109568</v>
      </c>
      <c r="V92" s="56">
        <f t="shared" si="4"/>
        <v>0.001470624955</v>
      </c>
      <c r="W92" s="56">
        <f t="shared" si="5"/>
        <v>0.01207300627</v>
      </c>
      <c r="X92" s="56">
        <f t="shared" si="6"/>
        <v>0.007597060676</v>
      </c>
      <c r="Y92" s="56">
        <v>0.017380345871111112</v>
      </c>
      <c r="Z92" s="56">
        <f t="shared" si="7"/>
        <v>0.003886404008</v>
      </c>
      <c r="AA92" s="56">
        <f t="shared" si="8"/>
        <v>0.03190519773</v>
      </c>
      <c r="AB92" s="56">
        <f t="shared" si="9"/>
        <v>0.0200766667</v>
      </c>
      <c r="AC92" s="56">
        <v>0.045930844317932006</v>
      </c>
      <c r="AF92" s="55">
        <v>90.0</v>
      </c>
      <c r="AG92" s="55" t="s">
        <v>170</v>
      </c>
      <c r="AH92" s="56">
        <v>0.013133901170689686</v>
      </c>
      <c r="AI92" s="56">
        <v>0.01272255473926431</v>
      </c>
      <c r="AJ92" s="56">
        <v>0.08516378984718144</v>
      </c>
      <c r="AK92" s="56">
        <v>0.023975511842995904</v>
      </c>
      <c r="AL92" s="56">
        <v>0.012970934546825349</v>
      </c>
      <c r="AM92" s="56">
        <v>0.012073006272985562</v>
      </c>
      <c r="AN92" s="56">
        <v>0.08411541855577831</v>
      </c>
      <c r="AO92" s="56">
        <v>0.018530465053859788</v>
      </c>
      <c r="AP92" s="56">
        <v>0.016267757738743754</v>
      </c>
      <c r="AQ92" s="56">
        <v>0.01553604861903557</v>
      </c>
      <c r="AR92" s="56">
        <v>0.0933866059951789</v>
      </c>
      <c r="AS92" s="56">
        <v>0.018552474296640656</v>
      </c>
      <c r="AV92" s="55">
        <v>90.0</v>
      </c>
      <c r="AW92" s="55" t="s">
        <v>170</v>
      </c>
      <c r="AX92" s="56">
        <v>0.04405212851995519</v>
      </c>
      <c r="AY92" s="56">
        <v>0.17521037657791835</v>
      </c>
      <c r="AZ92" s="56">
        <v>0.1254394942131399</v>
      </c>
      <c r="BA92" s="56">
        <v>0.2711561540916757</v>
      </c>
      <c r="BB92" s="56">
        <v>0.010156027379888001</v>
      </c>
      <c r="BC92" s="56">
        <v>0.025466104656101</v>
      </c>
      <c r="BD92" s="56">
        <v>0.022089717720232587</v>
      </c>
      <c r="BE92" s="56">
        <v>0.04622954061351553</v>
      </c>
      <c r="BF92" s="56">
        <v>0.019137141052223534</v>
      </c>
      <c r="BG92" s="56">
        <v>0.05001561697655199</v>
      </c>
      <c r="BH92" s="56">
        <v>0.0424367491570836</v>
      </c>
      <c r="BI92" s="56">
        <v>0.08904277397398803</v>
      </c>
      <c r="BL92" s="68" t="s">
        <v>550</v>
      </c>
      <c r="BM92" s="55">
        <v>1.0</v>
      </c>
      <c r="BO92" s="68" t="s">
        <v>550</v>
      </c>
      <c r="BP92" s="56">
        <v>0.9204318249322735</v>
      </c>
    </row>
    <row r="93" ht="14.25" customHeight="1">
      <c r="A93" s="55">
        <v>91.0</v>
      </c>
      <c r="B93" s="55" t="s">
        <v>196</v>
      </c>
      <c r="C93" s="56">
        <v>0.2292707062917212</v>
      </c>
      <c r="D93" s="56">
        <v>0.5446649757290072</v>
      </c>
      <c r="E93" s="56">
        <v>0.4793992835554564</v>
      </c>
      <c r="F93" s="55" t="s">
        <v>455</v>
      </c>
      <c r="I93" s="55">
        <v>91.0</v>
      </c>
      <c r="J93" s="55" t="s">
        <v>172</v>
      </c>
      <c r="K93" s="56">
        <v>0.5467582632441933</v>
      </c>
      <c r="L93" s="56">
        <v>0.15443515244062458</v>
      </c>
      <c r="M93" s="56">
        <v>0.2988065843151821</v>
      </c>
      <c r="P93" s="55">
        <v>91.0</v>
      </c>
      <c r="Q93" s="55" t="s">
        <v>172</v>
      </c>
      <c r="R93" s="56">
        <f t="shared" si="1"/>
        <v>0.1253556532</v>
      </c>
      <c r="S93" s="56">
        <f t="shared" si="2"/>
        <v>0.2978000762</v>
      </c>
      <c r="T93" s="56">
        <f t="shared" si="3"/>
        <v>0.2621155197</v>
      </c>
      <c r="U93" s="56">
        <v>0.5467582632441933</v>
      </c>
      <c r="V93" s="56">
        <f t="shared" si="4"/>
        <v>0.03540745648</v>
      </c>
      <c r="W93" s="56">
        <f t="shared" si="5"/>
        <v>0.08411541856</v>
      </c>
      <c r="X93" s="56">
        <f t="shared" si="6"/>
        <v>0.07403610144</v>
      </c>
      <c r="Y93" s="56">
        <v>0.15443515244062458</v>
      </c>
      <c r="Z93" s="56">
        <f t="shared" si="7"/>
        <v>0.06850759663</v>
      </c>
      <c r="AA93" s="56">
        <f t="shared" si="8"/>
        <v>0.162749481</v>
      </c>
      <c r="AB93" s="56">
        <f t="shared" si="9"/>
        <v>0.1432476624</v>
      </c>
      <c r="AC93" s="56">
        <v>0.2988065843151821</v>
      </c>
      <c r="AF93" s="55">
        <v>91.0</v>
      </c>
      <c r="AG93" s="55" t="s">
        <v>172</v>
      </c>
      <c r="AH93" s="56">
        <v>0.007706309319132238</v>
      </c>
      <c r="AI93" s="56">
        <v>0.008075918590381726</v>
      </c>
      <c r="AJ93" s="56">
        <v>0.07541223625040382</v>
      </c>
      <c r="AK93" s="56">
        <v>0.013042236309024704</v>
      </c>
      <c r="AL93" s="56">
        <v>0.007592023873742278</v>
      </c>
      <c r="AM93" s="56">
        <v>0.007597060676204235</v>
      </c>
      <c r="AN93" s="56">
        <v>0.07403610143581311</v>
      </c>
      <c r="AO93" s="56">
        <v>0.01013664122434505</v>
      </c>
      <c r="AP93" s="56">
        <v>0.009628777198011414</v>
      </c>
      <c r="AQ93" s="56">
        <v>0.009917972395681868</v>
      </c>
      <c r="AR93" s="56">
        <v>0.08615885102588229</v>
      </c>
      <c r="AS93" s="56">
        <v>0.01014714439589966</v>
      </c>
      <c r="AV93" s="55">
        <v>91.0</v>
      </c>
      <c r="AW93" s="55" t="s">
        <v>172</v>
      </c>
      <c r="AX93" s="56">
        <v>0.035616973343770536</v>
      </c>
      <c r="AY93" s="56">
        <v>0.1254394942131399</v>
      </c>
      <c r="AZ93" s="56">
        <v>0.09422261354366135</v>
      </c>
      <c r="BA93" s="56">
        <v>0.202098833191439</v>
      </c>
      <c r="BB93" s="56">
        <v>0.009024607347695323</v>
      </c>
      <c r="BC93" s="56">
        <v>0.022089717720232587</v>
      </c>
      <c r="BD93" s="56">
        <v>0.019398554613432147</v>
      </c>
      <c r="BE93" s="56">
        <v>0.040531333568239084</v>
      </c>
      <c r="BF93" s="56">
        <v>0.016854685742927714</v>
      </c>
      <c r="BG93" s="56">
        <v>0.0424367491570836</v>
      </c>
      <c r="BH93" s="56">
        <v>0.03670172731427863</v>
      </c>
      <c r="BI93" s="56">
        <v>0.0768211059348443</v>
      </c>
      <c r="BL93" s="68" t="s">
        <v>551</v>
      </c>
      <c r="BM93" s="55">
        <v>1.0</v>
      </c>
      <c r="BO93" s="68" t="s">
        <v>551</v>
      </c>
      <c r="BP93" s="56">
        <v>0.7212363956907443</v>
      </c>
    </row>
    <row r="94" ht="14.25" customHeight="1">
      <c r="A94" s="55">
        <v>92.0</v>
      </c>
      <c r="B94" s="55" t="s">
        <v>198</v>
      </c>
      <c r="C94" s="56">
        <v>0.11946529052976744</v>
      </c>
      <c r="D94" s="56">
        <v>0.8235840722501477</v>
      </c>
      <c r="E94" s="56">
        <v>0.4505216806064941</v>
      </c>
      <c r="F94" s="55" t="s">
        <v>455</v>
      </c>
      <c r="I94" s="55">
        <v>92.0</v>
      </c>
      <c r="J94" s="55" t="s">
        <v>175</v>
      </c>
      <c r="K94" s="56">
        <v>0.8999488079811457</v>
      </c>
      <c r="L94" s="56">
        <v>0.02249978560565401</v>
      </c>
      <c r="M94" s="56">
        <v>0.0775514064132003</v>
      </c>
      <c r="P94" s="55">
        <v>92.0</v>
      </c>
      <c r="Q94" s="55" t="s">
        <v>175</v>
      </c>
      <c r="R94" s="56">
        <f t="shared" si="1"/>
        <v>0.1075126458</v>
      </c>
      <c r="S94" s="56">
        <f t="shared" si="2"/>
        <v>0.7411835041</v>
      </c>
      <c r="T94" s="56">
        <f t="shared" si="3"/>
        <v>0.4054464494</v>
      </c>
      <c r="U94" s="56">
        <v>0.8999488079811457</v>
      </c>
      <c r="V94" s="56">
        <f t="shared" si="4"/>
        <v>0.002687943424</v>
      </c>
      <c r="W94" s="56">
        <f t="shared" si="5"/>
        <v>0.01853046505</v>
      </c>
      <c r="X94" s="56">
        <f t="shared" si="6"/>
        <v>0.01013664122</v>
      </c>
      <c r="Y94" s="56">
        <v>0.02249978560565401</v>
      </c>
      <c r="Z94" s="56">
        <f t="shared" si="7"/>
        <v>0.009264701298</v>
      </c>
      <c r="AA94" s="56">
        <f t="shared" si="8"/>
        <v>0.0638701031</v>
      </c>
      <c r="AB94" s="56">
        <f t="shared" si="9"/>
        <v>0.03493858995</v>
      </c>
      <c r="AC94" s="56">
        <v>0.0775514064132003</v>
      </c>
      <c r="AF94" s="55">
        <v>92.0</v>
      </c>
      <c r="AG94" s="55" t="s">
        <v>175</v>
      </c>
      <c r="AH94" s="56">
        <v>0.01745359486324538</v>
      </c>
      <c r="AI94" s="56">
        <v>0.01840061566604074</v>
      </c>
      <c r="AJ94" s="56">
        <v>0.1567102713092203</v>
      </c>
      <c r="AK94" s="56">
        <v>0.02832883309715013</v>
      </c>
      <c r="AL94" s="56">
        <v>0.017209126769871817</v>
      </c>
      <c r="AM94" s="56">
        <v>0.017380345871111112</v>
      </c>
      <c r="AN94" s="56">
        <v>0.15443515244062458</v>
      </c>
      <c r="AO94" s="56">
        <v>0.02249978560565401</v>
      </c>
      <c r="AP94" s="56">
        <v>0.022307047451152605</v>
      </c>
      <c r="AQ94" s="56">
        <v>0.023064376037200074</v>
      </c>
      <c r="AR94" s="56">
        <v>0.17948550345005082</v>
      </c>
      <c r="AS94" s="56">
        <v>0.022522480130994327</v>
      </c>
      <c r="AV94" s="55">
        <v>92.0</v>
      </c>
      <c r="AW94" s="55" t="s">
        <v>175</v>
      </c>
      <c r="AX94" s="56">
        <v>0.07525192290871457</v>
      </c>
      <c r="AY94" s="56">
        <v>0.27115615409167565</v>
      </c>
      <c r="AZ94" s="56">
        <v>0.202098833191439</v>
      </c>
      <c r="BA94" s="56">
        <v>0.43422484266120076</v>
      </c>
      <c r="BB94" s="56">
        <v>0.01881860453256267</v>
      </c>
      <c r="BC94" s="56">
        <v>0.04622954061351553</v>
      </c>
      <c r="BD94" s="56">
        <v>0.040531333568239084</v>
      </c>
      <c r="BE94" s="56">
        <v>0.08471040754537816</v>
      </c>
      <c r="BF94" s="56">
        <v>0.035175992815272714</v>
      </c>
      <c r="BG94" s="56">
        <v>0.08904277397398803</v>
      </c>
      <c r="BH94" s="56">
        <v>0.0768211059348443</v>
      </c>
      <c r="BI94" s="56">
        <v>0.1608618824857369</v>
      </c>
      <c r="BL94" s="68" t="s">
        <v>552</v>
      </c>
      <c r="BM94" s="55">
        <v>1.0</v>
      </c>
      <c r="BO94" s="68" t="s">
        <v>552</v>
      </c>
      <c r="BP94" s="56">
        <v>1.5349233943225673</v>
      </c>
    </row>
    <row r="95" ht="14.25" customHeight="1">
      <c r="A95" s="55">
        <v>93.0</v>
      </c>
      <c r="B95" s="55" t="s">
        <v>201</v>
      </c>
      <c r="C95" s="56">
        <v>0.031502685938824514</v>
      </c>
      <c r="D95" s="56">
        <v>0.7292653935652609</v>
      </c>
      <c r="E95" s="56">
        <v>0.43164731769617926</v>
      </c>
      <c r="F95" s="55" t="s">
        <v>455</v>
      </c>
      <c r="I95" s="55">
        <v>93.0</v>
      </c>
      <c r="J95" s="55" t="s">
        <v>178</v>
      </c>
      <c r="K95" s="56">
        <v>0.9189724772773875</v>
      </c>
      <c r="L95" s="56">
        <v>0.022307047451152605</v>
      </c>
      <c r="M95" s="56">
        <v>0.05872047527145987</v>
      </c>
      <c r="P95" s="55">
        <v>93.0</v>
      </c>
      <c r="Q95" s="55" t="s">
        <v>178</v>
      </c>
      <c r="R95" s="56">
        <f t="shared" si="1"/>
        <v>0.02895010134</v>
      </c>
      <c r="S95" s="56">
        <f t="shared" si="2"/>
        <v>0.6701748253</v>
      </c>
      <c r="T95" s="56">
        <f t="shared" si="3"/>
        <v>0.3966720049</v>
      </c>
      <c r="U95" s="56">
        <v>0.9189724772773875</v>
      </c>
      <c r="V95" s="56">
        <f t="shared" si="4"/>
        <v>0.0007027319101</v>
      </c>
      <c r="W95" s="56">
        <f t="shared" si="5"/>
        <v>0.01626775774</v>
      </c>
      <c r="X95" s="56">
        <f t="shared" si="6"/>
        <v>0.009628777198</v>
      </c>
      <c r="Y95" s="56">
        <v>0.022307047451152605</v>
      </c>
      <c r="Z95" s="56">
        <f t="shared" si="7"/>
        <v>0.001849852691</v>
      </c>
      <c r="AA95" s="56">
        <f t="shared" si="8"/>
        <v>0.04282281051</v>
      </c>
      <c r="AB95" s="56">
        <f t="shared" si="9"/>
        <v>0.02534653564</v>
      </c>
      <c r="AC95" s="56">
        <v>0.05872047527145987</v>
      </c>
      <c r="AF95" s="55">
        <v>93.0</v>
      </c>
      <c r="AG95" s="55" t="s">
        <v>178</v>
      </c>
      <c r="AH95" s="56">
        <v>0.0036776180336203983</v>
      </c>
      <c r="AI95" s="56">
        <v>0.003748828975760215</v>
      </c>
      <c r="AJ95" s="56">
        <v>0.06804584554740986</v>
      </c>
      <c r="AK95" s="56">
        <v>0.013961728574019065</v>
      </c>
      <c r="AL95" s="56">
        <v>0.0037915458300457547</v>
      </c>
      <c r="AM95" s="56">
        <v>0.003886404007801193</v>
      </c>
      <c r="AN95" s="56">
        <v>0.06850759663055854</v>
      </c>
      <c r="AO95" s="56">
        <v>0.009264701298145044</v>
      </c>
      <c r="AP95" s="56">
        <v>0.0018498526906553115</v>
      </c>
      <c r="AQ95" s="56">
        <v>0.00353027705724372</v>
      </c>
      <c r="AR95" s="56">
        <v>0.07092943874617066</v>
      </c>
      <c r="AS95" s="56">
        <v>0.009283898986842155</v>
      </c>
      <c r="AV95" s="55">
        <v>93.0</v>
      </c>
      <c r="AW95" s="55" t="s">
        <v>178</v>
      </c>
      <c r="AX95" s="56">
        <v>0.030405568092927625</v>
      </c>
      <c r="AY95" s="56">
        <v>0.09707922493551999</v>
      </c>
      <c r="AZ95" s="56">
        <v>0.07464766252546177</v>
      </c>
      <c r="BA95" s="56">
        <v>0.15868431373724584</v>
      </c>
      <c r="BB95" s="56">
        <v>0.007903435457514629</v>
      </c>
      <c r="BC95" s="56">
        <v>0.019137141052223534</v>
      </c>
      <c r="BD95" s="56">
        <v>0.016854685742927714</v>
      </c>
      <c r="BE95" s="56">
        <v>0.035175992815272714</v>
      </c>
      <c r="BF95" s="56">
        <v>0.014794411868582295</v>
      </c>
      <c r="BG95" s="56">
        <v>0.03671914300951223</v>
      </c>
      <c r="BH95" s="56">
        <v>0.0318752392242893</v>
      </c>
      <c r="BI95" s="56">
        <v>0.06661742982575333</v>
      </c>
      <c r="BL95" s="68" t="s">
        <v>553</v>
      </c>
      <c r="BM95" s="55">
        <v>1.0</v>
      </c>
      <c r="BO95" s="68" t="s">
        <v>553</v>
      </c>
      <c r="BP95" s="56">
        <v>0.589894248287231</v>
      </c>
    </row>
    <row r="96" ht="14.25" customHeight="1">
      <c r="A96" s="55">
        <v>94.0</v>
      </c>
      <c r="B96" s="55" t="s">
        <v>203</v>
      </c>
      <c r="C96" s="56">
        <v>0.06266109248524564</v>
      </c>
      <c r="D96" s="56">
        <v>0.6735950105035482</v>
      </c>
      <c r="E96" s="56">
        <v>0.4300126038391573</v>
      </c>
      <c r="F96" s="55" t="s">
        <v>455</v>
      </c>
      <c r="I96" s="55">
        <v>94.0</v>
      </c>
      <c r="J96" s="55" t="s">
        <v>181</v>
      </c>
      <c r="K96" s="56">
        <v>0.920596404245637</v>
      </c>
      <c r="L96" s="56">
        <v>0.023064376037200074</v>
      </c>
      <c r="M96" s="56">
        <v>0.056339219717162915</v>
      </c>
      <c r="P96" s="55">
        <v>94.0</v>
      </c>
      <c r="Q96" s="55" t="s">
        <v>181</v>
      </c>
      <c r="R96" s="56">
        <f t="shared" si="1"/>
        <v>0.05768557643</v>
      </c>
      <c r="S96" s="56">
        <f t="shared" si="2"/>
        <v>0.6201091446</v>
      </c>
      <c r="T96" s="56">
        <f t="shared" si="3"/>
        <v>0.3958680569</v>
      </c>
      <c r="U96" s="56">
        <v>0.920596404245637</v>
      </c>
      <c r="V96" s="56">
        <f t="shared" si="4"/>
        <v>0.001445239</v>
      </c>
      <c r="W96" s="56">
        <f t="shared" si="5"/>
        <v>0.01553604862</v>
      </c>
      <c r="X96" s="56">
        <f t="shared" si="6"/>
        <v>0.009917972396</v>
      </c>
      <c r="Y96" s="56">
        <v>0.023064376037200074</v>
      </c>
      <c r="Z96" s="56">
        <f t="shared" si="7"/>
        <v>0.003530277057</v>
      </c>
      <c r="AA96" s="56">
        <f t="shared" si="8"/>
        <v>0.0379498173</v>
      </c>
      <c r="AB96" s="56">
        <f t="shared" si="9"/>
        <v>0.02422657457</v>
      </c>
      <c r="AC96" s="56">
        <v>0.056339219717162915</v>
      </c>
      <c r="AF96" s="55">
        <v>94.0</v>
      </c>
      <c r="AG96" s="55" t="s">
        <v>181</v>
      </c>
      <c r="AH96" s="56">
        <v>0.03784649158410343</v>
      </c>
      <c r="AI96" s="56">
        <v>0.03245292252476512</v>
      </c>
      <c r="AJ96" s="56">
        <v>0.16155639400794605</v>
      </c>
      <c r="AK96" s="56">
        <v>0.08415387644741754</v>
      </c>
      <c r="AL96" s="56">
        <v>0.037817104226563675</v>
      </c>
      <c r="AM96" s="56">
        <v>0.03190519772656665</v>
      </c>
      <c r="AN96" s="56">
        <v>0.16274948099369618</v>
      </c>
      <c r="AO96" s="56">
        <v>0.06387010310250972</v>
      </c>
      <c r="AP96" s="56">
        <v>0.042822810509180353</v>
      </c>
      <c r="AQ96" s="56">
        <v>0.03794981729714406</v>
      </c>
      <c r="AR96" s="56">
        <v>0.1617717108778593</v>
      </c>
      <c r="AS96" s="56">
        <v>0.06396684040221877</v>
      </c>
      <c r="AV96" s="55">
        <v>94.0</v>
      </c>
      <c r="AW96" s="55" t="s">
        <v>181</v>
      </c>
      <c r="AX96" s="56">
        <v>0.09707922493551999</v>
      </c>
      <c r="AY96" s="56">
        <v>0.443269391634551</v>
      </c>
      <c r="AZ96" s="56">
        <v>0.29982590884978816</v>
      </c>
      <c r="BA96" s="56">
        <v>0.653133364510832</v>
      </c>
      <c r="BB96" s="56">
        <v>0.01913714105222353</v>
      </c>
      <c r="BC96" s="56">
        <v>0.05001561697655199</v>
      </c>
      <c r="BD96" s="56">
        <v>0.0424367491570836</v>
      </c>
      <c r="BE96" s="56">
        <v>0.08904277397398803</v>
      </c>
      <c r="BF96" s="56">
        <v>0.03671914300951223</v>
      </c>
      <c r="BG96" s="56">
        <v>0.10221857596388313</v>
      </c>
      <c r="BH96" s="56">
        <v>0.08388327602766671</v>
      </c>
      <c r="BI96" s="56">
        <v>0.1766866112151507</v>
      </c>
      <c r="BL96" s="68" t="s">
        <v>554</v>
      </c>
      <c r="BM96" s="55">
        <v>1.0</v>
      </c>
      <c r="BO96" s="68" t="s">
        <v>554</v>
      </c>
      <c r="BP96" s="56">
        <v>2.0934477773067512</v>
      </c>
    </row>
    <row r="97" ht="14.25" customHeight="1">
      <c r="A97" s="55">
        <v>95.0</v>
      </c>
      <c r="B97" s="55" t="s">
        <v>206</v>
      </c>
      <c r="C97" s="56">
        <v>0.22812829734567375</v>
      </c>
      <c r="D97" s="56">
        <v>0.5203016633661868</v>
      </c>
      <c r="E97" s="56">
        <v>0.48003236679144684</v>
      </c>
      <c r="F97" s="55" t="s">
        <v>455</v>
      </c>
      <c r="I97" s="55">
        <v>95.0</v>
      </c>
      <c r="J97" s="55" t="s">
        <v>184</v>
      </c>
      <c r="K97" s="56">
        <v>0.5095954235044247</v>
      </c>
      <c r="L97" s="56">
        <v>0.17948550345005082</v>
      </c>
      <c r="M97" s="56">
        <v>0.31091907304552446</v>
      </c>
      <c r="P97" s="55">
        <v>95.0</v>
      </c>
      <c r="Q97" s="55" t="s">
        <v>184</v>
      </c>
      <c r="R97" s="56">
        <f t="shared" si="1"/>
        <v>0.1162531363</v>
      </c>
      <c r="S97" s="56">
        <f t="shared" si="2"/>
        <v>0.2651433465</v>
      </c>
      <c r="T97" s="56">
        <f t="shared" si="3"/>
        <v>0.2446222973</v>
      </c>
      <c r="U97" s="56">
        <v>0.5095954235044247</v>
      </c>
      <c r="V97" s="56">
        <f t="shared" si="4"/>
        <v>0.0409457223</v>
      </c>
      <c r="W97" s="56">
        <f t="shared" si="5"/>
        <v>0.093386606</v>
      </c>
      <c r="X97" s="56">
        <f t="shared" si="6"/>
        <v>0.08615885103</v>
      </c>
      <c r="Y97" s="56">
        <v>0.17948550345005082</v>
      </c>
      <c r="Z97" s="56">
        <f t="shared" si="7"/>
        <v>0.07092943875</v>
      </c>
      <c r="AA97" s="56">
        <f t="shared" si="8"/>
        <v>0.1617717109</v>
      </c>
      <c r="AB97" s="56">
        <f t="shared" si="9"/>
        <v>0.1492512185</v>
      </c>
      <c r="AC97" s="56">
        <v>0.31091907304552446</v>
      </c>
      <c r="AF97" s="55">
        <v>95.0</v>
      </c>
      <c r="AG97" s="55" t="s">
        <v>184</v>
      </c>
      <c r="AH97" s="56">
        <v>0.022206408210373386</v>
      </c>
      <c r="AI97" s="56">
        <v>0.020600199071741144</v>
      </c>
      <c r="AJ97" s="56">
        <v>0.1430576184379818</v>
      </c>
      <c r="AK97" s="56">
        <v>0.04577815690171897</v>
      </c>
      <c r="AL97" s="56">
        <v>0.022134747275718965</v>
      </c>
      <c r="AM97" s="56">
        <v>0.020076666700437333</v>
      </c>
      <c r="AN97" s="56">
        <v>0.14324766244235138</v>
      </c>
      <c r="AO97" s="56">
        <v>0.03493858995067224</v>
      </c>
      <c r="AP97" s="56">
        <v>0.025346535644770476</v>
      </c>
      <c r="AQ97" s="56">
        <v>0.024226574568843615</v>
      </c>
      <c r="AR97" s="56">
        <v>0.14925121851464584</v>
      </c>
      <c r="AS97" s="56">
        <v>0.034986210234411314</v>
      </c>
      <c r="AV97" s="55">
        <v>95.0</v>
      </c>
      <c r="AW97" s="55" t="s">
        <v>184</v>
      </c>
      <c r="AX97" s="56">
        <v>0.07464766252546177</v>
      </c>
      <c r="AY97" s="56">
        <v>0.2998259088497882</v>
      </c>
      <c r="AZ97" s="56">
        <v>0.21294128793301018</v>
      </c>
      <c r="BA97" s="56">
        <v>0.46034478936263284</v>
      </c>
      <c r="BB97" s="56">
        <v>0.01685468574292771</v>
      </c>
      <c r="BC97" s="56">
        <v>0.0424367491570836</v>
      </c>
      <c r="BD97" s="56">
        <v>0.03670172731427863</v>
      </c>
      <c r="BE97" s="56">
        <v>0.0768211059348443</v>
      </c>
      <c r="BF97" s="56">
        <v>0.0318752392242893</v>
      </c>
      <c r="BG97" s="56">
        <v>0.08388327602766671</v>
      </c>
      <c r="BH97" s="56">
        <v>0.07084156697477051</v>
      </c>
      <c r="BI97" s="56">
        <v>0.1486846926561893</v>
      </c>
      <c r="BL97" s="68" t="s">
        <v>555</v>
      </c>
      <c r="BM97" s="55">
        <v>1.0</v>
      </c>
      <c r="BO97" s="68" t="s">
        <v>555</v>
      </c>
      <c r="BP97" s="56">
        <v>1.5558586917029433</v>
      </c>
    </row>
    <row r="98" ht="14.25" customHeight="1">
      <c r="A98" s="55">
        <v>96.0</v>
      </c>
      <c r="B98" s="55" t="s">
        <v>208</v>
      </c>
      <c r="C98" s="56">
        <v>0.11955318016450882</v>
      </c>
      <c r="D98" s="56">
        <v>0.8237314091848017</v>
      </c>
      <c r="E98" s="56">
        <v>0.4505340591658758</v>
      </c>
      <c r="F98" s="55" t="s">
        <v>455</v>
      </c>
      <c r="I98" s="55">
        <v>96.0</v>
      </c>
      <c r="J98" s="55" t="s">
        <v>187</v>
      </c>
      <c r="K98" s="56">
        <v>0.899822546792863</v>
      </c>
      <c r="L98" s="56">
        <v>0.022522480130994327</v>
      </c>
      <c r="M98" s="56">
        <v>0.07765497307614258</v>
      </c>
      <c r="P98" s="55">
        <v>96.0</v>
      </c>
      <c r="Q98" s="55" t="s">
        <v>187</v>
      </c>
      <c r="R98" s="56">
        <f t="shared" si="1"/>
        <v>0.1075766471</v>
      </c>
      <c r="S98" s="56">
        <f t="shared" si="2"/>
        <v>0.7412120945</v>
      </c>
      <c r="T98" s="56">
        <f t="shared" si="3"/>
        <v>0.4054007045</v>
      </c>
      <c r="U98" s="56">
        <v>0.899822546792863</v>
      </c>
      <c r="V98" s="56">
        <f t="shared" si="4"/>
        <v>0.002692634125</v>
      </c>
      <c r="W98" s="56">
        <f t="shared" si="5"/>
        <v>0.0185524743</v>
      </c>
      <c r="X98" s="56">
        <f t="shared" si="6"/>
        <v>0.0101471444</v>
      </c>
      <c r="Y98" s="56">
        <v>0.022522480130994327</v>
      </c>
      <c r="Z98" s="56">
        <f t="shared" si="7"/>
        <v>0.009283898987</v>
      </c>
      <c r="AA98" s="56">
        <f t="shared" si="8"/>
        <v>0.0639668404</v>
      </c>
      <c r="AB98" s="56">
        <f t="shared" si="9"/>
        <v>0.03498621023</v>
      </c>
      <c r="AC98" s="56">
        <v>0.07765497307614258</v>
      </c>
      <c r="AF98" s="55">
        <v>96.0</v>
      </c>
      <c r="AG98" s="55" t="s">
        <v>187</v>
      </c>
      <c r="AH98" s="56">
        <v>0.05029406895327506</v>
      </c>
      <c r="AI98" s="56">
        <v>0.04693662293902854</v>
      </c>
      <c r="AJ98" s="56">
        <v>0.2972806445339565</v>
      </c>
      <c r="AK98" s="56">
        <v>0.0994340031599171</v>
      </c>
      <c r="AL98" s="56">
        <v>0.05017366623468726</v>
      </c>
      <c r="AM98" s="56">
        <v>0.045930844317932006</v>
      </c>
      <c r="AN98" s="56">
        <v>0.2988065843151821</v>
      </c>
      <c r="AO98" s="56">
        <v>0.0775514064132003</v>
      </c>
      <c r="AP98" s="56">
        <v>0.05872047527145987</v>
      </c>
      <c r="AQ98" s="56">
        <v>0.056339219717162915</v>
      </c>
      <c r="AR98" s="56">
        <v>0.31091907304552446</v>
      </c>
      <c r="AS98" s="56">
        <v>0.07765497307614258</v>
      </c>
      <c r="AV98" s="55">
        <v>96.0</v>
      </c>
      <c r="AW98" s="55" t="s">
        <v>187</v>
      </c>
      <c r="AX98" s="56">
        <v>0.15868431373724584</v>
      </c>
      <c r="AY98" s="56">
        <v>0.653133364510832</v>
      </c>
      <c r="AZ98" s="56">
        <v>0.46034478936263284</v>
      </c>
      <c r="BA98" s="56">
        <v>0.9969344555166545</v>
      </c>
      <c r="BB98" s="56">
        <v>0.035175992815272714</v>
      </c>
      <c r="BC98" s="56">
        <v>0.08904277397398803</v>
      </c>
      <c r="BD98" s="56">
        <v>0.0768211059348443</v>
      </c>
      <c r="BE98" s="56">
        <v>0.1608618824857369</v>
      </c>
      <c r="BF98" s="56">
        <v>0.06661742982575333</v>
      </c>
      <c r="BG98" s="56">
        <v>0.1766866112151507</v>
      </c>
      <c r="BH98" s="56">
        <v>0.1486846926561893</v>
      </c>
      <c r="BI98" s="56">
        <v>0.3122452439750771</v>
      </c>
      <c r="BL98" s="68" t="s">
        <v>556</v>
      </c>
      <c r="BM98" s="55">
        <v>1.0</v>
      </c>
      <c r="BO98" s="68" t="s">
        <v>556</v>
      </c>
      <c r="BP98" s="56">
        <v>3.3352326560093775</v>
      </c>
    </row>
    <row r="99" ht="14.25" customHeight="1">
      <c r="A99" s="55">
        <v>97.0</v>
      </c>
      <c r="B99" s="55" t="s">
        <v>210</v>
      </c>
      <c r="C99" s="56">
        <v>0.033365504078826165</v>
      </c>
      <c r="D99" s="56">
        <v>0.7303263209990175</v>
      </c>
      <c r="E99" s="56">
        <v>0.43171378473063304</v>
      </c>
      <c r="F99" s="55" t="s">
        <v>455</v>
      </c>
      <c r="I99" s="55">
        <v>97.0</v>
      </c>
      <c r="J99" s="55" t="s">
        <v>190</v>
      </c>
      <c r="K99" s="56">
        <v>0.9197781295536812</v>
      </c>
      <c r="L99" s="56">
        <v>0.021980601154513207</v>
      </c>
      <c r="M99" s="56">
        <v>0.05824126929180565</v>
      </c>
      <c r="P99" s="55">
        <v>97.0</v>
      </c>
      <c r="Q99" s="55" t="s">
        <v>190</v>
      </c>
      <c r="R99" s="56">
        <f t="shared" si="1"/>
        <v>0.03068886093</v>
      </c>
      <c r="S99" s="56">
        <f t="shared" si="2"/>
        <v>0.6717381775</v>
      </c>
      <c r="T99" s="56">
        <f t="shared" si="3"/>
        <v>0.3970808974</v>
      </c>
      <c r="U99" s="56">
        <v>0.9197781295536812</v>
      </c>
      <c r="V99" s="56">
        <f t="shared" si="4"/>
        <v>0.0007333938375</v>
      </c>
      <c r="W99" s="56">
        <f t="shared" si="5"/>
        <v>0.01605301157</v>
      </c>
      <c r="X99" s="56">
        <f t="shared" si="6"/>
        <v>0.009489328515</v>
      </c>
      <c r="Y99" s="56">
        <v>0.021980601154513207</v>
      </c>
      <c r="Z99" s="56">
        <f t="shared" si="7"/>
        <v>0.001943249308</v>
      </c>
      <c r="AA99" s="56">
        <f t="shared" si="8"/>
        <v>0.04253513193</v>
      </c>
      <c r="AB99" s="56">
        <f t="shared" si="9"/>
        <v>0.02514355879</v>
      </c>
      <c r="AC99" s="56">
        <v>0.05824126929180565</v>
      </c>
      <c r="AF99" s="55">
        <v>97.0</v>
      </c>
      <c r="AG99" s="55" t="s">
        <v>190</v>
      </c>
      <c r="AH99" s="56">
        <v>0.03068886093323845</v>
      </c>
      <c r="AI99" s="56">
        <v>0.058851758917486036</v>
      </c>
      <c r="AJ99" s="56">
        <v>0.11628449031336953</v>
      </c>
      <c r="AK99" s="56">
        <v>0.12229643543234607</v>
      </c>
      <c r="AL99" s="56">
        <v>0.06909806537782186</v>
      </c>
      <c r="AM99" s="56">
        <v>0.07732637910199149</v>
      </c>
      <c r="AN99" s="56">
        <v>0.12515836329245383</v>
      </c>
      <c r="AO99" s="56">
        <v>0.12884301753626862</v>
      </c>
      <c r="AP99" s="56">
        <v>0.08490971093493814</v>
      </c>
      <c r="AQ99" s="56">
        <v>0.09667938338745628</v>
      </c>
      <c r="AR99" s="56">
        <v>0.13522027220072103</v>
      </c>
      <c r="AS99" s="56">
        <v>0.13504846132230214</v>
      </c>
      <c r="AV99" s="55">
        <v>97.0</v>
      </c>
      <c r="AW99" s="55" t="s">
        <v>190</v>
      </c>
      <c r="AX99" s="56">
        <f t="array" ref="AX99:BI110">MMULT(AH99:AS110,R99:AC110)</f>
        <v>0.1289820582</v>
      </c>
      <c r="AY99" s="56">
        <v>0.6228533395906852</v>
      </c>
      <c r="AZ99" s="56">
        <v>0.41480900357886974</v>
      </c>
      <c r="BA99" s="56">
        <v>0.8886811032514026</v>
      </c>
      <c r="BB99" s="56">
        <v>0.02023993440429668</v>
      </c>
      <c r="BC99" s="56">
        <v>0.05624790356841892</v>
      </c>
      <c r="BD99" s="56">
        <v>0.046117123131506545</v>
      </c>
      <c r="BE99" s="56">
        <v>0.09502871406257635</v>
      </c>
      <c r="BF99" s="56">
        <v>0.04036770165400623</v>
      </c>
      <c r="BG99" s="56">
        <v>0.12026565702694925</v>
      </c>
      <c r="BH99" s="56">
        <v>0.09508265943105276</v>
      </c>
      <c r="BI99" s="56">
        <v>0.19669538143641466</v>
      </c>
      <c r="BL99" s="68" t="s">
        <v>545</v>
      </c>
      <c r="BM99" s="55">
        <v>1.0</v>
      </c>
      <c r="BO99" s="68" t="s">
        <v>545</v>
      </c>
      <c r="BP99" s="56">
        <f t="array" ref="BP99:BP110">MMULT(AX99:BI110,BM99:BM110)</f>
        <v>2.725370579</v>
      </c>
    </row>
    <row r="100" ht="14.25" customHeight="1">
      <c r="A100" s="55">
        <v>98.0</v>
      </c>
      <c r="B100" s="55" t="s">
        <v>212</v>
      </c>
      <c r="C100" s="56">
        <v>0.06383881481197988</v>
      </c>
      <c r="D100" s="56">
        <v>0.6751162748555602</v>
      </c>
      <c r="E100" s="56">
        <v>0.43008749564315457</v>
      </c>
      <c r="F100" s="55" t="s">
        <v>455</v>
      </c>
      <c r="I100" s="55">
        <v>98.0</v>
      </c>
      <c r="J100" s="55" t="s">
        <v>193</v>
      </c>
      <c r="K100" s="56">
        <v>0.9218805062534152</v>
      </c>
      <c r="L100" s="56">
        <v>0.022568416920947965</v>
      </c>
      <c r="M100" s="56">
        <v>0.05555107682563682</v>
      </c>
      <c r="P100" s="55">
        <v>98.0</v>
      </c>
      <c r="Q100" s="55" t="s">
        <v>193</v>
      </c>
      <c r="R100" s="56">
        <f t="shared" si="1"/>
        <v>0.05885175892</v>
      </c>
      <c r="S100" s="56">
        <f t="shared" si="2"/>
        <v>0.6223765332</v>
      </c>
      <c r="T100" s="56">
        <f t="shared" si="3"/>
        <v>0.3964892782</v>
      </c>
      <c r="U100" s="56">
        <v>0.9218805062534152</v>
      </c>
      <c r="V100" s="56">
        <f t="shared" si="4"/>
        <v>0.001440740988</v>
      </c>
      <c r="W100" s="56">
        <f t="shared" si="5"/>
        <v>0.01523630556</v>
      </c>
      <c r="X100" s="56">
        <f t="shared" si="6"/>
        <v>0.009706393914</v>
      </c>
      <c r="Y100" s="56">
        <v>0.022568416920947965</v>
      </c>
      <c r="Z100" s="56">
        <f t="shared" si="7"/>
        <v>0.003546314906</v>
      </c>
      <c r="AA100" s="56">
        <f t="shared" si="8"/>
        <v>0.03750343605</v>
      </c>
      <c r="AB100" s="56">
        <f t="shared" si="9"/>
        <v>0.02389182351</v>
      </c>
      <c r="AC100" s="56">
        <v>0.05555107682563682</v>
      </c>
      <c r="AF100" s="55">
        <v>98.0</v>
      </c>
      <c r="AG100" s="55" t="s">
        <v>193</v>
      </c>
      <c r="AH100" s="56">
        <v>0.6717381774922977</v>
      </c>
      <c r="AI100" s="56">
        <v>0.6223765332437637</v>
      </c>
      <c r="AJ100" s="56">
        <v>0.265093042120587</v>
      </c>
      <c r="AK100" s="56">
        <v>0.7382062389007629</v>
      </c>
      <c r="AL100" s="56">
        <v>0.7020316230190294</v>
      </c>
      <c r="AM100" s="56">
        <v>0.6486029109824342</v>
      </c>
      <c r="AN100" s="56">
        <v>0.29714663475329234</v>
      </c>
      <c r="AO100" s="56">
        <v>0.7311999198357901</v>
      </c>
      <c r="AP100" s="56">
        <v>0.7136427229521721</v>
      </c>
      <c r="AQ100" s="56">
        <v>0.6711520877339316</v>
      </c>
      <c r="AR100" s="56">
        <v>0.3293700883209534</v>
      </c>
      <c r="AS100" s="56">
        <v>0.3289300195920346</v>
      </c>
      <c r="AV100" s="55">
        <v>98.0</v>
      </c>
      <c r="AW100" s="55" t="s">
        <v>193</v>
      </c>
      <c r="AX100" s="56">
        <v>0.6228533395906852</v>
      </c>
      <c r="AY100" s="56">
        <v>4.166701755294224</v>
      </c>
      <c r="AZ100" s="56">
        <v>2.59385869681353</v>
      </c>
      <c r="BA100" s="56">
        <v>5.695255649307138</v>
      </c>
      <c r="BB100" s="56">
        <v>0.056247903568418925</v>
      </c>
      <c r="BC100" s="56">
        <v>0.1989729670656882</v>
      </c>
      <c r="BD100" s="56">
        <v>0.1482401139217244</v>
      </c>
      <c r="BE100" s="56">
        <v>0.3113681466887547</v>
      </c>
      <c r="BF100" s="56">
        <v>0.12026565702694925</v>
      </c>
      <c r="BG100" s="56">
        <v>0.47503719622136875</v>
      </c>
      <c r="BH100" s="56">
        <v>0.33710642843171007</v>
      </c>
      <c r="BI100" s="56">
        <v>0.7128662029511571</v>
      </c>
      <c r="BL100" s="68" t="s">
        <v>546</v>
      </c>
      <c r="BM100" s="55">
        <v>1.0</v>
      </c>
      <c r="BO100" s="68" t="s">
        <v>546</v>
      </c>
      <c r="BP100" s="56">
        <v>15.438774056881348</v>
      </c>
    </row>
    <row r="101" ht="14.25" customHeight="1">
      <c r="A101" s="55">
        <v>99.0</v>
      </c>
      <c r="B101" s="55" t="s">
        <v>214</v>
      </c>
      <c r="C101" s="56">
        <v>0.22808820442059466</v>
      </c>
      <c r="D101" s="56">
        <v>0.5199712860995873</v>
      </c>
      <c r="E101" s="56">
        <v>0.47480306019408913</v>
      </c>
      <c r="F101" s="55" t="s">
        <v>455</v>
      </c>
      <c r="I101" s="55">
        <v>99.0</v>
      </c>
      <c r="J101" s="55" t="s">
        <v>196</v>
      </c>
      <c r="K101" s="56">
        <v>0.5098224636769946</v>
      </c>
      <c r="L101" s="56">
        <v>0.1754291738991687</v>
      </c>
      <c r="M101" s="56">
        <v>0.3147483624238367</v>
      </c>
      <c r="P101" s="55">
        <v>99.0</v>
      </c>
      <c r="Q101" s="55" t="s">
        <v>196</v>
      </c>
      <c r="R101" s="56">
        <f t="shared" si="1"/>
        <v>0.1162844903</v>
      </c>
      <c r="S101" s="56">
        <f t="shared" si="2"/>
        <v>0.2650930421</v>
      </c>
      <c r="T101" s="56">
        <f t="shared" si="3"/>
        <v>0.2420652659</v>
      </c>
      <c r="U101" s="56">
        <v>0.5098224636769946</v>
      </c>
      <c r="V101" s="56">
        <f t="shared" si="4"/>
        <v>0.04001332528</v>
      </c>
      <c r="W101" s="56">
        <f t="shared" si="5"/>
        <v>0.09121813317</v>
      </c>
      <c r="X101" s="56">
        <f t="shared" si="6"/>
        <v>0.08329430861</v>
      </c>
      <c r="Y101" s="56">
        <v>0.1754291738991687</v>
      </c>
      <c r="Z101" s="56">
        <f t="shared" si="7"/>
        <v>0.07179038883</v>
      </c>
      <c r="AA101" s="56">
        <f t="shared" si="8"/>
        <v>0.1636601108</v>
      </c>
      <c r="AB101" s="56">
        <f t="shared" si="9"/>
        <v>0.1494434857</v>
      </c>
      <c r="AC101" s="56">
        <v>0.3147483624238367</v>
      </c>
      <c r="AF101" s="55">
        <v>99.0</v>
      </c>
      <c r="AG101" s="55" t="s">
        <v>196</v>
      </c>
      <c r="AH101" s="56">
        <v>0.39708089742208225</v>
      </c>
      <c r="AI101" s="56">
        <v>0.3964892782167749</v>
      </c>
      <c r="AJ101" s="56">
        <v>0.24206526590952687</v>
      </c>
      <c r="AK101" s="56">
        <v>0.40051581088505245</v>
      </c>
      <c r="AL101" s="56">
        <v>0.41115219335837805</v>
      </c>
      <c r="AM101" s="56">
        <v>0.40875903460714086</v>
      </c>
      <c r="AN101" s="56">
        <v>0.26181390271146593</v>
      </c>
      <c r="AO101" s="56">
        <v>0.40902901131111924</v>
      </c>
      <c r="AP101" s="56">
        <v>0.4288984553911604</v>
      </c>
      <c r="AQ101" s="56">
        <v>0.43816538009883493</v>
      </c>
      <c r="AR101" s="56">
        <v>0.2882791546716561</v>
      </c>
      <c r="AS101" s="56">
        <v>0.28813406706220235</v>
      </c>
      <c r="AV101" s="55">
        <v>99.0</v>
      </c>
      <c r="AW101" s="55" t="s">
        <v>196</v>
      </c>
      <c r="AX101" s="56">
        <v>0.41480900357886974</v>
      </c>
      <c r="AY101" s="56">
        <v>2.59385869681353</v>
      </c>
      <c r="AZ101" s="56">
        <v>1.6479357177647638</v>
      </c>
      <c r="BA101" s="56">
        <v>3.6053093589065415</v>
      </c>
      <c r="BB101" s="56">
        <v>0.046117123131506545</v>
      </c>
      <c r="BC101" s="56">
        <v>0.14824011392172443</v>
      </c>
      <c r="BD101" s="56">
        <v>0.11497401883007215</v>
      </c>
      <c r="BE101" s="56">
        <v>0.2399060821128821</v>
      </c>
      <c r="BF101" s="56">
        <v>0.09508265943105275</v>
      </c>
      <c r="BG101" s="56">
        <v>0.33710642843171007</v>
      </c>
      <c r="BH101" s="56">
        <v>0.2501244680379982</v>
      </c>
      <c r="BI101" s="56">
        <v>0.5251670106259702</v>
      </c>
      <c r="BL101" s="68" t="s">
        <v>547</v>
      </c>
      <c r="BM101" s="55">
        <v>1.0</v>
      </c>
      <c r="BO101" s="68" t="s">
        <v>547</v>
      </c>
      <c r="BP101" s="56">
        <v>10.018630681586624</v>
      </c>
    </row>
    <row r="102" ht="14.25" customHeight="1">
      <c r="A102" s="55">
        <v>100.0</v>
      </c>
      <c r="B102" s="55" t="s">
        <v>216</v>
      </c>
      <c r="C102" s="56">
        <v>0.1401472888944404</v>
      </c>
      <c r="D102" s="56">
        <v>0.8459576328709584</v>
      </c>
      <c r="E102" s="56">
        <v>0.45897662394215955</v>
      </c>
      <c r="F102" s="55" t="s">
        <v>455</v>
      </c>
      <c r="I102" s="55">
        <v>100.0</v>
      </c>
      <c r="J102" s="55" t="s">
        <v>198</v>
      </c>
      <c r="K102" s="56">
        <v>0.8726279073757919</v>
      </c>
      <c r="L102" s="56">
        <v>0.028052424111415127</v>
      </c>
      <c r="M102" s="56">
        <v>0.09931966851279304</v>
      </c>
      <c r="P102" s="55">
        <v>100.0</v>
      </c>
      <c r="Q102" s="55" t="s">
        <v>198</v>
      </c>
      <c r="R102" s="56">
        <f t="shared" si="1"/>
        <v>0.1222964354</v>
      </c>
      <c r="S102" s="56">
        <f t="shared" si="2"/>
        <v>0.7382062389</v>
      </c>
      <c r="T102" s="56">
        <f t="shared" si="3"/>
        <v>0.4005158109</v>
      </c>
      <c r="U102" s="56">
        <v>0.8726279073757919</v>
      </c>
      <c r="V102" s="56">
        <f t="shared" si="4"/>
        <v>0.003931471186</v>
      </c>
      <c r="W102" s="56">
        <f t="shared" si="5"/>
        <v>0.0237311623</v>
      </c>
      <c r="X102" s="56">
        <f t="shared" si="6"/>
        <v>0.01287540691</v>
      </c>
      <c r="Y102" s="56">
        <v>0.028052424111415127</v>
      </c>
      <c r="Z102" s="56">
        <f t="shared" si="7"/>
        <v>0.01391938228</v>
      </c>
      <c r="AA102" s="56">
        <f t="shared" si="8"/>
        <v>0.08402023167</v>
      </c>
      <c r="AB102" s="56">
        <f t="shared" si="9"/>
        <v>0.04558540615</v>
      </c>
      <c r="AC102" s="56">
        <v>0.09931966851279304</v>
      </c>
      <c r="AF102" s="55">
        <v>100.0</v>
      </c>
      <c r="AG102" s="55" t="s">
        <v>198</v>
      </c>
      <c r="AH102" s="56">
        <v>0.9197781295536812</v>
      </c>
      <c r="AI102" s="56">
        <v>0.9218805062534152</v>
      </c>
      <c r="AJ102" s="56">
        <v>0.5098224636769946</v>
      </c>
      <c r="AK102" s="56">
        <v>0.8726279073757919</v>
      </c>
      <c r="AL102" s="56">
        <v>0.9323943779121512</v>
      </c>
      <c r="AM102" s="56">
        <v>0.9357666232319745</v>
      </c>
      <c r="AN102" s="56">
        <v>0.54615664493077</v>
      </c>
      <c r="AO102" s="56">
        <v>0.8540732501031926</v>
      </c>
      <c r="AP102" s="56">
        <v>0.9338608394366299</v>
      </c>
      <c r="AQ102" s="56">
        <v>0.9435508867803665</v>
      </c>
      <c r="AR102" s="56">
        <v>0.5717411780367293</v>
      </c>
      <c r="AS102" s="56">
        <v>0.571541754490071</v>
      </c>
      <c r="AV102" s="55">
        <v>100.0</v>
      </c>
      <c r="AW102" s="55" t="s">
        <v>198</v>
      </c>
      <c r="AX102" s="56">
        <v>0.8886811032514026</v>
      </c>
      <c r="AY102" s="56">
        <v>5.695255649307138</v>
      </c>
      <c r="AZ102" s="56">
        <v>3.6053093589065415</v>
      </c>
      <c r="BA102" s="56">
        <v>7.905932826242801</v>
      </c>
      <c r="BB102" s="56">
        <v>0.09502871406257637</v>
      </c>
      <c r="BC102" s="56">
        <v>0.3113681466887547</v>
      </c>
      <c r="BD102" s="56">
        <v>0.23990608211288214</v>
      </c>
      <c r="BE102" s="56">
        <v>0.5017909491026836</v>
      </c>
      <c r="BF102" s="56">
        <v>0.19669538143641466</v>
      </c>
      <c r="BG102" s="56">
        <v>0.7128662029511571</v>
      </c>
      <c r="BH102" s="56">
        <v>0.5251670106259702</v>
      </c>
      <c r="BI102" s="56">
        <v>1.1054707864362845</v>
      </c>
      <c r="BL102" s="68" t="s">
        <v>548</v>
      </c>
      <c r="BM102" s="55">
        <v>1.0</v>
      </c>
      <c r="BO102" s="68" t="s">
        <v>548</v>
      </c>
      <c r="BP102" s="56">
        <v>21.783472211124607</v>
      </c>
    </row>
    <row r="103" ht="14.25" customHeight="1">
      <c r="A103" s="55">
        <v>101.0</v>
      </c>
      <c r="B103" s="55" t="s">
        <v>219</v>
      </c>
      <c r="C103" s="56">
        <v>0.07410819607530085</v>
      </c>
      <c r="D103" s="56">
        <v>0.7529342085813969</v>
      </c>
      <c r="E103" s="56">
        <v>0.4409638272155221</v>
      </c>
      <c r="F103" s="55" t="s">
        <v>455</v>
      </c>
      <c r="I103" s="55">
        <v>101.0</v>
      </c>
      <c r="J103" s="55" t="s">
        <v>201</v>
      </c>
      <c r="K103" s="56">
        <v>0.9323943779121512</v>
      </c>
      <c r="L103" s="56">
        <v>0.0173207702057694</v>
      </c>
      <c r="M103" s="56">
        <v>0.050284851882079325</v>
      </c>
      <c r="P103" s="55">
        <v>101.0</v>
      </c>
      <c r="Q103" s="55" t="s">
        <v>201</v>
      </c>
      <c r="R103" s="56">
        <f t="shared" si="1"/>
        <v>0.06909806538</v>
      </c>
      <c r="S103" s="56">
        <f t="shared" si="2"/>
        <v>0.702031623</v>
      </c>
      <c r="T103" s="56">
        <f t="shared" si="3"/>
        <v>0.4111521934</v>
      </c>
      <c r="U103" s="56">
        <v>0.9323943779121512</v>
      </c>
      <c r="V103" s="56">
        <f t="shared" si="4"/>
        <v>0.001283611035</v>
      </c>
      <c r="W103" s="56">
        <f t="shared" si="5"/>
        <v>0.01304140041</v>
      </c>
      <c r="X103" s="56">
        <f t="shared" si="6"/>
        <v>0.00763783312</v>
      </c>
      <c r="Y103" s="56">
        <v>0.0173207702057694</v>
      </c>
      <c r="Z103" s="56">
        <f t="shared" si="7"/>
        <v>0.003726519663</v>
      </c>
      <c r="AA103" s="56">
        <f t="shared" si="8"/>
        <v>0.03786118516</v>
      </c>
      <c r="AB103" s="56">
        <f t="shared" si="9"/>
        <v>0.02217380074</v>
      </c>
      <c r="AC103" s="56">
        <v>0.050284851882079325</v>
      </c>
      <c r="AF103" s="55">
        <v>101.0</v>
      </c>
      <c r="AG103" s="55" t="s">
        <v>201</v>
      </c>
      <c r="AH103" s="56">
        <v>7.333938374759616E-4</v>
      </c>
      <c r="AI103" s="56">
        <v>0.0014407409884159502</v>
      </c>
      <c r="AJ103" s="56">
        <v>0.04001332527764964</v>
      </c>
      <c r="AK103" s="56">
        <v>0.003931471186131861</v>
      </c>
      <c r="AL103" s="56">
        <v>0.0012836110345843877</v>
      </c>
      <c r="AM103" s="56">
        <v>0.0014658429806008336</v>
      </c>
      <c r="AN103" s="56">
        <v>0.035504385706664664</v>
      </c>
      <c r="AO103" s="56">
        <v>0.005220766102312445</v>
      </c>
      <c r="AP103" s="56">
        <v>0.0016066684097904619</v>
      </c>
      <c r="AQ103" s="56">
        <v>0.0016901889176596237</v>
      </c>
      <c r="AR103" s="56">
        <v>0.034683209213651464</v>
      </c>
      <c r="AS103" s="56">
        <v>0.03473440979730693</v>
      </c>
      <c r="AV103" s="55">
        <v>101.0</v>
      </c>
      <c r="AW103" s="55" t="s">
        <v>201</v>
      </c>
      <c r="AX103" s="56">
        <v>0.02023993440429668</v>
      </c>
      <c r="AY103" s="56">
        <v>0.056247903568418925</v>
      </c>
      <c r="AZ103" s="56">
        <v>0.046117123131506545</v>
      </c>
      <c r="BA103" s="56">
        <v>0.09502871406257637</v>
      </c>
      <c r="BB103" s="56">
        <v>0.005325592769895049</v>
      </c>
      <c r="BC103" s="56">
        <v>0.012869362772563613</v>
      </c>
      <c r="BD103" s="56">
        <v>0.011313681771354715</v>
      </c>
      <c r="BE103" s="56">
        <v>0.023156556032656518</v>
      </c>
      <c r="BF103" s="56">
        <v>0.010097952918379885</v>
      </c>
      <c r="BG103" s="56">
        <v>0.024692173945760613</v>
      </c>
      <c r="BH103" s="56">
        <v>0.021556243350843232</v>
      </c>
      <c r="BI103" s="56">
        <v>0.04412274335701134</v>
      </c>
      <c r="BL103" s="68" t="s">
        <v>549</v>
      </c>
      <c r="BM103" s="55">
        <v>1.0</v>
      </c>
      <c r="BO103" s="68" t="s">
        <v>549</v>
      </c>
      <c r="BP103" s="56">
        <v>0.3707679820852635</v>
      </c>
    </row>
    <row r="104" ht="14.25" customHeight="1">
      <c r="A104" s="55">
        <v>102.0</v>
      </c>
      <c r="B104" s="55" t="s">
        <v>221</v>
      </c>
      <c r="C104" s="56">
        <v>0.08263425642915076</v>
      </c>
      <c r="D104" s="56">
        <v>0.6931246476202293</v>
      </c>
      <c r="E104" s="56">
        <v>0.43681728377462165</v>
      </c>
      <c r="F104" s="55" t="s">
        <v>455</v>
      </c>
      <c r="I104" s="55">
        <v>102.0</v>
      </c>
      <c r="J104" s="55" t="s">
        <v>203</v>
      </c>
      <c r="K104" s="56">
        <v>0.9357666232319745</v>
      </c>
      <c r="L104" s="56">
        <v>0.017738926250974656</v>
      </c>
      <c r="M104" s="56">
        <v>0.04649445051705076</v>
      </c>
      <c r="P104" s="55">
        <v>102.0</v>
      </c>
      <c r="Q104" s="55" t="s">
        <v>203</v>
      </c>
      <c r="R104" s="56">
        <f t="shared" si="1"/>
        <v>0.0773263791</v>
      </c>
      <c r="S104" s="56">
        <f t="shared" si="2"/>
        <v>0.648602911</v>
      </c>
      <c r="T104" s="56">
        <f t="shared" si="3"/>
        <v>0.4087590346</v>
      </c>
      <c r="U104" s="56">
        <v>0.9357666232319745</v>
      </c>
      <c r="V104" s="56">
        <f t="shared" si="4"/>
        <v>0.001465842981</v>
      </c>
      <c r="W104" s="56">
        <f t="shared" si="5"/>
        <v>0.01229528701</v>
      </c>
      <c r="X104" s="56">
        <f t="shared" si="6"/>
        <v>0.007748669582</v>
      </c>
      <c r="Y104" s="56">
        <v>0.017738926250974656</v>
      </c>
      <c r="Z104" s="56">
        <f t="shared" si="7"/>
        <v>0.003842034347</v>
      </c>
      <c r="AA104" s="56">
        <f t="shared" si="8"/>
        <v>0.03222644963</v>
      </c>
      <c r="AB104" s="56">
        <f t="shared" si="9"/>
        <v>0.02030957959</v>
      </c>
      <c r="AC104" s="56">
        <v>0.04649445051705076</v>
      </c>
      <c r="AF104" s="55">
        <v>102.0</v>
      </c>
      <c r="AG104" s="55" t="s">
        <v>203</v>
      </c>
      <c r="AH104" s="56">
        <v>0.016053011574522387</v>
      </c>
      <c r="AI104" s="56">
        <v>0.015236305561057583</v>
      </c>
      <c r="AJ104" s="56">
        <v>0.09121813317173891</v>
      </c>
      <c r="AK104" s="56">
        <v>0.02373116229758494</v>
      </c>
      <c r="AL104" s="56">
        <v>0.013041400406901223</v>
      </c>
      <c r="AM104" s="56">
        <v>0.012295287006868045</v>
      </c>
      <c r="AN104" s="56">
        <v>0.08429327816525058</v>
      </c>
      <c r="AO104" s="56">
        <v>0.02962848766265262</v>
      </c>
      <c r="AP104" s="56">
        <v>0.013503605255736547</v>
      </c>
      <c r="AQ104" s="56">
        <v>0.01173335804393629</v>
      </c>
      <c r="AR104" s="56">
        <v>0.08448150189342375</v>
      </c>
      <c r="AS104" s="56">
        <v>0.08460066840657259</v>
      </c>
      <c r="AV104" s="55">
        <v>102.0</v>
      </c>
      <c r="AW104" s="55" t="s">
        <v>203</v>
      </c>
      <c r="AX104" s="56">
        <v>0.05624790356841892</v>
      </c>
      <c r="AY104" s="56">
        <v>0.1989729670656882</v>
      </c>
      <c r="AZ104" s="56">
        <v>0.14824011392172443</v>
      </c>
      <c r="BA104" s="56">
        <v>0.3113681466887547</v>
      </c>
      <c r="BB104" s="56">
        <v>0.012869362772563613</v>
      </c>
      <c r="BC104" s="56">
        <v>0.03229263260616509</v>
      </c>
      <c r="BD104" s="56">
        <v>0.027865924500670276</v>
      </c>
      <c r="BE104" s="56">
        <v>0.05715133651130483</v>
      </c>
      <c r="BF104" s="56">
        <v>0.02469217394576061</v>
      </c>
      <c r="BG104" s="56">
        <v>0.06384209114884727</v>
      </c>
      <c r="BH104" s="56">
        <v>0.054196505877729284</v>
      </c>
      <c r="BI104" s="56">
        <v>0.11129671624618598</v>
      </c>
      <c r="BL104" s="68" t="s">
        <v>550</v>
      </c>
      <c r="BM104" s="55">
        <v>1.0</v>
      </c>
      <c r="BO104" s="68" t="s">
        <v>550</v>
      </c>
      <c r="BP104" s="56">
        <v>1.0990358748538132</v>
      </c>
    </row>
    <row r="105" ht="14.25" customHeight="1">
      <c r="A105" s="55">
        <v>103.0</v>
      </c>
      <c r="B105" s="55" t="s">
        <v>223</v>
      </c>
      <c r="C105" s="56">
        <v>0.22916202604898953</v>
      </c>
      <c r="D105" s="56">
        <v>0.5440685149788084</v>
      </c>
      <c r="E105" s="56">
        <v>0.47937511177704906</v>
      </c>
      <c r="F105" s="55" t="s">
        <v>455</v>
      </c>
      <c r="I105" s="55">
        <v>103.0</v>
      </c>
      <c r="J105" s="55" t="s">
        <v>517</v>
      </c>
      <c r="K105" s="56">
        <v>0.54615664493077</v>
      </c>
      <c r="L105" s="56">
        <v>0.1549313658933817</v>
      </c>
      <c r="M105" s="56">
        <v>0.29891198917584844</v>
      </c>
      <c r="P105" s="55">
        <v>103.0</v>
      </c>
      <c r="Q105" s="55" t="s">
        <v>517</v>
      </c>
      <c r="R105" s="56">
        <f t="shared" si="1"/>
        <v>0.1251583633</v>
      </c>
      <c r="S105" s="56">
        <f t="shared" si="2"/>
        <v>0.2971466348</v>
      </c>
      <c r="T105" s="56">
        <f t="shared" si="3"/>
        <v>0.2618139027</v>
      </c>
      <c r="U105" s="56">
        <v>0.54615664493077</v>
      </c>
      <c r="V105" s="56">
        <f t="shared" si="4"/>
        <v>0.03550438571</v>
      </c>
      <c r="W105" s="56">
        <f t="shared" si="5"/>
        <v>0.08429327817</v>
      </c>
      <c r="X105" s="56">
        <f t="shared" si="6"/>
        <v>0.07427024084</v>
      </c>
      <c r="Y105" s="56">
        <v>0.1549313658933817</v>
      </c>
      <c r="Z105" s="56">
        <f t="shared" si="7"/>
        <v>0.06849927705</v>
      </c>
      <c r="AA105" s="56">
        <f t="shared" si="8"/>
        <v>0.1626286021</v>
      </c>
      <c r="AB105" s="56">
        <f t="shared" si="9"/>
        <v>0.1432909682</v>
      </c>
      <c r="AC105" s="56">
        <v>0.29891198917584844</v>
      </c>
      <c r="AF105" s="55">
        <v>103.0</v>
      </c>
      <c r="AG105" s="55" t="s">
        <v>517</v>
      </c>
      <c r="AH105" s="56">
        <v>0.00948932851506942</v>
      </c>
      <c r="AI105" s="56">
        <v>0.009706393914161103</v>
      </c>
      <c r="AJ105" s="56">
        <v>0.08329430861464633</v>
      </c>
      <c r="AK105" s="56">
        <v>0.01287540691205095</v>
      </c>
      <c r="AL105" s="56">
        <v>0.007637833120256661</v>
      </c>
      <c r="AM105" s="56">
        <v>0.007748669582029082</v>
      </c>
      <c r="AN105" s="56">
        <v>0.07427024084291073</v>
      </c>
      <c r="AO105" s="56">
        <v>0.016574004846745757</v>
      </c>
      <c r="AP105" s="56">
        <v>0.008115651221718567</v>
      </c>
      <c r="AQ105" s="56">
        <v>0.007660188176595825</v>
      </c>
      <c r="AR105" s="56">
        <v>0.07394191766283344</v>
      </c>
      <c r="AS105" s="56">
        <v>0.07410796586580944</v>
      </c>
      <c r="AV105" s="55">
        <v>103.0</v>
      </c>
      <c r="AW105" s="55" t="s">
        <v>517</v>
      </c>
      <c r="AX105" s="56">
        <v>0.046117123131506545</v>
      </c>
      <c r="AY105" s="56">
        <v>0.1482401139217244</v>
      </c>
      <c r="AZ105" s="56">
        <v>0.11497401883007215</v>
      </c>
      <c r="BA105" s="56">
        <v>0.23990608211288214</v>
      </c>
      <c r="BB105" s="56">
        <v>0.011313681771354715</v>
      </c>
      <c r="BC105" s="56">
        <v>0.027865924500670276</v>
      </c>
      <c r="BD105" s="56">
        <v>0.024281064145893535</v>
      </c>
      <c r="BE105" s="56">
        <v>0.049758311313524116</v>
      </c>
      <c r="BF105" s="56">
        <v>0.02155624335084323</v>
      </c>
      <c r="BG105" s="56">
        <v>0.054196505877729284</v>
      </c>
      <c r="BH105" s="56">
        <v>0.04669510665239217</v>
      </c>
      <c r="BI105" s="56">
        <v>0.09575751584842106</v>
      </c>
      <c r="BL105" s="68" t="s">
        <v>551</v>
      </c>
      <c r="BM105" s="55">
        <v>1.0</v>
      </c>
      <c r="BO105" s="68" t="s">
        <v>551</v>
      </c>
      <c r="BP105" s="56">
        <v>0.8806616914570137</v>
      </c>
    </row>
    <row r="106" ht="14.25" customHeight="1">
      <c r="A106" s="55">
        <v>104.0</v>
      </c>
      <c r="B106" s="55" t="s">
        <v>225</v>
      </c>
      <c r="C106" s="56">
        <v>0.15085710449390763</v>
      </c>
      <c r="D106" s="56">
        <v>0.856132562104531</v>
      </c>
      <c r="E106" s="56">
        <v>0.4789156097111093</v>
      </c>
      <c r="F106" s="55" t="s">
        <v>455</v>
      </c>
      <c r="I106" s="55">
        <v>104.0</v>
      </c>
      <c r="J106" s="55" t="s">
        <v>518</v>
      </c>
      <c r="K106" s="56">
        <v>0.8540732501031926</v>
      </c>
      <c r="L106" s="56">
        <v>0.0346073598577075</v>
      </c>
      <c r="M106" s="56">
        <v>0.11131939003909987</v>
      </c>
      <c r="P106" s="55">
        <v>104.0</v>
      </c>
      <c r="Q106" s="55" t="s">
        <v>518</v>
      </c>
      <c r="R106" s="56">
        <f t="shared" si="1"/>
        <v>0.1288430175</v>
      </c>
      <c r="S106" s="56">
        <f t="shared" si="2"/>
        <v>0.7311999198</v>
      </c>
      <c r="T106" s="56">
        <f t="shared" si="3"/>
        <v>0.4090290113</v>
      </c>
      <c r="U106" s="56">
        <v>0.8540732501031926</v>
      </c>
      <c r="V106" s="56">
        <f t="shared" si="4"/>
        <v>0.005220766102</v>
      </c>
      <c r="W106" s="56">
        <f t="shared" si="5"/>
        <v>0.02962848766</v>
      </c>
      <c r="X106" s="56">
        <f t="shared" si="6"/>
        <v>0.01657400485</v>
      </c>
      <c r="Y106" s="56">
        <v>0.0346073598577075</v>
      </c>
      <c r="Z106" s="56">
        <f t="shared" si="7"/>
        <v>0.01679332086</v>
      </c>
      <c r="AA106" s="56">
        <f t="shared" si="8"/>
        <v>0.09530415461</v>
      </c>
      <c r="AB106" s="56">
        <f t="shared" si="9"/>
        <v>0.05331259355</v>
      </c>
      <c r="AC106" s="56">
        <v>0.11131939003909987</v>
      </c>
      <c r="AF106" s="55">
        <v>104.0</v>
      </c>
      <c r="AG106" s="55" t="s">
        <v>518</v>
      </c>
      <c r="AH106" s="56">
        <v>0.021980601154513207</v>
      </c>
      <c r="AI106" s="56">
        <v>0.022568416920947965</v>
      </c>
      <c r="AJ106" s="56">
        <v>0.1754291738991687</v>
      </c>
      <c r="AK106" s="56">
        <v>0.028052424111415127</v>
      </c>
      <c r="AL106" s="56">
        <v>0.0173207702057694</v>
      </c>
      <c r="AM106" s="56">
        <v>0.017738926250974656</v>
      </c>
      <c r="AN106" s="56">
        <v>0.1549313658933817</v>
      </c>
      <c r="AO106" s="56">
        <v>0.0346073598577075</v>
      </c>
      <c r="AP106" s="56">
        <v>0.01767059024630195</v>
      </c>
      <c r="AQ106" s="56">
        <v>0.016495546374068012</v>
      </c>
      <c r="AR106" s="56">
        <v>0.14664826931032976</v>
      </c>
      <c r="AS106" s="56">
        <v>0.14700030879545825</v>
      </c>
      <c r="AV106" s="55">
        <v>104.0</v>
      </c>
      <c r="AW106" s="55" t="s">
        <v>518</v>
      </c>
      <c r="AX106" s="56">
        <v>0.09502871406257635</v>
      </c>
      <c r="AY106" s="56">
        <v>0.3113681466887547</v>
      </c>
      <c r="AZ106" s="56">
        <v>0.2399060821128821</v>
      </c>
      <c r="BA106" s="56">
        <v>0.5017909491026836</v>
      </c>
      <c r="BB106" s="56">
        <v>0.023156556032656518</v>
      </c>
      <c r="BC106" s="56">
        <v>0.05715133651130483</v>
      </c>
      <c r="BD106" s="56">
        <v>0.049758311313524116</v>
      </c>
      <c r="BE106" s="56">
        <v>0.10207004838937819</v>
      </c>
      <c r="BF106" s="56">
        <v>0.04412274335701134</v>
      </c>
      <c r="BG106" s="56">
        <v>0.11129671624618598</v>
      </c>
      <c r="BH106" s="56">
        <v>0.09575751584842107</v>
      </c>
      <c r="BI106" s="56">
        <v>0.19658275552797444</v>
      </c>
      <c r="BL106" s="68" t="s">
        <v>552</v>
      </c>
      <c r="BM106" s="55">
        <v>1.0</v>
      </c>
      <c r="BO106" s="68" t="s">
        <v>552</v>
      </c>
      <c r="BP106" s="56">
        <v>1.8279898751933528</v>
      </c>
    </row>
    <row r="107" ht="14.25" customHeight="1">
      <c r="A107" s="55">
        <v>105.0</v>
      </c>
      <c r="B107" s="55" t="s">
        <v>228</v>
      </c>
      <c r="C107" s="56">
        <v>0.09092330179104802</v>
      </c>
      <c r="D107" s="56">
        <v>0.764185297011374</v>
      </c>
      <c r="E107" s="56">
        <v>0.4592744842474623</v>
      </c>
      <c r="F107" s="55" t="s">
        <v>455</v>
      </c>
      <c r="I107" s="55">
        <v>105.0</v>
      </c>
      <c r="J107" s="55" t="s">
        <v>519</v>
      </c>
      <c r="K107" s="56">
        <v>0.9338608394366299</v>
      </c>
      <c r="L107" s="56">
        <v>0.01767059024630195</v>
      </c>
      <c r="M107" s="56">
        <v>0.048468570317068256</v>
      </c>
      <c r="P107" s="55">
        <v>105.0</v>
      </c>
      <c r="Q107" s="55" t="s">
        <v>519</v>
      </c>
      <c r="R107" s="56">
        <f t="shared" si="1"/>
        <v>0.08490971093</v>
      </c>
      <c r="S107" s="56">
        <f t="shared" si="2"/>
        <v>0.713642723</v>
      </c>
      <c r="T107" s="56">
        <f t="shared" si="3"/>
        <v>0.4288984554</v>
      </c>
      <c r="U107" s="56">
        <v>0.9338608394366299</v>
      </c>
      <c r="V107" s="56">
        <f t="shared" si="4"/>
        <v>0.00160666841</v>
      </c>
      <c r="W107" s="56">
        <f t="shared" si="5"/>
        <v>0.01350360526</v>
      </c>
      <c r="X107" s="56">
        <f t="shared" si="6"/>
        <v>0.008115651222</v>
      </c>
      <c r="Y107" s="56">
        <v>0.01767059024630195</v>
      </c>
      <c r="Z107" s="56">
        <f t="shared" si="7"/>
        <v>0.004406922446</v>
      </c>
      <c r="AA107" s="56">
        <f t="shared" si="8"/>
        <v>0.0370389688</v>
      </c>
      <c r="AB107" s="56">
        <f t="shared" si="9"/>
        <v>0.02226037763</v>
      </c>
      <c r="AC107" s="56">
        <v>0.048468570317068256</v>
      </c>
      <c r="AF107" s="55">
        <v>105.0</v>
      </c>
      <c r="AG107" s="55" t="s">
        <v>519</v>
      </c>
      <c r="AH107" s="56">
        <v>0.0019432493081117544</v>
      </c>
      <c r="AI107" s="56">
        <v>0.003546314906077896</v>
      </c>
      <c r="AJ107" s="56">
        <v>0.07179038882957547</v>
      </c>
      <c r="AK107" s="56">
        <v>0.013919382275962462</v>
      </c>
      <c r="AL107" s="56">
        <v>0.0037265196628945957</v>
      </c>
      <c r="AM107" s="56">
        <v>0.0038420343465584337</v>
      </c>
      <c r="AN107" s="56">
        <v>0.06849927704987105</v>
      </c>
      <c r="AO107" s="56">
        <v>0.01679332085532655</v>
      </c>
      <c r="AP107" s="56">
        <v>0.004406922446319429</v>
      </c>
      <c r="AQ107" s="56">
        <v>0.004093776245539065</v>
      </c>
      <c r="AR107" s="56">
        <v>0.06660261154371475</v>
      </c>
      <c r="AS107" s="56">
        <v>0.06650513454463543</v>
      </c>
      <c r="AV107" s="55">
        <v>105.0</v>
      </c>
      <c r="AW107" s="55" t="s">
        <v>519</v>
      </c>
      <c r="AX107" s="56">
        <v>0.04036770165400623</v>
      </c>
      <c r="AY107" s="56">
        <v>0.12026565702694925</v>
      </c>
      <c r="AZ107" s="56">
        <v>0.09508265943105275</v>
      </c>
      <c r="BA107" s="56">
        <v>0.19669538143641466</v>
      </c>
      <c r="BB107" s="56">
        <v>0.010097952918379885</v>
      </c>
      <c r="BC107" s="56">
        <v>0.02469217394576061</v>
      </c>
      <c r="BD107" s="56">
        <v>0.02155624335084323</v>
      </c>
      <c r="BE107" s="56">
        <v>0.04412274335701134</v>
      </c>
      <c r="BF107" s="56">
        <v>0.01926179721159501</v>
      </c>
      <c r="BG107" s="56">
        <v>0.04799697199870848</v>
      </c>
      <c r="BH107" s="56">
        <v>0.04143566061968122</v>
      </c>
      <c r="BI107" s="56">
        <v>0.08485080722116087</v>
      </c>
      <c r="BL107" s="68" t="s">
        <v>553</v>
      </c>
      <c r="BM107" s="55">
        <v>1.0</v>
      </c>
      <c r="BO107" s="68" t="s">
        <v>553</v>
      </c>
      <c r="BP107" s="56">
        <v>0.7464257501715637</v>
      </c>
    </row>
    <row r="108" ht="14.25" customHeight="1">
      <c r="A108" s="55">
        <v>106.0</v>
      </c>
      <c r="B108" s="55" t="s">
        <v>231</v>
      </c>
      <c r="C108" s="56">
        <v>0.10246334855065498</v>
      </c>
      <c r="D108" s="56">
        <v>0.7113046017306727</v>
      </c>
      <c r="E108" s="56">
        <v>0.46437917258916017</v>
      </c>
      <c r="F108" s="55" t="s">
        <v>455</v>
      </c>
      <c r="I108" s="55">
        <v>106.0</v>
      </c>
      <c r="J108" s="55" t="s">
        <v>520</v>
      </c>
      <c r="K108" s="56">
        <v>0.9435508867803665</v>
      </c>
      <c r="L108" s="56">
        <v>0.016495546374068012</v>
      </c>
      <c r="M108" s="56">
        <v>0.03995356684556545</v>
      </c>
      <c r="P108" s="55">
        <v>106.0</v>
      </c>
      <c r="Q108" s="55" t="s">
        <v>520</v>
      </c>
      <c r="R108" s="56">
        <f t="shared" si="1"/>
        <v>0.09667938339</v>
      </c>
      <c r="S108" s="56">
        <f t="shared" si="2"/>
        <v>0.6711520877</v>
      </c>
      <c r="T108" s="56">
        <f t="shared" si="3"/>
        <v>0.4381653801</v>
      </c>
      <c r="U108" s="56">
        <v>0.9435508867803665</v>
      </c>
      <c r="V108" s="56">
        <f t="shared" si="4"/>
        <v>0.001690188918</v>
      </c>
      <c r="W108" s="56">
        <f t="shared" si="5"/>
        <v>0.01173335804</v>
      </c>
      <c r="X108" s="56">
        <f t="shared" si="6"/>
        <v>0.007660188177</v>
      </c>
      <c r="Y108" s="56">
        <v>0.016495546374068012</v>
      </c>
      <c r="Z108" s="56">
        <f t="shared" si="7"/>
        <v>0.004093776246</v>
      </c>
      <c r="AA108" s="56">
        <f t="shared" si="8"/>
        <v>0.02841915595</v>
      </c>
      <c r="AB108" s="56">
        <f t="shared" si="9"/>
        <v>0.01855360431</v>
      </c>
      <c r="AC108" s="56">
        <v>0.03995356684556545</v>
      </c>
      <c r="AF108" s="55">
        <v>106.0</v>
      </c>
      <c r="AG108" s="55" t="s">
        <v>520</v>
      </c>
      <c r="AH108" s="56">
        <v>0.042535131932197476</v>
      </c>
      <c r="AI108" s="56">
        <v>0.03750343605073897</v>
      </c>
      <c r="AJ108" s="56">
        <v>0.1636601108072614</v>
      </c>
      <c r="AK108" s="56">
        <v>0.08402023167261066</v>
      </c>
      <c r="AL108" s="56">
        <v>0.037861185155466166</v>
      </c>
      <c r="AM108" s="56">
        <v>0.032226449630926995</v>
      </c>
      <c r="AN108" s="56">
        <v>0.1626286020602655</v>
      </c>
      <c r="AO108" s="56">
        <v>0.09530415460608818</v>
      </c>
      <c r="AP108" s="56">
        <v>0.03703896880346547</v>
      </c>
      <c r="AQ108" s="56">
        <v>0.02841915595280474</v>
      </c>
      <c r="AR108" s="56">
        <v>0.16223091175261298</v>
      </c>
      <c r="AS108" s="56">
        <v>0.16198285411434943</v>
      </c>
      <c r="AV108" s="55">
        <v>106.0</v>
      </c>
      <c r="AW108" s="55" t="s">
        <v>520</v>
      </c>
      <c r="AX108" s="56">
        <v>0.12026565702694925</v>
      </c>
      <c r="AY108" s="56">
        <v>0.47503719622136875</v>
      </c>
      <c r="AZ108" s="56">
        <v>0.33710642843171007</v>
      </c>
      <c r="BA108" s="56">
        <v>0.7128662029511571</v>
      </c>
      <c r="BB108" s="56">
        <v>0.024692173945760613</v>
      </c>
      <c r="BC108" s="56">
        <v>0.06384209114884727</v>
      </c>
      <c r="BD108" s="56">
        <v>0.054196505877729284</v>
      </c>
      <c r="BE108" s="56">
        <v>0.11129671624618598</v>
      </c>
      <c r="BF108" s="56">
        <v>0.04799697199870848</v>
      </c>
      <c r="BG108" s="56">
        <v>0.1297995812445227</v>
      </c>
      <c r="BH108" s="56">
        <v>0.1075030948698759</v>
      </c>
      <c r="BI108" s="56">
        <v>0.2212482733414448</v>
      </c>
      <c r="BL108" s="68" t="s">
        <v>554</v>
      </c>
      <c r="BM108" s="55">
        <v>1.0</v>
      </c>
      <c r="BO108" s="68" t="s">
        <v>554</v>
      </c>
      <c r="BP108" s="56">
        <v>2.4058508933042604</v>
      </c>
    </row>
    <row r="109" ht="14.25" customHeight="1">
      <c r="A109" s="55">
        <v>107.0</v>
      </c>
      <c r="B109" s="55" t="s">
        <v>233</v>
      </c>
      <c r="C109" s="56">
        <v>0.23650609295808725</v>
      </c>
      <c r="D109" s="56">
        <v>0.5760825019669902</v>
      </c>
      <c r="E109" s="56">
        <v>0.5042126852950527</v>
      </c>
      <c r="F109" s="55" t="s">
        <v>455</v>
      </c>
      <c r="I109" s="55">
        <v>107.0</v>
      </c>
      <c r="J109" s="55" t="s">
        <v>206</v>
      </c>
      <c r="K109" s="56">
        <v>0.5717411780367293</v>
      </c>
      <c r="L109" s="56">
        <v>0.14664826931032976</v>
      </c>
      <c r="M109" s="56">
        <v>0.2816105526529408</v>
      </c>
      <c r="P109" s="55">
        <v>107.0</v>
      </c>
      <c r="Q109" s="55" t="s">
        <v>206</v>
      </c>
      <c r="R109" s="56">
        <f t="shared" si="1"/>
        <v>0.1352202722</v>
      </c>
      <c r="S109" s="56">
        <f t="shared" si="2"/>
        <v>0.3293700883</v>
      </c>
      <c r="T109" s="56">
        <f t="shared" si="3"/>
        <v>0.2882791547</v>
      </c>
      <c r="U109" s="56">
        <v>0.5717411780367293</v>
      </c>
      <c r="V109" s="56">
        <f t="shared" si="4"/>
        <v>0.03468320921</v>
      </c>
      <c r="W109" s="56">
        <f t="shared" si="5"/>
        <v>0.08448150189</v>
      </c>
      <c r="X109" s="56">
        <f t="shared" si="6"/>
        <v>0.07394191766</v>
      </c>
      <c r="Y109" s="56">
        <v>0.14664826931032976</v>
      </c>
      <c r="Z109" s="56">
        <f t="shared" si="7"/>
        <v>0.06660261154</v>
      </c>
      <c r="AA109" s="56">
        <f t="shared" si="8"/>
        <v>0.1622309118</v>
      </c>
      <c r="AB109" s="56">
        <f t="shared" si="9"/>
        <v>0.141991613</v>
      </c>
      <c r="AC109" s="56">
        <v>0.2816105526529408</v>
      </c>
      <c r="AF109" s="55">
        <v>107.0</v>
      </c>
      <c r="AG109" s="55" t="s">
        <v>206</v>
      </c>
      <c r="AH109" s="56">
        <v>0.025143558793481412</v>
      </c>
      <c r="AI109" s="56">
        <v>0.02389182351221862</v>
      </c>
      <c r="AJ109" s="56">
        <v>0.14944348566991592</v>
      </c>
      <c r="AK109" s="56">
        <v>0.045585406145056157</v>
      </c>
      <c r="AL109" s="56">
        <v>0.022173800736887347</v>
      </c>
      <c r="AM109" s="56">
        <v>0.020309579585451668</v>
      </c>
      <c r="AN109" s="56">
        <v>0.14329096822267243</v>
      </c>
      <c r="AO109" s="56">
        <v>0.0533125935532443</v>
      </c>
      <c r="AP109" s="56">
        <v>0.022260377634583384</v>
      </c>
      <c r="AQ109" s="56">
        <v>0.018553604313729384</v>
      </c>
      <c r="AR109" s="56">
        <v>0.14199161296056312</v>
      </c>
      <c r="AS109" s="56">
        <v>0.14189273027800325</v>
      </c>
      <c r="AV109" s="55">
        <v>107.0</v>
      </c>
      <c r="AW109" s="55" t="s">
        <v>206</v>
      </c>
      <c r="AX109" s="56">
        <v>0.09508265943105276</v>
      </c>
      <c r="AY109" s="56">
        <v>0.33710642843171007</v>
      </c>
      <c r="AZ109" s="56">
        <v>0.2501244680379982</v>
      </c>
      <c r="BA109" s="56">
        <v>0.5251670106259702</v>
      </c>
      <c r="BB109" s="56">
        <v>0.021556243350843232</v>
      </c>
      <c r="BC109" s="56">
        <v>0.054196505877729284</v>
      </c>
      <c r="BD109" s="56">
        <v>0.04669510665239217</v>
      </c>
      <c r="BE109" s="56">
        <v>0.09575751584842107</v>
      </c>
      <c r="BF109" s="56">
        <v>0.04143566061968122</v>
      </c>
      <c r="BG109" s="56">
        <v>0.1075030948698759</v>
      </c>
      <c r="BH109" s="56">
        <v>0.0910280188120989</v>
      </c>
      <c r="BI109" s="56">
        <v>0.18692501493141578</v>
      </c>
      <c r="BL109" s="68" t="s">
        <v>555</v>
      </c>
      <c r="BM109" s="55">
        <v>1.0</v>
      </c>
      <c r="BO109" s="68" t="s">
        <v>555</v>
      </c>
      <c r="BP109" s="56">
        <v>1.8525777274891886</v>
      </c>
    </row>
    <row r="110" ht="14.25" customHeight="1">
      <c r="A110" s="55">
        <v>108.0</v>
      </c>
      <c r="B110" s="55" t="s">
        <v>235</v>
      </c>
      <c r="C110" s="56">
        <v>0.2362880056642445</v>
      </c>
      <c r="D110" s="56">
        <v>0.5755135421129566</v>
      </c>
      <c r="E110" s="56">
        <v>0.504134763206015</v>
      </c>
      <c r="F110" s="55" t="s">
        <v>455</v>
      </c>
      <c r="I110" s="55">
        <v>108.0</v>
      </c>
      <c r="J110" s="55" t="s">
        <v>208</v>
      </c>
      <c r="K110" s="56">
        <v>0.571541754490071</v>
      </c>
      <c r="L110" s="56">
        <v>0.14700030879545825</v>
      </c>
      <c r="M110" s="56">
        <v>0.2814579367144707</v>
      </c>
      <c r="P110" s="55">
        <v>108.0</v>
      </c>
      <c r="Q110" s="55" t="s">
        <v>208</v>
      </c>
      <c r="R110" s="56">
        <f t="shared" si="1"/>
        <v>0.1350484613</v>
      </c>
      <c r="S110" s="56">
        <f t="shared" si="2"/>
        <v>0.3289300196</v>
      </c>
      <c r="T110" s="56">
        <f t="shared" si="3"/>
        <v>0.2881340671</v>
      </c>
      <c r="U110" s="56">
        <v>0.571541754490071</v>
      </c>
      <c r="V110" s="56">
        <f t="shared" si="4"/>
        <v>0.0347344098</v>
      </c>
      <c r="W110" s="56">
        <f t="shared" si="5"/>
        <v>0.08460066841</v>
      </c>
      <c r="X110" s="56">
        <f t="shared" si="6"/>
        <v>0.07410796587</v>
      </c>
      <c r="Y110" s="56">
        <v>0.14700030879545825</v>
      </c>
      <c r="Z110" s="56">
        <f t="shared" si="7"/>
        <v>0.06650513454</v>
      </c>
      <c r="AA110" s="56">
        <f t="shared" si="8"/>
        <v>0.1619828541</v>
      </c>
      <c r="AB110" s="56">
        <f t="shared" si="9"/>
        <v>0.1418927303</v>
      </c>
      <c r="AC110" s="56">
        <v>0.2814579367144707</v>
      </c>
      <c r="AF110" s="55">
        <v>108.0</v>
      </c>
      <c r="AG110" s="55" t="s">
        <v>208</v>
      </c>
      <c r="AH110" s="56">
        <v>0.05824126929180565</v>
      </c>
      <c r="AI110" s="56">
        <v>0.05555107682563682</v>
      </c>
      <c r="AJ110" s="56">
        <v>0.3147483624238367</v>
      </c>
      <c r="AK110" s="56">
        <v>0.09931966851279304</v>
      </c>
      <c r="AL110" s="56">
        <v>0.050284851882079325</v>
      </c>
      <c r="AM110" s="56">
        <v>0.04649445051705076</v>
      </c>
      <c r="AN110" s="56">
        <v>0.29891198917584844</v>
      </c>
      <c r="AO110" s="56">
        <v>0.11131939003909987</v>
      </c>
      <c r="AP110" s="56">
        <v>0.048468570317068256</v>
      </c>
      <c r="AQ110" s="56">
        <v>0.03995356684556545</v>
      </c>
      <c r="AR110" s="56">
        <v>0.2816105526529408</v>
      </c>
      <c r="AS110" s="56">
        <v>0.2814579367144707</v>
      </c>
      <c r="AV110" s="55">
        <v>108.0</v>
      </c>
      <c r="AW110" s="55" t="s">
        <v>208</v>
      </c>
      <c r="AX110" s="56">
        <v>0.19669538143641466</v>
      </c>
      <c r="AY110" s="56">
        <v>0.7128662029511571</v>
      </c>
      <c r="AZ110" s="56">
        <v>0.5251670106259702</v>
      </c>
      <c r="BA110" s="56">
        <v>1.1054707864362845</v>
      </c>
      <c r="BB110" s="56">
        <v>0.04412274335701134</v>
      </c>
      <c r="BC110" s="56">
        <v>0.11129671624618598</v>
      </c>
      <c r="BD110" s="56">
        <v>0.09575751584842106</v>
      </c>
      <c r="BE110" s="56">
        <v>0.19658275552797444</v>
      </c>
      <c r="BF110" s="56">
        <v>0.08485080722116087</v>
      </c>
      <c r="BG110" s="56">
        <v>0.2212482733414448</v>
      </c>
      <c r="BH110" s="56">
        <v>0.18692501493141578</v>
      </c>
      <c r="BI110" s="56">
        <v>0.38430814323393675</v>
      </c>
      <c r="BL110" s="68" t="s">
        <v>556</v>
      </c>
      <c r="BM110" s="55">
        <v>1.0</v>
      </c>
      <c r="BO110" s="68" t="s">
        <v>556</v>
      </c>
      <c r="BP110" s="56">
        <v>3.8652913511573765</v>
      </c>
    </row>
    <row r="111" ht="14.25" customHeight="1">
      <c r="A111" s="55">
        <v>109.0</v>
      </c>
      <c r="B111" s="55" t="s">
        <v>237</v>
      </c>
      <c r="C111" s="56">
        <v>0.12422155292479511</v>
      </c>
      <c r="D111" s="56">
        <v>0.8297204566417504</v>
      </c>
      <c r="E111" s="56">
        <v>0.46194826353340007</v>
      </c>
      <c r="F111" s="55" t="s">
        <v>455</v>
      </c>
      <c r="I111" s="55">
        <v>109.0</v>
      </c>
      <c r="J111" s="55" t="s">
        <v>210</v>
      </c>
      <c r="K111" s="56">
        <v>0.8950829109467455</v>
      </c>
      <c r="L111" s="56">
        <v>0.024681121527585455</v>
      </c>
      <c r="M111" s="56">
        <v>0.08023596752566908</v>
      </c>
      <c r="P111" s="55">
        <v>109.0</v>
      </c>
      <c r="Q111" s="55" t="s">
        <v>210</v>
      </c>
      <c r="R111" s="56">
        <f t="shared" si="1"/>
        <v>0.1111885892</v>
      </c>
      <c r="S111" s="56">
        <f t="shared" si="2"/>
        <v>0.7426686016</v>
      </c>
      <c r="T111" s="56">
        <f t="shared" si="3"/>
        <v>0.4134819964</v>
      </c>
      <c r="U111" s="56">
        <v>0.8950829109467455</v>
      </c>
      <c r="V111" s="56">
        <f t="shared" si="4"/>
        <v>0.003065927244</v>
      </c>
      <c r="W111" s="56">
        <f t="shared" si="5"/>
        <v>0.02047843142</v>
      </c>
      <c r="X111" s="56">
        <f t="shared" si="6"/>
        <v>0.01140140123</v>
      </c>
      <c r="Y111" s="56">
        <v>0.024681121527585455</v>
      </c>
      <c r="Z111" s="56">
        <f t="shared" si="7"/>
        <v>0.009967036486</v>
      </c>
      <c r="AA111" s="56">
        <f t="shared" si="8"/>
        <v>0.06657342361</v>
      </c>
      <c r="AB111" s="56">
        <f t="shared" si="9"/>
        <v>0.03706486587</v>
      </c>
      <c r="AC111" s="56">
        <v>0.08023596752566908</v>
      </c>
      <c r="AF111" s="55">
        <v>109.0</v>
      </c>
      <c r="AG111" s="55" t="s">
        <v>210</v>
      </c>
      <c r="AH111" s="56">
        <v>0.11118858919425083</v>
      </c>
      <c r="AI111" s="56">
        <v>0.04676783911005172</v>
      </c>
      <c r="AJ111" s="56">
        <v>0.060561899447451176</v>
      </c>
      <c r="AK111" s="56">
        <v>0.12597182594968773</v>
      </c>
      <c r="AL111" s="56">
        <v>0.10586054471191929</v>
      </c>
      <c r="AM111" s="56">
        <v>0.026891269269487695</v>
      </c>
      <c r="AN111" s="56">
        <v>0.07860772313598598</v>
      </c>
      <c r="AO111" s="56">
        <v>0.017341893251295572</v>
      </c>
      <c r="AP111" s="56">
        <v>0.13464246281751396</v>
      </c>
      <c r="AQ111" s="56">
        <v>0.11034444886746507</v>
      </c>
      <c r="AR111" s="56">
        <v>0.07698329341878199</v>
      </c>
      <c r="AS111" s="56">
        <v>0.047834079275794916</v>
      </c>
      <c r="AV111" s="55">
        <v>109.0</v>
      </c>
      <c r="AW111" s="55" t="s">
        <v>210</v>
      </c>
      <c r="AX111" s="56">
        <f t="array" ref="AX111:BI122">MMULT(AH111:AS122,R111:AC122)</f>
        <v>0.09101530522</v>
      </c>
      <c r="AY111" s="56">
        <v>0.5568568647544815</v>
      </c>
      <c r="AZ111" s="56">
        <v>0.3400249607564893</v>
      </c>
      <c r="BA111" s="56">
        <v>0.752576662222466</v>
      </c>
      <c r="BB111" s="56">
        <v>0.01973128330580578</v>
      </c>
      <c r="BC111" s="56">
        <v>0.04347448226739006</v>
      </c>
      <c r="BD111" s="56">
        <v>0.03782817136217051</v>
      </c>
      <c r="BE111" s="56">
        <v>0.06959925298979744</v>
      </c>
      <c r="BF111" s="56">
        <v>0.022784679497118383</v>
      </c>
      <c r="BG111" s="56">
        <v>0.07842549366793103</v>
      </c>
      <c r="BH111" s="56">
        <v>0.05827649334881708</v>
      </c>
      <c r="BI111" s="56">
        <v>0.12081995323742256</v>
      </c>
      <c r="BL111" s="68" t="s">
        <v>545</v>
      </c>
      <c r="BM111" s="55">
        <v>1.0</v>
      </c>
      <c r="BO111" s="68" t="s">
        <v>545</v>
      </c>
      <c r="BP111" s="56">
        <f t="array" ref="BP111:BP122">MMULT(AX111:BI122,BM111:BM122)</f>
        <v>2.191413603</v>
      </c>
    </row>
    <row r="112" ht="14.25" customHeight="1">
      <c r="A112" s="55">
        <v>110.0</v>
      </c>
      <c r="B112" s="55" t="s">
        <v>240</v>
      </c>
      <c r="C112" s="56">
        <v>0.05041923741392639</v>
      </c>
      <c r="D112" s="56">
        <v>0.7394006365813827</v>
      </c>
      <c r="E112" s="56">
        <v>0.4521361579744711</v>
      </c>
      <c r="F112" s="55" t="s">
        <v>455</v>
      </c>
      <c r="I112" s="55">
        <v>110.0</v>
      </c>
      <c r="J112" s="55" t="s">
        <v>212</v>
      </c>
      <c r="K112" s="56">
        <v>0.9275792635676376</v>
      </c>
      <c r="L112" s="56">
        <v>0.020968896530464225</v>
      </c>
      <c r="M112" s="56">
        <v>0.0514518399018981</v>
      </c>
      <c r="P112" s="55">
        <v>110.0</v>
      </c>
      <c r="Q112" s="55" t="s">
        <v>212</v>
      </c>
      <c r="R112" s="56">
        <f t="shared" si="1"/>
        <v>0.04676783911</v>
      </c>
      <c r="S112" s="56">
        <f t="shared" si="2"/>
        <v>0.685852698</v>
      </c>
      <c r="T112" s="56">
        <f t="shared" si="3"/>
        <v>0.4193921244</v>
      </c>
      <c r="U112" s="56">
        <v>0.9275792635676376</v>
      </c>
      <c r="V112" s="56">
        <f t="shared" si="4"/>
        <v>0.001057235772</v>
      </c>
      <c r="W112" s="56">
        <f t="shared" si="5"/>
        <v>0.01550441544</v>
      </c>
      <c r="X112" s="56">
        <f t="shared" si="6"/>
        <v>0.009480796314</v>
      </c>
      <c r="Y112" s="56">
        <v>0.020968896530464225</v>
      </c>
      <c r="Z112" s="56">
        <f t="shared" si="7"/>
        <v>0.002594162531</v>
      </c>
      <c r="AA112" s="56">
        <f t="shared" si="8"/>
        <v>0.03804352318</v>
      </c>
      <c r="AB112" s="56">
        <f t="shared" si="9"/>
        <v>0.02326323721</v>
      </c>
      <c r="AC112" s="56">
        <v>0.0514518399018981</v>
      </c>
      <c r="AF112" s="55">
        <v>110.0</v>
      </c>
      <c r="AG112" s="55" t="s">
        <v>212</v>
      </c>
      <c r="AH112" s="56">
        <v>0.7426686016029609</v>
      </c>
      <c r="AI112" s="56">
        <v>0.6858526979616014</v>
      </c>
      <c r="AJ112" s="56">
        <v>0.6265335140221664</v>
      </c>
      <c r="AK112" s="56">
        <v>0.3011345290609689</v>
      </c>
      <c r="AL112" s="56">
        <v>0.7401000637214029</v>
      </c>
      <c r="AM112" s="56">
        <v>0.6676674158375321</v>
      </c>
      <c r="AN112" s="56">
        <v>0.709863496424181</v>
      </c>
      <c r="AO112" s="56">
        <v>0.01886586604226567</v>
      </c>
      <c r="AP112" s="56">
        <v>0.32781864517009357</v>
      </c>
      <c r="AQ112" s="56">
        <v>0.7366456901498806</v>
      </c>
      <c r="AR112" s="56">
        <v>0.7204897504116143</v>
      </c>
      <c r="AS112" s="56">
        <v>0.6900462378131061</v>
      </c>
      <c r="AV112" s="55">
        <v>110.0</v>
      </c>
      <c r="AW112" s="55" t="s">
        <v>212</v>
      </c>
      <c r="AX112" s="56">
        <v>0.5568568647544815</v>
      </c>
      <c r="AY112" s="56">
        <v>4.648348038548283</v>
      </c>
      <c r="AZ112" s="56">
        <v>2.7104279884896436</v>
      </c>
      <c r="BA112" s="56">
        <v>6.133619482026606</v>
      </c>
      <c r="BB112" s="56">
        <v>0.04347448226739006</v>
      </c>
      <c r="BC112" s="56">
        <v>0.16670917511982655</v>
      </c>
      <c r="BD112" s="56">
        <v>0.11921122699760237</v>
      </c>
      <c r="BE112" s="56">
        <v>0.24571330655597826</v>
      </c>
      <c r="BF112" s="56">
        <v>0.07842549366793103</v>
      </c>
      <c r="BG112" s="56">
        <v>0.419168403554715</v>
      </c>
      <c r="BH112" s="56">
        <v>0.269555715322621</v>
      </c>
      <c r="BI112" s="56">
        <v>0.5883537196351897</v>
      </c>
      <c r="BL112" s="68" t="s">
        <v>546</v>
      </c>
      <c r="BM112" s="55">
        <v>1.0</v>
      </c>
      <c r="BO112" s="68" t="s">
        <v>546</v>
      </c>
      <c r="BP112" s="56">
        <v>15.97986389694027</v>
      </c>
    </row>
    <row r="113" ht="14.25" customHeight="1">
      <c r="A113" s="55">
        <v>111.0</v>
      </c>
      <c r="B113" s="55" t="s">
        <v>242</v>
      </c>
      <c r="C113" s="56">
        <v>0.06549910189764123</v>
      </c>
      <c r="D113" s="56">
        <v>0.6776105579851033</v>
      </c>
      <c r="E113" s="56">
        <v>0.4419728540510875</v>
      </c>
      <c r="F113" s="55" t="s">
        <v>455</v>
      </c>
      <c r="I113" s="55">
        <v>111.0</v>
      </c>
      <c r="J113" s="55" t="s">
        <v>214</v>
      </c>
      <c r="K113" s="56">
        <v>0.9246218298091221</v>
      </c>
      <c r="L113" s="56">
        <v>0.022851268072186116</v>
      </c>
      <c r="M113" s="56">
        <v>0.05252690211869171</v>
      </c>
      <c r="P113" s="55">
        <v>111.0</v>
      </c>
      <c r="Q113" s="55" t="s">
        <v>214</v>
      </c>
      <c r="R113" s="56">
        <f t="shared" si="1"/>
        <v>0.06056189945</v>
      </c>
      <c r="S113" s="56">
        <f t="shared" si="2"/>
        <v>0.626533514</v>
      </c>
      <c r="T113" s="56">
        <f t="shared" si="3"/>
        <v>0.408657749</v>
      </c>
      <c r="U113" s="56">
        <v>0.9246218298091221</v>
      </c>
      <c r="V113" s="56">
        <f t="shared" si="4"/>
        <v>0.001496737536</v>
      </c>
      <c r="W113" s="56">
        <f t="shared" si="5"/>
        <v>0.01548426051</v>
      </c>
      <c r="X113" s="56">
        <f t="shared" si="6"/>
        <v>0.01009964017</v>
      </c>
      <c r="Y113" s="56">
        <v>0.022851268072186116</v>
      </c>
      <c r="Z113" s="56">
        <f t="shared" si="7"/>
        <v>0.003440464914</v>
      </c>
      <c r="AA113" s="56">
        <f t="shared" si="8"/>
        <v>0.03559278345</v>
      </c>
      <c r="AB113" s="56">
        <f t="shared" si="9"/>
        <v>0.02321546484</v>
      </c>
      <c r="AC113" s="56">
        <v>0.05252690211869171</v>
      </c>
      <c r="AF113" s="55">
        <v>111.0</v>
      </c>
      <c r="AG113" s="55" t="s">
        <v>214</v>
      </c>
      <c r="AH113" s="56">
        <v>0.41348199643027006</v>
      </c>
      <c r="AI113" s="56">
        <v>0.419392124446261</v>
      </c>
      <c r="AJ113" s="56">
        <v>0.4086577490386766</v>
      </c>
      <c r="AK113" s="56">
        <v>0.2746579339522076</v>
      </c>
      <c r="AL113" s="56">
        <v>0.4047115416349842</v>
      </c>
      <c r="AM113" s="56">
        <v>0.4024736784388865</v>
      </c>
      <c r="AN113" s="56">
        <v>0.42723322918419093</v>
      </c>
      <c r="AO113" s="56">
        <v>0.02183286776003553</v>
      </c>
      <c r="AP113" s="56">
        <v>0.28740655315721997</v>
      </c>
      <c r="AQ113" s="56">
        <v>0.3763973919892609</v>
      </c>
      <c r="AR113" s="56">
        <v>0.37887721013089504</v>
      </c>
      <c r="AS113" s="56">
        <v>0.3775967993567345</v>
      </c>
      <c r="AV113" s="55">
        <v>111.0</v>
      </c>
      <c r="AW113" s="55" t="s">
        <v>214</v>
      </c>
      <c r="AX113" s="56">
        <v>0.3400249607564893</v>
      </c>
      <c r="AY113" s="56">
        <v>2.7104279884896436</v>
      </c>
      <c r="AZ113" s="56">
        <v>1.6084814586892873</v>
      </c>
      <c r="BA113" s="56">
        <v>3.618914902442472</v>
      </c>
      <c r="BB113" s="56">
        <v>0.03782817136217051</v>
      </c>
      <c r="BC113" s="56">
        <v>0.11921122699760237</v>
      </c>
      <c r="BD113" s="56">
        <v>0.09139213129105879</v>
      </c>
      <c r="BE113" s="56">
        <v>0.18196288819709935</v>
      </c>
      <c r="BF113" s="56">
        <v>0.05827649334881708</v>
      </c>
      <c r="BG113" s="56">
        <v>0.269555715322621</v>
      </c>
      <c r="BH113" s="56">
        <v>0.18260483694286386</v>
      </c>
      <c r="BI113" s="56">
        <v>0.39184128488005143</v>
      </c>
      <c r="BL113" s="68" t="s">
        <v>547</v>
      </c>
      <c r="BM113" s="55">
        <v>1.0</v>
      </c>
      <c r="BO113" s="68" t="s">
        <v>547</v>
      </c>
      <c r="BP113" s="56">
        <v>9.610522058720175</v>
      </c>
    </row>
    <row r="114" ht="14.25" customHeight="1">
      <c r="A114" s="55">
        <v>112.0</v>
      </c>
      <c r="B114" s="55" t="s">
        <v>245</v>
      </c>
      <c r="C114" s="56">
        <v>0.22929578042481286</v>
      </c>
      <c r="D114" s="56">
        <v>0.5481295228781631</v>
      </c>
      <c r="E114" s="56">
        <v>0.4999364329337504</v>
      </c>
      <c r="F114" s="55" t="s">
        <v>455</v>
      </c>
      <c r="I114" s="55">
        <v>112.0</v>
      </c>
      <c r="J114" s="55" t="s">
        <v>216</v>
      </c>
      <c r="K114" s="56">
        <v>0.5493857135805187</v>
      </c>
      <c r="L114" s="56">
        <v>0.16699676083008985</v>
      </c>
      <c r="M114" s="56">
        <v>0.28361752558939135</v>
      </c>
      <c r="P114" s="55">
        <v>112.0</v>
      </c>
      <c r="Q114" s="55" t="s">
        <v>216</v>
      </c>
      <c r="R114" s="56">
        <f t="shared" si="1"/>
        <v>0.1259718259</v>
      </c>
      <c r="S114" s="56">
        <f t="shared" si="2"/>
        <v>0.3011345291</v>
      </c>
      <c r="T114" s="56">
        <f t="shared" si="3"/>
        <v>0.274657934</v>
      </c>
      <c r="U114" s="56">
        <v>0.5493857135805187</v>
      </c>
      <c r="V114" s="56">
        <f t="shared" si="4"/>
        <v>0.0382916526</v>
      </c>
      <c r="W114" s="56">
        <f t="shared" si="5"/>
        <v>0.09153585484</v>
      </c>
      <c r="X114" s="56">
        <f t="shared" si="6"/>
        <v>0.08348776492</v>
      </c>
      <c r="Y114" s="56">
        <v>0.16699676083008985</v>
      </c>
      <c r="Z114" s="56">
        <f t="shared" si="7"/>
        <v>0.06503230187</v>
      </c>
      <c r="AA114" s="56">
        <f t="shared" si="8"/>
        <v>0.155459139</v>
      </c>
      <c r="AB114" s="56">
        <f t="shared" si="9"/>
        <v>0.1417907341</v>
      </c>
      <c r="AC114" s="56">
        <v>0.28361752558939135</v>
      </c>
      <c r="AF114" s="55">
        <v>112.0</v>
      </c>
      <c r="AG114" s="55" t="s">
        <v>216</v>
      </c>
      <c r="AH114" s="56">
        <v>0.8950829109467455</v>
      </c>
      <c r="AI114" s="56">
        <v>0.9275792635676376</v>
      </c>
      <c r="AJ114" s="56">
        <v>0.9246218298091221</v>
      </c>
      <c r="AK114" s="56">
        <v>0.5493857135805187</v>
      </c>
      <c r="AL114" s="56">
        <v>0.9030682788677842</v>
      </c>
      <c r="AM114" s="56">
        <v>0.9186355317766749</v>
      </c>
      <c r="AN114" s="56">
        <v>0.9337559868529254</v>
      </c>
      <c r="AO114" s="56">
        <v>0.02895128811355839</v>
      </c>
      <c r="AP114" s="56">
        <v>0.570986976648433</v>
      </c>
      <c r="AQ114" s="56">
        <v>0.8943154607890449</v>
      </c>
      <c r="AR114" s="56">
        <v>0.9172782070161163</v>
      </c>
      <c r="AS114" s="56">
        <v>0.92166064264759</v>
      </c>
      <c r="AV114" s="55">
        <v>112.0</v>
      </c>
      <c r="AW114" s="55" t="s">
        <v>216</v>
      </c>
      <c r="AX114" s="56">
        <v>0.752576662222466</v>
      </c>
      <c r="AY114" s="56">
        <v>6.133619482026606</v>
      </c>
      <c r="AZ114" s="56">
        <v>3.618914902442472</v>
      </c>
      <c r="BA114" s="56">
        <v>8.167172794903186</v>
      </c>
      <c r="BB114" s="56">
        <v>0.06959925298979745</v>
      </c>
      <c r="BC114" s="56">
        <v>0.24571330655597826</v>
      </c>
      <c r="BD114" s="56">
        <v>0.18196288819709933</v>
      </c>
      <c r="BE114" s="56">
        <v>0.37141790355045445</v>
      </c>
      <c r="BF114" s="56">
        <v>0.12081995323742256</v>
      </c>
      <c r="BG114" s="56">
        <v>0.5883537196351897</v>
      </c>
      <c r="BH114" s="56">
        <v>0.39184128488005143</v>
      </c>
      <c r="BI114" s="56">
        <v>0.8467313921625103</v>
      </c>
      <c r="BL114" s="68" t="s">
        <v>548</v>
      </c>
      <c r="BM114" s="55">
        <v>1.0</v>
      </c>
      <c r="BO114" s="68" t="s">
        <v>548</v>
      </c>
      <c r="BP114" s="56">
        <v>21.48872354280323</v>
      </c>
    </row>
    <row r="115" ht="14.25" customHeight="1">
      <c r="A115" s="55">
        <v>113.0</v>
      </c>
      <c r="B115" s="55" t="s">
        <v>247</v>
      </c>
      <c r="C115" s="56">
        <v>0.11722319030476991</v>
      </c>
      <c r="D115" s="56">
        <v>0.8195394313365745</v>
      </c>
      <c r="E115" s="56">
        <v>0.4481516526550889</v>
      </c>
      <c r="F115" s="55" t="s">
        <v>455</v>
      </c>
      <c r="I115" s="55">
        <v>113.0</v>
      </c>
      <c r="J115" s="55" t="s">
        <v>219</v>
      </c>
      <c r="K115" s="56">
        <v>0.9030682788677842</v>
      </c>
      <c r="L115" s="56">
        <v>0.021706001872682262</v>
      </c>
      <c r="M115" s="56">
        <v>0.07522571925953342</v>
      </c>
      <c r="P115" s="55">
        <v>113.0</v>
      </c>
      <c r="Q115" s="55" t="s">
        <v>219</v>
      </c>
      <c r="R115" s="56">
        <f t="shared" si="1"/>
        <v>0.1058605447</v>
      </c>
      <c r="S115" s="56">
        <f t="shared" si="2"/>
        <v>0.7401000637</v>
      </c>
      <c r="T115" s="56">
        <f t="shared" si="3"/>
        <v>0.4047115416</v>
      </c>
      <c r="U115" s="56">
        <v>0.9030682788677842</v>
      </c>
      <c r="V115" s="56">
        <f t="shared" si="4"/>
        <v>0.002544446788</v>
      </c>
      <c r="W115" s="56">
        <f t="shared" si="5"/>
        <v>0.01778892443</v>
      </c>
      <c r="X115" s="56">
        <f t="shared" si="6"/>
        <v>0.009727580612</v>
      </c>
      <c r="Y115" s="56">
        <v>0.021706001872682262</v>
      </c>
      <c r="Z115" s="56">
        <f t="shared" si="7"/>
        <v>0.008818198805</v>
      </c>
      <c r="AA115" s="56">
        <f t="shared" si="8"/>
        <v>0.06165044318</v>
      </c>
      <c r="AB115" s="56">
        <f t="shared" si="9"/>
        <v>0.03371253041</v>
      </c>
      <c r="AC115" s="56">
        <v>0.07522571925953342</v>
      </c>
      <c r="AF115" s="55">
        <v>113.0</v>
      </c>
      <c r="AG115" s="55" t="s">
        <v>219</v>
      </c>
      <c r="AH115" s="56">
        <v>0.0030659272440822566</v>
      </c>
      <c r="AI115" s="56">
        <v>0.0010572357724775332</v>
      </c>
      <c r="AJ115" s="56">
        <v>0.0014967375359504341</v>
      </c>
      <c r="AK115" s="56">
        <v>0.03829165260295127</v>
      </c>
      <c r="AL115" s="56">
        <v>0.0025444467882771247</v>
      </c>
      <c r="AM115" s="56">
        <v>6.823957277845939E-4</v>
      </c>
      <c r="AN115" s="56">
        <v>0.0015061856434385095</v>
      </c>
      <c r="AO115" s="56">
        <v>0.5138194441291865</v>
      </c>
      <c r="AP115" s="56">
        <v>0.0347697358703307</v>
      </c>
      <c r="AQ115" s="56">
        <v>0.002472819174789301</v>
      </c>
      <c r="AR115" s="56">
        <v>0.001440707323752374</v>
      </c>
      <c r="AS115" s="56">
        <v>9.337686936301977E-4</v>
      </c>
      <c r="AV115" s="55">
        <v>113.0</v>
      </c>
      <c r="AW115" s="55" t="s">
        <v>219</v>
      </c>
      <c r="AX115" s="56">
        <v>0.01973128330580578</v>
      </c>
      <c r="AY115" s="56">
        <v>0.04347448226739006</v>
      </c>
      <c r="AZ115" s="56">
        <v>0.03782817136217051</v>
      </c>
      <c r="BA115" s="56">
        <v>0.06959925298979745</v>
      </c>
      <c r="BB115" s="56">
        <v>0.26671663510219723</v>
      </c>
      <c r="BC115" s="56">
        <v>0.2939121418094249</v>
      </c>
      <c r="BD115" s="56">
        <v>0.3382999216515754</v>
      </c>
      <c r="BE115" s="56">
        <v>0.4525927406783201</v>
      </c>
      <c r="BF115" s="56">
        <v>0.03976196361006337</v>
      </c>
      <c r="BG115" s="56">
        <v>0.050324208218191495</v>
      </c>
      <c r="BH115" s="56">
        <v>0.0547029870876296</v>
      </c>
      <c r="BI115" s="56">
        <v>0.0798890628385332</v>
      </c>
      <c r="BL115" s="68" t="s">
        <v>549</v>
      </c>
      <c r="BM115" s="55">
        <v>1.0</v>
      </c>
      <c r="BO115" s="68" t="s">
        <v>549</v>
      </c>
      <c r="BP115" s="56">
        <v>1.746832850921099</v>
      </c>
    </row>
    <row r="116" ht="14.25" customHeight="1">
      <c r="A116" s="55">
        <v>114.0</v>
      </c>
      <c r="B116" s="55" t="s">
        <v>249</v>
      </c>
      <c r="C116" s="56">
        <v>0.029273055895714148</v>
      </c>
      <c r="D116" s="56">
        <v>0.7268033869169406</v>
      </c>
      <c r="E116" s="56">
        <v>0.43812117484775226</v>
      </c>
      <c r="F116" s="55" t="s">
        <v>455</v>
      </c>
      <c r="I116" s="55">
        <v>114.0</v>
      </c>
      <c r="J116" s="55" t="s">
        <v>221</v>
      </c>
      <c r="K116" s="56">
        <v>0.9186355317766749</v>
      </c>
      <c r="L116" s="56">
        <v>0.023311393597431115</v>
      </c>
      <c r="M116" s="56">
        <v>0.058053074625893944</v>
      </c>
      <c r="P116" s="55">
        <v>114.0</v>
      </c>
      <c r="Q116" s="55" t="s">
        <v>221</v>
      </c>
      <c r="R116" s="56">
        <f t="shared" si="1"/>
        <v>0.02689126927</v>
      </c>
      <c r="S116" s="56">
        <f t="shared" si="2"/>
        <v>0.6676674158</v>
      </c>
      <c r="T116" s="56">
        <f t="shared" si="3"/>
        <v>0.4024736784</v>
      </c>
      <c r="U116" s="56">
        <v>0.9186355317766749</v>
      </c>
      <c r="V116" s="56">
        <f t="shared" si="4"/>
        <v>0.0006823957278</v>
      </c>
      <c r="W116" s="56">
        <f t="shared" si="5"/>
        <v>0.01694279982</v>
      </c>
      <c r="X116" s="56">
        <f t="shared" si="6"/>
        <v>0.01021321515</v>
      </c>
      <c r="Y116" s="56">
        <v>0.023311393597431115</v>
      </c>
      <c r="Z116" s="56">
        <f t="shared" si="7"/>
        <v>0.001699390898</v>
      </c>
      <c r="AA116" s="56">
        <f t="shared" si="8"/>
        <v>0.04219317126</v>
      </c>
      <c r="AB116" s="56">
        <f t="shared" si="9"/>
        <v>0.02543428126</v>
      </c>
      <c r="AC116" s="56">
        <v>0.058053074625893944</v>
      </c>
      <c r="AF116" s="55">
        <v>114.0</v>
      </c>
      <c r="AG116" s="55" t="s">
        <v>221</v>
      </c>
      <c r="AH116" s="56">
        <v>0.02047843142429874</v>
      </c>
      <c r="AI116" s="56">
        <v>0.015504415443034394</v>
      </c>
      <c r="AJ116" s="56">
        <v>0.01548426050906121</v>
      </c>
      <c r="AK116" s="56">
        <v>0.09153585483599587</v>
      </c>
      <c r="AL116" s="56">
        <v>0.01778892443132864</v>
      </c>
      <c r="AM116" s="56">
        <v>0.016942799820366818</v>
      </c>
      <c r="AN116" s="56">
        <v>0.013601541482960219</v>
      </c>
      <c r="AO116" s="56">
        <v>0.5589729254116157</v>
      </c>
      <c r="AP116" s="56">
        <v>0.08465507439047801</v>
      </c>
      <c r="AQ116" s="56">
        <v>0.0165082304214183</v>
      </c>
      <c r="AR116" s="56">
        <v>0.01348363799480269</v>
      </c>
      <c r="AS116" s="56">
        <v>0.013470387300905542</v>
      </c>
      <c r="AV116" s="55">
        <v>114.0</v>
      </c>
      <c r="AW116" s="55" t="s">
        <v>221</v>
      </c>
      <c r="AX116" s="56">
        <v>0.04347448226739006</v>
      </c>
      <c r="AY116" s="56">
        <v>0.16670917511982655</v>
      </c>
      <c r="AZ116" s="56">
        <v>0.11921122699760237</v>
      </c>
      <c r="BA116" s="56">
        <v>0.24571330655597826</v>
      </c>
      <c r="BB116" s="56">
        <v>0.2939121418094249</v>
      </c>
      <c r="BC116" s="56">
        <v>0.3303198287873231</v>
      </c>
      <c r="BD116" s="56">
        <v>0.3768428979160962</v>
      </c>
      <c r="BE116" s="56">
        <v>0.5102645141775908</v>
      </c>
      <c r="BF116" s="56">
        <v>0.0503242082181915</v>
      </c>
      <c r="BG116" s="56">
        <v>0.07645191294651905</v>
      </c>
      <c r="BH116" s="56">
        <v>0.07682230772222046</v>
      </c>
      <c r="BI116" s="56">
        <v>0.12244866273269694</v>
      </c>
      <c r="BL116" s="68" t="s">
        <v>550</v>
      </c>
      <c r="BM116" s="55">
        <v>1.0</v>
      </c>
      <c r="BO116" s="68" t="s">
        <v>550</v>
      </c>
      <c r="BP116" s="56">
        <v>2.41249466525086</v>
      </c>
    </row>
    <row r="117" ht="14.25" customHeight="1">
      <c r="A117" s="55">
        <v>115.0</v>
      </c>
      <c r="B117" s="55" t="s">
        <v>251</v>
      </c>
      <c r="C117" s="56">
        <v>0.08418443816453663</v>
      </c>
      <c r="D117" s="56">
        <v>0.7602237698273421</v>
      </c>
      <c r="E117" s="56">
        <v>0.45754269337978964</v>
      </c>
      <c r="F117" s="55" t="s">
        <v>455</v>
      </c>
      <c r="I117" s="55">
        <v>115.0</v>
      </c>
      <c r="J117" s="55" t="s">
        <v>223</v>
      </c>
      <c r="K117" s="56">
        <v>0.9337559868529254</v>
      </c>
      <c r="L117" s="56">
        <v>0.017891497244356524</v>
      </c>
      <c r="M117" s="56">
        <v>0.04835251590271806</v>
      </c>
      <c r="P117" s="55">
        <v>115.0</v>
      </c>
      <c r="Q117" s="55" t="s">
        <v>223</v>
      </c>
      <c r="R117" s="56">
        <f t="shared" si="1"/>
        <v>0.07860772314</v>
      </c>
      <c r="S117" s="56">
        <f t="shared" si="2"/>
        <v>0.7098634964</v>
      </c>
      <c r="T117" s="56">
        <f t="shared" si="3"/>
        <v>0.4272332292</v>
      </c>
      <c r="U117" s="56">
        <v>0.9337559868529254</v>
      </c>
      <c r="V117" s="56">
        <f t="shared" si="4"/>
        <v>0.001506185643</v>
      </c>
      <c r="W117" s="56">
        <f t="shared" si="5"/>
        <v>0.01360154148</v>
      </c>
      <c r="X117" s="56">
        <f t="shared" si="6"/>
        <v>0.008186123838</v>
      </c>
      <c r="Y117" s="56">
        <v>0.017891497244356524</v>
      </c>
      <c r="Z117" s="56">
        <f t="shared" si="7"/>
        <v>0.004070529385</v>
      </c>
      <c r="AA117" s="56">
        <f t="shared" si="8"/>
        <v>0.03675873192</v>
      </c>
      <c r="AB117" s="56">
        <f t="shared" si="9"/>
        <v>0.02212334036</v>
      </c>
      <c r="AC117" s="56">
        <v>0.04835251590271806</v>
      </c>
      <c r="AF117" s="55">
        <v>115.0</v>
      </c>
      <c r="AG117" s="55" t="s">
        <v>223</v>
      </c>
      <c r="AH117" s="56">
        <v>0.011401401231724919</v>
      </c>
      <c r="AI117" s="56">
        <v>0.009480796314248311</v>
      </c>
      <c r="AJ117" s="56">
        <v>0.01009964016855059</v>
      </c>
      <c r="AK117" s="56">
        <v>0.08348776492088578</v>
      </c>
      <c r="AL117" s="56">
        <v>0.00972758061177701</v>
      </c>
      <c r="AM117" s="56">
        <v>0.01021321515024489</v>
      </c>
      <c r="AN117" s="56">
        <v>0.008186123837779969</v>
      </c>
      <c r="AO117" s="56">
        <v>0.6468816186127434</v>
      </c>
      <c r="AP117" s="56">
        <v>0.07421915591534194</v>
      </c>
      <c r="AQ117" s="56">
        <v>0.008435065812596246</v>
      </c>
      <c r="AR117" s="56">
        <v>0.0070905146713984785</v>
      </c>
      <c r="AS117" s="56">
        <v>0.007371064215982497</v>
      </c>
      <c r="AV117" s="55">
        <v>115.0</v>
      </c>
      <c r="AW117" s="55" t="s">
        <v>223</v>
      </c>
      <c r="AX117" s="56">
        <v>0.03782817136217051</v>
      </c>
      <c r="AY117" s="56">
        <v>0.11921122699760237</v>
      </c>
      <c r="AZ117" s="56">
        <v>0.09139213129105879</v>
      </c>
      <c r="BA117" s="56">
        <v>0.18196288819709933</v>
      </c>
      <c r="BB117" s="56">
        <v>0.3382999216515754</v>
      </c>
      <c r="BC117" s="56">
        <v>0.3768428979160962</v>
      </c>
      <c r="BD117" s="56">
        <v>0.4316981052086426</v>
      </c>
      <c r="BE117" s="56">
        <v>0.5815056766576852</v>
      </c>
      <c r="BF117" s="56">
        <v>0.0547029870876296</v>
      </c>
      <c r="BG117" s="56">
        <v>0.07682230772222044</v>
      </c>
      <c r="BH117" s="56">
        <v>0.07993117550133166</v>
      </c>
      <c r="BI117" s="56">
        <v>0.1231253766084896</v>
      </c>
      <c r="BL117" s="68" t="s">
        <v>551</v>
      </c>
      <c r="BM117" s="55">
        <v>1.0</v>
      </c>
      <c r="BO117" s="68" t="s">
        <v>551</v>
      </c>
      <c r="BP117" s="56">
        <v>2.4933228662016016</v>
      </c>
    </row>
    <row r="118" ht="14.25" customHeight="1">
      <c r="A118" s="55">
        <v>116.0</v>
      </c>
      <c r="B118" s="55" t="s">
        <v>254</v>
      </c>
      <c r="C118" s="56">
        <v>0.5990024755815291</v>
      </c>
      <c r="D118" s="56">
        <v>0.6516416806142196</v>
      </c>
      <c r="E118" s="56">
        <v>0.7541242266802912</v>
      </c>
      <c r="F118" s="55" t="s">
        <v>455</v>
      </c>
      <c r="I118" s="55">
        <v>116.0</v>
      </c>
      <c r="J118" s="55" t="s">
        <v>225</v>
      </c>
      <c r="K118" s="56">
        <v>0.02895128811355839</v>
      </c>
      <c r="L118" s="56">
        <v>0.8577918540826657</v>
      </c>
      <c r="M118" s="56">
        <v>0.11325685780377592</v>
      </c>
      <c r="P118" s="55">
        <v>116.0</v>
      </c>
      <c r="Q118" s="55" t="s">
        <v>225</v>
      </c>
      <c r="R118" s="56">
        <f t="shared" si="1"/>
        <v>0.01734189325</v>
      </c>
      <c r="S118" s="56">
        <f t="shared" si="2"/>
        <v>0.01886586604</v>
      </c>
      <c r="T118" s="56">
        <f t="shared" si="3"/>
        <v>0.02183286776</v>
      </c>
      <c r="U118" s="56">
        <v>0.02895128811355839</v>
      </c>
      <c r="V118" s="56">
        <f t="shared" si="4"/>
        <v>0.5138194441</v>
      </c>
      <c r="W118" s="56">
        <f t="shared" si="5"/>
        <v>0.5589729254</v>
      </c>
      <c r="X118" s="56">
        <f t="shared" si="6"/>
        <v>0.6468816186</v>
      </c>
      <c r="Y118" s="56">
        <v>0.8577918540826657</v>
      </c>
      <c r="Z118" s="56">
        <f t="shared" si="7"/>
        <v>0.0678411382</v>
      </c>
      <c r="AA118" s="56">
        <f t="shared" si="8"/>
        <v>0.07380288916</v>
      </c>
      <c r="AB118" s="56">
        <f t="shared" si="9"/>
        <v>0.08540974031</v>
      </c>
      <c r="AC118" s="56">
        <v>0.11325685780377592</v>
      </c>
      <c r="AF118" s="55">
        <v>116.0</v>
      </c>
      <c r="AG118" s="55" t="s">
        <v>225</v>
      </c>
      <c r="AH118" s="56">
        <v>0.024681121527585455</v>
      </c>
      <c r="AI118" s="56">
        <v>0.020968896530464225</v>
      </c>
      <c r="AJ118" s="56">
        <v>0.022851268072186116</v>
      </c>
      <c r="AK118" s="56">
        <v>0.16699676083008985</v>
      </c>
      <c r="AL118" s="56">
        <v>0.021706001872682262</v>
      </c>
      <c r="AM118" s="56">
        <v>0.023311393597431115</v>
      </c>
      <c r="AN118" s="56">
        <v>0.017891497244356524</v>
      </c>
      <c r="AO118" s="56">
        <v>0.8577918540826657</v>
      </c>
      <c r="AP118" s="56">
        <v>0.1474502615892604</v>
      </c>
      <c r="AQ118" s="56">
        <v>0.02004161008956502</v>
      </c>
      <c r="AR118" s="56">
        <v>0.017166444459287642</v>
      </c>
      <c r="AS118" s="56">
        <v>0.017991730316232926</v>
      </c>
      <c r="AV118" s="55">
        <v>116.0</v>
      </c>
      <c r="AW118" s="55" t="s">
        <v>225</v>
      </c>
      <c r="AX118" s="56">
        <v>0.06959925298979744</v>
      </c>
      <c r="AY118" s="56">
        <v>0.24571330655597826</v>
      </c>
      <c r="AZ118" s="56">
        <v>0.18196288819709935</v>
      </c>
      <c r="BA118" s="56">
        <v>0.37141790355045445</v>
      </c>
      <c r="BB118" s="56">
        <v>0.4525927406783201</v>
      </c>
      <c r="BC118" s="56">
        <v>0.5102645141775908</v>
      </c>
      <c r="BD118" s="56">
        <v>0.5815056766576852</v>
      </c>
      <c r="BE118" s="56">
        <v>0.7893621281076566</v>
      </c>
      <c r="BF118" s="56">
        <v>0.0798890628385332</v>
      </c>
      <c r="BG118" s="56">
        <v>0.12244866273269696</v>
      </c>
      <c r="BH118" s="56">
        <v>0.1231253766084896</v>
      </c>
      <c r="BI118" s="56">
        <v>0.19806880855369616</v>
      </c>
      <c r="BL118" s="68" t="s">
        <v>552</v>
      </c>
      <c r="BM118" s="55">
        <v>1.0</v>
      </c>
      <c r="BO118" s="68" t="s">
        <v>552</v>
      </c>
      <c r="BP118" s="56">
        <v>3.725950321647998</v>
      </c>
    </row>
    <row r="119" ht="14.25" customHeight="1">
      <c r="A119" s="55">
        <v>117.0</v>
      </c>
      <c r="B119" s="55" t="s">
        <v>256</v>
      </c>
      <c r="C119" s="56">
        <v>0.23580653907000712</v>
      </c>
      <c r="D119" s="56">
        <v>0.5741263086144562</v>
      </c>
      <c r="E119" s="56">
        <v>0.5033504526569638</v>
      </c>
      <c r="F119" s="55" t="s">
        <v>455</v>
      </c>
      <c r="I119" s="55">
        <v>117.0</v>
      </c>
      <c r="J119" s="55" t="s">
        <v>228</v>
      </c>
      <c r="K119" s="56">
        <v>0.570986976648433</v>
      </c>
      <c r="L119" s="56">
        <v>0.1474502615892604</v>
      </c>
      <c r="M119" s="56">
        <v>0.28156276176230655</v>
      </c>
      <c r="P119" s="55">
        <v>117.0</v>
      </c>
      <c r="Q119" s="55" t="s">
        <v>228</v>
      </c>
      <c r="R119" s="56">
        <f t="shared" si="1"/>
        <v>0.1346424628</v>
      </c>
      <c r="S119" s="56">
        <f t="shared" si="2"/>
        <v>0.3278186452</v>
      </c>
      <c r="T119" s="56">
        <f t="shared" si="3"/>
        <v>0.2874065532</v>
      </c>
      <c r="U119" s="56">
        <v>0.570986976648433</v>
      </c>
      <c r="V119" s="56">
        <f t="shared" si="4"/>
        <v>0.03476973587</v>
      </c>
      <c r="W119" s="56">
        <f t="shared" si="5"/>
        <v>0.08465507439</v>
      </c>
      <c r="X119" s="56">
        <f t="shared" si="6"/>
        <v>0.07421915592</v>
      </c>
      <c r="Y119" s="56">
        <v>0.1474502615892604</v>
      </c>
      <c r="Z119" s="56">
        <f t="shared" si="7"/>
        <v>0.06639434038</v>
      </c>
      <c r="AA119" s="56">
        <f t="shared" si="8"/>
        <v>0.1616525891</v>
      </c>
      <c r="AB119" s="56">
        <f t="shared" si="9"/>
        <v>0.1417247436</v>
      </c>
      <c r="AC119" s="56">
        <v>0.28156276176230655</v>
      </c>
      <c r="AF119" s="55">
        <v>117.0</v>
      </c>
      <c r="AG119" s="55" t="s">
        <v>228</v>
      </c>
      <c r="AH119" s="56">
        <v>0.009967036486462045</v>
      </c>
      <c r="AI119" s="56">
        <v>0.0025941625313971313</v>
      </c>
      <c r="AJ119" s="56">
        <v>0.0034404649142396153</v>
      </c>
      <c r="AK119" s="56">
        <v>0.06503230187217382</v>
      </c>
      <c r="AL119" s="56">
        <v>0.00881819880457348</v>
      </c>
      <c r="AM119" s="56">
        <v>0.001699390898441858</v>
      </c>
      <c r="AN119" s="56">
        <v>0.0040705293851121425</v>
      </c>
      <c r="AO119" s="56">
        <v>0.067841138201047</v>
      </c>
      <c r="AP119" s="56">
        <v>0.06639434038216245</v>
      </c>
      <c r="AQ119" s="56">
        <v>0.010566989197477741</v>
      </c>
      <c r="AR119" s="56">
        <v>0.0055017840738375125</v>
      </c>
      <c r="AS119" s="56">
        <v>0.0031320347665733696</v>
      </c>
      <c r="AV119" s="55">
        <v>117.0</v>
      </c>
      <c r="AW119" s="55" t="s">
        <v>228</v>
      </c>
      <c r="AX119" s="56">
        <v>0.022784679497118383</v>
      </c>
      <c r="AY119" s="56">
        <v>0.07842549366793103</v>
      </c>
      <c r="AZ119" s="56">
        <v>0.05827649334881708</v>
      </c>
      <c r="BA119" s="56">
        <v>0.12081995323742256</v>
      </c>
      <c r="BB119" s="56">
        <v>0.03976196361006337</v>
      </c>
      <c r="BC119" s="56">
        <v>0.0503242082181915</v>
      </c>
      <c r="BD119" s="56">
        <v>0.0547029870876296</v>
      </c>
      <c r="BE119" s="56">
        <v>0.0798890628385332</v>
      </c>
      <c r="BF119" s="56">
        <v>0.013606695347908948</v>
      </c>
      <c r="BG119" s="56">
        <v>0.028669460724383238</v>
      </c>
      <c r="BH119" s="56">
        <v>0.025972499357994398</v>
      </c>
      <c r="BI119" s="56">
        <v>0.0483493554375424</v>
      </c>
      <c r="BL119" s="68" t="s">
        <v>553</v>
      </c>
      <c r="BM119" s="55">
        <v>1.0</v>
      </c>
      <c r="BO119" s="68" t="s">
        <v>553</v>
      </c>
      <c r="BP119" s="56">
        <v>0.6215828523735356</v>
      </c>
    </row>
    <row r="120" ht="14.25" customHeight="1">
      <c r="A120" s="55">
        <v>118.0</v>
      </c>
      <c r="B120" s="55" t="s">
        <v>258</v>
      </c>
      <c r="C120" s="56">
        <v>0.1233842572397321</v>
      </c>
      <c r="D120" s="56">
        <v>0.8236978140799959</v>
      </c>
      <c r="E120" s="56">
        <v>0.4208776527883903</v>
      </c>
      <c r="F120" s="55" t="s">
        <v>455</v>
      </c>
      <c r="I120" s="55">
        <v>118.0</v>
      </c>
      <c r="J120" s="55" t="s">
        <v>231</v>
      </c>
      <c r="K120" s="56">
        <v>0.8943154607890449</v>
      </c>
      <c r="L120" s="56">
        <v>0.02004161008956502</v>
      </c>
      <c r="M120" s="56">
        <v>0.08564292912139011</v>
      </c>
      <c r="P120" s="55">
        <v>118.0</v>
      </c>
      <c r="Q120" s="55" t="s">
        <v>231</v>
      </c>
      <c r="R120" s="56">
        <f t="shared" si="1"/>
        <v>0.1103444489</v>
      </c>
      <c r="S120" s="56">
        <f t="shared" si="2"/>
        <v>0.7366456901</v>
      </c>
      <c r="T120" s="56">
        <f t="shared" si="3"/>
        <v>0.376397392</v>
      </c>
      <c r="U120" s="56">
        <v>0.8943154607890449</v>
      </c>
      <c r="V120" s="56">
        <f t="shared" si="4"/>
        <v>0.002472819175</v>
      </c>
      <c r="W120" s="56">
        <f t="shared" si="5"/>
        <v>0.01650823042</v>
      </c>
      <c r="X120" s="56">
        <f t="shared" si="6"/>
        <v>0.008435065813</v>
      </c>
      <c r="Y120" s="56">
        <v>0.02004161008956502</v>
      </c>
      <c r="Z120" s="56">
        <f t="shared" si="7"/>
        <v>0.0105669892</v>
      </c>
      <c r="AA120" s="56">
        <f t="shared" si="8"/>
        <v>0.07054389351</v>
      </c>
      <c r="AB120" s="56">
        <f t="shared" si="9"/>
        <v>0.03604519499</v>
      </c>
      <c r="AC120" s="56">
        <v>0.08564292912139011</v>
      </c>
      <c r="AF120" s="55">
        <v>118.0</v>
      </c>
      <c r="AG120" s="55" t="s">
        <v>231</v>
      </c>
      <c r="AH120" s="56">
        <v>0.06657342361449081</v>
      </c>
      <c r="AI120" s="56">
        <v>0.038043523176746835</v>
      </c>
      <c r="AJ120" s="56">
        <v>0.03559278345387559</v>
      </c>
      <c r="AK120" s="56">
        <v>0.15545913898119829</v>
      </c>
      <c r="AL120" s="56">
        <v>0.061650443183842815</v>
      </c>
      <c r="AM120" s="56">
        <v>0.04219317125904162</v>
      </c>
      <c r="AN120" s="56">
        <v>0.03675873192020083</v>
      </c>
      <c r="AO120" s="56">
        <v>0.07380288916033823</v>
      </c>
      <c r="AP120" s="56">
        <v>0.16165258905388463</v>
      </c>
      <c r="AQ120" s="56">
        <v>0.07054389350869705</v>
      </c>
      <c r="AR120" s="56">
        <v>0.05149141921759706</v>
      </c>
      <c r="AS120" s="56">
        <v>0.045182197297303106</v>
      </c>
      <c r="AV120" s="55">
        <v>118.0</v>
      </c>
      <c r="AW120" s="55" t="s">
        <v>231</v>
      </c>
      <c r="AX120" s="56">
        <v>0.07842549366793103</v>
      </c>
      <c r="AY120" s="56">
        <v>0.419168403554715</v>
      </c>
      <c r="AZ120" s="56">
        <v>0.269555715322621</v>
      </c>
      <c r="BA120" s="56">
        <v>0.5883537196351897</v>
      </c>
      <c r="BB120" s="56">
        <v>0.050324208218191495</v>
      </c>
      <c r="BC120" s="56">
        <v>0.07645191294651905</v>
      </c>
      <c r="BD120" s="56">
        <v>0.07682230772222044</v>
      </c>
      <c r="BE120" s="56">
        <v>0.12244866273269696</v>
      </c>
      <c r="BF120" s="56">
        <v>0.028669460724383238</v>
      </c>
      <c r="BG120" s="56">
        <v>0.07949362984552277</v>
      </c>
      <c r="BH120" s="56">
        <v>0.06445404660976699</v>
      </c>
      <c r="BI120" s="56">
        <v>0.12814182145933012</v>
      </c>
      <c r="BL120" s="68" t="s">
        <v>554</v>
      </c>
      <c r="BM120" s="55">
        <v>1.0</v>
      </c>
      <c r="BO120" s="68" t="s">
        <v>554</v>
      </c>
      <c r="BP120" s="56">
        <v>1.9823093824390876</v>
      </c>
    </row>
    <row r="121" ht="14.25" customHeight="1">
      <c r="A121" s="55">
        <v>119.0</v>
      </c>
      <c r="B121" s="55" t="s">
        <v>261</v>
      </c>
      <c r="C121" s="56">
        <v>0.08392578481637188</v>
      </c>
      <c r="D121" s="56">
        <v>0.785464807624014</v>
      </c>
      <c r="E121" s="56">
        <v>0.41304503610019627</v>
      </c>
      <c r="F121" s="55" t="s">
        <v>455</v>
      </c>
      <c r="I121" s="55">
        <v>119.0</v>
      </c>
      <c r="J121" s="55" t="s">
        <v>233</v>
      </c>
      <c r="K121" s="56">
        <v>0.9172782070161163</v>
      </c>
      <c r="L121" s="56">
        <v>0.017166444459287642</v>
      </c>
      <c r="M121" s="56">
        <v>0.06555534852459609</v>
      </c>
      <c r="P121" s="55">
        <v>119.0</v>
      </c>
      <c r="Q121" s="55" t="s">
        <v>233</v>
      </c>
      <c r="R121" s="56">
        <f t="shared" si="1"/>
        <v>0.07698329342</v>
      </c>
      <c r="S121" s="56">
        <f t="shared" si="2"/>
        <v>0.7204897504</v>
      </c>
      <c r="T121" s="56">
        <f t="shared" si="3"/>
        <v>0.3788772101</v>
      </c>
      <c r="U121" s="56">
        <v>0.9172782070161163</v>
      </c>
      <c r="V121" s="56">
        <f t="shared" si="4"/>
        <v>0.001440707324</v>
      </c>
      <c r="W121" s="56">
        <f t="shared" si="5"/>
        <v>0.01348363799</v>
      </c>
      <c r="X121" s="56">
        <f t="shared" si="6"/>
        <v>0.007090514671</v>
      </c>
      <c r="Y121" s="56">
        <v>0.017166444459287642</v>
      </c>
      <c r="Z121" s="56">
        <f t="shared" si="7"/>
        <v>0.005501784074</v>
      </c>
      <c r="AA121" s="56">
        <f t="shared" si="8"/>
        <v>0.05149141922</v>
      </c>
      <c r="AB121" s="56">
        <f t="shared" si="9"/>
        <v>0.0270773113</v>
      </c>
      <c r="AC121" s="56">
        <v>0.06555534852459609</v>
      </c>
      <c r="AF121" s="55">
        <v>119.0</v>
      </c>
      <c r="AG121" s="55" t="s">
        <v>233</v>
      </c>
      <c r="AH121" s="56">
        <v>0.03706486587140511</v>
      </c>
      <c r="AI121" s="56">
        <v>0.023263237213961792</v>
      </c>
      <c r="AJ121" s="56">
        <v>0.02321546484386029</v>
      </c>
      <c r="AK121" s="56">
        <v>0.14179073406065698</v>
      </c>
      <c r="AL121" s="56">
        <v>0.033712530408327654</v>
      </c>
      <c r="AM121" s="56">
        <v>0.02543428125862089</v>
      </c>
      <c r="AN121" s="56">
        <v>0.02212334035781873</v>
      </c>
      <c r="AO121" s="56">
        <v>0.08540974030751222</v>
      </c>
      <c r="AP121" s="56">
        <v>0.14172474358440185</v>
      </c>
      <c r="AQ121" s="56">
        <v>0.03604519498653315</v>
      </c>
      <c r="AR121" s="56">
        <v>0.02707731129790274</v>
      </c>
      <c r="AS121" s="56">
        <v>0.02472392740149524</v>
      </c>
      <c r="AV121" s="55">
        <v>119.0</v>
      </c>
      <c r="AW121" s="55" t="s">
        <v>233</v>
      </c>
      <c r="AX121" s="56">
        <v>0.05827649334881708</v>
      </c>
      <c r="AY121" s="56">
        <v>0.269555715322621</v>
      </c>
      <c r="AZ121" s="56">
        <v>0.18260483694286386</v>
      </c>
      <c r="BA121" s="56">
        <v>0.39184128488005143</v>
      </c>
      <c r="BB121" s="56">
        <v>0.0547029870876296</v>
      </c>
      <c r="BC121" s="56">
        <v>0.07682230772222046</v>
      </c>
      <c r="BD121" s="56">
        <v>0.07993117550133166</v>
      </c>
      <c r="BE121" s="56">
        <v>0.1231253766084896</v>
      </c>
      <c r="BF121" s="56">
        <v>0.025972499357994398</v>
      </c>
      <c r="BG121" s="56">
        <v>0.06445404660976699</v>
      </c>
      <c r="BH121" s="56">
        <v>0.05485586825773398</v>
      </c>
      <c r="BI121" s="56">
        <v>0.10661871010395559</v>
      </c>
      <c r="BL121" s="68" t="s">
        <v>555</v>
      </c>
      <c r="BM121" s="55">
        <v>1.0</v>
      </c>
      <c r="BO121" s="68" t="s">
        <v>555</v>
      </c>
      <c r="BP121" s="56">
        <v>1.4887613017434755</v>
      </c>
    </row>
    <row r="122" ht="14.25" customHeight="1">
      <c r="A122" s="55">
        <v>120.0</v>
      </c>
      <c r="B122" s="55" t="s">
        <v>263</v>
      </c>
      <c r="C122" s="56">
        <v>0.05189988273599848</v>
      </c>
      <c r="D122" s="56">
        <v>0.7486988224113147</v>
      </c>
      <c r="E122" s="56">
        <v>0.4096917909742122</v>
      </c>
      <c r="F122" s="55" t="s">
        <v>455</v>
      </c>
      <c r="I122" s="55">
        <v>120.0</v>
      </c>
      <c r="J122" s="55" t="s">
        <v>235</v>
      </c>
      <c r="K122" s="56">
        <v>0.92166064264759</v>
      </c>
      <c r="L122" s="56">
        <v>0.017991730316232926</v>
      </c>
      <c r="M122" s="56">
        <v>0.06034762703617723</v>
      </c>
      <c r="P122" s="55">
        <v>120.0</v>
      </c>
      <c r="Q122" s="55" t="s">
        <v>235</v>
      </c>
      <c r="R122" s="56">
        <f t="shared" si="1"/>
        <v>0.04783407928</v>
      </c>
      <c r="S122" s="56">
        <f t="shared" si="2"/>
        <v>0.6900462378</v>
      </c>
      <c r="T122" s="56">
        <f t="shared" si="3"/>
        <v>0.3775967994</v>
      </c>
      <c r="U122" s="56">
        <v>0.92166064264759</v>
      </c>
      <c r="V122" s="56">
        <f t="shared" si="4"/>
        <v>0.0009337686936</v>
      </c>
      <c r="W122" s="56">
        <f t="shared" si="5"/>
        <v>0.0134703873</v>
      </c>
      <c r="X122" s="56">
        <f t="shared" si="6"/>
        <v>0.007371064216</v>
      </c>
      <c r="Y122" s="56">
        <v>0.017991730316232926</v>
      </c>
      <c r="Z122" s="56">
        <f t="shared" si="7"/>
        <v>0.003132034767</v>
      </c>
      <c r="AA122" s="56">
        <f t="shared" si="8"/>
        <v>0.0451821973</v>
      </c>
      <c r="AB122" s="56">
        <f t="shared" si="9"/>
        <v>0.0247239274</v>
      </c>
      <c r="AC122" s="56">
        <v>0.06034762703617723</v>
      </c>
      <c r="AF122" s="55">
        <v>120.0</v>
      </c>
      <c r="AG122" s="55" t="s">
        <v>235</v>
      </c>
      <c r="AH122" s="56">
        <v>0.08023596752566908</v>
      </c>
      <c r="AI122" s="56">
        <v>0.0514518399018981</v>
      </c>
      <c r="AJ122" s="56">
        <v>0.05252690211869171</v>
      </c>
      <c r="AK122" s="56">
        <v>0.28361752558939135</v>
      </c>
      <c r="AL122" s="56">
        <v>0.07522571925953342</v>
      </c>
      <c r="AM122" s="56">
        <v>0.058053074625893944</v>
      </c>
      <c r="AN122" s="56">
        <v>0.04835251590271806</v>
      </c>
      <c r="AO122" s="56">
        <v>0.11325685780377592</v>
      </c>
      <c r="AP122" s="56">
        <v>0.28156276176230655</v>
      </c>
      <c r="AQ122" s="56">
        <v>0.08564292912139011</v>
      </c>
      <c r="AR122" s="56">
        <v>0.06555534852459609</v>
      </c>
      <c r="AS122" s="56">
        <v>0.06034762703617723</v>
      </c>
      <c r="AV122" s="55">
        <v>120.0</v>
      </c>
      <c r="AW122" s="55" t="s">
        <v>235</v>
      </c>
      <c r="AX122" s="56">
        <v>0.12081995323742256</v>
      </c>
      <c r="AY122" s="56">
        <v>0.5883537196351897</v>
      </c>
      <c r="AZ122" s="56">
        <v>0.39184128488005143</v>
      </c>
      <c r="BA122" s="56">
        <v>0.8467313921625103</v>
      </c>
      <c r="BB122" s="56">
        <v>0.0798890628385332</v>
      </c>
      <c r="BC122" s="56">
        <v>0.12244866273269694</v>
      </c>
      <c r="BD122" s="56">
        <v>0.1231253766084896</v>
      </c>
      <c r="BE122" s="56">
        <v>0.19806880855369616</v>
      </c>
      <c r="BF122" s="56">
        <v>0.0483493554375424</v>
      </c>
      <c r="BG122" s="56">
        <v>0.12814182145933012</v>
      </c>
      <c r="BH122" s="56">
        <v>0.10661871010395559</v>
      </c>
      <c r="BI122" s="56">
        <v>0.21102886845583516</v>
      </c>
      <c r="BL122" s="68" t="s">
        <v>556</v>
      </c>
      <c r="BM122" s="55">
        <v>1.0</v>
      </c>
      <c r="BO122" s="68" t="s">
        <v>556</v>
      </c>
      <c r="BP122" s="56">
        <v>2.965417016105253</v>
      </c>
    </row>
    <row r="123" ht="14.25" customHeight="1">
      <c r="A123" s="55">
        <v>121.0</v>
      </c>
      <c r="B123" s="55" t="s">
        <v>265</v>
      </c>
      <c r="C123" s="56">
        <v>0.1132875605631683</v>
      </c>
      <c r="D123" s="56">
        <v>0.8067754398596197</v>
      </c>
      <c r="E123" s="56">
        <v>0.4193667588089154</v>
      </c>
      <c r="F123" s="55" t="s">
        <v>455</v>
      </c>
      <c r="I123" s="55">
        <v>121.0</v>
      </c>
      <c r="J123" s="55" t="s">
        <v>237</v>
      </c>
      <c r="K123" s="56">
        <v>0.9084796081893404</v>
      </c>
      <c r="L123" s="56">
        <v>0.01791399212208515</v>
      </c>
      <c r="M123" s="56">
        <v>0.07360639968857445</v>
      </c>
      <c r="P123" s="55">
        <v>121.0</v>
      </c>
      <c r="Q123" s="55" t="s">
        <v>237</v>
      </c>
      <c r="R123" s="56">
        <f t="shared" si="1"/>
        <v>0.1029194386</v>
      </c>
      <c r="S123" s="56">
        <f t="shared" si="2"/>
        <v>0.7329390355</v>
      </c>
      <c r="T123" s="56">
        <f t="shared" si="3"/>
        <v>0.3809861487</v>
      </c>
      <c r="U123" s="56">
        <v>0.9084796081893404</v>
      </c>
      <c r="V123" s="56">
        <f t="shared" si="4"/>
        <v>0.002029432467</v>
      </c>
      <c r="W123" s="56">
        <f t="shared" si="5"/>
        <v>0.01445256887</v>
      </c>
      <c r="X123" s="56">
        <f t="shared" si="6"/>
        <v>0.007512532814</v>
      </c>
      <c r="Y123" s="56">
        <v>0.01791399212208515</v>
      </c>
      <c r="Z123" s="56">
        <f t="shared" si="7"/>
        <v>0.008338689463</v>
      </c>
      <c r="AA123" s="56">
        <f t="shared" si="8"/>
        <v>0.05938383549</v>
      </c>
      <c r="AB123" s="56">
        <f t="shared" si="9"/>
        <v>0.03086807726</v>
      </c>
      <c r="AC123" s="56">
        <v>0.07360639968857445</v>
      </c>
      <c r="AF123" s="55">
        <v>121.0</v>
      </c>
      <c r="AG123" s="55" t="s">
        <v>237</v>
      </c>
      <c r="AH123" s="56">
        <v>0.10291943863315331</v>
      </c>
      <c r="AI123" s="56">
        <v>0.06509038704312979</v>
      </c>
      <c r="AJ123" s="56">
        <v>0.025758373710681945</v>
      </c>
      <c r="AK123" s="56">
        <v>0.09396430314915116</v>
      </c>
      <c r="AL123" s="56">
        <v>0.015553899176152164</v>
      </c>
      <c r="AM123" s="56">
        <v>0.09396430314915116</v>
      </c>
      <c r="AN123" s="56">
        <v>0.015553899176152164</v>
      </c>
      <c r="AO123" s="56">
        <v>0.11034444886746507</v>
      </c>
      <c r="AP123" s="56">
        <v>0.07698329341878199</v>
      </c>
      <c r="AQ123" s="56">
        <v>0.047834079275794916</v>
      </c>
      <c r="AR123" s="56">
        <v>0.10306722500798575</v>
      </c>
      <c r="AS123" s="56">
        <v>0.06553492694524986</v>
      </c>
      <c r="AV123" s="55">
        <v>121.0</v>
      </c>
      <c r="AW123" s="55" t="s">
        <v>237</v>
      </c>
      <c r="AX123" s="56">
        <f t="array" ref="AX123:BI134">MMULT(AH123:AS134,R123:AC134)</f>
        <v>0.06894319476</v>
      </c>
      <c r="AY123" s="56">
        <v>0.588716688793079</v>
      </c>
      <c r="AZ123" s="56">
        <v>0.31366833635411345</v>
      </c>
      <c r="BA123" s="56">
        <v>0.7447246045703766</v>
      </c>
      <c r="BB123" s="56">
        <v>0.0013980042741451862</v>
      </c>
      <c r="BC123" s="56">
        <v>0.011980571386434064</v>
      </c>
      <c r="BD123" s="56">
        <v>0.00638650743794286</v>
      </c>
      <c r="BE123" s="56">
        <v>0.015160423714676654</v>
      </c>
      <c r="BF123" s="56">
        <v>0.005384987255969051</v>
      </c>
      <c r="BG123" s="56">
        <v>0.044946037074298784</v>
      </c>
      <c r="BH123" s="56">
        <v>0.023885217519596734</v>
      </c>
      <c r="BI123" s="56">
        <v>0.056683549267795966</v>
      </c>
      <c r="BL123" s="68" t="s">
        <v>545</v>
      </c>
      <c r="BM123" s="55">
        <v>1.0</v>
      </c>
      <c r="BO123" s="68" t="s">
        <v>545</v>
      </c>
      <c r="BP123" s="56">
        <f t="array" ref="BP123:BP134">MMULT(AX123:BI134,BM123:BM134)</f>
        <v>1.881878122</v>
      </c>
    </row>
    <row r="124" ht="14.25" customHeight="1">
      <c r="A124" s="55">
        <v>122.0</v>
      </c>
      <c r="B124" s="55" t="s">
        <v>267</v>
      </c>
      <c r="C124" s="56">
        <v>0.07059563079191761</v>
      </c>
      <c r="D124" s="56">
        <v>0.7678097375100533</v>
      </c>
      <c r="E124" s="56">
        <v>0.41191463771623443</v>
      </c>
      <c r="F124" s="55" t="s">
        <v>455</v>
      </c>
      <c r="I124" s="55">
        <v>122.0</v>
      </c>
      <c r="J124" s="55" t="s">
        <v>240</v>
      </c>
      <c r="K124" s="56">
        <v>0.9220172171134123</v>
      </c>
      <c r="L124" s="56">
        <v>0.016943103009017014</v>
      </c>
      <c r="M124" s="56">
        <v>0.06103967987757075</v>
      </c>
      <c r="P124" s="55">
        <v>122.0</v>
      </c>
      <c r="Q124" s="55" t="s">
        <v>240</v>
      </c>
      <c r="R124" s="56">
        <f t="shared" si="1"/>
        <v>0.06509038704</v>
      </c>
      <c r="S124" s="56">
        <f t="shared" si="2"/>
        <v>0.7079337975</v>
      </c>
      <c r="T124" s="56">
        <f t="shared" si="3"/>
        <v>0.379792388</v>
      </c>
      <c r="U124" s="56">
        <v>0.9220172171134123</v>
      </c>
      <c r="V124" s="56">
        <f t="shared" si="4"/>
        <v>0.001196109044</v>
      </c>
      <c r="W124" s="56">
        <f t="shared" si="5"/>
        <v>0.01300907947</v>
      </c>
      <c r="X124" s="56">
        <f t="shared" si="6"/>
        <v>0.006979112138</v>
      </c>
      <c r="Y124" s="56">
        <v>0.016943103009017014</v>
      </c>
      <c r="Z124" s="56">
        <f t="shared" si="7"/>
        <v>0.004309134704</v>
      </c>
      <c r="AA124" s="56">
        <f t="shared" si="8"/>
        <v>0.04686686058</v>
      </c>
      <c r="AB124" s="56">
        <f t="shared" si="9"/>
        <v>0.02514313762</v>
      </c>
      <c r="AC124" s="56">
        <v>0.06103967987757075</v>
      </c>
      <c r="AF124" s="55">
        <v>122.0</v>
      </c>
      <c r="AG124" s="55" t="s">
        <v>240</v>
      </c>
      <c r="AH124" s="56">
        <v>0.73293903550045</v>
      </c>
      <c r="AI124" s="56">
        <v>0.707933797451599</v>
      </c>
      <c r="AJ124" s="56">
        <v>0.6667820394832583</v>
      </c>
      <c r="AK124" s="56">
        <v>0.7312387326790023</v>
      </c>
      <c r="AL124" s="56">
        <v>0.6568832915067832</v>
      </c>
      <c r="AM124" s="56">
        <v>0.7312387326790023</v>
      </c>
      <c r="AN124" s="56">
        <v>0.6568832915067832</v>
      </c>
      <c r="AO124" s="56">
        <v>0.7366456901498806</v>
      </c>
      <c r="AP124" s="56">
        <v>0.7204897504116143</v>
      </c>
      <c r="AQ124" s="56">
        <v>0.6900462378131061</v>
      </c>
      <c r="AR124" s="56">
        <v>0.7353175847958446</v>
      </c>
      <c r="AS124" s="56">
        <v>0.7114974596088239</v>
      </c>
      <c r="AV124" s="55">
        <v>122.0</v>
      </c>
      <c r="AW124" s="55" t="s">
        <v>240</v>
      </c>
      <c r="AX124" s="56">
        <v>0.588716688793079</v>
      </c>
      <c r="AY124" s="56">
        <v>6.000216414297992</v>
      </c>
      <c r="AZ124" s="56">
        <v>3.2450267455274844</v>
      </c>
      <c r="BA124" s="56">
        <v>7.741598249507161</v>
      </c>
      <c r="BB124" s="56">
        <v>0.011980571386434064</v>
      </c>
      <c r="BC124" s="56">
        <v>0.12615121575824376</v>
      </c>
      <c r="BD124" s="56">
        <v>0.06841889407397884</v>
      </c>
      <c r="BE124" s="56">
        <v>0.16326518340722407</v>
      </c>
      <c r="BF124" s="56">
        <v>0.04494603707429879</v>
      </c>
      <c r="BG124" s="56">
        <v>0.4454807749995578</v>
      </c>
      <c r="BH124" s="56">
        <v>0.24033749414476713</v>
      </c>
      <c r="BI124" s="56">
        <v>0.5730322106717614</v>
      </c>
      <c r="BL124" s="68" t="s">
        <v>546</v>
      </c>
      <c r="BM124" s="55">
        <v>1.0</v>
      </c>
      <c r="BO124" s="68" t="s">
        <v>546</v>
      </c>
      <c r="BP124" s="56">
        <v>19.24917047964199</v>
      </c>
    </row>
    <row r="125" ht="14.25" customHeight="1">
      <c r="A125" s="55">
        <v>123.0</v>
      </c>
      <c r="B125" s="55" t="s">
        <v>269</v>
      </c>
      <c r="C125" s="56">
        <v>0.02816730233474455</v>
      </c>
      <c r="D125" s="56">
        <v>0.7291396385678606</v>
      </c>
      <c r="E125" s="56">
        <v>0.40883662988981945</v>
      </c>
      <c r="F125" s="55" t="s">
        <v>455</v>
      </c>
      <c r="I125" s="55">
        <v>123.0</v>
      </c>
      <c r="J125" s="55" t="s">
        <v>242</v>
      </c>
      <c r="K125" s="56">
        <v>0.9144778369105239</v>
      </c>
      <c r="L125" s="56">
        <v>0.021144084896927182</v>
      </c>
      <c r="M125" s="56">
        <v>0.06437807819254895</v>
      </c>
      <c r="P125" s="55">
        <v>123.0</v>
      </c>
      <c r="Q125" s="55" t="s">
        <v>242</v>
      </c>
      <c r="R125" s="56">
        <f t="shared" si="1"/>
        <v>0.02575837371</v>
      </c>
      <c r="S125" s="56">
        <f t="shared" si="2"/>
        <v>0.6667820395</v>
      </c>
      <c r="T125" s="56">
        <f t="shared" si="3"/>
        <v>0.373872037</v>
      </c>
      <c r="U125" s="56">
        <v>0.9144778369105239</v>
      </c>
      <c r="V125" s="56">
        <f t="shared" si="4"/>
        <v>0.0005955718319</v>
      </c>
      <c r="W125" s="56">
        <f t="shared" si="5"/>
        <v>0.01541699042</v>
      </c>
      <c r="X125" s="56">
        <f t="shared" si="6"/>
        <v>0.008644476411</v>
      </c>
      <c r="Y125" s="56">
        <v>0.021144084896927182</v>
      </c>
      <c r="Z125" s="56">
        <f t="shared" si="7"/>
        <v>0.001813356792</v>
      </c>
      <c r="AA125" s="56">
        <f t="shared" si="8"/>
        <v>0.04694060867</v>
      </c>
      <c r="AB125" s="56">
        <f t="shared" si="9"/>
        <v>0.02632011653</v>
      </c>
      <c r="AC125" s="56">
        <v>0.06437807819254895</v>
      </c>
      <c r="AF125" s="55">
        <v>123.0</v>
      </c>
      <c r="AG125" s="55" t="s">
        <v>242</v>
      </c>
      <c r="AH125" s="56">
        <v>0.3809861487303571</v>
      </c>
      <c r="AI125" s="56">
        <v>0.37979238795540193</v>
      </c>
      <c r="AJ125" s="56">
        <v>0.3738720369514305</v>
      </c>
      <c r="AK125" s="56">
        <v>0.3876074793022207</v>
      </c>
      <c r="AL125" s="56">
        <v>0.3787584055372202</v>
      </c>
      <c r="AM125" s="56">
        <v>0.3876074793022207</v>
      </c>
      <c r="AN125" s="56">
        <v>0.3787584055372202</v>
      </c>
      <c r="AO125" s="56">
        <v>0.3763973919892609</v>
      </c>
      <c r="AP125" s="56">
        <v>0.37887721013089504</v>
      </c>
      <c r="AQ125" s="56">
        <v>0.3775967993567345</v>
      </c>
      <c r="AR125" s="56">
        <v>0.3961798358677403</v>
      </c>
      <c r="AS125" s="56">
        <v>0.3949906502940129</v>
      </c>
      <c r="AV125" s="55">
        <v>123.0</v>
      </c>
      <c r="AW125" s="55" t="s">
        <v>242</v>
      </c>
      <c r="AX125" s="56">
        <v>0.31366833635411345</v>
      </c>
      <c r="AY125" s="56">
        <v>3.2450267455274844</v>
      </c>
      <c r="AZ125" s="56">
        <v>1.7573463351449201</v>
      </c>
      <c r="BA125" s="56">
        <v>4.193090576269731</v>
      </c>
      <c r="BB125" s="56">
        <v>0.006386507437942861</v>
      </c>
      <c r="BC125" s="56">
        <v>0.06841889407397884</v>
      </c>
      <c r="BD125" s="56">
        <v>0.03716282290165613</v>
      </c>
      <c r="BE125" s="56">
        <v>0.08869578497648685</v>
      </c>
      <c r="BF125" s="56">
        <v>0.02388521751959673</v>
      </c>
      <c r="BG125" s="56">
        <v>0.24033749414476713</v>
      </c>
      <c r="BH125" s="56">
        <v>0.1298459877887032</v>
      </c>
      <c r="BI125" s="56">
        <v>0.30963786970849644</v>
      </c>
      <c r="BL125" s="68" t="s">
        <v>547</v>
      </c>
      <c r="BM125" s="55">
        <v>1.0</v>
      </c>
      <c r="BO125" s="68" t="s">
        <v>547</v>
      </c>
      <c r="BP125" s="56">
        <v>10.413502571847877</v>
      </c>
    </row>
    <row r="126" ht="14.25" customHeight="1">
      <c r="A126" s="55">
        <v>124.0</v>
      </c>
      <c r="B126" s="55" t="s">
        <v>271</v>
      </c>
      <c r="C126" s="56">
        <v>0.10285697150619136</v>
      </c>
      <c r="D126" s="56">
        <v>0.800442284683373</v>
      </c>
      <c r="E126" s="56">
        <v>0.424290183804075</v>
      </c>
      <c r="F126" s="55" t="s">
        <v>455</v>
      </c>
      <c r="I126" s="55">
        <v>124.0</v>
      </c>
      <c r="J126" s="55" t="s">
        <v>245</v>
      </c>
      <c r="K126" s="56">
        <v>0.9135433580551717</v>
      </c>
      <c r="L126" s="56">
        <v>0.01793821999282354</v>
      </c>
      <c r="M126" s="56">
        <v>0.06851842195200462</v>
      </c>
      <c r="P126" s="55">
        <v>124.0</v>
      </c>
      <c r="Q126" s="55" t="s">
        <v>245</v>
      </c>
      <c r="R126" s="56">
        <f t="shared" si="1"/>
        <v>0.09396430315</v>
      </c>
      <c r="S126" s="56">
        <f t="shared" si="2"/>
        <v>0.7312387327</v>
      </c>
      <c r="T126" s="56">
        <f t="shared" si="3"/>
        <v>0.3876074793</v>
      </c>
      <c r="U126" s="56">
        <v>0.9135433580551717</v>
      </c>
      <c r="V126" s="56">
        <f t="shared" si="4"/>
        <v>0.001845070983</v>
      </c>
      <c r="W126" s="56">
        <f t="shared" si="5"/>
        <v>0.01435850979</v>
      </c>
      <c r="X126" s="56">
        <f t="shared" si="6"/>
        <v>0.007611010658</v>
      </c>
      <c r="Y126" s="56">
        <v>0.01793821999282354</v>
      </c>
      <c r="Z126" s="56">
        <f t="shared" si="7"/>
        <v>0.007047597374</v>
      </c>
      <c r="AA126" s="56">
        <f t="shared" si="8"/>
        <v>0.05484504221</v>
      </c>
      <c r="AB126" s="56">
        <f t="shared" si="9"/>
        <v>0.02907169384</v>
      </c>
      <c r="AC126" s="56">
        <v>0.06851842195200462</v>
      </c>
      <c r="AF126" s="55">
        <v>124.0</v>
      </c>
      <c r="AG126" s="55" t="s">
        <v>245</v>
      </c>
      <c r="AH126" s="56">
        <v>0.9084796081893404</v>
      </c>
      <c r="AI126" s="56">
        <v>0.9220172171134123</v>
      </c>
      <c r="AJ126" s="56">
        <v>0.9144778369105239</v>
      </c>
      <c r="AK126" s="56">
        <v>0.9135433580551717</v>
      </c>
      <c r="AL126" s="56">
        <v>0.9102030263014144</v>
      </c>
      <c r="AM126" s="56">
        <v>0.9135433580551717</v>
      </c>
      <c r="AN126" s="56">
        <v>0.9102030263014144</v>
      </c>
      <c r="AO126" s="56">
        <v>0.8943154607890449</v>
      </c>
      <c r="AP126" s="56">
        <v>0.9172782070161163</v>
      </c>
      <c r="AQ126" s="56">
        <v>0.92166064264759</v>
      </c>
      <c r="AR126" s="56">
        <v>0.9101078698657673</v>
      </c>
      <c r="AS126" s="56">
        <v>0.9227477559251543</v>
      </c>
      <c r="AV126" s="55">
        <v>124.0</v>
      </c>
      <c r="AW126" s="55" t="s">
        <v>245</v>
      </c>
      <c r="AX126" s="56">
        <v>0.7447246045703766</v>
      </c>
      <c r="AY126" s="56">
        <v>7.741598249507161</v>
      </c>
      <c r="AZ126" s="56">
        <v>4.193090576269731</v>
      </c>
      <c r="BA126" s="56">
        <v>10.008200242155018</v>
      </c>
      <c r="BB126" s="56">
        <v>0.015160423714676654</v>
      </c>
      <c r="BC126" s="56">
        <v>0.16326518340722407</v>
      </c>
      <c r="BD126" s="56">
        <v>0.08869578497648684</v>
      </c>
      <c r="BE126" s="56">
        <v>0.21175759730630192</v>
      </c>
      <c r="BF126" s="56">
        <v>0.056683549267795966</v>
      </c>
      <c r="BG126" s="56">
        <v>0.5730322106717614</v>
      </c>
      <c r="BH126" s="56">
        <v>0.30963786970849644</v>
      </c>
      <c r="BI126" s="56">
        <v>0.7386195277088003</v>
      </c>
      <c r="BL126" s="68" t="s">
        <v>548</v>
      </c>
      <c r="BM126" s="55">
        <v>1.0</v>
      </c>
      <c r="BO126" s="68" t="s">
        <v>548</v>
      </c>
      <c r="BP126" s="56">
        <v>24.844465819263828</v>
      </c>
    </row>
    <row r="127" ht="14.25" customHeight="1">
      <c r="A127" s="55">
        <v>125.0</v>
      </c>
      <c r="B127" s="55" t="s">
        <v>274</v>
      </c>
      <c r="C127" s="56">
        <v>0.017088384378763293</v>
      </c>
      <c r="D127" s="56">
        <v>0.721688757920319</v>
      </c>
      <c r="E127" s="56">
        <v>0.41612518810917914</v>
      </c>
      <c r="F127" s="55" t="s">
        <v>455</v>
      </c>
      <c r="I127" s="55">
        <v>125.0</v>
      </c>
      <c r="J127" s="55" t="s">
        <v>247</v>
      </c>
      <c r="K127" s="56">
        <v>0.9102030263014144</v>
      </c>
      <c r="L127" s="56">
        <v>0.02379001418239295</v>
      </c>
      <c r="M127" s="56">
        <v>0.06600695951619266</v>
      </c>
      <c r="P127" s="55">
        <v>125.0</v>
      </c>
      <c r="Q127" s="55" t="s">
        <v>247</v>
      </c>
      <c r="R127" s="56">
        <f t="shared" si="1"/>
        <v>0.01555389918</v>
      </c>
      <c r="S127" s="56">
        <f t="shared" si="2"/>
        <v>0.6568832915</v>
      </c>
      <c r="T127" s="56">
        <f t="shared" si="3"/>
        <v>0.3787584055</v>
      </c>
      <c r="U127" s="56">
        <v>0.9102030263014144</v>
      </c>
      <c r="V127" s="56">
        <f t="shared" si="4"/>
        <v>0.0004065329067</v>
      </c>
      <c r="W127" s="56">
        <f t="shared" si="5"/>
        <v>0.01716898579</v>
      </c>
      <c r="X127" s="56">
        <f t="shared" si="6"/>
        <v>0.009899624127</v>
      </c>
      <c r="Y127" s="56">
        <v>0.02379001418239295</v>
      </c>
      <c r="Z127" s="56">
        <f t="shared" si="7"/>
        <v>0.001127952296</v>
      </c>
      <c r="AA127" s="56">
        <f t="shared" si="8"/>
        <v>0.04763648063</v>
      </c>
      <c r="AB127" s="56">
        <f t="shared" si="9"/>
        <v>0.02746715845</v>
      </c>
      <c r="AC127" s="56">
        <v>0.06600695951619266</v>
      </c>
      <c r="AF127" s="55">
        <v>125.0</v>
      </c>
      <c r="AG127" s="55" t="s">
        <v>247</v>
      </c>
      <c r="AH127" s="56">
        <v>0.0020294324674588415</v>
      </c>
      <c r="AI127" s="56">
        <v>0.0011961090444939934</v>
      </c>
      <c r="AJ127" s="56">
        <v>5.95571831883254E-4</v>
      </c>
      <c r="AK127" s="56">
        <v>0.001845070982673643</v>
      </c>
      <c r="AL127" s="56">
        <v>4.065329067249609E-4</v>
      </c>
      <c r="AM127" s="56">
        <v>0.001845070982673643</v>
      </c>
      <c r="AN127" s="56">
        <v>4.065329067249609E-4</v>
      </c>
      <c r="AO127" s="56">
        <v>0.002472819174789301</v>
      </c>
      <c r="AP127" s="56">
        <v>0.001440707323752374</v>
      </c>
      <c r="AQ127" s="56">
        <v>9.337686936301977E-4</v>
      </c>
      <c r="AR127" s="56">
        <v>0.0021693628299240607</v>
      </c>
      <c r="AS127" s="56">
        <v>0.0012897498644121926</v>
      </c>
      <c r="AV127" s="55">
        <v>125.0</v>
      </c>
      <c r="AW127" s="55" t="s">
        <v>247</v>
      </c>
      <c r="AX127" s="56">
        <v>0.0013980042741451862</v>
      </c>
      <c r="AY127" s="56">
        <v>0.011980571386434064</v>
      </c>
      <c r="AZ127" s="56">
        <v>0.006386507437942861</v>
      </c>
      <c r="BA127" s="56">
        <v>0.015160423714676654</v>
      </c>
      <c r="BB127" s="56">
        <v>2.8475076701668855E-5</v>
      </c>
      <c r="BC127" s="56">
        <v>2.454781934991128E-4</v>
      </c>
      <c r="BD127" s="56">
        <v>1.3094957495074012E-4</v>
      </c>
      <c r="BE127" s="56">
        <v>3.1082062670480443E-4</v>
      </c>
      <c r="BF127" s="56">
        <v>1.0985293923148195E-4</v>
      </c>
      <c r="BG127" s="56">
        <v>9.192107145319224E-4</v>
      </c>
      <c r="BH127" s="56">
        <v>4.886592552582062E-4</v>
      </c>
      <c r="BI127" s="56">
        <v>0.0011594846677599664</v>
      </c>
      <c r="BL127" s="68" t="s">
        <v>549</v>
      </c>
      <c r="BM127" s="55">
        <v>1.0</v>
      </c>
      <c r="BO127" s="68" t="s">
        <v>549</v>
      </c>
      <c r="BP127" s="56">
        <v>0.03831843786183667</v>
      </c>
    </row>
    <row r="128" ht="14.25" customHeight="1">
      <c r="A128" s="55">
        <v>126.0</v>
      </c>
      <c r="B128" s="55" t="s">
        <v>271</v>
      </c>
      <c r="C128" s="56">
        <v>0.10285697150619136</v>
      </c>
      <c r="D128" s="56">
        <v>0.800442284683373</v>
      </c>
      <c r="E128" s="56">
        <v>0.424290183804075</v>
      </c>
      <c r="F128" s="55" t="s">
        <v>455</v>
      </c>
      <c r="I128" s="55">
        <v>126.0</v>
      </c>
      <c r="J128" s="55" t="s">
        <v>249</v>
      </c>
      <c r="K128" s="56">
        <v>0.9135433580551717</v>
      </c>
      <c r="L128" s="56">
        <v>0.01793821999282354</v>
      </c>
      <c r="M128" s="56">
        <v>0.06851842195200462</v>
      </c>
      <c r="P128" s="55">
        <v>126.0</v>
      </c>
      <c r="Q128" s="55" t="s">
        <v>249</v>
      </c>
      <c r="R128" s="56">
        <f t="shared" si="1"/>
        <v>0.09396430315</v>
      </c>
      <c r="S128" s="56">
        <f t="shared" si="2"/>
        <v>0.7312387327</v>
      </c>
      <c r="T128" s="56">
        <f t="shared" si="3"/>
        <v>0.3876074793</v>
      </c>
      <c r="U128" s="56">
        <v>0.9135433580551717</v>
      </c>
      <c r="V128" s="56">
        <f t="shared" si="4"/>
        <v>0.001845070983</v>
      </c>
      <c r="W128" s="56">
        <f t="shared" si="5"/>
        <v>0.01435850979</v>
      </c>
      <c r="X128" s="56">
        <f t="shared" si="6"/>
        <v>0.007611010658</v>
      </c>
      <c r="Y128" s="56">
        <v>0.01793821999282354</v>
      </c>
      <c r="Z128" s="56">
        <f t="shared" si="7"/>
        <v>0.007047597374</v>
      </c>
      <c r="AA128" s="56">
        <f t="shared" si="8"/>
        <v>0.05484504221</v>
      </c>
      <c r="AB128" s="56">
        <f t="shared" si="9"/>
        <v>0.02907169384</v>
      </c>
      <c r="AC128" s="56">
        <v>0.06851842195200462</v>
      </c>
      <c r="AF128" s="55">
        <v>126.0</v>
      </c>
      <c r="AG128" s="55" t="s">
        <v>249</v>
      </c>
      <c r="AH128" s="56">
        <v>0.01445256887393701</v>
      </c>
      <c r="AI128" s="56">
        <v>0.013009079473959148</v>
      </c>
      <c r="AJ128" s="56">
        <v>0.015416990419593645</v>
      </c>
      <c r="AK128" s="56">
        <v>0.014358509794208633</v>
      </c>
      <c r="AL128" s="56">
        <v>0.01716898578619794</v>
      </c>
      <c r="AM128" s="56">
        <v>0.014358509794208633</v>
      </c>
      <c r="AN128" s="56">
        <v>0.01716898578619794</v>
      </c>
      <c r="AO128" s="56">
        <v>0.0165082304214183</v>
      </c>
      <c r="AP128" s="56">
        <v>0.01348363799480269</v>
      </c>
      <c r="AQ128" s="56">
        <v>0.013470387300905542</v>
      </c>
      <c r="AR128" s="56">
        <v>0.015476992191475455</v>
      </c>
      <c r="AS128" s="56">
        <v>0.014002514305489953</v>
      </c>
      <c r="AV128" s="55">
        <v>126.0</v>
      </c>
      <c r="AW128" s="55" t="s">
        <v>249</v>
      </c>
      <c r="AX128" s="56">
        <v>0.011980571386434064</v>
      </c>
      <c r="AY128" s="56">
        <v>0.12615121575824376</v>
      </c>
      <c r="AZ128" s="56">
        <v>0.06841889407397884</v>
      </c>
      <c r="BA128" s="56">
        <v>0.16326518340722407</v>
      </c>
      <c r="BB128" s="56">
        <v>2.454781934991128E-4</v>
      </c>
      <c r="BC128" s="56">
        <v>0.002689067435715992</v>
      </c>
      <c r="BD128" s="56">
        <v>0.0014631915547776157</v>
      </c>
      <c r="BE128" s="56">
        <v>0.003492764376748014</v>
      </c>
      <c r="BF128" s="56">
        <v>9.192107145319224E-4</v>
      </c>
      <c r="BG128" s="56">
        <v>0.009392355082821824</v>
      </c>
      <c r="BH128" s="56">
        <v>0.005080956061714435</v>
      </c>
      <c r="BI128" s="56">
        <v>0.012117444358422777</v>
      </c>
      <c r="BL128" s="68" t="s">
        <v>550</v>
      </c>
      <c r="BM128" s="55">
        <v>1.0</v>
      </c>
      <c r="BO128" s="68" t="s">
        <v>550</v>
      </c>
      <c r="BP128" s="56">
        <v>0.4052163324041125</v>
      </c>
    </row>
    <row r="129" ht="14.25" customHeight="1">
      <c r="A129" s="55">
        <v>127.0</v>
      </c>
      <c r="B129" s="55" t="s">
        <v>274</v>
      </c>
      <c r="C129" s="56">
        <v>0.017088384378763293</v>
      </c>
      <c r="D129" s="56">
        <v>0.721688757920319</v>
      </c>
      <c r="E129" s="56">
        <v>0.41612518810917914</v>
      </c>
      <c r="F129" s="55" t="s">
        <v>455</v>
      </c>
      <c r="I129" s="55">
        <v>127.0</v>
      </c>
      <c r="J129" s="55" t="s">
        <v>521</v>
      </c>
      <c r="K129" s="56">
        <v>0.9102030263014144</v>
      </c>
      <c r="L129" s="56">
        <v>0.02379001418239295</v>
      </c>
      <c r="M129" s="56">
        <v>0.06600695951619266</v>
      </c>
      <c r="P129" s="55">
        <v>127.0</v>
      </c>
      <c r="Q129" s="55" t="s">
        <v>521</v>
      </c>
      <c r="R129" s="56">
        <f t="shared" si="1"/>
        <v>0.01555389918</v>
      </c>
      <c r="S129" s="56">
        <f t="shared" si="2"/>
        <v>0.6568832915</v>
      </c>
      <c r="T129" s="56">
        <f t="shared" si="3"/>
        <v>0.3787584055</v>
      </c>
      <c r="U129" s="56">
        <v>0.9102030263014144</v>
      </c>
      <c r="V129" s="56">
        <f t="shared" si="4"/>
        <v>0.0004065329067</v>
      </c>
      <c r="W129" s="56">
        <f t="shared" si="5"/>
        <v>0.01716898579</v>
      </c>
      <c r="X129" s="56">
        <f t="shared" si="6"/>
        <v>0.009899624127</v>
      </c>
      <c r="Y129" s="56">
        <v>0.02379001418239295</v>
      </c>
      <c r="Z129" s="56">
        <f t="shared" si="7"/>
        <v>0.001127952296</v>
      </c>
      <c r="AA129" s="56">
        <f t="shared" si="8"/>
        <v>0.04763648063</v>
      </c>
      <c r="AB129" s="56">
        <f t="shared" si="9"/>
        <v>0.02746715845</v>
      </c>
      <c r="AC129" s="56">
        <v>0.06600695951619266</v>
      </c>
      <c r="AF129" s="55">
        <v>127.0</v>
      </c>
      <c r="AG129" s="55" t="s">
        <v>521</v>
      </c>
      <c r="AH129" s="56">
        <v>0.007512532813567294</v>
      </c>
      <c r="AI129" s="56">
        <v>0.006979112137748085</v>
      </c>
      <c r="AJ129" s="56">
        <v>0.00864447641136394</v>
      </c>
      <c r="AK129" s="56">
        <v>0.0076110106578730335</v>
      </c>
      <c r="AL129" s="56">
        <v>0.009899624126768305</v>
      </c>
      <c r="AM129" s="56">
        <v>0.0076110106578730335</v>
      </c>
      <c r="AN129" s="56">
        <v>0.009899624126768305</v>
      </c>
      <c r="AO129" s="56">
        <v>0.008435065812596246</v>
      </c>
      <c r="AP129" s="56">
        <v>0.0070905146713984785</v>
      </c>
      <c r="AQ129" s="56">
        <v>0.007371064215982497</v>
      </c>
      <c r="AR129" s="56">
        <v>0.008338808091809006</v>
      </c>
      <c r="AS129" s="56">
        <v>0.00777355162212037</v>
      </c>
      <c r="AV129" s="55">
        <v>127.0</v>
      </c>
      <c r="AW129" s="55" t="s">
        <v>521</v>
      </c>
      <c r="AX129" s="56">
        <v>0.00638650743794286</v>
      </c>
      <c r="AY129" s="56">
        <v>0.06841889407397884</v>
      </c>
      <c r="AZ129" s="56">
        <v>0.03716282290165613</v>
      </c>
      <c r="BA129" s="56">
        <v>0.08869578497648684</v>
      </c>
      <c r="BB129" s="56">
        <v>1.3094957495074012E-4</v>
      </c>
      <c r="BC129" s="56">
        <v>0.0014631915547776157</v>
      </c>
      <c r="BD129" s="56">
        <v>7.9745535656199E-4</v>
      </c>
      <c r="BE129" s="56">
        <v>0.0019039823230075875</v>
      </c>
      <c r="BF129" s="56">
        <v>4.886592552582062E-4</v>
      </c>
      <c r="BG129" s="56">
        <v>0.005080956061714434</v>
      </c>
      <c r="BH129" s="56">
        <v>0.002752936386678546</v>
      </c>
      <c r="BI129" s="56">
        <v>0.0065666280463741655</v>
      </c>
      <c r="BL129" s="68" t="s">
        <v>551</v>
      </c>
      <c r="BM129" s="55">
        <v>1.0</v>
      </c>
      <c r="BO129" s="68" t="s">
        <v>551</v>
      </c>
      <c r="BP129" s="56">
        <v>0.21984876794938796</v>
      </c>
    </row>
    <row r="130" ht="14.25" customHeight="1">
      <c r="A130" s="55">
        <v>128.0</v>
      </c>
      <c r="B130" s="55" t="s">
        <v>276</v>
      </c>
      <c r="C130" s="56">
        <v>0.1233842572397321</v>
      </c>
      <c r="D130" s="56">
        <v>0.8236978140799959</v>
      </c>
      <c r="E130" s="56">
        <v>0.4208776527883903</v>
      </c>
      <c r="F130" s="55" t="s">
        <v>455</v>
      </c>
      <c r="I130" s="55">
        <v>128.0</v>
      </c>
      <c r="J130" s="55" t="s">
        <v>251</v>
      </c>
      <c r="K130" s="56">
        <v>0.8943154607890449</v>
      </c>
      <c r="L130" s="56">
        <v>0.02004161008956502</v>
      </c>
      <c r="M130" s="56">
        <v>0.08564292912139011</v>
      </c>
      <c r="P130" s="55">
        <v>128.0</v>
      </c>
      <c r="Q130" s="55" t="s">
        <v>251</v>
      </c>
      <c r="R130" s="56">
        <f t="shared" si="1"/>
        <v>0.1103444489</v>
      </c>
      <c r="S130" s="56">
        <f t="shared" si="2"/>
        <v>0.7366456901</v>
      </c>
      <c r="T130" s="56">
        <f t="shared" si="3"/>
        <v>0.376397392</v>
      </c>
      <c r="U130" s="56">
        <v>0.8943154607890449</v>
      </c>
      <c r="V130" s="56">
        <f t="shared" si="4"/>
        <v>0.002472819175</v>
      </c>
      <c r="W130" s="56">
        <f t="shared" si="5"/>
        <v>0.01650823042</v>
      </c>
      <c r="X130" s="56">
        <f t="shared" si="6"/>
        <v>0.008435065813</v>
      </c>
      <c r="Y130" s="56">
        <v>0.02004161008956502</v>
      </c>
      <c r="Z130" s="56">
        <f t="shared" si="7"/>
        <v>0.0105669892</v>
      </c>
      <c r="AA130" s="56">
        <f t="shared" si="8"/>
        <v>0.07054389351</v>
      </c>
      <c r="AB130" s="56">
        <f t="shared" si="9"/>
        <v>0.03604519499</v>
      </c>
      <c r="AC130" s="56">
        <v>0.08564292912139011</v>
      </c>
      <c r="AF130" s="55">
        <v>128.0</v>
      </c>
      <c r="AG130" s="55" t="s">
        <v>251</v>
      </c>
      <c r="AH130" s="56">
        <v>0.01791399212208515</v>
      </c>
      <c r="AI130" s="56">
        <v>0.016943103009017014</v>
      </c>
      <c r="AJ130" s="56">
        <v>0.021144084896927182</v>
      </c>
      <c r="AK130" s="56">
        <v>0.01793821999282354</v>
      </c>
      <c r="AL130" s="56">
        <v>0.02379001418239295</v>
      </c>
      <c r="AM130" s="56">
        <v>0.01793821999282354</v>
      </c>
      <c r="AN130" s="56">
        <v>0.02379001418239295</v>
      </c>
      <c r="AO130" s="56">
        <v>0.02004161008956502</v>
      </c>
      <c r="AP130" s="56">
        <v>0.017166444459287642</v>
      </c>
      <c r="AQ130" s="56">
        <v>0.017991730316232926</v>
      </c>
      <c r="AR130" s="56">
        <v>0.01915598468819923</v>
      </c>
      <c r="AS130" s="56">
        <v>0.01815999267208133</v>
      </c>
      <c r="AV130" s="55">
        <v>128.0</v>
      </c>
      <c r="AW130" s="55" t="s">
        <v>251</v>
      </c>
      <c r="AX130" s="56">
        <v>0.015160423714676654</v>
      </c>
      <c r="AY130" s="56">
        <v>0.16326518340722407</v>
      </c>
      <c r="AZ130" s="56">
        <v>0.08869578497648685</v>
      </c>
      <c r="BA130" s="56">
        <v>0.21175759730630192</v>
      </c>
      <c r="BB130" s="56">
        <v>3.1082062670480443E-4</v>
      </c>
      <c r="BC130" s="56">
        <v>0.003492764376748014</v>
      </c>
      <c r="BD130" s="56">
        <v>0.0019039823230075875</v>
      </c>
      <c r="BE130" s="56">
        <v>0.0045473335954241256</v>
      </c>
      <c r="BF130" s="56">
        <v>0.0011594846677599664</v>
      </c>
      <c r="BG130" s="56">
        <v>0.012117444358422776</v>
      </c>
      <c r="BH130" s="56">
        <v>0.0065666280463741655</v>
      </c>
      <c r="BI130" s="56">
        <v>0.01566847970210243</v>
      </c>
      <c r="BL130" s="68" t="s">
        <v>552</v>
      </c>
      <c r="BM130" s="55">
        <v>1.0</v>
      </c>
      <c r="BO130" s="68" t="s">
        <v>552</v>
      </c>
      <c r="BP130" s="56">
        <v>0.5246459271012334</v>
      </c>
    </row>
    <row r="131" ht="14.25" customHeight="1">
      <c r="A131" s="55">
        <v>129.0</v>
      </c>
      <c r="B131" s="55" t="s">
        <v>277</v>
      </c>
      <c r="C131" s="56">
        <v>0.08392578481637188</v>
      </c>
      <c r="D131" s="56">
        <v>0.785464807624014</v>
      </c>
      <c r="E131" s="56">
        <v>0.41304503610019627</v>
      </c>
      <c r="F131" s="55" t="s">
        <v>455</v>
      </c>
      <c r="I131" s="55">
        <v>129.0</v>
      </c>
      <c r="J131" s="55" t="s">
        <v>254</v>
      </c>
      <c r="K131" s="56">
        <v>0.9172782070161163</v>
      </c>
      <c r="L131" s="56">
        <v>0.017166444459287642</v>
      </c>
      <c r="M131" s="56">
        <v>0.06555534852459609</v>
      </c>
      <c r="P131" s="55">
        <v>129.0</v>
      </c>
      <c r="Q131" s="55" t="s">
        <v>254</v>
      </c>
      <c r="R131" s="56">
        <f t="shared" si="1"/>
        <v>0.07698329342</v>
      </c>
      <c r="S131" s="56">
        <f t="shared" si="2"/>
        <v>0.7204897504</v>
      </c>
      <c r="T131" s="56">
        <f t="shared" si="3"/>
        <v>0.3788772101</v>
      </c>
      <c r="U131" s="56">
        <v>0.9172782070161163</v>
      </c>
      <c r="V131" s="56">
        <f t="shared" si="4"/>
        <v>0.001440707324</v>
      </c>
      <c r="W131" s="56">
        <f t="shared" si="5"/>
        <v>0.01348363799</v>
      </c>
      <c r="X131" s="56">
        <f t="shared" si="6"/>
        <v>0.007090514671</v>
      </c>
      <c r="Y131" s="56">
        <v>0.017166444459287642</v>
      </c>
      <c r="Z131" s="56">
        <f t="shared" si="7"/>
        <v>0.005501784074</v>
      </c>
      <c r="AA131" s="56">
        <f t="shared" si="8"/>
        <v>0.05149141922</v>
      </c>
      <c r="AB131" s="56">
        <f t="shared" si="9"/>
        <v>0.0270773113</v>
      </c>
      <c r="AC131" s="56">
        <v>0.06555534852459609</v>
      </c>
      <c r="AF131" s="55">
        <v>129.0</v>
      </c>
      <c r="AG131" s="55" t="s">
        <v>254</v>
      </c>
      <c r="AH131" s="56">
        <v>0.00833868946255615</v>
      </c>
      <c r="AI131" s="56">
        <v>0.004309134704293827</v>
      </c>
      <c r="AJ131" s="56">
        <v>0.0018133567921793513</v>
      </c>
      <c r="AK131" s="56">
        <v>0.007047597374366536</v>
      </c>
      <c r="AL131" s="56">
        <v>0.0011279522958861678</v>
      </c>
      <c r="AM131" s="56">
        <v>0.007047597374366536</v>
      </c>
      <c r="AN131" s="56">
        <v>0.0011279522958861678</v>
      </c>
      <c r="AO131" s="56">
        <v>0.010566989197477741</v>
      </c>
      <c r="AP131" s="56">
        <v>0.0055017840738375125</v>
      </c>
      <c r="AQ131" s="56">
        <v>0.0031320347665733696</v>
      </c>
      <c r="AR131" s="56">
        <v>0.00801067484446567</v>
      </c>
      <c r="AS131" s="56">
        <v>0.004196820153550838</v>
      </c>
      <c r="AV131" s="55">
        <v>129.0</v>
      </c>
      <c r="AW131" s="55" t="s">
        <v>254</v>
      </c>
      <c r="AX131" s="56">
        <v>0.005384987255969051</v>
      </c>
      <c r="AY131" s="56">
        <v>0.04494603707429879</v>
      </c>
      <c r="AZ131" s="56">
        <v>0.02388521751959673</v>
      </c>
      <c r="BA131" s="56">
        <v>0.056683549267795966</v>
      </c>
      <c r="BB131" s="56">
        <v>1.0985293923148195E-4</v>
      </c>
      <c r="BC131" s="56">
        <v>9.192107145319224E-4</v>
      </c>
      <c r="BD131" s="56">
        <v>4.886592552582062E-4</v>
      </c>
      <c r="BE131" s="56">
        <v>0.0011594846677599664</v>
      </c>
      <c r="BF131" s="56">
        <v>4.2679719831315667E-4</v>
      </c>
      <c r="BG131" s="56">
        <v>0.0034820585926088636</v>
      </c>
      <c r="BH131" s="56">
        <v>0.001845330504802334</v>
      </c>
      <c r="BI131" s="56">
        <v>0.004377549399883933</v>
      </c>
      <c r="BL131" s="68" t="s">
        <v>553</v>
      </c>
      <c r="BM131" s="55">
        <v>1.0</v>
      </c>
      <c r="BO131" s="68" t="s">
        <v>553</v>
      </c>
      <c r="BP131" s="56">
        <v>0.1437087343900504</v>
      </c>
    </row>
    <row r="132" ht="14.25" customHeight="1">
      <c r="A132" s="55">
        <v>130.0</v>
      </c>
      <c r="B132" s="55" t="s">
        <v>278</v>
      </c>
      <c r="C132" s="56">
        <v>0.05189988273599848</v>
      </c>
      <c r="D132" s="56">
        <v>0.7486988224113147</v>
      </c>
      <c r="E132" s="56">
        <v>0.4096917909742122</v>
      </c>
      <c r="F132" s="55" t="s">
        <v>455</v>
      </c>
      <c r="I132" s="55">
        <v>130.0</v>
      </c>
      <c r="J132" s="55" t="s">
        <v>256</v>
      </c>
      <c r="K132" s="56">
        <v>0.92166064264759</v>
      </c>
      <c r="L132" s="56">
        <v>0.017991730316232926</v>
      </c>
      <c r="M132" s="56">
        <v>0.06034762703617723</v>
      </c>
      <c r="P132" s="55">
        <v>130.0</v>
      </c>
      <c r="Q132" s="55" t="s">
        <v>256</v>
      </c>
      <c r="R132" s="56">
        <f t="shared" si="1"/>
        <v>0.04783407928</v>
      </c>
      <c r="S132" s="56">
        <f t="shared" si="2"/>
        <v>0.6900462378</v>
      </c>
      <c r="T132" s="56">
        <f t="shared" si="3"/>
        <v>0.3775967994</v>
      </c>
      <c r="U132" s="56">
        <v>0.92166064264759</v>
      </c>
      <c r="V132" s="56">
        <f t="shared" si="4"/>
        <v>0.0009337686936</v>
      </c>
      <c r="W132" s="56">
        <f t="shared" si="5"/>
        <v>0.0134703873</v>
      </c>
      <c r="X132" s="56">
        <f t="shared" si="6"/>
        <v>0.007371064216</v>
      </c>
      <c r="Y132" s="56">
        <v>0.017991730316232926</v>
      </c>
      <c r="Z132" s="56">
        <f t="shared" si="7"/>
        <v>0.003132034767</v>
      </c>
      <c r="AA132" s="56">
        <f t="shared" si="8"/>
        <v>0.0451821973</v>
      </c>
      <c r="AB132" s="56">
        <f t="shared" si="9"/>
        <v>0.0247239274</v>
      </c>
      <c r="AC132" s="56">
        <v>0.06034762703617723</v>
      </c>
      <c r="AF132" s="55">
        <v>130.0</v>
      </c>
      <c r="AG132" s="55" t="s">
        <v>256</v>
      </c>
      <c r="AH132" s="56">
        <v>0.05938383548523263</v>
      </c>
      <c r="AI132" s="56">
        <v>0.04686686058449528</v>
      </c>
      <c r="AJ132" s="56">
        <v>0.04694060866500861</v>
      </c>
      <c r="AK132" s="56">
        <v>0.054845042210161954</v>
      </c>
      <c r="AL132" s="56">
        <v>0.04763648062733786</v>
      </c>
      <c r="AM132" s="56">
        <v>0.054845042210161954</v>
      </c>
      <c r="AN132" s="56">
        <v>0.04763648062733786</v>
      </c>
      <c r="AO132" s="56">
        <v>0.07054389350869705</v>
      </c>
      <c r="AP132" s="56">
        <v>0.05149141921759706</v>
      </c>
      <c r="AQ132" s="56">
        <v>0.045182197297303106</v>
      </c>
      <c r="AR132" s="56">
        <v>0.057150952485243794</v>
      </c>
      <c r="AS132" s="56">
        <v>0.045563900302828836</v>
      </c>
      <c r="AV132" s="55">
        <v>130.0</v>
      </c>
      <c r="AW132" s="55" t="s">
        <v>256</v>
      </c>
      <c r="AX132" s="56">
        <v>0.044946037074298784</v>
      </c>
      <c r="AY132" s="56">
        <v>0.4454807749995578</v>
      </c>
      <c r="AZ132" s="56">
        <v>0.24033749414476713</v>
      </c>
      <c r="BA132" s="56">
        <v>0.5730322106717614</v>
      </c>
      <c r="BB132" s="56">
        <v>9.192107145319224E-4</v>
      </c>
      <c r="BC132" s="56">
        <v>0.009392355082821824</v>
      </c>
      <c r="BD132" s="56">
        <v>0.005080956061714434</v>
      </c>
      <c r="BE132" s="56">
        <v>0.012117444358422776</v>
      </c>
      <c r="BF132" s="56">
        <v>0.0034820585926088636</v>
      </c>
      <c r="BG132" s="56">
        <v>0.033492327660809396</v>
      </c>
      <c r="BH132" s="56">
        <v>0.018019122293216366</v>
      </c>
      <c r="BI132" s="56">
        <v>0.042937058191221934</v>
      </c>
      <c r="BL132" s="68" t="s">
        <v>554</v>
      </c>
      <c r="BM132" s="55">
        <v>1.0</v>
      </c>
      <c r="BO132" s="68" t="s">
        <v>554</v>
      </c>
      <c r="BP132" s="56">
        <v>1.429237049845733</v>
      </c>
    </row>
    <row r="133" ht="14.25" customHeight="1">
      <c r="A133" s="55">
        <v>131.0</v>
      </c>
      <c r="B133" s="55" t="s">
        <v>279</v>
      </c>
      <c r="C133" s="56">
        <v>0.11324726268237548</v>
      </c>
      <c r="D133" s="56">
        <v>0.8079455294725639</v>
      </c>
      <c r="E133" s="56">
        <v>0.4353108559825697</v>
      </c>
      <c r="F133" s="55" t="s">
        <v>455</v>
      </c>
      <c r="I133" s="55">
        <v>131.0</v>
      </c>
      <c r="J133" s="55" t="s">
        <v>258</v>
      </c>
      <c r="K133" s="56">
        <v>0.9101078698657673</v>
      </c>
      <c r="L133" s="56">
        <v>0.01915598468819923</v>
      </c>
      <c r="M133" s="56">
        <v>0.07073614544603346</v>
      </c>
      <c r="P133" s="55">
        <v>131.0</v>
      </c>
      <c r="Q133" s="55" t="s">
        <v>258</v>
      </c>
      <c r="R133" s="56">
        <f t="shared" si="1"/>
        <v>0.103067225</v>
      </c>
      <c r="S133" s="56">
        <f t="shared" si="2"/>
        <v>0.7353175848</v>
      </c>
      <c r="T133" s="56">
        <f t="shared" si="3"/>
        <v>0.3961798359</v>
      </c>
      <c r="U133" s="56">
        <v>0.9101078698657673</v>
      </c>
      <c r="V133" s="56">
        <f t="shared" si="4"/>
        <v>0.00216936283</v>
      </c>
      <c r="W133" s="56">
        <f t="shared" si="5"/>
        <v>0.01547699219</v>
      </c>
      <c r="X133" s="56">
        <f t="shared" si="6"/>
        <v>0.008338808092</v>
      </c>
      <c r="Y133" s="56">
        <v>0.01915598468819923</v>
      </c>
      <c r="Z133" s="56">
        <f t="shared" si="7"/>
        <v>0.008010674844</v>
      </c>
      <c r="AA133" s="56">
        <f t="shared" si="8"/>
        <v>0.05715095249</v>
      </c>
      <c r="AB133" s="56">
        <f t="shared" si="9"/>
        <v>0.03079221202</v>
      </c>
      <c r="AC133" s="56">
        <v>0.07073614544603346</v>
      </c>
      <c r="AF133" s="55">
        <v>131.0</v>
      </c>
      <c r="AG133" s="55" t="s">
        <v>258</v>
      </c>
      <c r="AH133" s="56">
        <v>0.030868077264991026</v>
      </c>
      <c r="AI133" s="56">
        <v>0.025143137623084483</v>
      </c>
      <c r="AJ133" s="56">
        <v>0.026320116527024994</v>
      </c>
      <c r="AK133" s="56">
        <v>0.02907169384398121</v>
      </c>
      <c r="AL133" s="56">
        <v>0.027467158445190643</v>
      </c>
      <c r="AM133" s="56">
        <v>0.02907169384398121</v>
      </c>
      <c r="AN133" s="56">
        <v>0.027467158445190643</v>
      </c>
      <c r="AO133" s="56">
        <v>0.03604519498653315</v>
      </c>
      <c r="AP133" s="56">
        <v>0.02707731129790274</v>
      </c>
      <c r="AQ133" s="56">
        <v>0.02472392740149524</v>
      </c>
      <c r="AR133" s="56">
        <v>0.030792212023020373</v>
      </c>
      <c r="AS133" s="56">
        <v>0.025294980842856033</v>
      </c>
      <c r="AV133" s="55">
        <v>131.0</v>
      </c>
      <c r="AW133" s="55" t="s">
        <v>258</v>
      </c>
      <c r="AX133" s="56">
        <v>0.023885217519596734</v>
      </c>
      <c r="AY133" s="56">
        <v>0.24033749414476713</v>
      </c>
      <c r="AZ133" s="56">
        <v>0.1298459877887032</v>
      </c>
      <c r="BA133" s="56">
        <v>0.30963786970849644</v>
      </c>
      <c r="BB133" s="56">
        <v>4.886592552582062E-4</v>
      </c>
      <c r="BC133" s="56">
        <v>0.005080956061714435</v>
      </c>
      <c r="BD133" s="56">
        <v>0.002752936386678546</v>
      </c>
      <c r="BE133" s="56">
        <v>0.0065666280463741655</v>
      </c>
      <c r="BF133" s="56">
        <v>0.001845330504802334</v>
      </c>
      <c r="BG133" s="56">
        <v>0.018019122293216366</v>
      </c>
      <c r="BH133" s="56">
        <v>0.009708686281595989</v>
      </c>
      <c r="BI133" s="56">
        <v>0.023138164790381145</v>
      </c>
      <c r="BL133" s="68" t="s">
        <v>555</v>
      </c>
      <c r="BM133" s="55">
        <v>1.0</v>
      </c>
      <c r="BO133" s="68" t="s">
        <v>555</v>
      </c>
      <c r="BP133" s="56">
        <v>0.7713070527815845</v>
      </c>
    </row>
    <row r="134" ht="14.25" customHeight="1">
      <c r="A134" s="55">
        <v>132.0</v>
      </c>
      <c r="B134" s="55" t="s">
        <v>282</v>
      </c>
      <c r="C134" s="56">
        <v>0.07102149696321289</v>
      </c>
      <c r="D134" s="56">
        <v>0.7710638742171427</v>
      </c>
      <c r="E134" s="56">
        <v>0.42805918275898935</v>
      </c>
      <c r="F134" s="55" t="s">
        <v>455</v>
      </c>
      <c r="I134" s="55">
        <v>132.0</v>
      </c>
      <c r="J134" s="55" t="s">
        <v>261</v>
      </c>
      <c r="K134" s="56">
        <v>0.9227477559251543</v>
      </c>
      <c r="L134" s="56">
        <v>0.01815999267208133</v>
      </c>
      <c r="M134" s="56">
        <v>0.05909225140276431</v>
      </c>
      <c r="P134" s="55">
        <v>132.0</v>
      </c>
      <c r="Q134" s="55" t="s">
        <v>261</v>
      </c>
      <c r="R134" s="56">
        <f t="shared" si="1"/>
        <v>0.06553492695</v>
      </c>
      <c r="S134" s="56">
        <f t="shared" si="2"/>
        <v>0.7114974596</v>
      </c>
      <c r="T134" s="56">
        <f t="shared" si="3"/>
        <v>0.3949906503</v>
      </c>
      <c r="U134" s="56">
        <v>0.9227477559251543</v>
      </c>
      <c r="V134" s="56">
        <f t="shared" si="4"/>
        <v>0.001289749864</v>
      </c>
      <c r="W134" s="56">
        <f t="shared" si="5"/>
        <v>0.01400251431</v>
      </c>
      <c r="X134" s="56">
        <f t="shared" si="6"/>
        <v>0.007773551622</v>
      </c>
      <c r="Y134" s="56">
        <v>0.01815999267208133</v>
      </c>
      <c r="Z134" s="56">
        <f t="shared" si="7"/>
        <v>0.004196820154</v>
      </c>
      <c r="AA134" s="56">
        <f t="shared" si="8"/>
        <v>0.0455639003</v>
      </c>
      <c r="AB134" s="56">
        <f t="shared" si="9"/>
        <v>0.02529498084</v>
      </c>
      <c r="AC134" s="56">
        <v>0.05909225140276431</v>
      </c>
      <c r="AF134" s="55">
        <v>132.0</v>
      </c>
      <c r="AG134" s="55" t="s">
        <v>261</v>
      </c>
      <c r="AH134" s="56">
        <v>0.07360639968857445</v>
      </c>
      <c r="AI134" s="56">
        <v>0.06103967987757075</v>
      </c>
      <c r="AJ134" s="56">
        <v>0.06437807819254895</v>
      </c>
      <c r="AK134" s="56">
        <v>0.06851842195200462</v>
      </c>
      <c r="AL134" s="56">
        <v>0.06600695951619266</v>
      </c>
      <c r="AM134" s="56">
        <v>0.06851842195200462</v>
      </c>
      <c r="AN134" s="56">
        <v>0.06600695951619266</v>
      </c>
      <c r="AO134" s="56">
        <v>0.08564292912139011</v>
      </c>
      <c r="AP134" s="56">
        <v>0.06555534852459609</v>
      </c>
      <c r="AQ134" s="56">
        <v>0.06034762703617723</v>
      </c>
      <c r="AR134" s="56">
        <v>0.07073614544603346</v>
      </c>
      <c r="AS134" s="56">
        <v>0.05909225140276431</v>
      </c>
      <c r="AV134" s="55">
        <v>132.0</v>
      </c>
      <c r="AW134" s="55" t="s">
        <v>261</v>
      </c>
      <c r="AX134" s="56">
        <v>0.056683549267795966</v>
      </c>
      <c r="AY134" s="56">
        <v>0.5730322106717614</v>
      </c>
      <c r="AZ134" s="56">
        <v>0.30963786970849644</v>
      </c>
      <c r="BA134" s="56">
        <v>0.7386195277088003</v>
      </c>
      <c r="BB134" s="56">
        <v>0.0011594846677599664</v>
      </c>
      <c r="BC134" s="56">
        <v>0.012117444358422777</v>
      </c>
      <c r="BD134" s="56">
        <v>0.0065666280463741655</v>
      </c>
      <c r="BE134" s="56">
        <v>0.01566847970210243</v>
      </c>
      <c r="BF134" s="56">
        <v>0.004377549399883933</v>
      </c>
      <c r="BG134" s="56">
        <v>0.042937058191221934</v>
      </c>
      <c r="BH134" s="56">
        <v>0.023138164790381145</v>
      </c>
      <c r="BI134" s="56">
        <v>0.05516121481514709</v>
      </c>
      <c r="BL134" s="68" t="s">
        <v>556</v>
      </c>
      <c r="BM134" s="55">
        <v>1.0</v>
      </c>
      <c r="BO134" s="68" t="s">
        <v>556</v>
      </c>
      <c r="BP134" s="56">
        <v>1.8390991813281476</v>
      </c>
    </row>
    <row r="135" ht="14.25" customHeight="1">
      <c r="A135" s="55">
        <v>133.0</v>
      </c>
      <c r="B135" s="55" t="s">
        <v>284</v>
      </c>
      <c r="C135" s="56">
        <v>0.029712413814739266</v>
      </c>
      <c r="D135" s="56">
        <v>0.7325996658787468</v>
      </c>
      <c r="E135" s="56">
        <v>0.425131250223015</v>
      </c>
      <c r="F135" s="55" t="s">
        <v>455</v>
      </c>
      <c r="I135" s="55">
        <v>133.0</v>
      </c>
      <c r="J135" s="55" t="s">
        <v>263</v>
      </c>
      <c r="K135" s="56">
        <v>0.9169673910603713</v>
      </c>
      <c r="L135" s="56">
        <v>0.022069979430185096</v>
      </c>
      <c r="M135" s="56">
        <v>0.06096262950944363</v>
      </c>
      <c r="P135" s="55">
        <v>133.0</v>
      </c>
      <c r="Q135" s="55" t="s">
        <v>263</v>
      </c>
      <c r="R135" s="56">
        <f t="shared" si="1"/>
        <v>0.02724531458</v>
      </c>
      <c r="S135" s="56">
        <f t="shared" si="2"/>
        <v>0.6717700043</v>
      </c>
      <c r="T135" s="56">
        <f t="shared" si="3"/>
        <v>0.3898314934</v>
      </c>
      <c r="U135" s="56">
        <v>0.9169673910603713</v>
      </c>
      <c r="V135" s="56">
        <f t="shared" si="4"/>
        <v>0.0006557523617</v>
      </c>
      <c r="W135" s="56">
        <f t="shared" si="5"/>
        <v>0.01616845956</v>
      </c>
      <c r="X135" s="56">
        <f t="shared" si="6"/>
        <v>0.009382637948</v>
      </c>
      <c r="Y135" s="56">
        <v>0.022069979430185096</v>
      </c>
      <c r="Z135" s="56">
        <f t="shared" si="7"/>
        <v>0.001811346875</v>
      </c>
      <c r="AA135" s="56">
        <f t="shared" si="8"/>
        <v>0.04466120201</v>
      </c>
      <c r="AB135" s="56">
        <f t="shared" si="9"/>
        <v>0.0259171189</v>
      </c>
      <c r="AC135" s="56">
        <v>0.06096262950944363</v>
      </c>
      <c r="AF135" s="55">
        <v>133.0</v>
      </c>
      <c r="AG135" s="55" t="s">
        <v>263</v>
      </c>
      <c r="AH135" s="56">
        <v>0.0272453145778076</v>
      </c>
      <c r="AI135" s="56">
        <v>0.11091217376706512</v>
      </c>
      <c r="AJ135" s="56">
        <v>0.07923191059529643</v>
      </c>
      <c r="AK135" s="56">
        <v>0.05240291638717281</v>
      </c>
      <c r="AL135" s="56">
        <v>0.10287192046671753</v>
      </c>
      <c r="AM135" s="56">
        <v>0.06516504256247864</v>
      </c>
      <c r="AN135" s="56">
        <v>0.026291526200654336</v>
      </c>
      <c r="AO135" s="56">
        <v>0.10811703910959101</v>
      </c>
      <c r="AP135" s="56">
        <v>0.07058164174077798</v>
      </c>
      <c r="AQ135" s="56">
        <v>0.038591715004671075</v>
      </c>
      <c r="AR135" s="56">
        <v>0.10308371100926562</v>
      </c>
      <c r="AS135" s="56">
        <v>0.06581825998622787</v>
      </c>
      <c r="AV135" s="55">
        <v>133.0</v>
      </c>
      <c r="AW135" s="55" t="s">
        <v>263</v>
      </c>
      <c r="AX135" s="56">
        <f t="array" ref="AX135:BI146">MMULT(AH135:AS146,R135:AC146)</f>
        <v>0.07070661549</v>
      </c>
      <c r="AY135" s="56">
        <v>0.6121528485627931</v>
      </c>
      <c r="AZ135" s="56">
        <v>0.3287106089546707</v>
      </c>
      <c r="BA135" s="56">
        <v>0.7752815582571115</v>
      </c>
      <c r="BB135" s="56">
        <v>0.0014783202122609957</v>
      </c>
      <c r="BC135" s="56">
        <v>0.01273282079017251</v>
      </c>
      <c r="BD135" s="56">
        <v>0.006835370603447073</v>
      </c>
      <c r="BE135" s="56">
        <v>0.016107851299465667</v>
      </c>
      <c r="BF135" s="56">
        <v>0.005590276183521446</v>
      </c>
      <c r="BG135" s="56">
        <v>0.04675275732230868</v>
      </c>
      <c r="BH135" s="56">
        <v>0.02501504582176379</v>
      </c>
      <c r="BI135" s="56">
        <v>0.05892376185114876</v>
      </c>
      <c r="BL135" s="68" t="s">
        <v>545</v>
      </c>
      <c r="BM135" s="55">
        <v>1.0</v>
      </c>
      <c r="BO135" s="68" t="s">
        <v>545</v>
      </c>
      <c r="BP135" s="56">
        <f t="array" ref="BP135:BP146">MMULT(AX135:BI146,BM135:BM146)</f>
        <v>1.960287835</v>
      </c>
    </row>
    <row r="136" ht="14.25" customHeight="1">
      <c r="A136" s="55">
        <v>134.0</v>
      </c>
      <c r="B136" s="55" t="s">
        <v>286</v>
      </c>
      <c r="C136" s="56">
        <v>0.1241758024818665</v>
      </c>
      <c r="D136" s="56">
        <v>0.8278594635925978</v>
      </c>
      <c r="E136" s="56">
        <v>0.433892967812897</v>
      </c>
      <c r="F136" s="55" t="s">
        <v>455</v>
      </c>
      <c r="I136" s="55">
        <v>134.0</v>
      </c>
      <c r="J136" s="55" t="s">
        <v>265</v>
      </c>
      <c r="K136" s="56">
        <v>0.8931866881493414</v>
      </c>
      <c r="L136" s="56">
        <v>0.021637606164208407</v>
      </c>
      <c r="M136" s="56">
        <v>0.08517570568645015</v>
      </c>
      <c r="P136" s="55">
        <v>134.0</v>
      </c>
      <c r="Q136" s="55" t="s">
        <v>265</v>
      </c>
      <c r="R136" s="56">
        <f t="shared" si="1"/>
        <v>0.1109121738</v>
      </c>
      <c r="S136" s="56">
        <f t="shared" si="2"/>
        <v>0.7394330525</v>
      </c>
      <c r="T136" s="56">
        <f t="shared" si="3"/>
        <v>0.3875474229</v>
      </c>
      <c r="U136" s="56">
        <v>0.8931866881493414</v>
      </c>
      <c r="V136" s="56">
        <f t="shared" si="4"/>
        <v>0.002686867109</v>
      </c>
      <c r="W136" s="56">
        <f t="shared" si="5"/>
        <v>0.01791289703</v>
      </c>
      <c r="X136" s="56">
        <f t="shared" si="6"/>
        <v>0.009388405155</v>
      </c>
      <c r="Y136" s="56">
        <v>0.021637606164208407</v>
      </c>
      <c r="Z136" s="56">
        <f t="shared" si="7"/>
        <v>0.01057676161</v>
      </c>
      <c r="AA136" s="56">
        <f t="shared" si="8"/>
        <v>0.07051351402</v>
      </c>
      <c r="AB136" s="56">
        <f t="shared" si="9"/>
        <v>0.03695713973</v>
      </c>
      <c r="AC136" s="56">
        <v>0.08517570568645015</v>
      </c>
      <c r="AF136" s="55">
        <v>134.0</v>
      </c>
      <c r="AG136" s="55" t="s">
        <v>265</v>
      </c>
      <c r="AH136" s="56">
        <v>0.6717700043125342</v>
      </c>
      <c r="AI136" s="56">
        <v>0.7394330525393626</v>
      </c>
      <c r="AJ136" s="56">
        <v>0.7250887574481876</v>
      </c>
      <c r="AK136" s="56">
        <v>0.697207022033714</v>
      </c>
      <c r="AL136" s="56">
        <v>0.7346992312037846</v>
      </c>
      <c r="AM136" s="56">
        <v>0.7104400067431422</v>
      </c>
      <c r="AN136" s="56">
        <v>0.6709507827114142</v>
      </c>
      <c r="AO136" s="56">
        <v>0.7368715225474394</v>
      </c>
      <c r="AP136" s="56">
        <v>0.7160281307974385</v>
      </c>
      <c r="AQ136" s="56">
        <v>0.6832157351021829</v>
      </c>
      <c r="AR136" s="56">
        <v>0.7311743565012553</v>
      </c>
      <c r="AS136" s="56">
        <v>0.7048310289557179</v>
      </c>
      <c r="AV136" s="55">
        <v>134.0</v>
      </c>
      <c r="AW136" s="55" t="s">
        <v>265</v>
      </c>
      <c r="AX136" s="56">
        <v>0.6121528485627931</v>
      </c>
      <c r="AY136" s="56">
        <v>6.058432816475977</v>
      </c>
      <c r="AZ136" s="56">
        <v>3.294172627818445</v>
      </c>
      <c r="BA136" s="56">
        <v>7.790618490402769</v>
      </c>
      <c r="BB136" s="56">
        <v>0.01273282079017251</v>
      </c>
      <c r="BC136" s="56">
        <v>0.12674564648493056</v>
      </c>
      <c r="BD136" s="56">
        <v>0.06897765660240966</v>
      </c>
      <c r="BE136" s="56">
        <v>0.16301693609956963</v>
      </c>
      <c r="BF136" s="56">
        <v>0.046752757322308686</v>
      </c>
      <c r="BG136" s="56">
        <v>0.44393395166710564</v>
      </c>
      <c r="BH136" s="56">
        <v>0.2404762984900585</v>
      </c>
      <c r="BI136" s="56">
        <v>0.5680742043938358</v>
      </c>
      <c r="BL136" s="68" t="s">
        <v>546</v>
      </c>
      <c r="BM136" s="55">
        <v>1.0</v>
      </c>
      <c r="BO136" s="68" t="s">
        <v>546</v>
      </c>
      <c r="BP136" s="56">
        <v>19.426087055110376</v>
      </c>
    </row>
    <row r="137" ht="14.25" customHeight="1">
      <c r="A137" s="55">
        <v>135.0</v>
      </c>
      <c r="B137" s="55" t="s">
        <v>289</v>
      </c>
      <c r="C137" s="56">
        <v>0.08643160093493535</v>
      </c>
      <c r="D137" s="56">
        <v>0.7909765352785814</v>
      </c>
      <c r="E137" s="56">
        <v>0.42648775506557857</v>
      </c>
      <c r="F137" s="55" t="s">
        <v>455</v>
      </c>
      <c r="I137" s="55">
        <v>135.0</v>
      </c>
      <c r="J137" s="55" t="s">
        <v>267</v>
      </c>
      <c r="K137" s="56">
        <v>0.9167007175412756</v>
      </c>
      <c r="L137" s="56">
        <v>0.018342098887855925</v>
      </c>
      <c r="M137" s="56">
        <v>0.06495718357086862</v>
      </c>
      <c r="P137" s="55">
        <v>135.0</v>
      </c>
      <c r="Q137" s="55" t="s">
        <v>267</v>
      </c>
      <c r="R137" s="56">
        <f t="shared" si="1"/>
        <v>0.0792319106</v>
      </c>
      <c r="S137" s="56">
        <f t="shared" si="2"/>
        <v>0.7250887574</v>
      </c>
      <c r="T137" s="56">
        <f t="shared" si="3"/>
        <v>0.3909616311</v>
      </c>
      <c r="U137" s="56">
        <v>0.9167007175412756</v>
      </c>
      <c r="V137" s="56">
        <f t="shared" si="4"/>
        <v>0.001585336971</v>
      </c>
      <c r="W137" s="56">
        <f t="shared" si="5"/>
        <v>0.01450816983</v>
      </c>
      <c r="X137" s="56">
        <f t="shared" si="6"/>
        <v>0.007822680578</v>
      </c>
      <c r="Y137" s="56">
        <v>0.018342098887855925</v>
      </c>
      <c r="Z137" s="56">
        <f t="shared" si="7"/>
        <v>0.005614353368</v>
      </c>
      <c r="AA137" s="56">
        <f t="shared" si="8"/>
        <v>0.051379608</v>
      </c>
      <c r="AB137" s="56">
        <f t="shared" si="9"/>
        <v>0.0277034434</v>
      </c>
      <c r="AC137" s="56">
        <v>0.06495718357086862</v>
      </c>
      <c r="AF137" s="55">
        <v>135.0</v>
      </c>
      <c r="AG137" s="55" t="s">
        <v>267</v>
      </c>
      <c r="AH137" s="56">
        <v>0.389831493375232</v>
      </c>
      <c r="AI137" s="56">
        <v>0.38754742293209027</v>
      </c>
      <c r="AJ137" s="56">
        <v>0.39096163109118365</v>
      </c>
      <c r="AK137" s="56">
        <v>0.39088758598662354</v>
      </c>
      <c r="AL137" s="56">
        <v>0.39367082286617966</v>
      </c>
      <c r="AM137" s="56">
        <v>0.39236443737441273</v>
      </c>
      <c r="AN137" s="56">
        <v>0.386731319041369</v>
      </c>
      <c r="AO137" s="56">
        <v>0.3791856676789004</v>
      </c>
      <c r="AP137" s="56">
        <v>0.380646770999046</v>
      </c>
      <c r="AQ137" s="56">
        <v>0.3778151879127779</v>
      </c>
      <c r="AR137" s="56">
        <v>0.38516547001435997</v>
      </c>
      <c r="AS137" s="56">
        <v>0.38384044944273565</v>
      </c>
      <c r="AV137" s="55">
        <v>135.0</v>
      </c>
      <c r="AW137" s="55" t="s">
        <v>267</v>
      </c>
      <c r="AX137" s="56">
        <v>0.3287106089546707</v>
      </c>
      <c r="AY137" s="56">
        <v>3.294172627818445</v>
      </c>
      <c r="AZ137" s="56">
        <v>1.793397362714594</v>
      </c>
      <c r="BA137" s="56">
        <v>4.241653720653331</v>
      </c>
      <c r="BB137" s="56">
        <v>0.006835370603447072</v>
      </c>
      <c r="BC137" s="56">
        <v>0.06897765660240966</v>
      </c>
      <c r="BD137" s="56">
        <v>0.037590020089084124</v>
      </c>
      <c r="BE137" s="56">
        <v>0.08884567564819167</v>
      </c>
      <c r="BF137" s="56">
        <v>0.025015045821763785</v>
      </c>
      <c r="BG137" s="56">
        <v>0.2404762984900585</v>
      </c>
      <c r="BH137" s="56">
        <v>0.13043200538722466</v>
      </c>
      <c r="BI137" s="56">
        <v>0.30814886241338796</v>
      </c>
      <c r="BL137" s="68" t="s">
        <v>547</v>
      </c>
      <c r="BM137" s="55">
        <v>1.0</v>
      </c>
      <c r="BO137" s="68" t="s">
        <v>547</v>
      </c>
      <c r="BP137" s="56">
        <v>10.564255255196608</v>
      </c>
    </row>
    <row r="138" ht="14.25" customHeight="1">
      <c r="A138" s="55">
        <v>136.0</v>
      </c>
      <c r="B138" s="55" t="s">
        <v>291</v>
      </c>
      <c r="C138" s="56">
        <v>0.056750727274894774</v>
      </c>
      <c r="D138" s="56">
        <v>0.7550535025425049</v>
      </c>
      <c r="E138" s="56">
        <v>0.4233190882654548</v>
      </c>
      <c r="F138" s="55" t="s">
        <v>455</v>
      </c>
      <c r="I138" s="55">
        <v>136.0</v>
      </c>
      <c r="J138" s="55" t="s">
        <v>269</v>
      </c>
      <c r="K138" s="56">
        <v>0.9233875741069958</v>
      </c>
      <c r="L138" s="56">
        <v>0.018504736723584457</v>
      </c>
      <c r="M138" s="56">
        <v>0.058107689169419725</v>
      </c>
      <c r="P138" s="55">
        <v>136.0</v>
      </c>
      <c r="Q138" s="55" t="s">
        <v>269</v>
      </c>
      <c r="R138" s="56">
        <f t="shared" si="1"/>
        <v>0.05240291639</v>
      </c>
      <c r="S138" s="56">
        <f t="shared" si="2"/>
        <v>0.697207022</v>
      </c>
      <c r="T138" s="56">
        <f t="shared" si="3"/>
        <v>0.390887586</v>
      </c>
      <c r="U138" s="56">
        <v>0.9233875741069958</v>
      </c>
      <c r="V138" s="56">
        <f t="shared" si="4"/>
        <v>0.001050157267</v>
      </c>
      <c r="W138" s="56">
        <f t="shared" si="5"/>
        <v>0.01397206628</v>
      </c>
      <c r="X138" s="56">
        <f t="shared" si="6"/>
        <v>0.007833408278</v>
      </c>
      <c r="Y138" s="56">
        <v>0.018504736723584457</v>
      </c>
      <c r="Z138" s="56">
        <f t="shared" si="7"/>
        <v>0.003297653621</v>
      </c>
      <c r="AA138" s="56">
        <f t="shared" si="8"/>
        <v>0.04387441423</v>
      </c>
      <c r="AB138" s="56">
        <f t="shared" si="9"/>
        <v>0.024598094</v>
      </c>
      <c r="AC138" s="56">
        <v>0.058107689169419725</v>
      </c>
      <c r="AF138" s="55">
        <v>136.0</v>
      </c>
      <c r="AG138" s="55" t="s">
        <v>269</v>
      </c>
      <c r="AH138" s="56">
        <v>0.9169673910603713</v>
      </c>
      <c r="AI138" s="56">
        <v>0.8931866881493414</v>
      </c>
      <c r="AJ138" s="56">
        <v>0.9167007175412756</v>
      </c>
      <c r="AK138" s="56">
        <v>0.9233875741069958</v>
      </c>
      <c r="AL138" s="56">
        <v>0.9103414891594367</v>
      </c>
      <c r="AM138" s="56">
        <v>0.9228551166148158</v>
      </c>
      <c r="AN138" s="56">
        <v>0.9161390681033883</v>
      </c>
      <c r="AO138" s="56">
        <v>0.8975881956812914</v>
      </c>
      <c r="AP138" s="56">
        <v>0.9186122649633605</v>
      </c>
      <c r="AQ138" s="56">
        <v>0.918808342328214</v>
      </c>
      <c r="AR138" s="56">
        <v>0.9127628918683108</v>
      </c>
      <c r="AS138" s="56">
        <v>0.9254086132492323</v>
      </c>
      <c r="AV138" s="55">
        <v>136.0</v>
      </c>
      <c r="AW138" s="55" t="s">
        <v>269</v>
      </c>
      <c r="AX138" s="56">
        <v>0.7752815582571115</v>
      </c>
      <c r="AY138" s="56">
        <v>7.790618490402769</v>
      </c>
      <c r="AZ138" s="56">
        <v>4.241653720653331</v>
      </c>
      <c r="BA138" s="56">
        <v>10.034529489510756</v>
      </c>
      <c r="BB138" s="56">
        <v>0.016107851299465667</v>
      </c>
      <c r="BC138" s="56">
        <v>0.16301693609956963</v>
      </c>
      <c r="BD138" s="56">
        <v>0.08884567564819167</v>
      </c>
      <c r="BE138" s="56">
        <v>0.21004059732975208</v>
      </c>
      <c r="BF138" s="56">
        <v>0.05892376185114876</v>
      </c>
      <c r="BG138" s="56">
        <v>0.5680742043938358</v>
      </c>
      <c r="BH138" s="56">
        <v>0.30814886241338796</v>
      </c>
      <c r="BI138" s="56">
        <v>0.7281882659855251</v>
      </c>
      <c r="BL138" s="68" t="s">
        <v>548</v>
      </c>
      <c r="BM138" s="55">
        <v>1.0</v>
      </c>
      <c r="BO138" s="68" t="s">
        <v>548</v>
      </c>
      <c r="BP138" s="56">
        <v>24.983429413844846</v>
      </c>
    </row>
    <row r="139" ht="14.25" customHeight="1">
      <c r="A139" s="55">
        <v>137.0</v>
      </c>
      <c r="B139" s="55" t="s">
        <v>293</v>
      </c>
      <c r="C139" s="56">
        <v>0.11300366037551937</v>
      </c>
      <c r="D139" s="56">
        <v>0.8070589333264033</v>
      </c>
      <c r="E139" s="56">
        <v>0.4324430200689583</v>
      </c>
      <c r="F139" s="55" t="s">
        <v>455</v>
      </c>
      <c r="I139" s="55">
        <v>137.0</v>
      </c>
      <c r="J139" s="55" t="s">
        <v>271</v>
      </c>
      <c r="K139" s="56">
        <v>0.9103414891594367</v>
      </c>
      <c r="L139" s="56">
        <v>0.01884052683149084</v>
      </c>
      <c r="M139" s="56">
        <v>0.07081798400907244</v>
      </c>
      <c r="P139" s="55">
        <v>137.0</v>
      </c>
      <c r="Q139" s="55" t="s">
        <v>271</v>
      </c>
      <c r="R139" s="56">
        <f t="shared" si="1"/>
        <v>0.1028719205</v>
      </c>
      <c r="S139" s="56">
        <f t="shared" si="2"/>
        <v>0.7346992312</v>
      </c>
      <c r="T139" s="56">
        <f t="shared" si="3"/>
        <v>0.3936708229</v>
      </c>
      <c r="U139" s="56">
        <v>0.9103414891594367</v>
      </c>
      <c r="V139" s="56">
        <f t="shared" si="4"/>
        <v>0.002129048495</v>
      </c>
      <c r="W139" s="56">
        <f t="shared" si="5"/>
        <v>0.01520541549</v>
      </c>
      <c r="X139" s="56">
        <f t="shared" si="6"/>
        <v>0.008147454323</v>
      </c>
      <c r="Y139" s="56">
        <v>0.01884052683149084</v>
      </c>
      <c r="Z139" s="56">
        <f t="shared" si="7"/>
        <v>0.008002691413</v>
      </c>
      <c r="AA139" s="56">
        <f t="shared" si="8"/>
        <v>0.05715428663</v>
      </c>
      <c r="AB139" s="56">
        <f t="shared" si="9"/>
        <v>0.03062474288</v>
      </c>
      <c r="AC139" s="56">
        <v>0.07081798400907244</v>
      </c>
      <c r="AF139" s="55">
        <v>137.0</v>
      </c>
      <c r="AG139" s="55" t="s">
        <v>271</v>
      </c>
      <c r="AH139" s="56">
        <v>6.557523617124431E-4</v>
      </c>
      <c r="AI139" s="56">
        <v>0.00268686710922716</v>
      </c>
      <c r="AJ139" s="56">
        <v>0.0015853369713842848</v>
      </c>
      <c r="AK139" s="56">
        <v>0.0010501572670938715</v>
      </c>
      <c r="AL139" s="56">
        <v>0.002129048495361651</v>
      </c>
      <c r="AM139" s="56">
        <v>0.0012646113203881144</v>
      </c>
      <c r="AN139" s="56">
        <v>6.315770970728365E-4</v>
      </c>
      <c r="AO139" s="56">
        <v>0.0023824605801369024</v>
      </c>
      <c r="AP139" s="56">
        <v>0.0013371492820746487</v>
      </c>
      <c r="AQ139" s="56">
        <v>8.111258073101309E-4</v>
      </c>
      <c r="AR139" s="56">
        <v>0.0019682513186047705</v>
      </c>
      <c r="AS139" s="56">
        <v>0.0011792188875866928</v>
      </c>
      <c r="AV139" s="55">
        <v>137.0</v>
      </c>
      <c r="AW139" s="55" t="s">
        <v>271</v>
      </c>
      <c r="AX139" s="56">
        <v>0.0014783202122609957</v>
      </c>
      <c r="AY139" s="56">
        <v>0.01273282079017251</v>
      </c>
      <c r="AZ139" s="56">
        <v>0.006835370603447072</v>
      </c>
      <c r="BA139" s="56">
        <v>0.016107851299465667</v>
      </c>
      <c r="BB139" s="56">
        <v>3.11829506695827E-5</v>
      </c>
      <c r="BC139" s="56">
        <v>2.6723427743697556E-4</v>
      </c>
      <c r="BD139" s="56">
        <v>1.434241592747378E-4</v>
      </c>
      <c r="BE139" s="56">
        <v>3.37692747715778E-4</v>
      </c>
      <c r="BF139" s="56">
        <v>1.1819708221155829E-4</v>
      </c>
      <c r="BG139" s="56">
        <v>9.820381410659653E-4</v>
      </c>
      <c r="BH139" s="56">
        <v>5.252002965206038E-4</v>
      </c>
      <c r="BI139" s="56">
        <v>0.0012360124507720621</v>
      </c>
      <c r="BL139" s="68" t="s">
        <v>549</v>
      </c>
      <c r="BM139" s="55">
        <v>1.0</v>
      </c>
      <c r="BO139" s="68" t="s">
        <v>549</v>
      </c>
      <c r="BP139" s="56">
        <v>0.0407953450110135</v>
      </c>
    </row>
    <row r="140" ht="14.25" customHeight="1">
      <c r="A140" s="55">
        <v>138.0</v>
      </c>
      <c r="B140" s="55" t="s">
        <v>295</v>
      </c>
      <c r="C140" s="56">
        <v>0.0706124302604668</v>
      </c>
      <c r="D140" s="56">
        <v>0.7698283229432079</v>
      </c>
      <c r="E140" s="56">
        <v>0.4251636365344865</v>
      </c>
      <c r="F140" s="55" t="s">
        <v>455</v>
      </c>
      <c r="I140" s="55">
        <v>138.0</v>
      </c>
      <c r="J140" s="55" t="s">
        <v>274</v>
      </c>
      <c r="K140" s="56">
        <v>0.9228551166148158</v>
      </c>
      <c r="L140" s="56">
        <v>0.017909188449163487</v>
      </c>
      <c r="M140" s="56">
        <v>0.05923569493602073</v>
      </c>
      <c r="P140" s="55">
        <v>138.0</v>
      </c>
      <c r="Q140" s="55" t="s">
        <v>274</v>
      </c>
      <c r="R140" s="56">
        <f t="shared" si="1"/>
        <v>0.06516504256</v>
      </c>
      <c r="S140" s="56">
        <f t="shared" si="2"/>
        <v>0.7104400067</v>
      </c>
      <c r="T140" s="56">
        <f t="shared" si="3"/>
        <v>0.3923644374</v>
      </c>
      <c r="U140" s="56">
        <v>0.9228551166148158</v>
      </c>
      <c r="V140" s="56">
        <f t="shared" si="4"/>
        <v>0.00126461132</v>
      </c>
      <c r="W140" s="56">
        <f t="shared" si="5"/>
        <v>0.01378700051</v>
      </c>
      <c r="X140" s="56">
        <f t="shared" si="6"/>
        <v>0.007614335688</v>
      </c>
      <c r="Y140" s="56">
        <v>0.017909188449163487</v>
      </c>
      <c r="Z140" s="56">
        <f t="shared" si="7"/>
        <v>0.004182776378</v>
      </c>
      <c r="AA140" s="56">
        <f t="shared" si="8"/>
        <v>0.04560131569</v>
      </c>
      <c r="AB140" s="56">
        <f t="shared" si="9"/>
        <v>0.02518486347</v>
      </c>
      <c r="AC140" s="56">
        <v>0.05923569493602073</v>
      </c>
      <c r="AF140" s="55">
        <v>138.0</v>
      </c>
      <c r="AG140" s="55" t="s">
        <v>274</v>
      </c>
      <c r="AH140" s="56">
        <v>0.016168459556504415</v>
      </c>
      <c r="AI140" s="56">
        <v>0.01791289703252946</v>
      </c>
      <c r="AJ140" s="56">
        <v>0.0145081698280534</v>
      </c>
      <c r="AK140" s="56">
        <v>0.013972066276769361</v>
      </c>
      <c r="AL140" s="56">
        <v>0.01520541548793048</v>
      </c>
      <c r="AM140" s="56">
        <v>0.013787000509093398</v>
      </c>
      <c r="AN140" s="56">
        <v>0.016117632137044827</v>
      </c>
      <c r="AO140" s="56">
        <v>0.016237656613174854</v>
      </c>
      <c r="AP140" s="56">
        <v>0.013564950848796935</v>
      </c>
      <c r="AQ140" s="56">
        <v>0.014359919341098638</v>
      </c>
      <c r="AR140" s="56">
        <v>0.013960837044217727</v>
      </c>
      <c r="AS140" s="56">
        <v>0.01262795555634044</v>
      </c>
      <c r="AV140" s="55">
        <v>138.0</v>
      </c>
      <c r="AW140" s="55" t="s">
        <v>274</v>
      </c>
      <c r="AX140" s="56">
        <v>0.01273282079017251</v>
      </c>
      <c r="AY140" s="56">
        <v>0.12674564648493056</v>
      </c>
      <c r="AZ140" s="56">
        <v>0.06897765660240966</v>
      </c>
      <c r="BA140" s="56">
        <v>0.16301693609956963</v>
      </c>
      <c r="BB140" s="56">
        <v>2.6723427743697556E-4</v>
      </c>
      <c r="BC140" s="56">
        <v>0.002677307601042462</v>
      </c>
      <c r="BD140" s="56">
        <v>0.0014584593766537343</v>
      </c>
      <c r="BE140" s="56">
        <v>0.0034444215891909894</v>
      </c>
      <c r="BF140" s="56">
        <v>9.820381410659653E-4</v>
      </c>
      <c r="BG140" s="56">
        <v>0.009348981682685407</v>
      </c>
      <c r="BH140" s="56">
        <v>0.00506736361170057</v>
      </c>
      <c r="BI140" s="56">
        <v>0.011961602542793295</v>
      </c>
      <c r="BL140" s="68" t="s">
        <v>550</v>
      </c>
      <c r="BM140" s="55">
        <v>1.0</v>
      </c>
      <c r="BO140" s="68" t="s">
        <v>550</v>
      </c>
      <c r="BP140" s="56">
        <v>0.4066804687996517</v>
      </c>
    </row>
    <row r="141" ht="14.25" customHeight="1">
      <c r="A141" s="55">
        <v>139.0</v>
      </c>
      <c r="B141" s="55" t="s">
        <v>297</v>
      </c>
      <c r="C141" s="56">
        <v>0.028698182531483617</v>
      </c>
      <c r="D141" s="56">
        <v>0.7323678315568743</v>
      </c>
      <c r="E141" s="56">
        <v>0.42213167466156515</v>
      </c>
      <c r="F141" s="55" t="s">
        <v>455</v>
      </c>
      <c r="I141" s="55">
        <v>139.0</v>
      </c>
      <c r="J141" s="55" t="s">
        <v>271</v>
      </c>
      <c r="K141" s="56">
        <v>0.9161390681033883</v>
      </c>
      <c r="L141" s="56">
        <v>0.02200756429017617</v>
      </c>
      <c r="M141" s="56">
        <v>0.06185336760643552</v>
      </c>
      <c r="P141" s="55">
        <v>139.0</v>
      </c>
      <c r="Q141" s="55" t="s">
        <v>271</v>
      </c>
      <c r="R141" s="56">
        <f t="shared" si="1"/>
        <v>0.0262915262</v>
      </c>
      <c r="S141" s="56">
        <f t="shared" si="2"/>
        <v>0.6709507827</v>
      </c>
      <c r="T141" s="56">
        <f t="shared" si="3"/>
        <v>0.386731319</v>
      </c>
      <c r="U141" s="56">
        <v>0.9161390681033883</v>
      </c>
      <c r="V141" s="56">
        <f t="shared" si="4"/>
        <v>0.0006315770971</v>
      </c>
      <c r="W141" s="56">
        <f t="shared" si="5"/>
        <v>0.01611763214</v>
      </c>
      <c r="X141" s="56">
        <f t="shared" si="6"/>
        <v>0.009290089969</v>
      </c>
      <c r="Y141" s="56">
        <v>0.02200756429017617</v>
      </c>
      <c r="Z141" s="56">
        <f t="shared" si="7"/>
        <v>0.001775079234</v>
      </c>
      <c r="AA141" s="56">
        <f t="shared" si="8"/>
        <v>0.04529941671</v>
      </c>
      <c r="AB141" s="56">
        <f t="shared" si="9"/>
        <v>0.02611026565</v>
      </c>
      <c r="AC141" s="56">
        <v>0.06185336760643552</v>
      </c>
      <c r="AF141" s="55">
        <v>139.0</v>
      </c>
      <c r="AG141" s="55" t="s">
        <v>271</v>
      </c>
      <c r="AH141" s="56">
        <v>0.009382637947550815</v>
      </c>
      <c r="AI141" s="56">
        <v>0.00938840515495502</v>
      </c>
      <c r="AJ141" s="56">
        <v>0.00782268057787252</v>
      </c>
      <c r="AK141" s="56">
        <v>0.007833408278420051</v>
      </c>
      <c r="AL141" s="56">
        <v>0.008147454322700141</v>
      </c>
      <c r="AM141" s="56">
        <v>0.0076143356884277695</v>
      </c>
      <c r="AN141" s="56">
        <v>0.009290089969034127</v>
      </c>
      <c r="AO141" s="56">
        <v>0.00835571259847544</v>
      </c>
      <c r="AP141" s="56">
        <v>0.007211245644224615</v>
      </c>
      <c r="AQ141" s="56">
        <v>0.007940969953594649</v>
      </c>
      <c r="AR141" s="56">
        <v>0.007354240905904605</v>
      </c>
      <c r="AS141" s="56">
        <v>0.006876995956704869</v>
      </c>
      <c r="AV141" s="55">
        <v>139.0</v>
      </c>
      <c r="AW141" s="55" t="s">
        <v>271</v>
      </c>
      <c r="AX141" s="56">
        <v>0.006835370603447073</v>
      </c>
      <c r="AY141" s="56">
        <v>0.06897765660240966</v>
      </c>
      <c r="AZ141" s="56">
        <v>0.037590020089084124</v>
      </c>
      <c r="BA141" s="56">
        <v>0.08884567564819167</v>
      </c>
      <c r="BB141" s="56">
        <v>1.434241592747378E-4</v>
      </c>
      <c r="BC141" s="56">
        <v>0.0014584593766537343</v>
      </c>
      <c r="BD141" s="56">
        <v>7.956544877017272E-4</v>
      </c>
      <c r="BE141" s="56">
        <v>0.0018792863927615383</v>
      </c>
      <c r="BF141" s="56">
        <v>5.252002965206038E-4</v>
      </c>
      <c r="BG141" s="56">
        <v>0.00506736361170057</v>
      </c>
      <c r="BH141" s="56">
        <v>0.002750439054363941</v>
      </c>
      <c r="BI141" s="56">
        <v>0.006493214956911405</v>
      </c>
      <c r="BL141" s="68" t="s">
        <v>551</v>
      </c>
      <c r="BM141" s="55">
        <v>1.0</v>
      </c>
      <c r="BO141" s="68" t="s">
        <v>551</v>
      </c>
      <c r="BP141" s="56">
        <v>0.22136176527902077</v>
      </c>
    </row>
    <row r="142" ht="14.25" customHeight="1">
      <c r="A142" s="55">
        <v>140.0</v>
      </c>
      <c r="B142" s="55" t="s">
        <v>299</v>
      </c>
      <c r="C142" s="56">
        <v>0.12045283085249081</v>
      </c>
      <c r="D142" s="56">
        <v>0.8209460932004969</v>
      </c>
      <c r="E142" s="56">
        <v>0.4224494812914615</v>
      </c>
      <c r="F142" s="55" t="s">
        <v>455</v>
      </c>
      <c r="I142" s="55">
        <v>140.0</v>
      </c>
      <c r="J142" s="55" t="s">
        <v>274</v>
      </c>
      <c r="K142" s="56">
        <v>0.8975881956812914</v>
      </c>
      <c r="L142" s="56">
        <v>0.019779199569452344</v>
      </c>
      <c r="M142" s="56">
        <v>0.08263260474925621</v>
      </c>
      <c r="P142" s="55">
        <v>140.0</v>
      </c>
      <c r="Q142" s="55" t="s">
        <v>274</v>
      </c>
      <c r="R142" s="56">
        <f t="shared" si="1"/>
        <v>0.1081170391</v>
      </c>
      <c r="S142" s="56">
        <f t="shared" si="2"/>
        <v>0.7368715225</v>
      </c>
      <c r="T142" s="56">
        <f t="shared" si="3"/>
        <v>0.3791856677</v>
      </c>
      <c r="U142" s="56">
        <v>0.8975881956812914</v>
      </c>
      <c r="V142" s="56">
        <f t="shared" si="4"/>
        <v>0.00238246058</v>
      </c>
      <c r="W142" s="56">
        <f t="shared" si="5"/>
        <v>0.01623765661</v>
      </c>
      <c r="X142" s="56">
        <f t="shared" si="6"/>
        <v>0.008355712598</v>
      </c>
      <c r="Y142" s="56">
        <v>0.019779199569452344</v>
      </c>
      <c r="Z142" s="56">
        <f t="shared" si="7"/>
        <v>0.009953331163</v>
      </c>
      <c r="AA142" s="56">
        <f t="shared" si="8"/>
        <v>0.06783691404</v>
      </c>
      <c r="AB142" s="56">
        <f t="shared" si="9"/>
        <v>0.03490810101</v>
      </c>
      <c r="AC142" s="56">
        <v>0.08263260474925621</v>
      </c>
      <c r="AF142" s="55">
        <v>140.0</v>
      </c>
      <c r="AG142" s="55" t="s">
        <v>274</v>
      </c>
      <c r="AH142" s="56">
        <v>0.022069979430185096</v>
      </c>
      <c r="AI142" s="56">
        <v>0.021637606164208407</v>
      </c>
      <c r="AJ142" s="56">
        <v>0.018342098887855925</v>
      </c>
      <c r="AK142" s="56">
        <v>0.018504736723584457</v>
      </c>
      <c r="AL142" s="56">
        <v>0.01884052683149084</v>
      </c>
      <c r="AM142" s="56">
        <v>0.017909188449163487</v>
      </c>
      <c r="AN142" s="56">
        <v>0.02200756429017617</v>
      </c>
      <c r="AO142" s="56">
        <v>0.019779199569452344</v>
      </c>
      <c r="AP142" s="56">
        <v>0.017402850093965316</v>
      </c>
      <c r="AQ142" s="56">
        <v>0.019311636146360677</v>
      </c>
      <c r="AR142" s="56">
        <v>0.017428037348517892</v>
      </c>
      <c r="AS142" s="56">
        <v>0.01657988703601773</v>
      </c>
      <c r="AV142" s="55">
        <v>140.0</v>
      </c>
      <c r="AW142" s="55" t="s">
        <v>274</v>
      </c>
      <c r="AX142" s="56">
        <v>0.016107851299465667</v>
      </c>
      <c r="AY142" s="56">
        <v>0.16301693609956963</v>
      </c>
      <c r="AZ142" s="56">
        <v>0.08884567564819167</v>
      </c>
      <c r="BA142" s="56">
        <v>0.21004059732975208</v>
      </c>
      <c r="BB142" s="56">
        <v>3.37692747715778E-4</v>
      </c>
      <c r="BC142" s="56">
        <v>0.0034444215891909894</v>
      </c>
      <c r="BD142" s="56">
        <v>0.0018792863927615383</v>
      </c>
      <c r="BE142" s="56">
        <v>0.004439809591168378</v>
      </c>
      <c r="BF142" s="56">
        <v>0.0012360124507720621</v>
      </c>
      <c r="BG142" s="56">
        <v>0.011961602542793295</v>
      </c>
      <c r="BH142" s="56">
        <v>0.006493214956911405</v>
      </c>
      <c r="BI142" s="56">
        <v>0.015332904050057867</v>
      </c>
      <c r="BL142" s="68" t="s">
        <v>552</v>
      </c>
      <c r="BM142" s="55">
        <v>1.0</v>
      </c>
      <c r="BO142" s="68" t="s">
        <v>552</v>
      </c>
      <c r="BP142" s="56">
        <v>0.5231360046983502</v>
      </c>
    </row>
    <row r="143" ht="14.25" customHeight="1">
      <c r="A143" s="55">
        <v>141.0</v>
      </c>
      <c r="B143" s="55" t="s">
        <v>302</v>
      </c>
      <c r="C143" s="56">
        <v>0.07683507441912196</v>
      </c>
      <c r="D143" s="56">
        <v>0.7794672008064227</v>
      </c>
      <c r="E143" s="56">
        <v>0.41437153140365307</v>
      </c>
      <c r="F143" s="55" t="s">
        <v>455</v>
      </c>
      <c r="I143" s="55">
        <v>141.0</v>
      </c>
      <c r="J143" s="55" t="s">
        <v>276</v>
      </c>
      <c r="K143" s="56">
        <v>0.9186122649633605</v>
      </c>
      <c r="L143" s="56">
        <v>0.017402850093965316</v>
      </c>
      <c r="M143" s="56">
        <v>0.06398488494267417</v>
      </c>
      <c r="P143" s="55">
        <v>141.0</v>
      </c>
      <c r="Q143" s="55" t="s">
        <v>276</v>
      </c>
      <c r="R143" s="56">
        <f t="shared" si="1"/>
        <v>0.07058164174</v>
      </c>
      <c r="S143" s="56">
        <f t="shared" si="2"/>
        <v>0.7160281308</v>
      </c>
      <c r="T143" s="56">
        <f t="shared" si="3"/>
        <v>0.380646771</v>
      </c>
      <c r="U143" s="56">
        <v>0.9186122649633605</v>
      </c>
      <c r="V143" s="56">
        <f t="shared" si="4"/>
        <v>0.001337149282</v>
      </c>
      <c r="W143" s="56">
        <f t="shared" si="5"/>
        <v>0.01356495085</v>
      </c>
      <c r="X143" s="56">
        <f t="shared" si="6"/>
        <v>0.007211245644</v>
      </c>
      <c r="Y143" s="56">
        <v>0.017402850093965316</v>
      </c>
      <c r="Z143" s="56">
        <f t="shared" si="7"/>
        <v>0.004916283396</v>
      </c>
      <c r="AA143" s="56">
        <f t="shared" si="8"/>
        <v>0.04987411916</v>
      </c>
      <c r="AB143" s="56">
        <f t="shared" si="9"/>
        <v>0.02651351476</v>
      </c>
      <c r="AC143" s="56">
        <v>0.06398488494267417</v>
      </c>
      <c r="AF143" s="55">
        <v>141.0</v>
      </c>
      <c r="AG143" s="55" t="s">
        <v>276</v>
      </c>
      <c r="AH143" s="56">
        <v>0.0018113468752192245</v>
      </c>
      <c r="AI143" s="56">
        <v>0.010576761605574228</v>
      </c>
      <c r="AJ143" s="56">
        <v>0.005614353368254655</v>
      </c>
      <c r="AK143" s="56">
        <v>0.0032976536206280956</v>
      </c>
      <c r="AL143" s="56">
        <v>0.008002691413440184</v>
      </c>
      <c r="AM143" s="56">
        <v>0.00418277637760005</v>
      </c>
      <c r="AN143" s="56">
        <v>0.0017750792337564425</v>
      </c>
      <c r="AO143" s="56">
        <v>0.009953331162762888</v>
      </c>
      <c r="AP143" s="56">
        <v>0.004916283396269326</v>
      </c>
      <c r="AQ143" s="56">
        <v>0.002599079748384645</v>
      </c>
      <c r="AR143" s="56">
        <v>0.00788395118003551</v>
      </c>
      <c r="AS143" s="56">
        <v>0.004125978422666859</v>
      </c>
      <c r="AV143" s="55">
        <v>141.0</v>
      </c>
      <c r="AW143" s="55" t="s">
        <v>276</v>
      </c>
      <c r="AX143" s="56">
        <v>0.005590276183521446</v>
      </c>
      <c r="AY143" s="56">
        <v>0.046752757322308686</v>
      </c>
      <c r="AZ143" s="56">
        <v>0.025015045821763785</v>
      </c>
      <c r="BA143" s="56">
        <v>0.05892376185114876</v>
      </c>
      <c r="BB143" s="56">
        <v>1.1819708221155829E-4</v>
      </c>
      <c r="BC143" s="56">
        <v>9.820381410659653E-4</v>
      </c>
      <c r="BD143" s="56">
        <v>5.252002965206038E-4</v>
      </c>
      <c r="BE143" s="56">
        <v>0.0012360124507720621</v>
      </c>
      <c r="BF143" s="56">
        <v>4.514081844386804E-4</v>
      </c>
      <c r="BG143" s="56">
        <v>0.0036515573375691993</v>
      </c>
      <c r="BH143" s="56">
        <v>0.0019467128200713296</v>
      </c>
      <c r="BI143" s="56">
        <v>0.004579512102671291</v>
      </c>
      <c r="BL143" s="68" t="s">
        <v>553</v>
      </c>
      <c r="BM143" s="55">
        <v>1.0</v>
      </c>
      <c r="BO143" s="68" t="s">
        <v>553</v>
      </c>
      <c r="BP143" s="56">
        <v>0.14977247959406337</v>
      </c>
    </row>
    <row r="144" ht="14.25" customHeight="1">
      <c r="A144" s="55">
        <v>142.0</v>
      </c>
      <c r="B144" s="55" t="s">
        <v>304</v>
      </c>
      <c r="C144" s="56">
        <v>0.04200192056036585</v>
      </c>
      <c r="D144" s="56">
        <v>0.7435889549837442</v>
      </c>
      <c r="E144" s="56">
        <v>0.4112013033702037</v>
      </c>
      <c r="F144" s="55" t="s">
        <v>455</v>
      </c>
      <c r="I144" s="55">
        <v>142.0</v>
      </c>
      <c r="J144" s="55" t="s">
        <v>277</v>
      </c>
      <c r="K144" s="56">
        <v>0.918808342328214</v>
      </c>
      <c r="L144" s="56">
        <v>0.019311636146360677</v>
      </c>
      <c r="M144" s="56">
        <v>0.06188002152542536</v>
      </c>
      <c r="P144" s="55">
        <v>142.0</v>
      </c>
      <c r="Q144" s="55" t="s">
        <v>277</v>
      </c>
      <c r="R144" s="56">
        <f t="shared" si="1"/>
        <v>0.038591715</v>
      </c>
      <c r="S144" s="56">
        <f t="shared" si="2"/>
        <v>0.6832157351</v>
      </c>
      <c r="T144" s="56">
        <f t="shared" si="3"/>
        <v>0.3778151879</v>
      </c>
      <c r="U144" s="56">
        <v>0.918808342328214</v>
      </c>
      <c r="V144" s="56">
        <f t="shared" si="4"/>
        <v>0.0008111258073</v>
      </c>
      <c r="W144" s="56">
        <f t="shared" si="5"/>
        <v>0.01435991934</v>
      </c>
      <c r="X144" s="56">
        <f t="shared" si="6"/>
        <v>0.007940969954</v>
      </c>
      <c r="Y144" s="56">
        <v>0.019311636146360677</v>
      </c>
      <c r="Z144" s="56">
        <f t="shared" si="7"/>
        <v>0.002599079748</v>
      </c>
      <c r="AA144" s="56">
        <f t="shared" si="8"/>
        <v>0.04601330054</v>
      </c>
      <c r="AB144" s="56">
        <f t="shared" si="9"/>
        <v>0.0254451455</v>
      </c>
      <c r="AC144" s="56">
        <v>0.06188002152542536</v>
      </c>
      <c r="AF144" s="55">
        <v>142.0</v>
      </c>
      <c r="AG144" s="55" t="s">
        <v>277</v>
      </c>
      <c r="AH144" s="56">
        <v>0.04466120200970823</v>
      </c>
      <c r="AI144" s="56">
        <v>0.0705135140207056</v>
      </c>
      <c r="AJ144" s="56">
        <v>0.05137960800234045</v>
      </c>
      <c r="AK144" s="56">
        <v>0.04387441423202154</v>
      </c>
      <c r="AL144" s="56">
        <v>0.05715428663468829</v>
      </c>
      <c r="AM144" s="56">
        <v>0.04560131569097231</v>
      </c>
      <c r="AN144" s="56">
        <v>0.0452994167084154</v>
      </c>
      <c r="AO144" s="56">
        <v>0.06783691403988272</v>
      </c>
      <c r="AP144" s="56">
        <v>0.04987411916018726</v>
      </c>
      <c r="AQ144" s="56">
        <v>0.04601330054046265</v>
      </c>
      <c r="AR144" s="56">
        <v>0.055920987654699716</v>
      </c>
      <c r="AS144" s="56">
        <v>0.044184054967510246</v>
      </c>
      <c r="AV144" s="55">
        <v>142.0</v>
      </c>
      <c r="AW144" s="55" t="s">
        <v>277</v>
      </c>
      <c r="AX144" s="56">
        <v>0.04675275732230868</v>
      </c>
      <c r="AY144" s="56">
        <v>0.44393395166710564</v>
      </c>
      <c r="AZ144" s="56">
        <v>0.2404762984900585</v>
      </c>
      <c r="BA144" s="56">
        <v>0.5680742043938358</v>
      </c>
      <c r="BB144" s="56">
        <v>9.820381410659653E-4</v>
      </c>
      <c r="BC144" s="56">
        <v>0.009348981682685407</v>
      </c>
      <c r="BD144" s="56">
        <v>0.00506736361170057</v>
      </c>
      <c r="BE144" s="56">
        <v>0.011961602542793295</v>
      </c>
      <c r="BF144" s="56">
        <v>0.0036515573375691993</v>
      </c>
      <c r="BG144" s="56">
        <v>0.033215622663502864</v>
      </c>
      <c r="BH144" s="56">
        <v>0.017919344153024718</v>
      </c>
      <c r="BI144" s="56">
        <v>0.04227732672496525</v>
      </c>
      <c r="BL144" s="68" t="s">
        <v>554</v>
      </c>
      <c r="BM144" s="55">
        <v>1.0</v>
      </c>
      <c r="BO144" s="68" t="s">
        <v>554</v>
      </c>
      <c r="BP144" s="56">
        <v>1.423661048730616</v>
      </c>
    </row>
    <row r="145" ht="14.25" customHeight="1">
      <c r="A145" s="55">
        <v>143.0</v>
      </c>
      <c r="B145" s="55" t="s">
        <v>306</v>
      </c>
      <c r="C145" s="56">
        <v>0.11293591350790591</v>
      </c>
      <c r="D145" s="56">
        <v>0.8010561812001727</v>
      </c>
      <c r="E145" s="56">
        <v>0.42197757319644613</v>
      </c>
      <c r="F145" s="55" t="s">
        <v>455</v>
      </c>
      <c r="I145" s="55">
        <v>143.0</v>
      </c>
      <c r="J145" s="55" t="s">
        <v>278</v>
      </c>
      <c r="K145" s="56">
        <v>0.9127628918683108</v>
      </c>
      <c r="L145" s="56">
        <v>0.017428037348517892</v>
      </c>
      <c r="M145" s="56">
        <v>0.06980907078317125</v>
      </c>
      <c r="P145" s="55">
        <v>143.0</v>
      </c>
      <c r="Q145" s="55" t="s">
        <v>278</v>
      </c>
      <c r="R145" s="56">
        <f t="shared" si="1"/>
        <v>0.103083711</v>
      </c>
      <c r="S145" s="56">
        <f t="shared" si="2"/>
        <v>0.7311743565</v>
      </c>
      <c r="T145" s="56">
        <f t="shared" si="3"/>
        <v>0.38516547</v>
      </c>
      <c r="U145" s="56">
        <v>0.9127628918683108</v>
      </c>
      <c r="V145" s="56">
        <f t="shared" si="4"/>
        <v>0.001968251319</v>
      </c>
      <c r="W145" s="56">
        <f t="shared" si="5"/>
        <v>0.01396083704</v>
      </c>
      <c r="X145" s="56">
        <f t="shared" si="6"/>
        <v>0.007354240906</v>
      </c>
      <c r="Y145" s="56">
        <v>0.017428037348517892</v>
      </c>
      <c r="Z145" s="56">
        <f t="shared" si="7"/>
        <v>0.00788395118</v>
      </c>
      <c r="AA145" s="56">
        <f t="shared" si="8"/>
        <v>0.05592098765</v>
      </c>
      <c r="AB145" s="56">
        <f t="shared" si="9"/>
        <v>0.02945786228</v>
      </c>
      <c r="AC145" s="56">
        <v>0.06980907078317125</v>
      </c>
      <c r="AF145" s="55">
        <v>143.0</v>
      </c>
      <c r="AG145" s="55" t="s">
        <v>278</v>
      </c>
      <c r="AH145" s="56">
        <v>0.02591711890023224</v>
      </c>
      <c r="AI145" s="56">
        <v>0.036957139725851705</v>
      </c>
      <c r="AJ145" s="56">
        <v>0.027703443396522438</v>
      </c>
      <c r="AK145" s="56">
        <v>0.0245980940004112</v>
      </c>
      <c r="AL145" s="56">
        <v>0.03062474288007848</v>
      </c>
      <c r="AM145" s="56">
        <v>0.025184863471646043</v>
      </c>
      <c r="AN145" s="56">
        <v>0.02611026565116203</v>
      </c>
      <c r="AO145" s="56">
        <v>0.034908101014085646</v>
      </c>
      <c r="AP145" s="56">
        <v>0.026513514760382436</v>
      </c>
      <c r="AQ145" s="56">
        <v>0.02544514550383117</v>
      </c>
      <c r="AR145" s="56">
        <v>0.029457862276181537</v>
      </c>
      <c r="AS145" s="56">
        <v>0.024061976303823</v>
      </c>
      <c r="AV145" s="55">
        <v>143.0</v>
      </c>
      <c r="AW145" s="55" t="s">
        <v>278</v>
      </c>
      <c r="AX145" s="56">
        <v>0.02501504582176379</v>
      </c>
      <c r="AY145" s="56">
        <v>0.2404762984900585</v>
      </c>
      <c r="AZ145" s="56">
        <v>0.13043200538722466</v>
      </c>
      <c r="BA145" s="56">
        <v>0.30814886241338796</v>
      </c>
      <c r="BB145" s="56">
        <v>5.252002965206038E-4</v>
      </c>
      <c r="BC145" s="56">
        <v>0.00506736361170057</v>
      </c>
      <c r="BD145" s="56">
        <v>0.002750439054363941</v>
      </c>
      <c r="BE145" s="56">
        <v>0.006493214956911405</v>
      </c>
      <c r="BF145" s="56">
        <v>0.0019467128200713296</v>
      </c>
      <c r="BG145" s="56">
        <v>0.017919344153024718</v>
      </c>
      <c r="BH145" s="56">
        <v>0.009679714194810892</v>
      </c>
      <c r="BI145" s="56">
        <v>0.022840190513908558</v>
      </c>
      <c r="BL145" s="68" t="s">
        <v>555</v>
      </c>
      <c r="BM145" s="55">
        <v>1.0</v>
      </c>
      <c r="BO145" s="68" t="s">
        <v>555</v>
      </c>
      <c r="BP145" s="56">
        <v>0.7712943917137468</v>
      </c>
    </row>
    <row r="146" ht="14.25" customHeight="1">
      <c r="A146" s="55">
        <v>144.0</v>
      </c>
      <c r="B146" s="55" t="s">
        <v>308</v>
      </c>
      <c r="C146" s="56">
        <v>0.07112345729648142</v>
      </c>
      <c r="D146" s="56">
        <v>0.7616430394795687</v>
      </c>
      <c r="E146" s="56">
        <v>0.41477942170326354</v>
      </c>
      <c r="F146" s="55" t="s">
        <v>455</v>
      </c>
      <c r="I146" s="55">
        <v>144.0</v>
      </c>
      <c r="J146" s="55" t="s">
        <v>279</v>
      </c>
      <c r="K146" s="56">
        <v>0.9254086132492323</v>
      </c>
      <c r="L146" s="56">
        <v>0.01657988703601773</v>
      </c>
      <c r="M146" s="56">
        <v>0.0580114997147499</v>
      </c>
      <c r="P146" s="55">
        <v>144.0</v>
      </c>
      <c r="Q146" s="55" t="s">
        <v>279</v>
      </c>
      <c r="R146" s="56">
        <f t="shared" si="1"/>
        <v>0.06581825999</v>
      </c>
      <c r="S146" s="56">
        <f t="shared" si="2"/>
        <v>0.704831029</v>
      </c>
      <c r="T146" s="56">
        <f t="shared" si="3"/>
        <v>0.3838404494</v>
      </c>
      <c r="U146" s="56">
        <v>0.9254086132492323</v>
      </c>
      <c r="V146" s="56">
        <f t="shared" si="4"/>
        <v>0.001179218888</v>
      </c>
      <c r="W146" s="56">
        <f t="shared" si="5"/>
        <v>0.01262795556</v>
      </c>
      <c r="X146" s="56">
        <f t="shared" si="6"/>
        <v>0.006876995957</v>
      </c>
      <c r="Y146" s="56">
        <v>0.01657988703601773</v>
      </c>
      <c r="Z146" s="56">
        <f t="shared" si="7"/>
        <v>0.004125978423</v>
      </c>
      <c r="AA146" s="56">
        <f t="shared" si="8"/>
        <v>0.04418405497</v>
      </c>
      <c r="AB146" s="56">
        <f t="shared" si="9"/>
        <v>0.0240619763</v>
      </c>
      <c r="AC146" s="56">
        <v>0.0580114997147499</v>
      </c>
      <c r="AF146" s="55">
        <v>144.0</v>
      </c>
      <c r="AG146" s="55" t="s">
        <v>279</v>
      </c>
      <c r="AH146" s="56">
        <v>0.06096262950944363</v>
      </c>
      <c r="AI146" s="56">
        <v>0.08517570568645015</v>
      </c>
      <c r="AJ146" s="56">
        <v>0.06495718357086862</v>
      </c>
      <c r="AK146" s="56">
        <v>0.058107689169419725</v>
      </c>
      <c r="AL146" s="56">
        <v>0.07081798400907244</v>
      </c>
      <c r="AM146" s="56">
        <v>0.05923569493602073</v>
      </c>
      <c r="AN146" s="56">
        <v>0.06185336760643552</v>
      </c>
      <c r="AO146" s="56">
        <v>0.08263260474925621</v>
      </c>
      <c r="AP146" s="56">
        <v>0.06398488494267417</v>
      </c>
      <c r="AQ146" s="56">
        <v>0.06188002152542536</v>
      </c>
      <c r="AR146" s="56">
        <v>0.06980907078317125</v>
      </c>
      <c r="AS146" s="56">
        <v>0.0580114997147499</v>
      </c>
      <c r="AV146" s="55">
        <v>144.0</v>
      </c>
      <c r="AW146" s="55" t="s">
        <v>279</v>
      </c>
      <c r="AX146" s="56">
        <v>0.05892376185114876</v>
      </c>
      <c r="AY146" s="56">
        <v>0.5680742043938358</v>
      </c>
      <c r="AZ146" s="56">
        <v>0.30814886241338796</v>
      </c>
      <c r="BA146" s="56">
        <v>0.7281882659855251</v>
      </c>
      <c r="BB146" s="56">
        <v>0.0012360124507720621</v>
      </c>
      <c r="BC146" s="56">
        <v>0.011961602542793295</v>
      </c>
      <c r="BD146" s="56">
        <v>0.006493214956911405</v>
      </c>
      <c r="BE146" s="56">
        <v>0.015332904050057867</v>
      </c>
      <c r="BF146" s="56">
        <v>0.004579512102671291</v>
      </c>
      <c r="BG146" s="56">
        <v>0.04227732672496525</v>
      </c>
      <c r="BH146" s="56">
        <v>0.022840190513908558</v>
      </c>
      <c r="BI146" s="56">
        <v>0.05390716616740468</v>
      </c>
      <c r="BL146" s="68" t="s">
        <v>556</v>
      </c>
      <c r="BM146" s="55">
        <v>1.0</v>
      </c>
      <c r="BO146" s="68" t="s">
        <v>556</v>
      </c>
      <c r="BP146" s="56">
        <v>1.821963024153382</v>
      </c>
    </row>
    <row r="147" ht="14.25" customHeight="1">
      <c r="A147" s="55">
        <v>145.0</v>
      </c>
      <c r="B147" s="55" t="s">
        <v>310</v>
      </c>
      <c r="C147" s="56">
        <v>0.03282636717572907</v>
      </c>
      <c r="D147" s="56">
        <v>0.722095892348685</v>
      </c>
      <c r="E147" s="56">
        <v>0.41203094201665985</v>
      </c>
      <c r="F147" s="55" t="s">
        <v>455</v>
      </c>
      <c r="I147" s="55">
        <v>145.0</v>
      </c>
      <c r="J147" s="55" t="s">
        <v>282</v>
      </c>
      <c r="K147" s="56">
        <v>0.9177906002836564</v>
      </c>
      <c r="L147" s="56">
        <v>0.020761710917361554</v>
      </c>
      <c r="M147" s="56">
        <v>0.061447688798982054</v>
      </c>
      <c r="P147" s="55">
        <v>145.0</v>
      </c>
      <c r="Q147" s="55" t="s">
        <v>282</v>
      </c>
      <c r="R147" s="56">
        <f t="shared" si="1"/>
        <v>0.03012773124</v>
      </c>
      <c r="S147" s="56">
        <f t="shared" si="2"/>
        <v>0.6627328225</v>
      </c>
      <c r="T147" s="56">
        <f t="shared" si="3"/>
        <v>0.3781581256</v>
      </c>
      <c r="U147" s="56">
        <v>0.9177906002836564</v>
      </c>
      <c r="V147" s="56">
        <f t="shared" si="4"/>
        <v>0.0006815315458</v>
      </c>
      <c r="W147" s="56">
        <f t="shared" si="5"/>
        <v>0.01499194617</v>
      </c>
      <c r="X147" s="56">
        <f t="shared" si="6"/>
        <v>0.008554467307</v>
      </c>
      <c r="Y147" s="56">
        <v>0.020761710917361554</v>
      </c>
      <c r="Z147" s="56">
        <f t="shared" si="7"/>
        <v>0.002017104395</v>
      </c>
      <c r="AA147" s="56">
        <f t="shared" si="8"/>
        <v>0.04437112368</v>
      </c>
      <c r="AB147" s="56">
        <f t="shared" si="9"/>
        <v>0.0253183491</v>
      </c>
      <c r="AC147" s="56">
        <v>0.061447688798982054</v>
      </c>
      <c r="AF147" s="55">
        <v>145.0</v>
      </c>
      <c r="AG147" s="55" t="s">
        <v>282</v>
      </c>
      <c r="AH147" s="56">
        <v>0.0301277312353441</v>
      </c>
      <c r="AI147" s="56">
        <v>0.11443463392653987</v>
      </c>
      <c r="AJ147" s="56">
        <v>0.08084804628656934</v>
      </c>
      <c r="AK147" s="56">
        <v>0.056994329403180846</v>
      </c>
      <c r="AL147" s="56">
        <v>0.10398864881846286</v>
      </c>
      <c r="AM147" s="56">
        <v>0.06692367846199616</v>
      </c>
      <c r="AN147" s="56">
        <v>0.029974595804538897</v>
      </c>
      <c r="AO147" s="56">
        <v>0.11278227383644182</v>
      </c>
      <c r="AP147" s="56">
        <v>0.08160525702819765</v>
      </c>
      <c r="AQ147" s="56">
        <v>0.05370627332056533</v>
      </c>
      <c r="AR147" s="56">
        <v>0.11363831066881722</v>
      </c>
      <c r="AS147" s="56">
        <v>0.08427221386315294</v>
      </c>
      <c r="AV147" s="55">
        <v>145.0</v>
      </c>
      <c r="AW147" s="55" t="s">
        <v>282</v>
      </c>
      <c r="AX147" s="56">
        <f t="array" ref="AX147:BI158">MMULT(AH147:AS158,R147:AC158)</f>
        <v>0.08225771476</v>
      </c>
      <c r="AY147" s="56">
        <v>0.6732785846106977</v>
      </c>
      <c r="AZ147" s="56">
        <v>0.3834889917684893</v>
      </c>
      <c r="BA147" s="56">
        <v>0.847277393617973</v>
      </c>
      <c r="BB147" s="56">
        <v>0.001990929472244764</v>
      </c>
      <c r="BC147" s="56">
        <v>0.01597552291174322</v>
      </c>
      <c r="BD147" s="56">
        <v>0.00909047353333741</v>
      </c>
      <c r="BE147" s="56">
        <v>0.02004019854933748</v>
      </c>
      <c r="BF147" s="56">
        <v>0.006279777234097547</v>
      </c>
      <c r="BG147" s="56">
        <v>0.049564708641781224</v>
      </c>
      <c r="BH147" s="56">
        <v>0.02804966792076446</v>
      </c>
      <c r="BI147" s="56">
        <v>0.061978400486496506</v>
      </c>
      <c r="BL147" s="68" t="s">
        <v>545</v>
      </c>
      <c r="BM147" s="55">
        <v>1.0</v>
      </c>
      <c r="BO147" s="68" t="s">
        <v>545</v>
      </c>
      <c r="BP147" s="56">
        <f t="array" ref="BP147:BP158">MMULT(AX147:BI158,BM147:BM158)</f>
        <v>2.179272364</v>
      </c>
    </row>
    <row r="148" ht="14.25" customHeight="1">
      <c r="A148" s="55">
        <v>146.0</v>
      </c>
      <c r="B148" s="55" t="s">
        <v>312</v>
      </c>
      <c r="C148" s="56">
        <v>0.12890769358462523</v>
      </c>
      <c r="D148" s="56">
        <v>0.8342850320241183</v>
      </c>
      <c r="E148" s="56">
        <v>0.44401219437055045</v>
      </c>
      <c r="F148" s="55" t="s">
        <v>455</v>
      </c>
      <c r="I148" s="55">
        <v>146.0</v>
      </c>
      <c r="J148" s="55" t="s">
        <v>284</v>
      </c>
      <c r="K148" s="56">
        <v>0.8877254005899649</v>
      </c>
      <c r="L148" s="56">
        <v>0.023638108815595884</v>
      </c>
      <c r="M148" s="56">
        <v>0.08863649059443923</v>
      </c>
      <c r="P148" s="55">
        <v>146.0</v>
      </c>
      <c r="Q148" s="55" t="s">
        <v>284</v>
      </c>
      <c r="R148" s="56">
        <f t="shared" si="1"/>
        <v>0.1144346339</v>
      </c>
      <c r="S148" s="56">
        <f t="shared" si="2"/>
        <v>0.7406160143</v>
      </c>
      <c r="T148" s="56">
        <f t="shared" si="3"/>
        <v>0.3941609031</v>
      </c>
      <c r="U148" s="56">
        <v>0.8877254005899649</v>
      </c>
      <c r="V148" s="56">
        <f t="shared" si="4"/>
        <v>0.003047134088</v>
      </c>
      <c r="W148" s="56">
        <f t="shared" si="5"/>
        <v>0.01972092037</v>
      </c>
      <c r="X148" s="56">
        <f t="shared" si="6"/>
        <v>0.01049560857</v>
      </c>
      <c r="Y148" s="56">
        <v>0.023638108815595884</v>
      </c>
      <c r="Z148" s="56">
        <f t="shared" si="7"/>
        <v>0.01142592557</v>
      </c>
      <c r="AA148" s="56">
        <f t="shared" si="8"/>
        <v>0.07394809739</v>
      </c>
      <c r="AB148" s="56">
        <f t="shared" si="9"/>
        <v>0.03935568269</v>
      </c>
      <c r="AC148" s="56">
        <v>0.08863649059443923</v>
      </c>
      <c r="AF148" s="55">
        <v>146.0</v>
      </c>
      <c r="AG148" s="55" t="s">
        <v>284</v>
      </c>
      <c r="AH148" s="56">
        <v>0.6627328225010621</v>
      </c>
      <c r="AI148" s="56">
        <v>0.740616014259822</v>
      </c>
      <c r="AJ148" s="56">
        <v>0.7277220346362728</v>
      </c>
      <c r="AK148" s="56">
        <v>0.7023711870995982</v>
      </c>
      <c r="AL148" s="56">
        <v>0.7379200221650002</v>
      </c>
      <c r="AM148" s="56">
        <v>0.714440385354541</v>
      </c>
      <c r="AN148" s="56">
        <v>0.675370227962107</v>
      </c>
      <c r="AO148" s="56">
        <v>0.7426552518201534</v>
      </c>
      <c r="AP148" s="56">
        <v>0.7285223482292457</v>
      </c>
      <c r="AQ148" s="56">
        <v>0.6977066064333364</v>
      </c>
      <c r="AR148" s="56">
        <v>0.7367988058267162</v>
      </c>
      <c r="AS148" s="56">
        <v>0.7178180617407315</v>
      </c>
      <c r="AV148" s="55">
        <v>146.0</v>
      </c>
      <c r="AW148" s="55" t="s">
        <v>284</v>
      </c>
      <c r="AX148" s="56">
        <v>0.6732785846106977</v>
      </c>
      <c r="AY148" s="56">
        <v>6.148918880531441</v>
      </c>
      <c r="AZ148" s="56">
        <v>3.5211977910697865</v>
      </c>
      <c r="BA148" s="56">
        <v>7.8515567774951665</v>
      </c>
      <c r="BB148" s="56">
        <v>0.01597552291174322</v>
      </c>
      <c r="BC148" s="56">
        <v>0.1431346734275766</v>
      </c>
      <c r="BD148" s="56">
        <v>0.08190984707629811</v>
      </c>
      <c r="BE148" s="56">
        <v>0.18227591961769657</v>
      </c>
      <c r="BF148" s="56">
        <v>0.04956470864178122</v>
      </c>
      <c r="BG148" s="56">
        <v>0.434103177891613</v>
      </c>
      <c r="BH148" s="56">
        <v>0.24709936105930702</v>
      </c>
      <c r="BI148" s="56">
        <v>0.5508410709157227</v>
      </c>
      <c r="BL148" s="68" t="s">
        <v>546</v>
      </c>
      <c r="BM148" s="55">
        <v>1.0</v>
      </c>
      <c r="BO148" s="68" t="s">
        <v>546</v>
      </c>
      <c r="BP148" s="56">
        <v>19.899856315248826</v>
      </c>
    </row>
    <row r="149" ht="14.25" customHeight="1">
      <c r="A149" s="55">
        <v>147.0</v>
      </c>
      <c r="B149" s="55" t="s">
        <v>314</v>
      </c>
      <c r="C149" s="56">
        <v>0.08821438097324835</v>
      </c>
      <c r="D149" s="56">
        <v>0.7940272122159606</v>
      </c>
      <c r="E149" s="56">
        <v>0.43601571541261225</v>
      </c>
      <c r="F149" s="55" t="s">
        <v>455</v>
      </c>
      <c r="I149" s="55">
        <v>147.0</v>
      </c>
      <c r="J149" s="55" t="s">
        <v>286</v>
      </c>
      <c r="K149" s="56">
        <v>0.9164950815795794</v>
      </c>
      <c r="L149" s="56">
        <v>0.019194751514320905</v>
      </c>
      <c r="M149" s="56">
        <v>0.06431016690609978</v>
      </c>
      <c r="P149" s="55">
        <v>147.0</v>
      </c>
      <c r="Q149" s="55" t="s">
        <v>286</v>
      </c>
      <c r="R149" s="56">
        <f t="shared" si="1"/>
        <v>0.08084804629</v>
      </c>
      <c r="S149" s="56">
        <f t="shared" si="2"/>
        <v>0.7277220346</v>
      </c>
      <c r="T149" s="56">
        <f t="shared" si="3"/>
        <v>0.3996062587</v>
      </c>
      <c r="U149" s="56">
        <v>0.9164950815795794</v>
      </c>
      <c r="V149" s="56">
        <f t="shared" si="4"/>
        <v>0.001693253123</v>
      </c>
      <c r="W149" s="56">
        <f t="shared" si="5"/>
        <v>0.01524115503</v>
      </c>
      <c r="X149" s="56">
        <f t="shared" si="6"/>
        <v>0.008369213314</v>
      </c>
      <c r="Y149" s="56">
        <v>0.019194751514320905</v>
      </c>
      <c r="Z149" s="56">
        <f t="shared" si="7"/>
        <v>0.005673081564</v>
      </c>
      <c r="AA149" s="56">
        <f t="shared" si="8"/>
        <v>0.05106402255</v>
      </c>
      <c r="AB149" s="56">
        <f t="shared" si="9"/>
        <v>0.02804024343</v>
      </c>
      <c r="AC149" s="56">
        <v>0.06431016690609978</v>
      </c>
      <c r="AF149" s="55">
        <v>147.0</v>
      </c>
      <c r="AG149" s="55" t="s">
        <v>286</v>
      </c>
      <c r="AH149" s="56">
        <v>0.3781581256089107</v>
      </c>
      <c r="AI149" s="56">
        <v>0.39416090311442625</v>
      </c>
      <c r="AJ149" s="56">
        <v>0.39960625866706073</v>
      </c>
      <c r="AK149" s="56">
        <v>0.40055192907985393</v>
      </c>
      <c r="AL149" s="56">
        <v>0.40042544155460874</v>
      </c>
      <c r="AM149" s="56">
        <v>0.4007339910334578</v>
      </c>
      <c r="AN149" s="56">
        <v>0.3966033057184869</v>
      </c>
      <c r="AO149" s="56">
        <v>0.4231919844621372</v>
      </c>
      <c r="AP149" s="56">
        <v>0.4288173344281339</v>
      </c>
      <c r="AQ149" s="56">
        <v>0.42963547538710367</v>
      </c>
      <c r="AR149" s="56">
        <v>0.43104503018102525</v>
      </c>
      <c r="AS149" s="56">
        <v>0.4358226942092932</v>
      </c>
      <c r="AV149" s="55">
        <v>147.0</v>
      </c>
      <c r="AW149" s="55" t="s">
        <v>286</v>
      </c>
      <c r="AX149" s="56">
        <v>0.3834889917684893</v>
      </c>
      <c r="AY149" s="56">
        <v>3.5211977910697865</v>
      </c>
      <c r="AZ149" s="56">
        <v>2.020019485845904</v>
      </c>
      <c r="BA149" s="56">
        <v>4.500469567182247</v>
      </c>
      <c r="BB149" s="56">
        <v>0.009090473533337412</v>
      </c>
      <c r="BC149" s="56">
        <v>0.08190984707629811</v>
      </c>
      <c r="BD149" s="56">
        <v>0.04695715586080158</v>
      </c>
      <c r="BE149" s="56">
        <v>0.10441177100206335</v>
      </c>
      <c r="BF149" s="56">
        <v>0.02804966792076446</v>
      </c>
      <c r="BG149" s="56">
        <v>0.24709936105930702</v>
      </c>
      <c r="BH149" s="56">
        <v>0.14090644443695133</v>
      </c>
      <c r="BI149" s="56">
        <v>0.3138711352601883</v>
      </c>
      <c r="BL149" s="68" t="s">
        <v>547</v>
      </c>
      <c r="BM149" s="55">
        <v>1.0</v>
      </c>
      <c r="BO149" s="68" t="s">
        <v>547</v>
      </c>
      <c r="BP149" s="56">
        <v>11.397471692016138</v>
      </c>
    </row>
    <row r="150" ht="14.25" customHeight="1">
      <c r="A150" s="55">
        <v>148.0</v>
      </c>
      <c r="B150" s="55" t="s">
        <v>316</v>
      </c>
      <c r="C150" s="56">
        <v>0.06163120297720157</v>
      </c>
      <c r="D150" s="56">
        <v>0.7595138262133402</v>
      </c>
      <c r="E150" s="56">
        <v>0.4331395333980783</v>
      </c>
      <c r="F150" s="55" t="s">
        <v>455</v>
      </c>
      <c r="I150" s="55">
        <v>148.0</v>
      </c>
      <c r="J150" s="55" t="s">
        <v>289</v>
      </c>
      <c r="K150" s="56">
        <v>0.9247641884300719</v>
      </c>
      <c r="L150" s="56">
        <v>0.018801079611801323</v>
      </c>
      <c r="M150" s="56">
        <v>0.05643473195812676</v>
      </c>
      <c r="P150" s="55">
        <v>148.0</v>
      </c>
      <c r="Q150" s="55" t="s">
        <v>289</v>
      </c>
      <c r="R150" s="56">
        <f t="shared" si="1"/>
        <v>0.0569943294</v>
      </c>
      <c r="S150" s="56">
        <f t="shared" si="2"/>
        <v>0.7023711871</v>
      </c>
      <c r="T150" s="56">
        <f t="shared" si="3"/>
        <v>0.4005519291</v>
      </c>
      <c r="U150" s="56">
        <v>0.9247641884300719</v>
      </c>
      <c r="V150" s="56">
        <f t="shared" si="4"/>
        <v>0.001158733154</v>
      </c>
      <c r="W150" s="56">
        <f t="shared" si="5"/>
        <v>0.01427967991</v>
      </c>
      <c r="X150" s="56">
        <f t="shared" si="6"/>
        <v>0.00814349085</v>
      </c>
      <c r="Y150" s="56">
        <v>0.018801079611801323</v>
      </c>
      <c r="Z150" s="56">
        <f t="shared" si="7"/>
        <v>0.00347814042</v>
      </c>
      <c r="AA150" s="56">
        <f t="shared" si="8"/>
        <v>0.0428629592</v>
      </c>
      <c r="AB150" s="56">
        <f t="shared" si="9"/>
        <v>0.02444411347</v>
      </c>
      <c r="AC150" s="56">
        <v>0.05643473195812676</v>
      </c>
      <c r="AF150" s="55">
        <v>148.0</v>
      </c>
      <c r="AG150" s="55" t="s">
        <v>289</v>
      </c>
      <c r="AH150" s="56">
        <v>0.9177906002836564</v>
      </c>
      <c r="AI150" s="56">
        <v>0.8877254005899649</v>
      </c>
      <c r="AJ150" s="56">
        <v>0.9164950815795794</v>
      </c>
      <c r="AK150" s="56">
        <v>0.9247641884300719</v>
      </c>
      <c r="AL150" s="56">
        <v>0.9067227919820764</v>
      </c>
      <c r="AM150" s="56">
        <v>0.9221935276705273</v>
      </c>
      <c r="AN150" s="56">
        <v>0.9186814764473987</v>
      </c>
      <c r="AO150" s="56">
        <v>0.8950962095264051</v>
      </c>
      <c r="AP150" s="56">
        <v>0.9201661557526115</v>
      </c>
      <c r="AQ150" s="56">
        <v>0.9277380780463762</v>
      </c>
      <c r="AR150" s="56">
        <v>0.909375879902341</v>
      </c>
      <c r="AS150" s="56">
        <v>0.9313570468304683</v>
      </c>
      <c r="AV150" s="55">
        <v>148.0</v>
      </c>
      <c r="AW150" s="55" t="s">
        <v>289</v>
      </c>
      <c r="AX150" s="56">
        <v>0.847277393617973</v>
      </c>
      <c r="AY150" s="56">
        <v>7.8515567774951665</v>
      </c>
      <c r="AZ150" s="56">
        <v>4.500469567182247</v>
      </c>
      <c r="BA150" s="56">
        <v>10.045102150315882</v>
      </c>
      <c r="BB150" s="56">
        <v>0.02004019854933748</v>
      </c>
      <c r="BC150" s="56">
        <v>0.18227591961769657</v>
      </c>
      <c r="BD150" s="56">
        <v>0.10441177100206336</v>
      </c>
      <c r="BE150" s="56">
        <v>0.2325954695920048</v>
      </c>
      <c r="BF150" s="56">
        <v>0.0619784004864965</v>
      </c>
      <c r="BG150" s="56">
        <v>0.5508410709157227</v>
      </c>
      <c r="BH150" s="56">
        <v>0.3138711352601883</v>
      </c>
      <c r="BI150" s="56">
        <v>0.7004088171335897</v>
      </c>
      <c r="BL150" s="68" t="s">
        <v>548</v>
      </c>
      <c r="BM150" s="55">
        <v>1.0</v>
      </c>
      <c r="BO150" s="68" t="s">
        <v>548</v>
      </c>
      <c r="BP150" s="56">
        <v>25.41082867116837</v>
      </c>
    </row>
    <row r="151" ht="14.25" customHeight="1">
      <c r="A151" s="55">
        <v>149.0</v>
      </c>
      <c r="B151" s="55" t="s">
        <v>318</v>
      </c>
      <c r="C151" s="56">
        <v>0.11468626325268158</v>
      </c>
      <c r="D151" s="56">
        <v>0.8138319988096064</v>
      </c>
      <c r="E151" s="56">
        <v>0.44161837012973654</v>
      </c>
      <c r="F151" s="55" t="s">
        <v>455</v>
      </c>
      <c r="I151" s="55">
        <v>149.0</v>
      </c>
      <c r="J151" s="55" t="s">
        <v>291</v>
      </c>
      <c r="K151" s="56">
        <v>0.9067227919820764</v>
      </c>
      <c r="L151" s="56">
        <v>0.020386428159822008</v>
      </c>
      <c r="M151" s="56">
        <v>0.07289077985810154</v>
      </c>
      <c r="P151" s="55">
        <v>149.0</v>
      </c>
      <c r="Q151" s="55" t="s">
        <v>291</v>
      </c>
      <c r="R151" s="56">
        <f t="shared" si="1"/>
        <v>0.1039886488</v>
      </c>
      <c r="S151" s="56">
        <f t="shared" si="2"/>
        <v>0.7379200222</v>
      </c>
      <c r="T151" s="56">
        <f t="shared" si="3"/>
        <v>0.4004254416</v>
      </c>
      <c r="U151" s="56">
        <v>0.9067227919820764</v>
      </c>
      <c r="V151" s="56">
        <f t="shared" si="4"/>
        <v>0.002338043267</v>
      </c>
      <c r="W151" s="56">
        <f t="shared" si="5"/>
        <v>0.01659112758</v>
      </c>
      <c r="X151" s="56">
        <f t="shared" si="6"/>
        <v>0.009003021177</v>
      </c>
      <c r="Y151" s="56">
        <v>0.020386428159822008</v>
      </c>
      <c r="Z151" s="56">
        <f t="shared" si="7"/>
        <v>0.008359571167</v>
      </c>
      <c r="AA151" s="56">
        <f t="shared" si="8"/>
        <v>0.05932084907</v>
      </c>
      <c r="AB151" s="56">
        <f t="shared" si="9"/>
        <v>0.0321899074</v>
      </c>
      <c r="AC151" s="56">
        <v>0.07289077985810154</v>
      </c>
      <c r="AF151" s="55">
        <v>149.0</v>
      </c>
      <c r="AG151" s="55" t="s">
        <v>291</v>
      </c>
      <c r="AH151" s="56">
        <v>6.815315457696532E-4</v>
      </c>
      <c r="AI151" s="56">
        <v>0.0030471340881208626</v>
      </c>
      <c r="AJ151" s="56">
        <v>0.00169325312277114</v>
      </c>
      <c r="AK151" s="56">
        <v>0.0011587331537454535</v>
      </c>
      <c r="AL151" s="56">
        <v>0.0023380432667192276</v>
      </c>
      <c r="AM151" s="56">
        <v>0.0013617668660515323</v>
      </c>
      <c r="AN151" s="56">
        <v>7.217391684258746E-4</v>
      </c>
      <c r="AO151" s="56">
        <v>0.0032781719443742145</v>
      </c>
      <c r="AP151" s="56">
        <v>0.0019034837346923164</v>
      </c>
      <c r="AQ151" s="56">
        <v>0.001236537758940993</v>
      </c>
      <c r="AR151" s="56">
        <v>0.002872301982218169</v>
      </c>
      <c r="AS151" s="56">
        <v>0.0017205645071616362</v>
      </c>
      <c r="AV151" s="55">
        <v>149.0</v>
      </c>
      <c r="AW151" s="55" t="s">
        <v>291</v>
      </c>
      <c r="AX151" s="56">
        <v>0.001990929472244764</v>
      </c>
      <c r="AY151" s="56">
        <v>0.01597552291174322</v>
      </c>
      <c r="AZ151" s="56">
        <v>0.009090473533337412</v>
      </c>
      <c r="BA151" s="56">
        <v>0.02004019854933748</v>
      </c>
      <c r="BB151" s="56">
        <v>4.891019095476347E-5</v>
      </c>
      <c r="BC151" s="56">
        <v>3.84668240048712E-4</v>
      </c>
      <c r="BD151" s="56">
        <v>2.186631320686663E-4</v>
      </c>
      <c r="BE151" s="56">
        <v>4.80942421701621E-4</v>
      </c>
      <c r="BF151" s="56">
        <v>1.546862845772921E-4</v>
      </c>
      <c r="BG151" s="56">
        <v>0.0011971779871408732</v>
      </c>
      <c r="BH151" s="56">
        <v>6.768620009631465E-4</v>
      </c>
      <c r="BI151" s="56">
        <v>0.0014921201679519694</v>
      </c>
      <c r="BL151" s="68" t="s">
        <v>549</v>
      </c>
      <c r="BM151" s="55">
        <v>1.0</v>
      </c>
      <c r="BO151" s="68" t="s">
        <v>549</v>
      </c>
      <c r="BP151" s="56">
        <v>0.05175115489206994</v>
      </c>
    </row>
    <row r="152" ht="14.25" customHeight="1">
      <c r="A152" s="55">
        <v>150.0</v>
      </c>
      <c r="B152" s="55" t="s">
        <v>320</v>
      </c>
      <c r="C152" s="56">
        <v>0.07257010210323882</v>
      </c>
      <c r="D152" s="56">
        <v>0.7747184987940944</v>
      </c>
      <c r="E152" s="56">
        <v>0.4345443543132611</v>
      </c>
      <c r="F152" s="55" t="s">
        <v>455</v>
      </c>
      <c r="I152" s="55">
        <v>150.0</v>
      </c>
      <c r="J152" s="55" t="s">
        <v>293</v>
      </c>
      <c r="K152" s="56">
        <v>0.9221935276705273</v>
      </c>
      <c r="L152" s="56">
        <v>0.018764847045609385</v>
      </c>
      <c r="M152" s="56">
        <v>0.05904162528386342</v>
      </c>
      <c r="P152" s="55">
        <v>150.0</v>
      </c>
      <c r="Q152" s="55" t="s">
        <v>293</v>
      </c>
      <c r="R152" s="56">
        <f t="shared" si="1"/>
        <v>0.06692367846</v>
      </c>
      <c r="S152" s="56">
        <f t="shared" si="2"/>
        <v>0.7144403854</v>
      </c>
      <c r="T152" s="56">
        <f t="shared" si="3"/>
        <v>0.400733991</v>
      </c>
      <c r="U152" s="56">
        <v>0.9221935276705273</v>
      </c>
      <c r="V152" s="56">
        <f t="shared" si="4"/>
        <v>0.001361766866</v>
      </c>
      <c r="W152" s="56">
        <f t="shared" si="5"/>
        <v>0.01453747413</v>
      </c>
      <c r="X152" s="56">
        <f t="shared" si="6"/>
        <v>0.008154158343</v>
      </c>
      <c r="Y152" s="56">
        <v>0.018764847045609385</v>
      </c>
      <c r="Z152" s="56">
        <f t="shared" si="7"/>
        <v>0.004284656775</v>
      </c>
      <c r="AA152" s="56">
        <f t="shared" si="8"/>
        <v>0.04574063931</v>
      </c>
      <c r="AB152" s="56">
        <f t="shared" si="9"/>
        <v>0.02565620494</v>
      </c>
      <c r="AC152" s="56">
        <v>0.05904162528386342</v>
      </c>
      <c r="AF152" s="55">
        <v>150.0</v>
      </c>
      <c r="AG152" s="55" t="s">
        <v>293</v>
      </c>
      <c r="AH152" s="56">
        <v>0.014991946171557627</v>
      </c>
      <c r="AI152" s="56">
        <v>0.019720920370209005</v>
      </c>
      <c r="AJ152" s="56">
        <v>0.015241155034094317</v>
      </c>
      <c r="AK152" s="56">
        <v>0.014279679912900843</v>
      </c>
      <c r="AL152" s="56">
        <v>0.01659112757789639</v>
      </c>
      <c r="AM152" s="56">
        <v>0.0145374741332753</v>
      </c>
      <c r="AN152" s="56">
        <v>0.016261808829300502</v>
      </c>
      <c r="AO152" s="56">
        <v>0.02158629656988127</v>
      </c>
      <c r="AP152" s="56">
        <v>0.016993150817906914</v>
      </c>
      <c r="AQ152" s="56">
        <v>0.016064055652639013</v>
      </c>
      <c r="AR152" s="56">
        <v>0.018623197212423715</v>
      </c>
      <c r="AS152" s="56">
        <v>0.014655510078757705</v>
      </c>
      <c r="AV152" s="55">
        <v>150.0</v>
      </c>
      <c r="AW152" s="55" t="s">
        <v>293</v>
      </c>
      <c r="AX152" s="56">
        <v>0.01597552291174322</v>
      </c>
      <c r="AY152" s="56">
        <v>0.1431346734275766</v>
      </c>
      <c r="AZ152" s="56">
        <v>0.08190984707629811</v>
      </c>
      <c r="BA152" s="56">
        <v>0.18227591961769657</v>
      </c>
      <c r="BB152" s="56">
        <v>3.84668240048712E-4</v>
      </c>
      <c r="BC152" s="56">
        <v>0.0033753220187450832</v>
      </c>
      <c r="BD152" s="56">
        <v>0.0019299869686787692</v>
      </c>
      <c r="BE152" s="56">
        <v>0.004285406636428342</v>
      </c>
      <c r="BF152" s="56">
        <v>0.0011971779871408732</v>
      </c>
      <c r="BG152" s="56">
        <v>0.01026501818749673</v>
      </c>
      <c r="BH152" s="56">
        <v>0.005838194046065155</v>
      </c>
      <c r="BI152" s="56">
        <v>0.012984996106717696</v>
      </c>
      <c r="BL152" s="68" t="s">
        <v>550</v>
      </c>
      <c r="BM152" s="55">
        <v>1.0</v>
      </c>
      <c r="BO152" s="68" t="s">
        <v>550</v>
      </c>
      <c r="BP152" s="56">
        <v>0.4635567332246359</v>
      </c>
    </row>
    <row r="153" ht="14.25" customHeight="1">
      <c r="A153" s="55">
        <v>151.0</v>
      </c>
      <c r="B153" s="55" t="s">
        <v>322</v>
      </c>
      <c r="C153" s="56">
        <v>0.03262784389694306</v>
      </c>
      <c r="D153" s="56">
        <v>0.735151676916147</v>
      </c>
      <c r="E153" s="56">
        <v>0.43170926581885355</v>
      </c>
      <c r="F153" s="55" t="s">
        <v>455</v>
      </c>
      <c r="I153" s="55">
        <v>151.0</v>
      </c>
      <c r="J153" s="55" t="s">
        <v>295</v>
      </c>
      <c r="K153" s="56">
        <v>0.9186814764473987</v>
      </c>
      <c r="L153" s="56">
        <v>0.022120345147706656</v>
      </c>
      <c r="M153" s="56">
        <v>0.05919817840489471</v>
      </c>
      <c r="P153" s="55">
        <v>151.0</v>
      </c>
      <c r="Q153" s="55" t="s">
        <v>295</v>
      </c>
      <c r="R153" s="56">
        <f t="shared" si="1"/>
        <v>0.0299745958</v>
      </c>
      <c r="S153" s="56">
        <f t="shared" si="2"/>
        <v>0.675370228</v>
      </c>
      <c r="T153" s="56">
        <f t="shared" si="3"/>
        <v>0.3966033057</v>
      </c>
      <c r="U153" s="56">
        <v>0.9186814764473987</v>
      </c>
      <c r="V153" s="56">
        <f t="shared" si="4"/>
        <v>0.0007217391684</v>
      </c>
      <c r="W153" s="56">
        <f t="shared" si="5"/>
        <v>0.01626180883</v>
      </c>
      <c r="X153" s="56">
        <f t="shared" si="6"/>
        <v>0.009549557963</v>
      </c>
      <c r="Y153" s="56">
        <v>0.022120345147706656</v>
      </c>
      <c r="Z153" s="56">
        <f t="shared" si="7"/>
        <v>0.001931508924</v>
      </c>
      <c r="AA153" s="56">
        <f t="shared" si="8"/>
        <v>0.04351964012</v>
      </c>
      <c r="AB153" s="56">
        <f t="shared" si="9"/>
        <v>0.02555640214</v>
      </c>
      <c r="AC153" s="56">
        <v>0.05919817840489471</v>
      </c>
      <c r="AF153" s="55">
        <v>151.0</v>
      </c>
      <c r="AG153" s="55" t="s">
        <v>295</v>
      </c>
      <c r="AH153" s="56">
        <v>0.008554467307158052</v>
      </c>
      <c r="AI153" s="56">
        <v>0.010495608565982582</v>
      </c>
      <c r="AJ153" s="56">
        <v>0.008369213313683952</v>
      </c>
      <c r="AK153" s="56">
        <v>0.008143490850435748</v>
      </c>
      <c r="AL153" s="56">
        <v>0.00900302117670756</v>
      </c>
      <c r="AM153" s="56">
        <v>0.008154158343221436</v>
      </c>
      <c r="AN153" s="56">
        <v>0.00954955796337608</v>
      </c>
      <c r="AO153" s="56">
        <v>0.012300657216396433</v>
      </c>
      <c r="AP153" s="56">
        <v>0.010002380373068671</v>
      </c>
      <c r="AQ153" s="56">
        <v>0.009891963360140386</v>
      </c>
      <c r="AR153" s="56">
        <v>0.010895018478605264</v>
      </c>
      <c r="AS153" s="56">
        <v>0.00889808187891854</v>
      </c>
      <c r="AV153" s="55">
        <v>151.0</v>
      </c>
      <c r="AW153" s="55" t="s">
        <v>295</v>
      </c>
      <c r="AX153" s="56">
        <v>0.00909047353333741</v>
      </c>
      <c r="AY153" s="56">
        <v>0.08190984707629811</v>
      </c>
      <c r="AZ153" s="56">
        <v>0.04695715586080158</v>
      </c>
      <c r="BA153" s="56">
        <v>0.10441177100206336</v>
      </c>
      <c r="BB153" s="56">
        <v>2.186631320686663E-4</v>
      </c>
      <c r="BC153" s="56">
        <v>0.0019299869686787692</v>
      </c>
      <c r="BD153" s="56">
        <v>0.0011055176396653741</v>
      </c>
      <c r="BE153" s="56">
        <v>0.002452876259208599</v>
      </c>
      <c r="BF153" s="56">
        <v>6.768620009631466E-4</v>
      </c>
      <c r="BG153" s="56">
        <v>0.005838194046065155</v>
      </c>
      <c r="BH153" s="56">
        <v>0.0033264263935891937</v>
      </c>
      <c r="BI153" s="56">
        <v>0.007392971566422758</v>
      </c>
      <c r="BL153" s="68" t="s">
        <v>551</v>
      </c>
      <c r="BM153" s="55">
        <v>1.0</v>
      </c>
      <c r="BO153" s="68" t="s">
        <v>551</v>
      </c>
      <c r="BP153" s="56">
        <v>0.26531074547916217</v>
      </c>
    </row>
    <row r="154" ht="14.25" customHeight="1">
      <c r="A154" s="55">
        <v>152.0</v>
      </c>
      <c r="B154" s="55" t="s">
        <v>324</v>
      </c>
      <c r="C154" s="56">
        <v>0.12600016918417614</v>
      </c>
      <c r="D154" s="56">
        <v>0.829693215004331</v>
      </c>
      <c r="E154" s="56">
        <v>0.4727893828151142</v>
      </c>
      <c r="F154" s="55" t="s">
        <v>455</v>
      </c>
      <c r="I154" s="55">
        <v>152.0</v>
      </c>
      <c r="J154" s="55" t="s">
        <v>297</v>
      </c>
      <c r="K154" s="56">
        <v>0.8950962095264051</v>
      </c>
      <c r="L154" s="56">
        <v>0.0260172027196445</v>
      </c>
      <c r="M154" s="56">
        <v>0.07888658775395035</v>
      </c>
      <c r="P154" s="55">
        <v>152.0</v>
      </c>
      <c r="Q154" s="55" t="s">
        <v>297</v>
      </c>
      <c r="R154" s="56">
        <f t="shared" si="1"/>
        <v>0.1127822738</v>
      </c>
      <c r="S154" s="56">
        <f t="shared" si="2"/>
        <v>0.7426552518</v>
      </c>
      <c r="T154" s="56">
        <f t="shared" si="3"/>
        <v>0.4231919845</v>
      </c>
      <c r="U154" s="56">
        <v>0.8950962095264051</v>
      </c>
      <c r="V154" s="56">
        <f t="shared" si="4"/>
        <v>0.003278171944</v>
      </c>
      <c r="W154" s="56">
        <f t="shared" si="5"/>
        <v>0.02158629657</v>
      </c>
      <c r="X154" s="56">
        <f t="shared" si="6"/>
        <v>0.01230065722</v>
      </c>
      <c r="Y154" s="56">
        <v>0.0260172027196445</v>
      </c>
      <c r="Z154" s="56">
        <f t="shared" si="7"/>
        <v>0.009939723403</v>
      </c>
      <c r="AA154" s="56">
        <f t="shared" si="8"/>
        <v>0.06545166661</v>
      </c>
      <c r="AB154" s="56">
        <f t="shared" si="9"/>
        <v>0.03729674114</v>
      </c>
      <c r="AC154" s="56">
        <v>0.07888658775395035</v>
      </c>
      <c r="AF154" s="55">
        <v>152.0</v>
      </c>
      <c r="AG154" s="55" t="s">
        <v>297</v>
      </c>
      <c r="AH154" s="56">
        <v>0.020761710917361554</v>
      </c>
      <c r="AI154" s="56">
        <v>0.023638108815595884</v>
      </c>
      <c r="AJ154" s="56">
        <v>0.019194751514320905</v>
      </c>
      <c r="AK154" s="56">
        <v>0.018801079611801323</v>
      </c>
      <c r="AL154" s="56">
        <v>0.020386428159822008</v>
      </c>
      <c r="AM154" s="56">
        <v>0.018764847045609385</v>
      </c>
      <c r="AN154" s="56">
        <v>0.022120345147706656</v>
      </c>
      <c r="AO154" s="56">
        <v>0.0260172027196445</v>
      </c>
      <c r="AP154" s="56">
        <v>0.021463339182722467</v>
      </c>
      <c r="AQ154" s="56">
        <v>0.02136031962345092</v>
      </c>
      <c r="AR154" s="56">
        <v>0.022985225027123087</v>
      </c>
      <c r="AS154" s="56">
        <v>0.019015281607215957</v>
      </c>
      <c r="AV154" s="55">
        <v>152.0</v>
      </c>
      <c r="AW154" s="55" t="s">
        <v>297</v>
      </c>
      <c r="AX154" s="56">
        <v>0.02004019854933748</v>
      </c>
      <c r="AY154" s="56">
        <v>0.18227591961769657</v>
      </c>
      <c r="AZ154" s="56">
        <v>0.10441177100206335</v>
      </c>
      <c r="BA154" s="56">
        <v>0.2325954695920048</v>
      </c>
      <c r="BB154" s="56">
        <v>4.80942421701621E-4</v>
      </c>
      <c r="BC154" s="56">
        <v>0.004285406636428342</v>
      </c>
      <c r="BD154" s="56">
        <v>0.002452876259208599</v>
      </c>
      <c r="BE154" s="56">
        <v>0.005452498040867086</v>
      </c>
      <c r="BF154" s="56">
        <v>0.0014921201679519694</v>
      </c>
      <c r="BG154" s="56">
        <v>0.012984996106717696</v>
      </c>
      <c r="BH154" s="56">
        <v>0.0073929715664227584</v>
      </c>
      <c r="BI154" s="56">
        <v>0.01646067173950278</v>
      </c>
      <c r="BL154" s="68" t="s">
        <v>552</v>
      </c>
      <c r="BM154" s="55">
        <v>1.0</v>
      </c>
      <c r="BO154" s="68" t="s">
        <v>552</v>
      </c>
      <c r="BP154" s="56">
        <v>0.590325841699903</v>
      </c>
    </row>
    <row r="155" ht="14.25" customHeight="1">
      <c r="A155" s="55">
        <v>153.0</v>
      </c>
      <c r="B155" s="55" t="s">
        <v>326</v>
      </c>
      <c r="C155" s="56">
        <v>0.08868534939915503</v>
      </c>
      <c r="D155" s="56">
        <v>0.7917291281305399</v>
      </c>
      <c r="E155" s="56">
        <v>0.4660216328836836</v>
      </c>
      <c r="F155" s="55" t="s">
        <v>455</v>
      </c>
      <c r="I155" s="55">
        <v>153.0</v>
      </c>
      <c r="J155" s="55" t="s">
        <v>299</v>
      </c>
      <c r="K155" s="56">
        <v>0.9201661557526115</v>
      </c>
      <c r="L155" s="56">
        <v>0.021463339182722467</v>
      </c>
      <c r="M155" s="56">
        <v>0.05837050506466603</v>
      </c>
      <c r="P155" s="55">
        <v>153.0</v>
      </c>
      <c r="Q155" s="55" t="s">
        <v>299</v>
      </c>
      <c r="R155" s="56">
        <f t="shared" si="1"/>
        <v>0.08160525703</v>
      </c>
      <c r="S155" s="56">
        <f t="shared" si="2"/>
        <v>0.7285223482</v>
      </c>
      <c r="T155" s="56">
        <f t="shared" si="3"/>
        <v>0.4288173344</v>
      </c>
      <c r="U155" s="56">
        <v>0.9201661557526115</v>
      </c>
      <c r="V155" s="56">
        <f t="shared" si="4"/>
        <v>0.001903483735</v>
      </c>
      <c r="W155" s="56">
        <f t="shared" si="5"/>
        <v>0.01699315082</v>
      </c>
      <c r="X155" s="56">
        <f t="shared" si="6"/>
        <v>0.01000238037</v>
      </c>
      <c r="Y155" s="56">
        <v>0.021463339182722467</v>
      </c>
      <c r="Z155" s="56">
        <f t="shared" si="7"/>
        <v>0.005176608636</v>
      </c>
      <c r="AA155" s="56">
        <f t="shared" si="8"/>
        <v>0.04621362908</v>
      </c>
      <c r="AB155" s="56">
        <f t="shared" si="9"/>
        <v>0.02720191808</v>
      </c>
      <c r="AC155" s="56">
        <v>0.05837050506466603</v>
      </c>
      <c r="AF155" s="55">
        <v>153.0</v>
      </c>
      <c r="AG155" s="55" t="s">
        <v>299</v>
      </c>
      <c r="AH155" s="56">
        <v>0.0020171043946153196</v>
      </c>
      <c r="AI155" s="56">
        <v>0.011425925569964489</v>
      </c>
      <c r="AJ155" s="56">
        <v>0.005673081563907874</v>
      </c>
      <c r="AK155" s="56">
        <v>0.003478140420275275</v>
      </c>
      <c r="AL155" s="56">
        <v>0.008359571167499493</v>
      </c>
      <c r="AM155" s="56">
        <v>0.004284656775191135</v>
      </c>
      <c r="AN155" s="56">
        <v>0.0019315089239782903</v>
      </c>
      <c r="AO155" s="56">
        <v>0.009939723403360103</v>
      </c>
      <c r="AP155" s="56">
        <v>0.0051766086362650555</v>
      </c>
      <c r="AQ155" s="56">
        <v>0.002946667202617863</v>
      </c>
      <c r="AR155" s="56">
        <v>0.008452357205852577</v>
      </c>
      <c r="AS155" s="56">
        <v>0.004490473085120772</v>
      </c>
      <c r="AV155" s="55">
        <v>153.0</v>
      </c>
      <c r="AW155" s="55" t="s">
        <v>299</v>
      </c>
      <c r="AX155" s="56">
        <v>0.006279777234097547</v>
      </c>
      <c r="AY155" s="56">
        <v>0.04956470864178122</v>
      </c>
      <c r="AZ155" s="56">
        <v>0.02804966792076446</v>
      </c>
      <c r="BA155" s="56">
        <v>0.0619784004864965</v>
      </c>
      <c r="BB155" s="56">
        <v>1.546862845772921E-4</v>
      </c>
      <c r="BC155" s="56">
        <v>0.0011971779871408732</v>
      </c>
      <c r="BD155" s="56">
        <v>6.768620009631466E-4</v>
      </c>
      <c r="BE155" s="56">
        <v>0.0014921201679519694</v>
      </c>
      <c r="BF155" s="56">
        <v>4.96758157767001E-4</v>
      </c>
      <c r="BG155" s="56">
        <v>0.003786709262830306</v>
      </c>
      <c r="BH155" s="56">
        <v>0.002129489402302026</v>
      </c>
      <c r="BI155" s="56">
        <v>0.004705297694199772</v>
      </c>
      <c r="BL155" s="68" t="s">
        <v>553</v>
      </c>
      <c r="BM155" s="55">
        <v>1.0</v>
      </c>
      <c r="BO155" s="68" t="s">
        <v>553</v>
      </c>
      <c r="BP155" s="56">
        <v>0.16051165524087213</v>
      </c>
    </row>
    <row r="156" ht="14.25" customHeight="1">
      <c r="A156" s="55">
        <v>154.0</v>
      </c>
      <c r="B156" s="55" t="s">
        <v>328</v>
      </c>
      <c r="C156" s="56">
        <v>0.057889478282124186</v>
      </c>
      <c r="D156" s="56">
        <v>0.7520512771261493</v>
      </c>
      <c r="E156" s="56">
        <v>0.46309996921957414</v>
      </c>
      <c r="F156" s="55" t="s">
        <v>455</v>
      </c>
      <c r="I156" s="55">
        <v>154.0</v>
      </c>
      <c r="J156" s="55" t="s">
        <v>302</v>
      </c>
      <c r="K156" s="56">
        <v>0.9277380780463762</v>
      </c>
      <c r="L156" s="56">
        <v>0.02136031962345092</v>
      </c>
      <c r="M156" s="56">
        <v>0.05090160233017285</v>
      </c>
      <c r="P156" s="55">
        <v>154.0</v>
      </c>
      <c r="Q156" s="55" t="s">
        <v>302</v>
      </c>
      <c r="R156" s="56">
        <f t="shared" si="1"/>
        <v>0.05370627332</v>
      </c>
      <c r="S156" s="56">
        <f t="shared" si="2"/>
        <v>0.6977066064</v>
      </c>
      <c r="T156" s="56">
        <f t="shared" si="3"/>
        <v>0.4296354754</v>
      </c>
      <c r="U156" s="56">
        <v>0.9277380780463762</v>
      </c>
      <c r="V156" s="56">
        <f t="shared" si="4"/>
        <v>0.001236537759</v>
      </c>
      <c r="W156" s="56">
        <f t="shared" si="5"/>
        <v>0.01606405565</v>
      </c>
      <c r="X156" s="56">
        <f t="shared" si="6"/>
        <v>0.00989196336</v>
      </c>
      <c r="Y156" s="56">
        <v>0.02136031962345092</v>
      </c>
      <c r="Z156" s="56">
        <f t="shared" si="7"/>
        <v>0.002946667203</v>
      </c>
      <c r="AA156" s="56">
        <f t="shared" si="8"/>
        <v>0.03828061504</v>
      </c>
      <c r="AB156" s="56">
        <f t="shared" si="9"/>
        <v>0.02357253047</v>
      </c>
      <c r="AC156" s="56">
        <v>0.05090160233017285</v>
      </c>
      <c r="AF156" s="55">
        <v>154.0</v>
      </c>
      <c r="AG156" s="55" t="s">
        <v>302</v>
      </c>
      <c r="AH156" s="56">
        <v>0.044371123676065244</v>
      </c>
      <c r="AI156" s="56">
        <v>0.0739480973940872</v>
      </c>
      <c r="AJ156" s="56">
        <v>0.051064022545593536</v>
      </c>
      <c r="AK156" s="56">
        <v>0.04286295920084112</v>
      </c>
      <c r="AL156" s="56">
        <v>0.05932084906670978</v>
      </c>
      <c r="AM156" s="56">
        <v>0.045740639306278114</v>
      </c>
      <c r="AN156" s="56">
        <v>0.04351964012473959</v>
      </c>
      <c r="AO156" s="56">
        <v>0.06545166661429636</v>
      </c>
      <c r="AP156" s="56">
        <v>0.046213629083387296</v>
      </c>
      <c r="AQ156" s="56">
        <v>0.03828061504017387</v>
      </c>
      <c r="AR156" s="56">
        <v>0.05480270393883917</v>
      </c>
      <c r="AS156" s="56">
        <v>0.038249175362766695</v>
      </c>
      <c r="AV156" s="55">
        <v>154.0</v>
      </c>
      <c r="AW156" s="55" t="s">
        <v>302</v>
      </c>
      <c r="AX156" s="56">
        <v>0.049564708641781224</v>
      </c>
      <c r="AY156" s="56">
        <v>0.434103177891613</v>
      </c>
      <c r="AZ156" s="56">
        <v>0.24709936105930702</v>
      </c>
      <c r="BA156" s="56">
        <v>0.5508410709157227</v>
      </c>
      <c r="BB156" s="56">
        <v>0.0011971779871408732</v>
      </c>
      <c r="BC156" s="56">
        <v>0.01026501818749673</v>
      </c>
      <c r="BD156" s="56">
        <v>0.005838194046065155</v>
      </c>
      <c r="BE156" s="56">
        <v>0.012984996106717696</v>
      </c>
      <c r="BF156" s="56">
        <v>0.003786709262830306</v>
      </c>
      <c r="BG156" s="56">
        <v>0.0317383751276408</v>
      </c>
      <c r="BH156" s="56">
        <v>0.017954432605533425</v>
      </c>
      <c r="BI156" s="56">
        <v>0.03999905433133764</v>
      </c>
      <c r="BL156" s="68" t="s">
        <v>554</v>
      </c>
      <c r="BM156" s="55">
        <v>1.0</v>
      </c>
      <c r="BO156" s="68" t="s">
        <v>554</v>
      </c>
      <c r="BP156" s="56">
        <v>1.4053722761631866</v>
      </c>
    </row>
    <row r="157" ht="14.25" customHeight="1">
      <c r="A157" s="55">
        <v>155.0</v>
      </c>
      <c r="B157" s="55" t="s">
        <v>330</v>
      </c>
      <c r="C157" s="56">
        <v>0.12496296985688797</v>
      </c>
      <c r="D157" s="56">
        <v>0.8102247069779791</v>
      </c>
      <c r="E157" s="56">
        <v>0.4740009491205283</v>
      </c>
      <c r="F157" s="55" t="s">
        <v>455</v>
      </c>
      <c r="I157" s="55">
        <v>155.0</v>
      </c>
      <c r="J157" s="55" t="s">
        <v>304</v>
      </c>
      <c r="K157" s="56">
        <v>0.909375879902341</v>
      </c>
      <c r="L157" s="56">
        <v>0.022985225027123087</v>
      </c>
      <c r="M157" s="56">
        <v>0.06763889507053583</v>
      </c>
      <c r="P157" s="55">
        <v>155.0</v>
      </c>
      <c r="Q157" s="55" t="s">
        <v>304</v>
      </c>
      <c r="R157" s="56">
        <f t="shared" si="1"/>
        <v>0.1136383107</v>
      </c>
      <c r="S157" s="56">
        <f t="shared" si="2"/>
        <v>0.7367988058</v>
      </c>
      <c r="T157" s="56">
        <f t="shared" si="3"/>
        <v>0.4310450302</v>
      </c>
      <c r="U157" s="56">
        <v>0.909375879902341</v>
      </c>
      <c r="V157" s="56">
        <f t="shared" si="4"/>
        <v>0.002872301982</v>
      </c>
      <c r="W157" s="56">
        <f t="shared" si="5"/>
        <v>0.01862319721</v>
      </c>
      <c r="X157" s="56">
        <f t="shared" si="6"/>
        <v>0.01089501848</v>
      </c>
      <c r="Y157" s="56">
        <v>0.022985225027123087</v>
      </c>
      <c r="Z157" s="56">
        <f t="shared" si="7"/>
        <v>0.008452357206</v>
      </c>
      <c r="AA157" s="56">
        <f t="shared" si="8"/>
        <v>0.05480270394</v>
      </c>
      <c r="AB157" s="56">
        <f t="shared" si="9"/>
        <v>0.03206090046</v>
      </c>
      <c r="AC157" s="56">
        <v>0.06763889507053583</v>
      </c>
      <c r="AF157" s="55">
        <v>155.0</v>
      </c>
      <c r="AG157" s="55" t="s">
        <v>304</v>
      </c>
      <c r="AH157" s="56">
        <v>0.025318349100591133</v>
      </c>
      <c r="AI157" s="56">
        <v>0.03935568269014162</v>
      </c>
      <c r="AJ157" s="56">
        <v>0.028040243431867597</v>
      </c>
      <c r="AK157" s="56">
        <v>0.024444113467788645</v>
      </c>
      <c r="AL157" s="56">
        <v>0.03218990739842023</v>
      </c>
      <c r="AM157" s="56">
        <v>0.025656204936581942</v>
      </c>
      <c r="AN157" s="56">
        <v>0.02555640213699061</v>
      </c>
      <c r="AO157" s="56">
        <v>0.03729674113658053</v>
      </c>
      <c r="AP157" s="56">
        <v>0.027201918082480986</v>
      </c>
      <c r="AQ157" s="56">
        <v>0.02357253047233005</v>
      </c>
      <c r="AR157" s="56">
        <v>0.03206090046089781</v>
      </c>
      <c r="AS157" s="56">
        <v>0.023222957942099935</v>
      </c>
      <c r="AV157" s="55">
        <v>155.0</v>
      </c>
      <c r="AW157" s="55" t="s">
        <v>304</v>
      </c>
      <c r="AX157" s="56">
        <v>0.02804966792076446</v>
      </c>
      <c r="AY157" s="56">
        <v>0.24709936105930702</v>
      </c>
      <c r="AZ157" s="56">
        <v>0.14090644443695133</v>
      </c>
      <c r="BA157" s="56">
        <v>0.3138711352601883</v>
      </c>
      <c r="BB157" s="56">
        <v>6.768620009631465E-4</v>
      </c>
      <c r="BC157" s="56">
        <v>0.005838194046065155</v>
      </c>
      <c r="BD157" s="56">
        <v>0.0033264263935891937</v>
      </c>
      <c r="BE157" s="56">
        <v>0.0073929715664227584</v>
      </c>
      <c r="BF157" s="56">
        <v>0.002129489402302026</v>
      </c>
      <c r="BG157" s="56">
        <v>0.017954432605533425</v>
      </c>
      <c r="BH157" s="56">
        <v>0.01017508172997355</v>
      </c>
      <c r="BI157" s="56">
        <v>0.02265184443016006</v>
      </c>
      <c r="BL157" s="68" t="s">
        <v>555</v>
      </c>
      <c r="BM157" s="55">
        <v>1.0</v>
      </c>
      <c r="BO157" s="68" t="s">
        <v>555</v>
      </c>
      <c r="BP157" s="56">
        <v>0.8000719108522204</v>
      </c>
    </row>
    <row r="158" ht="14.25" customHeight="1">
      <c r="A158" s="55">
        <v>156.0</v>
      </c>
      <c r="B158" s="55" t="s">
        <v>332</v>
      </c>
      <c r="C158" s="56">
        <v>0.09048325145543534</v>
      </c>
      <c r="D158" s="56">
        <v>0.770722747182256</v>
      </c>
      <c r="E158" s="56">
        <v>0.4679437340303117</v>
      </c>
      <c r="F158" s="55" t="s">
        <v>455</v>
      </c>
      <c r="I158" s="55">
        <v>156.0</v>
      </c>
      <c r="J158" s="55" t="s">
        <v>306</v>
      </c>
      <c r="K158" s="56">
        <v>0.9313570468304683</v>
      </c>
      <c r="L158" s="56">
        <v>0.019015281607215957</v>
      </c>
      <c r="M158" s="56">
        <v>0.04962767156231573</v>
      </c>
      <c r="P158" s="55">
        <v>156.0</v>
      </c>
      <c r="Q158" s="55" t="s">
        <v>306</v>
      </c>
      <c r="R158" s="56">
        <f t="shared" si="1"/>
        <v>0.08427221386</v>
      </c>
      <c r="S158" s="56">
        <f t="shared" si="2"/>
        <v>0.7178180617</v>
      </c>
      <c r="T158" s="56">
        <f t="shared" si="3"/>
        <v>0.4358226942</v>
      </c>
      <c r="U158" s="56">
        <v>0.9313570468304683</v>
      </c>
      <c r="V158" s="56">
        <f t="shared" si="4"/>
        <v>0.001720564507</v>
      </c>
      <c r="W158" s="56">
        <f t="shared" si="5"/>
        <v>0.01465551008</v>
      </c>
      <c r="X158" s="56">
        <f t="shared" si="6"/>
        <v>0.008898081879</v>
      </c>
      <c r="Y158" s="56">
        <v>0.019015281607215957</v>
      </c>
      <c r="Z158" s="56">
        <f t="shared" si="7"/>
        <v>0.004490473085</v>
      </c>
      <c r="AA158" s="56">
        <f t="shared" si="8"/>
        <v>0.03824917536</v>
      </c>
      <c r="AB158" s="56">
        <f t="shared" si="9"/>
        <v>0.02322295794</v>
      </c>
      <c r="AC158" s="56">
        <v>0.04962767156231573</v>
      </c>
      <c r="AF158" s="55">
        <v>156.0</v>
      </c>
      <c r="AG158" s="55" t="s">
        <v>306</v>
      </c>
      <c r="AH158" s="56">
        <v>0.061447688798982054</v>
      </c>
      <c r="AI158" s="56">
        <v>0.08863649059443923</v>
      </c>
      <c r="AJ158" s="56">
        <v>0.06431016690609978</v>
      </c>
      <c r="AK158" s="56">
        <v>0.05643473195812676</v>
      </c>
      <c r="AL158" s="56">
        <v>0.07289077985810154</v>
      </c>
      <c r="AM158" s="56">
        <v>0.05904162528386342</v>
      </c>
      <c r="AN158" s="56">
        <v>0.05919817840489471</v>
      </c>
      <c r="AO158" s="56">
        <v>0.07888658775395035</v>
      </c>
      <c r="AP158" s="56">
        <v>0.05837050506466603</v>
      </c>
      <c r="AQ158" s="56">
        <v>0.05090160233017285</v>
      </c>
      <c r="AR158" s="56">
        <v>0.06763889507053583</v>
      </c>
      <c r="AS158" s="56">
        <v>0.04962767156231573</v>
      </c>
      <c r="AV158" s="55">
        <v>156.0</v>
      </c>
      <c r="AW158" s="55" t="s">
        <v>306</v>
      </c>
      <c r="AX158" s="56">
        <v>0.061978400486496506</v>
      </c>
      <c r="AY158" s="56">
        <v>0.5508410709157227</v>
      </c>
      <c r="AZ158" s="56">
        <v>0.3138711352601883</v>
      </c>
      <c r="BA158" s="56">
        <v>0.7004088171335897</v>
      </c>
      <c r="BB158" s="56">
        <v>0.0014921201679519694</v>
      </c>
      <c r="BC158" s="56">
        <v>0.012984996106717696</v>
      </c>
      <c r="BD158" s="56">
        <v>0.007392971566422758</v>
      </c>
      <c r="BE158" s="56">
        <v>0.01646067173950278</v>
      </c>
      <c r="BF158" s="56">
        <v>0.004705297694199772</v>
      </c>
      <c r="BG158" s="56">
        <v>0.03999905433133764</v>
      </c>
      <c r="BH158" s="56">
        <v>0.02265184443016006</v>
      </c>
      <c r="BI158" s="56">
        <v>0.05051543471305579</v>
      </c>
      <c r="BL158" s="68" t="s">
        <v>556</v>
      </c>
      <c r="BM158" s="55">
        <v>1.0</v>
      </c>
      <c r="BO158" s="68" t="s">
        <v>556</v>
      </c>
      <c r="BP158" s="56">
        <v>1.7833018145453454</v>
      </c>
    </row>
    <row r="159" ht="14.25" customHeight="1">
      <c r="A159" s="55">
        <v>157.0</v>
      </c>
      <c r="B159" s="55" t="s">
        <v>334</v>
      </c>
      <c r="C159" s="56">
        <v>0.06429036845761513</v>
      </c>
      <c r="D159" s="56">
        <v>0.7335666553772809</v>
      </c>
      <c r="E159" s="56">
        <v>0.4652944145110718</v>
      </c>
      <c r="F159" s="55" t="s">
        <v>455</v>
      </c>
      <c r="I159" s="55">
        <v>157.0</v>
      </c>
      <c r="J159" s="55" t="s">
        <v>308</v>
      </c>
      <c r="K159" s="56">
        <v>0.9344822391925016</v>
      </c>
      <c r="L159" s="56">
        <v>0.0199178977933294</v>
      </c>
      <c r="M159" s="56">
        <v>0.04559986301416892</v>
      </c>
      <c r="P159" s="55">
        <v>157.0</v>
      </c>
      <c r="Q159" s="55" t="s">
        <v>308</v>
      </c>
      <c r="R159" s="56">
        <f t="shared" si="1"/>
        <v>0.06007820747</v>
      </c>
      <c r="S159" s="56">
        <f t="shared" si="2"/>
        <v>0.6855050107</v>
      </c>
      <c r="T159" s="56">
        <f t="shared" si="3"/>
        <v>0.4348093664</v>
      </c>
      <c r="U159" s="56">
        <v>0.9344822391925016</v>
      </c>
      <c r="V159" s="56">
        <f t="shared" si="4"/>
        <v>0.001280528988</v>
      </c>
      <c r="W159" s="56">
        <f t="shared" si="5"/>
        <v>0.01461110567</v>
      </c>
      <c r="X159" s="56">
        <f t="shared" si="6"/>
        <v>0.009267686592</v>
      </c>
      <c r="Y159" s="56">
        <v>0.0199178977933294</v>
      </c>
      <c r="Z159" s="56">
        <f t="shared" si="7"/>
        <v>0.002931631995</v>
      </c>
      <c r="AA159" s="56">
        <f t="shared" si="8"/>
        <v>0.033450539</v>
      </c>
      <c r="AB159" s="56">
        <f t="shared" si="9"/>
        <v>0.02121736156</v>
      </c>
      <c r="AC159" s="56">
        <v>0.04559986301416892</v>
      </c>
      <c r="AF159" s="55">
        <v>157.0</v>
      </c>
      <c r="AG159" s="55" t="s">
        <v>308</v>
      </c>
      <c r="AH159" s="56">
        <v>0.06007820747478316</v>
      </c>
      <c r="AI159" s="56">
        <v>0.04792476105375608</v>
      </c>
      <c r="AJ159" s="56">
        <v>4.546396859723694E-4</v>
      </c>
      <c r="AK159" s="56">
        <v>0.04860629009534739</v>
      </c>
      <c r="AL159" s="56">
        <v>0.04860629009534739</v>
      </c>
      <c r="AM159" s="56">
        <v>4.546396859723694E-4</v>
      </c>
      <c r="AN159" s="56">
        <v>0.046336620253390984</v>
      </c>
      <c r="AO159" s="56">
        <v>4.3609305678103184E-4</v>
      </c>
      <c r="AP159" s="56">
        <v>0.046336620253390984</v>
      </c>
      <c r="AQ159" s="56">
        <v>4.3609305678103184E-4</v>
      </c>
      <c r="AR159" s="56">
        <v>0.0463416006463694</v>
      </c>
      <c r="AS159" s="56">
        <v>0.08727391155703501</v>
      </c>
      <c r="AV159" s="55">
        <v>157.0</v>
      </c>
      <c r="AW159" s="55" t="s">
        <v>308</v>
      </c>
      <c r="AX159" s="56">
        <f t="array" ref="AX159:BI170">MMULT(AH159:AS170,R159:AC170)</f>
        <v>0.0246905547</v>
      </c>
      <c r="AY159" s="56">
        <v>0.11962110268956672</v>
      </c>
      <c r="AZ159" s="56">
        <v>0.08669114720676924</v>
      </c>
      <c r="BA159" s="56">
        <v>0.1812388189884909</v>
      </c>
      <c r="BB159" s="56">
        <v>0.031060997450988732</v>
      </c>
      <c r="BC159" s="56">
        <v>0.04772565024548738</v>
      </c>
      <c r="BD159" s="56">
        <v>0.05384650522964446</v>
      </c>
      <c r="BE159" s="56">
        <v>0.09820056747465251</v>
      </c>
      <c r="BF159" s="56">
        <v>0.04671706195224978</v>
      </c>
      <c r="BG159" s="56">
        <v>0.07556817467842339</v>
      </c>
      <c r="BH159" s="56">
        <v>0.08303590013451673</v>
      </c>
      <c r="BI159" s="56">
        <v>0.15384638045178378</v>
      </c>
      <c r="BL159" s="68" t="s">
        <v>545</v>
      </c>
      <c r="BM159" s="55">
        <v>1.0</v>
      </c>
      <c r="BO159" s="68" t="s">
        <v>545</v>
      </c>
      <c r="BP159" s="56">
        <f t="array" ref="BP159:BP170">MMULT(AX159:BI170,BM159:BM170)</f>
        <v>1.310428401</v>
      </c>
    </row>
    <row r="160" ht="14.25" customHeight="1">
      <c r="A160" s="55">
        <v>158.0</v>
      </c>
      <c r="B160" s="55" t="s">
        <v>336</v>
      </c>
      <c r="C160" s="56">
        <v>0.3132616473083454</v>
      </c>
      <c r="D160" s="56">
        <v>0.4836791726049229</v>
      </c>
      <c r="E160" s="56">
        <v>0.5431153830081029</v>
      </c>
      <c r="F160" s="55" t="s">
        <v>455</v>
      </c>
      <c r="I160" s="55">
        <v>158.0</v>
      </c>
      <c r="J160" s="55" t="s">
        <v>310</v>
      </c>
      <c r="K160" s="56">
        <v>0.15298636607941807</v>
      </c>
      <c r="L160" s="56">
        <v>0.32738607046984536</v>
      </c>
      <c r="M160" s="56">
        <v>0.5196275634507366</v>
      </c>
      <c r="P160" s="55">
        <v>158.0</v>
      </c>
      <c r="Q160" s="55" t="s">
        <v>310</v>
      </c>
      <c r="R160" s="56">
        <f t="shared" si="1"/>
        <v>0.04792476105</v>
      </c>
      <c r="S160" s="56">
        <f t="shared" si="2"/>
        <v>0.07399631897</v>
      </c>
      <c r="T160" s="56">
        <f t="shared" si="3"/>
        <v>0.08308924881</v>
      </c>
      <c r="U160" s="56">
        <v>0.15298636607941807</v>
      </c>
      <c r="V160" s="56">
        <f t="shared" si="4"/>
        <v>0.1025574997</v>
      </c>
      <c r="W160" s="56">
        <f t="shared" si="5"/>
        <v>0.1583498237</v>
      </c>
      <c r="X160" s="56">
        <f t="shared" si="6"/>
        <v>0.1778084111</v>
      </c>
      <c r="Y160" s="56">
        <v>0.32738607046984536</v>
      </c>
      <c r="Z160" s="56">
        <f t="shared" si="7"/>
        <v>0.1627793865</v>
      </c>
      <c r="AA160" s="56">
        <f t="shared" si="8"/>
        <v>0.25133303</v>
      </c>
      <c r="AB160" s="56">
        <f t="shared" si="9"/>
        <v>0.2822177231</v>
      </c>
      <c r="AC160" s="56">
        <v>0.5196275634507366</v>
      </c>
      <c r="AF160" s="55">
        <v>158.0</v>
      </c>
      <c r="AG160" s="55" t="s">
        <v>310</v>
      </c>
      <c r="AH160" s="56">
        <v>0.6855050107139157</v>
      </c>
      <c r="AI160" s="56">
        <v>0.07399631896512678</v>
      </c>
      <c r="AJ160" s="56">
        <v>2.130786478475553E-4</v>
      </c>
      <c r="AK160" s="56">
        <v>0.07550729816804945</v>
      </c>
      <c r="AL160" s="56">
        <v>0.07550729816804945</v>
      </c>
      <c r="AM160" s="56">
        <v>2.130786478475553E-4</v>
      </c>
      <c r="AN160" s="56">
        <v>0.07051903795045225</v>
      </c>
      <c r="AO160" s="56">
        <v>1.9952640790572843E-4</v>
      </c>
      <c r="AP160" s="56">
        <v>0.07051903795045225</v>
      </c>
      <c r="AQ160" s="56">
        <v>1.9952640790572843E-4</v>
      </c>
      <c r="AR160" s="56">
        <v>0.07052984569605873</v>
      </c>
      <c r="AS160" s="56">
        <v>0.6616709706013519</v>
      </c>
      <c r="AV160" s="55">
        <v>158.0</v>
      </c>
      <c r="AW160" s="55" t="s">
        <v>310</v>
      </c>
      <c r="AX160" s="56">
        <v>0.11962110268956672</v>
      </c>
      <c r="AY160" s="56">
        <v>0.9395242514115069</v>
      </c>
      <c r="AZ160" s="56">
        <v>0.6161571424704599</v>
      </c>
      <c r="BA160" s="56">
        <v>1.3292675946580155</v>
      </c>
      <c r="BB160" s="56">
        <v>0.04772565024548738</v>
      </c>
      <c r="BC160" s="56">
        <v>0.08754111878852348</v>
      </c>
      <c r="BD160" s="56">
        <v>0.09045508832858688</v>
      </c>
      <c r="BE160" s="56">
        <v>0.16970532465329524</v>
      </c>
      <c r="BF160" s="56">
        <v>0.07556817467842337</v>
      </c>
      <c r="BG160" s="56">
        <v>0.15155743643631556</v>
      </c>
      <c r="BH160" s="56">
        <v>0.1502151123306515</v>
      </c>
      <c r="BI160" s="56">
        <v>0.2856071090136523</v>
      </c>
      <c r="BL160" s="68" t="s">
        <v>546</v>
      </c>
      <c r="BM160" s="55">
        <v>1.0</v>
      </c>
      <c r="BO160" s="68" t="s">
        <v>546</v>
      </c>
      <c r="BP160" s="56">
        <v>5.087906128053079</v>
      </c>
    </row>
    <row r="161" ht="14.25" customHeight="1">
      <c r="A161" s="55">
        <v>159.0</v>
      </c>
      <c r="B161" s="55" t="s">
        <v>338</v>
      </c>
      <c r="C161" s="56">
        <v>0.8295299328602794</v>
      </c>
      <c r="D161" s="56">
        <v>0.3887806583908381</v>
      </c>
      <c r="E161" s="56">
        <v>0.9519418555166854</v>
      </c>
      <c r="F161" s="55" t="s">
        <v>456</v>
      </c>
      <c r="I161" s="55">
        <v>159.0</v>
      </c>
      <c r="J161" s="55" t="s">
        <v>312</v>
      </c>
      <c r="K161" s="56">
        <v>5.480690544881711E-4</v>
      </c>
      <c r="L161" s="56">
        <v>0.994295779992909</v>
      </c>
      <c r="M161" s="56">
        <v>0.005156150952602942</v>
      </c>
      <c r="P161" s="55">
        <v>159.0</v>
      </c>
      <c r="Q161" s="55" t="s">
        <v>312</v>
      </c>
      <c r="R161" s="56">
        <f t="shared" si="1"/>
        <v>0.000454639686</v>
      </c>
      <c r="S161" s="56">
        <f t="shared" si="2"/>
        <v>0.0002130786478</v>
      </c>
      <c r="T161" s="56">
        <f t="shared" si="3"/>
        <v>0.0005217298727</v>
      </c>
      <c r="U161" s="56">
        <v>5.480690544881711E-4</v>
      </c>
      <c r="V161" s="56">
        <f t="shared" si="4"/>
        <v>0.8247981116</v>
      </c>
      <c r="W161" s="56">
        <f t="shared" si="5"/>
        <v>0.386562968</v>
      </c>
      <c r="X161" s="56">
        <f t="shared" si="6"/>
        <v>0.9465117697</v>
      </c>
      <c r="Y161" s="56">
        <v>0.994295779992909</v>
      </c>
      <c r="Z161" s="56">
        <f t="shared" si="7"/>
        <v>0.004277181554</v>
      </c>
      <c r="AA161" s="56">
        <f t="shared" si="8"/>
        <v>0.002004611762</v>
      </c>
      <c r="AB161" s="56">
        <f t="shared" si="9"/>
        <v>0.004908355905</v>
      </c>
      <c r="AC161" s="56">
        <v>0.005156150952602942</v>
      </c>
      <c r="AF161" s="55">
        <v>159.0</v>
      </c>
      <c r="AG161" s="55" t="s">
        <v>312</v>
      </c>
      <c r="AH161" s="56">
        <v>0.43480936635607037</v>
      </c>
      <c r="AI161" s="56">
        <v>0.08308924880824099</v>
      </c>
      <c r="AJ161" s="56">
        <v>5.21729872680745E-4</v>
      </c>
      <c r="AK161" s="56">
        <v>0.08423835582375541</v>
      </c>
      <c r="AL161" s="56">
        <v>0.08423835582375541</v>
      </c>
      <c r="AM161" s="56">
        <v>5.21729872680745E-4</v>
      </c>
      <c r="AN161" s="56">
        <v>0.0803621167726763</v>
      </c>
      <c r="AO161" s="56">
        <v>5.002789996487138E-4</v>
      </c>
      <c r="AP161" s="56">
        <v>0.0803621167726763</v>
      </c>
      <c r="AQ161" s="56">
        <v>5.002789996487138E-4</v>
      </c>
      <c r="AR161" s="56">
        <v>0.08037076513369967</v>
      </c>
      <c r="AS161" s="56">
        <v>0.42652701696793294</v>
      </c>
      <c r="AV161" s="55">
        <v>159.0</v>
      </c>
      <c r="AW161" s="55" t="s">
        <v>312</v>
      </c>
      <c r="AX161" s="56">
        <v>0.08669114720676924</v>
      </c>
      <c r="AY161" s="56">
        <v>0.6161571424704599</v>
      </c>
      <c r="AZ161" s="56">
        <v>0.41145715020064966</v>
      </c>
      <c r="BA161" s="56">
        <v>0.8821906296481827</v>
      </c>
      <c r="BB161" s="56">
        <v>0.05384650522964446</v>
      </c>
      <c r="BC161" s="56">
        <v>0.09045508832858688</v>
      </c>
      <c r="BD161" s="56">
        <v>0.09754604427843135</v>
      </c>
      <c r="BE161" s="56">
        <v>0.1804677675329221</v>
      </c>
      <c r="BF161" s="56">
        <v>0.08303590013451671</v>
      </c>
      <c r="BG161" s="56">
        <v>0.1502151123306515</v>
      </c>
      <c r="BH161" s="56">
        <v>0.1562230782095061</v>
      </c>
      <c r="BI161" s="56">
        <v>0.2933829630223615</v>
      </c>
      <c r="BL161" s="68" t="s">
        <v>547</v>
      </c>
      <c r="BM161" s="55">
        <v>2.0</v>
      </c>
      <c r="BO161" s="68" t="s">
        <v>547</v>
      </c>
      <c r="BP161" s="56">
        <v>3.934263646985493</v>
      </c>
    </row>
    <row r="162" ht="14.25" customHeight="1">
      <c r="A162" s="55">
        <v>160.0</v>
      </c>
      <c r="B162" s="55" t="s">
        <v>340</v>
      </c>
      <c r="C162" s="56">
        <v>0.3133388162739009</v>
      </c>
      <c r="D162" s="56">
        <v>0.48675526113196993</v>
      </c>
      <c r="E162" s="56">
        <v>0.543039731008019</v>
      </c>
      <c r="F162" s="55" t="s">
        <v>455</v>
      </c>
      <c r="I162" s="55">
        <v>160.0</v>
      </c>
      <c r="J162" s="55" t="s">
        <v>314</v>
      </c>
      <c r="K162" s="56">
        <v>0.1551237432800501</v>
      </c>
      <c r="L162" s="56">
        <v>0.3239574143986532</v>
      </c>
      <c r="M162" s="56">
        <v>0.5209188423212966</v>
      </c>
      <c r="P162" s="55">
        <v>160.0</v>
      </c>
      <c r="Q162" s="55" t="s">
        <v>314</v>
      </c>
      <c r="R162" s="56">
        <f t="shared" si="1"/>
        <v>0.0486062901</v>
      </c>
      <c r="S162" s="56">
        <f t="shared" si="2"/>
        <v>0.07550729817</v>
      </c>
      <c r="T162" s="56">
        <f t="shared" si="3"/>
        <v>0.08423835582</v>
      </c>
      <c r="U162" s="56">
        <v>0.1551237432800501</v>
      </c>
      <c r="V162" s="56">
        <f t="shared" si="4"/>
        <v>0.1015084328</v>
      </c>
      <c r="W162" s="56">
        <f t="shared" si="5"/>
        <v>0.1576879758</v>
      </c>
      <c r="X162" s="56">
        <f t="shared" si="6"/>
        <v>0.1759217472</v>
      </c>
      <c r="Y162" s="56">
        <v>0.3239574143986532</v>
      </c>
      <c r="Z162" s="56">
        <f t="shared" si="7"/>
        <v>0.1632240934</v>
      </c>
      <c r="AA162" s="56">
        <f t="shared" si="8"/>
        <v>0.2535599871</v>
      </c>
      <c r="AB162" s="56">
        <f t="shared" si="9"/>
        <v>0.282879628</v>
      </c>
      <c r="AC162" s="56">
        <v>0.5209188423212966</v>
      </c>
      <c r="AF162" s="55">
        <v>160.0</v>
      </c>
      <c r="AG162" s="55" t="s">
        <v>314</v>
      </c>
      <c r="AH162" s="56">
        <v>0.9344822391925016</v>
      </c>
      <c r="AI162" s="56">
        <v>0.15298636607941807</v>
      </c>
      <c r="AJ162" s="56">
        <v>5.480690544881711E-4</v>
      </c>
      <c r="AK162" s="56">
        <v>0.1551237432800501</v>
      </c>
      <c r="AL162" s="56">
        <v>0.1551237432800501</v>
      </c>
      <c r="AM162" s="56">
        <v>5.480690544881711E-4</v>
      </c>
      <c r="AN162" s="56">
        <v>0.1478792279873121</v>
      </c>
      <c r="AO162" s="56">
        <v>5.244621220961784E-4</v>
      </c>
      <c r="AP162" s="56">
        <v>0.1478792279873121</v>
      </c>
      <c r="AQ162" s="56">
        <v>5.244621220961784E-4</v>
      </c>
      <c r="AR162" s="56">
        <v>0.14789548867295838</v>
      </c>
      <c r="AS162" s="56">
        <v>0.9410128249380576</v>
      </c>
      <c r="AV162" s="55">
        <v>160.0</v>
      </c>
      <c r="AW162" s="55" t="s">
        <v>314</v>
      </c>
      <c r="AX162" s="56">
        <v>0.1812388189884909</v>
      </c>
      <c r="AY162" s="56">
        <v>1.3292675946580155</v>
      </c>
      <c r="AZ162" s="56">
        <v>0.8821906296481827</v>
      </c>
      <c r="BA162" s="56">
        <v>1.8959045303192226</v>
      </c>
      <c r="BB162" s="56">
        <v>0.0982005674746525</v>
      </c>
      <c r="BC162" s="56">
        <v>0.16970532465329524</v>
      </c>
      <c r="BD162" s="56">
        <v>0.1804677675329221</v>
      </c>
      <c r="BE162" s="56">
        <v>0.3359043537431939</v>
      </c>
      <c r="BF162" s="56">
        <v>0.15384638045178378</v>
      </c>
      <c r="BG162" s="56">
        <v>0.2856071090136523</v>
      </c>
      <c r="BH162" s="56">
        <v>0.29338296302236155</v>
      </c>
      <c r="BI162" s="56">
        <v>0.5527190397084121</v>
      </c>
      <c r="BL162" s="68" t="s">
        <v>548</v>
      </c>
      <c r="BM162" s="55">
        <v>1.0</v>
      </c>
      <c r="BO162" s="68" t="s">
        <v>548</v>
      </c>
      <c r="BP162" s="56">
        <v>8.031842496272509</v>
      </c>
    </row>
    <row r="163" ht="14.25" customHeight="1">
      <c r="A163" s="55">
        <v>161.0</v>
      </c>
      <c r="B163" s="55" t="s">
        <v>336</v>
      </c>
      <c r="C163" s="56">
        <v>0.3133388162739009</v>
      </c>
      <c r="D163" s="56">
        <v>0.48675526113196993</v>
      </c>
      <c r="E163" s="56">
        <v>0.543039731008019</v>
      </c>
      <c r="F163" s="55" t="s">
        <v>455</v>
      </c>
      <c r="I163" s="55">
        <v>161.0</v>
      </c>
      <c r="J163" s="55" t="s">
        <v>316</v>
      </c>
      <c r="K163" s="56">
        <v>0.1551237432800501</v>
      </c>
      <c r="L163" s="56">
        <v>0.3239574143986532</v>
      </c>
      <c r="M163" s="56">
        <v>0.5209188423212966</v>
      </c>
      <c r="P163" s="55">
        <v>161.0</v>
      </c>
      <c r="Q163" s="55" t="s">
        <v>316</v>
      </c>
      <c r="R163" s="56">
        <f t="shared" si="1"/>
        <v>0.0486062901</v>
      </c>
      <c r="S163" s="56">
        <f t="shared" si="2"/>
        <v>0.07550729817</v>
      </c>
      <c r="T163" s="56">
        <f t="shared" si="3"/>
        <v>0.08423835582</v>
      </c>
      <c r="U163" s="56">
        <v>0.1551237432800501</v>
      </c>
      <c r="V163" s="56">
        <f t="shared" si="4"/>
        <v>0.1015084328</v>
      </c>
      <c r="W163" s="56">
        <f t="shared" si="5"/>
        <v>0.1576879758</v>
      </c>
      <c r="X163" s="56">
        <f t="shared" si="6"/>
        <v>0.1759217472</v>
      </c>
      <c r="Y163" s="56">
        <v>0.3239574143986532</v>
      </c>
      <c r="Z163" s="56">
        <f t="shared" si="7"/>
        <v>0.1632240934</v>
      </c>
      <c r="AA163" s="56">
        <f t="shared" si="8"/>
        <v>0.2535599871</v>
      </c>
      <c r="AB163" s="56">
        <f t="shared" si="9"/>
        <v>0.282879628</v>
      </c>
      <c r="AC163" s="56">
        <v>0.5209188423212966</v>
      </c>
      <c r="AF163" s="55">
        <v>161.0</v>
      </c>
      <c r="AG163" s="55" t="s">
        <v>316</v>
      </c>
      <c r="AH163" s="56">
        <v>0.0012805289880342663</v>
      </c>
      <c r="AI163" s="56">
        <v>0.1025574997411898</v>
      </c>
      <c r="AJ163" s="56">
        <v>0.824798111620777</v>
      </c>
      <c r="AK163" s="56">
        <v>0.10150843275082759</v>
      </c>
      <c r="AL163" s="56">
        <v>0.10150843275082759</v>
      </c>
      <c r="AM163" s="56">
        <v>0.824798111620777</v>
      </c>
      <c r="AN163" s="56">
        <v>0.10497604878610511</v>
      </c>
      <c r="AO163" s="56">
        <v>0.8268912416319526</v>
      </c>
      <c r="AP163" s="56">
        <v>0.10497604878610511</v>
      </c>
      <c r="AQ163" s="56">
        <v>0.8268912416319526</v>
      </c>
      <c r="AR163" s="56">
        <v>0.1049685095985834</v>
      </c>
      <c r="AS163" s="56">
        <v>0.0015705827545960476</v>
      </c>
      <c r="AV163" s="55">
        <v>161.0</v>
      </c>
      <c r="AW163" s="55" t="s">
        <v>316</v>
      </c>
      <c r="AX163" s="56">
        <v>0.031060997450988732</v>
      </c>
      <c r="AY163" s="56">
        <v>0.04772565024548738</v>
      </c>
      <c r="AZ163" s="56">
        <v>0.05384650522964446</v>
      </c>
      <c r="BA163" s="56">
        <v>0.0982005674746525</v>
      </c>
      <c r="BB163" s="56">
        <v>2.792270501563398</v>
      </c>
      <c r="BC163" s="56">
        <v>1.361949101334378</v>
      </c>
      <c r="BD163" s="56">
        <v>3.241442447152545</v>
      </c>
      <c r="BE163" s="56">
        <v>3.4896916942627607</v>
      </c>
      <c r="BF163" s="56">
        <v>0.11483274698889648</v>
      </c>
      <c r="BG163" s="56">
        <v>0.1614677228418558</v>
      </c>
      <c r="BH163" s="56">
        <v>0.190948654324732</v>
      </c>
      <c r="BI163" s="56">
        <v>0.338832528924315</v>
      </c>
      <c r="BL163" s="68" t="s">
        <v>549</v>
      </c>
      <c r="BM163" s="55">
        <v>1.0</v>
      </c>
      <c r="BO163" s="68" t="s">
        <v>549</v>
      </c>
      <c r="BP163" s="56">
        <v>16.98922414146229</v>
      </c>
    </row>
    <row r="164" ht="14.25" customHeight="1">
      <c r="A164" s="55">
        <v>162.0</v>
      </c>
      <c r="B164" s="55" t="s">
        <v>338</v>
      </c>
      <c r="C164" s="56">
        <v>0.8295299328602794</v>
      </c>
      <c r="D164" s="56">
        <v>0.3887806583908381</v>
      </c>
      <c r="E164" s="56">
        <v>0.9519418555166854</v>
      </c>
      <c r="F164" s="55" t="s">
        <v>456</v>
      </c>
      <c r="I164" s="55">
        <v>162.0</v>
      </c>
      <c r="J164" s="55" t="s">
        <v>318</v>
      </c>
      <c r="K164" s="56">
        <v>5.480690544881711E-4</v>
      </c>
      <c r="L164" s="56">
        <v>0.994295779992909</v>
      </c>
      <c r="M164" s="56">
        <v>0.005156150952602942</v>
      </c>
      <c r="P164" s="55">
        <v>162.0</v>
      </c>
      <c r="Q164" s="55" t="s">
        <v>318</v>
      </c>
      <c r="R164" s="56">
        <f t="shared" si="1"/>
        <v>0.000454639686</v>
      </c>
      <c r="S164" s="56">
        <f t="shared" si="2"/>
        <v>0.0002130786478</v>
      </c>
      <c r="T164" s="56">
        <f t="shared" si="3"/>
        <v>0.0005217298727</v>
      </c>
      <c r="U164" s="56">
        <v>5.480690544881711E-4</v>
      </c>
      <c r="V164" s="56">
        <f t="shared" si="4"/>
        <v>0.8247981116</v>
      </c>
      <c r="W164" s="56">
        <f t="shared" si="5"/>
        <v>0.386562968</v>
      </c>
      <c r="X164" s="56">
        <f t="shared" si="6"/>
        <v>0.9465117697</v>
      </c>
      <c r="Y164" s="56">
        <v>0.994295779992909</v>
      </c>
      <c r="Z164" s="56">
        <f t="shared" si="7"/>
        <v>0.004277181554</v>
      </c>
      <c r="AA164" s="56">
        <f t="shared" si="8"/>
        <v>0.002004611762</v>
      </c>
      <c r="AB164" s="56">
        <f t="shared" si="9"/>
        <v>0.004908355905</v>
      </c>
      <c r="AC164" s="56">
        <v>0.005156150952602942</v>
      </c>
      <c r="AF164" s="55">
        <v>162.0</v>
      </c>
      <c r="AG164" s="55" t="s">
        <v>318</v>
      </c>
      <c r="AH164" s="56">
        <v>0.014611105666399171</v>
      </c>
      <c r="AI164" s="56">
        <v>0.15834982368723177</v>
      </c>
      <c r="AJ164" s="56">
        <v>0.386562967980875</v>
      </c>
      <c r="AK164" s="56">
        <v>0.15768797584125424</v>
      </c>
      <c r="AL164" s="56">
        <v>0.15768797584125424</v>
      </c>
      <c r="AM164" s="56">
        <v>0.386562967980875</v>
      </c>
      <c r="AN164" s="56">
        <v>0.15976154341326015</v>
      </c>
      <c r="AO164" s="56">
        <v>0.37832897498841217</v>
      </c>
      <c r="AP164" s="56">
        <v>0.15976154341326015</v>
      </c>
      <c r="AQ164" s="56">
        <v>0.37832897498841217</v>
      </c>
      <c r="AR164" s="56">
        <v>0.1597573817406189</v>
      </c>
      <c r="AS164" s="56">
        <v>0.01190744172116281</v>
      </c>
      <c r="AV164" s="55">
        <v>162.0</v>
      </c>
      <c r="AW164" s="55" t="s">
        <v>318</v>
      </c>
      <c r="AX164" s="56">
        <v>0.04772565024548738</v>
      </c>
      <c r="AY164" s="56">
        <v>0.08754111878852348</v>
      </c>
      <c r="AZ164" s="56">
        <v>0.09045508832858688</v>
      </c>
      <c r="BA164" s="56">
        <v>0.16970532465329524</v>
      </c>
      <c r="BB164" s="56">
        <v>1.361949101334378</v>
      </c>
      <c r="BC164" s="56">
        <v>0.7368583392768621</v>
      </c>
      <c r="BD164" s="56">
        <v>1.6206563273457386</v>
      </c>
      <c r="BE164" s="56">
        <v>1.8362432974622376</v>
      </c>
      <c r="BF164" s="56">
        <v>0.1614677228418558</v>
      </c>
      <c r="BG164" s="56">
        <v>0.24178963884629626</v>
      </c>
      <c r="BH164" s="56">
        <v>0.27654282954462084</v>
      </c>
      <c r="BI164" s="56">
        <v>0.5033600551474828</v>
      </c>
      <c r="BL164" s="68" t="s">
        <v>550</v>
      </c>
      <c r="BM164" s="55">
        <v>2.0</v>
      </c>
      <c r="BO164" s="68" t="s">
        <v>550</v>
      </c>
      <c r="BP164" s="56">
        <v>10.03964085772935</v>
      </c>
    </row>
    <row r="165" ht="14.25" customHeight="1">
      <c r="A165" s="55">
        <v>163.0</v>
      </c>
      <c r="B165" s="55" t="s">
        <v>342</v>
      </c>
      <c r="C165" s="56">
        <v>0.31334096670674144</v>
      </c>
      <c r="D165" s="56">
        <v>0.47686912428635836</v>
      </c>
      <c r="E165" s="56">
        <v>0.5434307297003964</v>
      </c>
      <c r="F165" s="55" t="s">
        <v>455</v>
      </c>
      <c r="I165" s="55">
        <v>163.0</v>
      </c>
      <c r="J165" s="55" t="s">
        <v>320</v>
      </c>
      <c r="K165" s="56">
        <v>0.1478792279873121</v>
      </c>
      <c r="L165" s="56">
        <v>0.3350217811906897</v>
      </c>
      <c r="M165" s="56">
        <v>0.5170989908219982</v>
      </c>
      <c r="P165" s="55">
        <v>163.0</v>
      </c>
      <c r="Q165" s="55" t="s">
        <v>320</v>
      </c>
      <c r="R165" s="56">
        <f t="shared" si="1"/>
        <v>0.04633662025</v>
      </c>
      <c r="S165" s="56">
        <f t="shared" si="2"/>
        <v>0.07051903795</v>
      </c>
      <c r="T165" s="56">
        <f t="shared" si="3"/>
        <v>0.08036211677</v>
      </c>
      <c r="U165" s="56">
        <v>0.1478792279873121</v>
      </c>
      <c r="V165" s="56">
        <f t="shared" si="4"/>
        <v>0.1049760488</v>
      </c>
      <c r="W165" s="56">
        <f t="shared" si="5"/>
        <v>0.1597615434</v>
      </c>
      <c r="X165" s="56">
        <f t="shared" si="6"/>
        <v>0.182061131</v>
      </c>
      <c r="Y165" s="56">
        <v>0.3350217811906897</v>
      </c>
      <c r="Z165" s="56">
        <f t="shared" si="7"/>
        <v>0.1620282977</v>
      </c>
      <c r="AA165" s="56">
        <f t="shared" si="8"/>
        <v>0.2465885429</v>
      </c>
      <c r="AB165" s="56">
        <f t="shared" si="9"/>
        <v>0.2810074819</v>
      </c>
      <c r="AC165" s="56">
        <v>0.5170989908219982</v>
      </c>
      <c r="AF165" s="55">
        <v>163.0</v>
      </c>
      <c r="AG165" s="55" t="s">
        <v>320</v>
      </c>
      <c r="AH165" s="56">
        <v>0.009267686592038572</v>
      </c>
      <c r="AI165" s="56">
        <v>0.17780841105474784</v>
      </c>
      <c r="AJ165" s="56">
        <v>0.9465117697388598</v>
      </c>
      <c r="AK165" s="56">
        <v>0.175921747173098</v>
      </c>
      <c r="AL165" s="56">
        <v>0.175921747173098</v>
      </c>
      <c r="AM165" s="56">
        <v>0.9465117697388598</v>
      </c>
      <c r="AN165" s="56">
        <v>0.18206113101798305</v>
      </c>
      <c r="AO165" s="56">
        <v>0.9485964446107394</v>
      </c>
      <c r="AP165" s="56">
        <v>0.18206113101798305</v>
      </c>
      <c r="AQ165" s="56">
        <v>0.9485964446107394</v>
      </c>
      <c r="AR165" s="56">
        <v>0.18204808020681068</v>
      </c>
      <c r="AS165" s="56">
        <v>0.007675787245783554</v>
      </c>
      <c r="AV165" s="55">
        <v>163.0</v>
      </c>
      <c r="AW165" s="55" t="s">
        <v>320</v>
      </c>
      <c r="AX165" s="56">
        <v>0.05384650522964446</v>
      </c>
      <c r="AY165" s="56">
        <v>0.09045508832858688</v>
      </c>
      <c r="AZ165" s="56">
        <v>0.09754604427843135</v>
      </c>
      <c r="BA165" s="56">
        <v>0.1804677675329221</v>
      </c>
      <c r="BB165" s="56">
        <v>3.241442447152545</v>
      </c>
      <c r="BC165" s="56">
        <v>1.6206563273457386</v>
      </c>
      <c r="BD165" s="56">
        <v>3.7845310653500235</v>
      </c>
      <c r="BE165" s="56">
        <v>4.124374119607317</v>
      </c>
      <c r="BF165" s="56">
        <v>0.19094865432473196</v>
      </c>
      <c r="BG165" s="56">
        <v>0.2765428295446208</v>
      </c>
      <c r="BH165" s="56">
        <v>0.3219162815699197</v>
      </c>
      <c r="BI165" s="56">
        <v>0.5781402630405015</v>
      </c>
      <c r="BL165" s="68" t="s">
        <v>551</v>
      </c>
      <c r="BM165" s="55">
        <v>1.0</v>
      </c>
      <c r="BO165" s="68" t="s">
        <v>551</v>
      </c>
      <c r="BP165" s="56">
        <v>20.679986714081092</v>
      </c>
    </row>
    <row r="166" ht="14.25" customHeight="1">
      <c r="A166" s="55">
        <v>164.0</v>
      </c>
      <c r="B166" s="55" t="s">
        <v>344</v>
      </c>
      <c r="C166" s="56">
        <v>0.8315053431085706</v>
      </c>
      <c r="D166" s="56">
        <v>0.3804400727897339</v>
      </c>
      <c r="E166" s="56">
        <v>0.9538896682360795</v>
      </c>
      <c r="F166" s="55" t="s">
        <v>456</v>
      </c>
      <c r="I166" s="55">
        <v>164.0</v>
      </c>
      <c r="J166" s="55" t="s">
        <v>322</v>
      </c>
      <c r="K166" s="56">
        <v>5.244621220961784E-4</v>
      </c>
      <c r="L166" s="56">
        <v>0.994450905800114</v>
      </c>
      <c r="M166" s="56">
        <v>0.005024632077789864</v>
      </c>
      <c r="P166" s="55">
        <v>164.0</v>
      </c>
      <c r="Q166" s="55" t="s">
        <v>322</v>
      </c>
      <c r="R166" s="56">
        <f t="shared" si="1"/>
        <v>0.0004360930568</v>
      </c>
      <c r="S166" s="56">
        <f t="shared" si="2"/>
        <v>0.0001995264079</v>
      </c>
      <c r="T166" s="56">
        <f t="shared" si="3"/>
        <v>0.0005002789996</v>
      </c>
      <c r="U166" s="56">
        <v>5.244621220961784E-4</v>
      </c>
      <c r="V166" s="56">
        <f t="shared" si="4"/>
        <v>0.8268912416</v>
      </c>
      <c r="W166" s="56">
        <f t="shared" si="5"/>
        <v>0.378328975</v>
      </c>
      <c r="X166" s="56">
        <f t="shared" si="6"/>
        <v>0.9485964446</v>
      </c>
      <c r="Y166" s="56">
        <v>0.994450905800114</v>
      </c>
      <c r="Z166" s="56">
        <f t="shared" si="7"/>
        <v>0.00417800842</v>
      </c>
      <c r="AA166" s="56">
        <f t="shared" si="8"/>
        <v>0.001911571393</v>
      </c>
      <c r="AB166" s="56">
        <f t="shared" si="9"/>
        <v>0.004792944626</v>
      </c>
      <c r="AC166" s="56">
        <v>0.005024632077789864</v>
      </c>
      <c r="AF166" s="55">
        <v>164.0</v>
      </c>
      <c r="AG166" s="55" t="s">
        <v>322</v>
      </c>
      <c r="AH166" s="56">
        <v>0.0199178977933294</v>
      </c>
      <c r="AI166" s="56">
        <v>0.32738607046984536</v>
      </c>
      <c r="AJ166" s="56">
        <v>0.994295779992909</v>
      </c>
      <c r="AK166" s="56">
        <v>0.3239574143986532</v>
      </c>
      <c r="AL166" s="56">
        <v>0.3239574143986532</v>
      </c>
      <c r="AM166" s="56">
        <v>0.994295779992909</v>
      </c>
      <c r="AN166" s="56">
        <v>0.3350217811906897</v>
      </c>
      <c r="AO166" s="56">
        <v>0.994450905800114</v>
      </c>
      <c r="AP166" s="56">
        <v>0.3350217811906897</v>
      </c>
      <c r="AQ166" s="56">
        <v>0.994450905800114</v>
      </c>
      <c r="AR166" s="56">
        <v>0.33499855002463885</v>
      </c>
      <c r="AS166" s="56">
        <v>0.01693448234797594</v>
      </c>
      <c r="AV166" s="55">
        <v>164.0</v>
      </c>
      <c r="AW166" s="55" t="s">
        <v>322</v>
      </c>
      <c r="AX166" s="56">
        <v>0.09820056747465251</v>
      </c>
      <c r="AY166" s="56">
        <v>0.16970532465329524</v>
      </c>
      <c r="AZ166" s="56">
        <v>0.1804677675329221</v>
      </c>
      <c r="BA166" s="56">
        <v>0.3359043537431939</v>
      </c>
      <c r="BB166" s="56">
        <v>3.4896916942627607</v>
      </c>
      <c r="BC166" s="56">
        <v>1.8362432974622376</v>
      </c>
      <c r="BD166" s="56">
        <v>4.124374119607317</v>
      </c>
      <c r="BE166" s="56">
        <v>4.609578571750032</v>
      </c>
      <c r="BF166" s="56">
        <v>0.338832528924315</v>
      </c>
      <c r="BG166" s="56">
        <v>0.5033600551474828</v>
      </c>
      <c r="BH166" s="56">
        <v>0.5781402630405015</v>
      </c>
      <c r="BI166" s="56">
        <v>1.0492058379072962</v>
      </c>
      <c r="BL166" s="68" t="s">
        <v>552</v>
      </c>
      <c r="BM166" s="55">
        <v>2.0</v>
      </c>
      <c r="BO166" s="68" t="s">
        <v>552</v>
      </c>
      <c r="BP166" s="56">
        <v>24.44335407339868</v>
      </c>
    </row>
    <row r="167" ht="14.25" customHeight="1">
      <c r="A167" s="55">
        <v>165.0</v>
      </c>
      <c r="B167" s="55" t="s">
        <v>346</v>
      </c>
      <c r="C167" s="56">
        <v>0.31334096670674144</v>
      </c>
      <c r="D167" s="56">
        <v>0.47686912428635836</v>
      </c>
      <c r="E167" s="56">
        <v>0.5434307297003964</v>
      </c>
      <c r="F167" s="55" t="s">
        <v>455</v>
      </c>
      <c r="I167" s="55">
        <v>165.0</v>
      </c>
      <c r="J167" s="55" t="s">
        <v>324</v>
      </c>
      <c r="K167" s="56">
        <v>0.1478792279873121</v>
      </c>
      <c r="L167" s="56">
        <v>0.3350217811906897</v>
      </c>
      <c r="M167" s="56">
        <v>0.5170989908219982</v>
      </c>
      <c r="P167" s="55">
        <v>165.0</v>
      </c>
      <c r="Q167" s="55" t="s">
        <v>324</v>
      </c>
      <c r="R167" s="56">
        <f t="shared" si="1"/>
        <v>0.04633662025</v>
      </c>
      <c r="S167" s="56">
        <f t="shared" si="2"/>
        <v>0.07051903795</v>
      </c>
      <c r="T167" s="56">
        <f t="shared" si="3"/>
        <v>0.08036211677</v>
      </c>
      <c r="U167" s="56">
        <v>0.1478792279873121</v>
      </c>
      <c r="V167" s="56">
        <f t="shared" si="4"/>
        <v>0.1049760488</v>
      </c>
      <c r="W167" s="56">
        <f t="shared" si="5"/>
        <v>0.1597615434</v>
      </c>
      <c r="X167" s="56">
        <f t="shared" si="6"/>
        <v>0.182061131</v>
      </c>
      <c r="Y167" s="56">
        <v>0.3350217811906897</v>
      </c>
      <c r="Z167" s="56">
        <f t="shared" si="7"/>
        <v>0.1620282977</v>
      </c>
      <c r="AA167" s="56">
        <f t="shared" si="8"/>
        <v>0.2465885429</v>
      </c>
      <c r="AB167" s="56">
        <f t="shared" si="9"/>
        <v>0.2810074819</v>
      </c>
      <c r="AC167" s="56">
        <v>0.5170989908219982</v>
      </c>
      <c r="AF167" s="55">
        <v>165.0</v>
      </c>
      <c r="AG167" s="55" t="s">
        <v>324</v>
      </c>
      <c r="AH167" s="56">
        <v>0.002931631994797696</v>
      </c>
      <c r="AI167" s="56">
        <v>0.1627793865133995</v>
      </c>
      <c r="AJ167" s="56">
        <v>0.004277181553530184</v>
      </c>
      <c r="AK167" s="56">
        <v>0.16322409342772592</v>
      </c>
      <c r="AL167" s="56">
        <v>0.16322409342772592</v>
      </c>
      <c r="AM167" s="56">
        <v>0.004277181553530184</v>
      </c>
      <c r="AN167" s="56">
        <v>0.16202829766724533</v>
      </c>
      <c r="AO167" s="56">
        <v>0.004178008419836991</v>
      </c>
      <c r="AP167" s="56">
        <v>0.16202829766724533</v>
      </c>
      <c r="AQ167" s="56">
        <v>0.004178008419836991</v>
      </c>
      <c r="AR167" s="56">
        <v>0.16203008060322566</v>
      </c>
      <c r="AS167" s="56">
        <v>0.0039001625561218673</v>
      </c>
      <c r="AV167" s="55">
        <v>165.0</v>
      </c>
      <c r="AW167" s="55" t="s">
        <v>324</v>
      </c>
      <c r="AX167" s="56">
        <v>0.04671706195224978</v>
      </c>
      <c r="AY167" s="56">
        <v>0.07556817467842337</v>
      </c>
      <c r="AZ167" s="56">
        <v>0.08303590013451671</v>
      </c>
      <c r="BA167" s="56">
        <v>0.15384638045178378</v>
      </c>
      <c r="BB167" s="56">
        <v>0.11483274698889648</v>
      </c>
      <c r="BC167" s="56">
        <v>0.1614677228418558</v>
      </c>
      <c r="BD167" s="56">
        <v>0.19094865432473196</v>
      </c>
      <c r="BE167" s="56">
        <v>0.338832528924315</v>
      </c>
      <c r="BF167" s="56">
        <v>0.15863672934137668</v>
      </c>
      <c r="BG167" s="56">
        <v>0.24379821899031828</v>
      </c>
      <c r="BH167" s="56">
        <v>0.2750978495729637</v>
      </c>
      <c r="BI167" s="56">
        <v>0.5063775144281227</v>
      </c>
      <c r="BL167" s="68" t="s">
        <v>553</v>
      </c>
      <c r="BM167" s="55">
        <v>1.0</v>
      </c>
      <c r="BO167" s="68" t="s">
        <v>553</v>
      </c>
      <c r="BP167" s="56">
        <v>3.1762938535205603</v>
      </c>
    </row>
    <row r="168" ht="14.25" customHeight="1">
      <c r="A168" s="55">
        <v>166.0</v>
      </c>
      <c r="B168" s="55" t="s">
        <v>347</v>
      </c>
      <c r="C168" s="56">
        <v>0.8315053431085706</v>
      </c>
      <c r="D168" s="56">
        <v>0.3804400727897339</v>
      </c>
      <c r="E168" s="56">
        <v>0.9538896682360795</v>
      </c>
      <c r="F168" s="55" t="s">
        <v>456</v>
      </c>
      <c r="I168" s="55">
        <v>166.0</v>
      </c>
      <c r="J168" s="55" t="s">
        <v>326</v>
      </c>
      <c r="K168" s="56">
        <v>5.244621220961784E-4</v>
      </c>
      <c r="L168" s="56">
        <v>0.994450905800114</v>
      </c>
      <c r="M168" s="56">
        <v>0.005024632077789864</v>
      </c>
      <c r="P168" s="55">
        <v>166.0</v>
      </c>
      <c r="Q168" s="55" t="s">
        <v>326</v>
      </c>
      <c r="R168" s="56">
        <f t="shared" si="1"/>
        <v>0.0004360930568</v>
      </c>
      <c r="S168" s="56">
        <f t="shared" si="2"/>
        <v>0.0001995264079</v>
      </c>
      <c r="T168" s="56">
        <f t="shared" si="3"/>
        <v>0.0005002789996</v>
      </c>
      <c r="U168" s="56">
        <v>5.244621220961784E-4</v>
      </c>
      <c r="V168" s="56">
        <f t="shared" si="4"/>
        <v>0.8268912416</v>
      </c>
      <c r="W168" s="56">
        <f t="shared" si="5"/>
        <v>0.378328975</v>
      </c>
      <c r="X168" s="56">
        <f t="shared" si="6"/>
        <v>0.9485964446</v>
      </c>
      <c r="Y168" s="56">
        <v>0.994450905800114</v>
      </c>
      <c r="Z168" s="56">
        <f t="shared" si="7"/>
        <v>0.00417800842</v>
      </c>
      <c r="AA168" s="56">
        <f t="shared" si="8"/>
        <v>0.001911571393</v>
      </c>
      <c r="AB168" s="56">
        <f t="shared" si="9"/>
        <v>0.004792944626</v>
      </c>
      <c r="AC168" s="56">
        <v>0.005024632077789864</v>
      </c>
      <c r="AF168" s="55">
        <v>166.0</v>
      </c>
      <c r="AG168" s="55" t="s">
        <v>326</v>
      </c>
      <c r="AH168" s="56">
        <v>0.033450538996966074</v>
      </c>
      <c r="AI168" s="56">
        <v>0.25133302995256435</v>
      </c>
      <c r="AJ168" s="56">
        <v>0.0020046117621155186</v>
      </c>
      <c r="AK168" s="56">
        <v>0.2535599871226662</v>
      </c>
      <c r="AL168" s="56">
        <v>0.2535599871226662</v>
      </c>
      <c r="AM168" s="56">
        <v>0.0020046117621155186</v>
      </c>
      <c r="AN168" s="56">
        <v>0.24658854292264593</v>
      </c>
      <c r="AO168" s="56">
        <v>0.0019115713934160078</v>
      </c>
      <c r="AP168" s="56">
        <v>0.24658854292264593</v>
      </c>
      <c r="AQ168" s="56">
        <v>0.0019115713934160078</v>
      </c>
      <c r="AR168" s="56">
        <v>0.24660254336641652</v>
      </c>
      <c r="AS168" s="56">
        <v>0.02956925268928416</v>
      </c>
      <c r="AV168" s="55">
        <v>166.0</v>
      </c>
      <c r="AW168" s="55" t="s">
        <v>326</v>
      </c>
      <c r="AX168" s="56">
        <v>0.07556817467842339</v>
      </c>
      <c r="AY168" s="56">
        <v>0.15155743643631556</v>
      </c>
      <c r="AZ168" s="56">
        <v>0.1502151123306515</v>
      </c>
      <c r="BA168" s="56">
        <v>0.2856071090136523</v>
      </c>
      <c r="BB168" s="56">
        <v>0.1614677228418558</v>
      </c>
      <c r="BC168" s="56">
        <v>0.24178963884629626</v>
      </c>
      <c r="BD168" s="56">
        <v>0.2765428295446208</v>
      </c>
      <c r="BE168" s="56">
        <v>0.5033600551474828</v>
      </c>
      <c r="BF168" s="56">
        <v>0.24379821899031828</v>
      </c>
      <c r="BG168" s="56">
        <v>0.37618688389145066</v>
      </c>
      <c r="BH168" s="56">
        <v>0.42358028115159185</v>
      </c>
      <c r="BI168" s="56">
        <v>0.780117627245783</v>
      </c>
      <c r="BL168" s="68" t="s">
        <v>554</v>
      </c>
      <c r="BM168" s="55">
        <v>2.0</v>
      </c>
      <c r="BO168" s="68" t="s">
        <v>554</v>
      </c>
      <c r="BP168" s="56">
        <v>4.941342780334323</v>
      </c>
    </row>
    <row r="169" ht="14.25" customHeight="1">
      <c r="A169" s="55">
        <v>167.0</v>
      </c>
      <c r="B169" s="55" t="s">
        <v>348</v>
      </c>
      <c r="C169" s="56">
        <v>0.3133401908481785</v>
      </c>
      <c r="D169" s="56">
        <v>0.4768897708030942</v>
      </c>
      <c r="E169" s="56">
        <v>0.5434294572123408</v>
      </c>
      <c r="F169" s="55" t="s">
        <v>455</v>
      </c>
      <c r="I169" s="55">
        <v>167.0</v>
      </c>
      <c r="J169" s="55" t="s">
        <v>328</v>
      </c>
      <c r="K169" s="56">
        <v>0.14789548867295838</v>
      </c>
      <c r="L169" s="56">
        <v>0.33499855002463885</v>
      </c>
      <c r="M169" s="56">
        <v>0.5171059613024027</v>
      </c>
      <c r="P169" s="55">
        <v>167.0</v>
      </c>
      <c r="Q169" s="55" t="s">
        <v>328</v>
      </c>
      <c r="R169" s="56">
        <f t="shared" si="1"/>
        <v>0.04634160065</v>
      </c>
      <c r="S169" s="56">
        <f t="shared" si="2"/>
        <v>0.0705298457</v>
      </c>
      <c r="T169" s="56">
        <f t="shared" si="3"/>
        <v>0.08037076513</v>
      </c>
      <c r="U169" s="56">
        <v>0.14789548867295838</v>
      </c>
      <c r="V169" s="56">
        <f t="shared" si="4"/>
        <v>0.1049685096</v>
      </c>
      <c r="W169" s="56">
        <f t="shared" si="5"/>
        <v>0.1597573817</v>
      </c>
      <c r="X169" s="56">
        <f t="shared" si="6"/>
        <v>0.1820480802</v>
      </c>
      <c r="Y169" s="56">
        <v>0.33499855002463885</v>
      </c>
      <c r="Z169" s="56">
        <f t="shared" si="7"/>
        <v>0.1620300806</v>
      </c>
      <c r="AA169" s="56">
        <f t="shared" si="8"/>
        <v>0.2466025434</v>
      </c>
      <c r="AB169" s="56">
        <f t="shared" si="9"/>
        <v>0.2810106119</v>
      </c>
      <c r="AC169" s="56">
        <v>0.5171059613024027</v>
      </c>
      <c r="AF169" s="55">
        <v>167.0</v>
      </c>
      <c r="AG169" s="55" t="s">
        <v>328</v>
      </c>
      <c r="AH169" s="56">
        <v>0.021217361562962805</v>
      </c>
      <c r="AI169" s="56">
        <v>0.2822177231451141</v>
      </c>
      <c r="AJ169" s="56">
        <v>0.00490835590514497</v>
      </c>
      <c r="AK169" s="56">
        <v>0.2828796280111656</v>
      </c>
      <c r="AL169" s="56">
        <v>0.2828796280111656</v>
      </c>
      <c r="AM169" s="56">
        <v>0.00490835590514497</v>
      </c>
      <c r="AN169" s="56">
        <v>0.28100748190973707</v>
      </c>
      <c r="AO169" s="56">
        <v>0.004792944625691336</v>
      </c>
      <c r="AP169" s="56">
        <v>0.28100748190973707</v>
      </c>
      <c r="AQ169" s="56">
        <v>0.004792944625691336</v>
      </c>
      <c r="AR169" s="56">
        <v>0.2810106118718304</v>
      </c>
      <c r="AS169" s="56">
        <v>0.01906096187364704</v>
      </c>
      <c r="AV169" s="55">
        <v>167.0</v>
      </c>
      <c r="AW169" s="55" t="s">
        <v>328</v>
      </c>
      <c r="AX169" s="56">
        <v>0.08303590013451673</v>
      </c>
      <c r="AY169" s="56">
        <v>0.1502151123306515</v>
      </c>
      <c r="AZ169" s="56">
        <v>0.1562230782095061</v>
      </c>
      <c r="BA169" s="56">
        <v>0.29338296302236155</v>
      </c>
      <c r="BB169" s="56">
        <v>0.190948654324732</v>
      </c>
      <c r="BC169" s="56">
        <v>0.27654282954462084</v>
      </c>
      <c r="BD169" s="56">
        <v>0.3219162815699197</v>
      </c>
      <c r="BE169" s="56">
        <v>0.5781402630405015</v>
      </c>
      <c r="BF169" s="56">
        <v>0.2750978495729637</v>
      </c>
      <c r="BG169" s="56">
        <v>0.42358028115159185</v>
      </c>
      <c r="BH169" s="56">
        <v>0.47749361015876124</v>
      </c>
      <c r="BI169" s="56">
        <v>0.8791602532941691</v>
      </c>
      <c r="BL169" s="68" t="s">
        <v>555</v>
      </c>
      <c r="BM169" s="55">
        <v>1.0</v>
      </c>
      <c r="BO169" s="68" t="s">
        <v>555</v>
      </c>
      <c r="BP169" s="56">
        <v>5.540223528300516</v>
      </c>
    </row>
    <row r="170" ht="14.25" customHeight="1">
      <c r="A170" s="55">
        <v>168.0</v>
      </c>
      <c r="B170" s="55" t="s">
        <v>350</v>
      </c>
      <c r="C170" s="56">
        <v>0.09274465686775293</v>
      </c>
      <c r="D170" s="56">
        <v>0.7031476650117989</v>
      </c>
      <c r="E170" s="56">
        <v>0.4532637660873636</v>
      </c>
      <c r="F170" s="55" t="s">
        <v>455</v>
      </c>
      <c r="I170" s="55">
        <v>168.0</v>
      </c>
      <c r="J170" s="55" t="s">
        <v>330</v>
      </c>
      <c r="K170" s="56">
        <v>0.9410128249380576</v>
      </c>
      <c r="L170" s="56">
        <v>0.01693448234797594</v>
      </c>
      <c r="M170" s="56">
        <v>0.042052692713966396</v>
      </c>
      <c r="P170" s="55">
        <v>168.0</v>
      </c>
      <c r="Q170" s="55" t="s">
        <v>330</v>
      </c>
      <c r="R170" s="56">
        <f t="shared" si="1"/>
        <v>0.08727391156</v>
      </c>
      <c r="S170" s="56">
        <f t="shared" si="2"/>
        <v>0.6616709706</v>
      </c>
      <c r="T170" s="56">
        <f t="shared" si="3"/>
        <v>0.426527017</v>
      </c>
      <c r="U170" s="56">
        <v>0.9410128249380576</v>
      </c>
      <c r="V170" s="56">
        <f t="shared" si="4"/>
        <v>0.001570582755</v>
      </c>
      <c r="W170" s="56">
        <f t="shared" si="5"/>
        <v>0.01190744172</v>
      </c>
      <c r="X170" s="56">
        <f t="shared" si="6"/>
        <v>0.007675787246</v>
      </c>
      <c r="Y170" s="56">
        <v>0.01693448234797594</v>
      </c>
      <c r="Z170" s="56">
        <f t="shared" si="7"/>
        <v>0.003900162556</v>
      </c>
      <c r="AA170" s="56">
        <f t="shared" si="8"/>
        <v>0.02956925269</v>
      </c>
      <c r="AB170" s="56">
        <f t="shared" si="9"/>
        <v>0.01906096187</v>
      </c>
      <c r="AC170" s="56">
        <v>0.042052692713966396</v>
      </c>
      <c r="AF170" s="55">
        <v>168.0</v>
      </c>
      <c r="AG170" s="55" t="s">
        <v>330</v>
      </c>
      <c r="AH170" s="56">
        <v>0.04559986301416892</v>
      </c>
      <c r="AI170" s="56">
        <v>0.5196275634507366</v>
      </c>
      <c r="AJ170" s="56">
        <v>0.005156150952602942</v>
      </c>
      <c r="AK170" s="56">
        <v>0.5209188423212966</v>
      </c>
      <c r="AL170" s="56">
        <v>0.5209188423212966</v>
      </c>
      <c r="AM170" s="56">
        <v>0.005156150952602942</v>
      </c>
      <c r="AN170" s="56">
        <v>0.5170989908219982</v>
      </c>
      <c r="AO170" s="56">
        <v>0.005024632077789864</v>
      </c>
      <c r="AP170" s="56">
        <v>0.5170989908219982</v>
      </c>
      <c r="AQ170" s="56">
        <v>0.005024632077789864</v>
      </c>
      <c r="AR170" s="56">
        <v>0.5171059613024027</v>
      </c>
      <c r="AS170" s="56">
        <v>0.042052692713966396</v>
      </c>
      <c r="AV170" s="55">
        <v>168.0</v>
      </c>
      <c r="AW170" s="55" t="s">
        <v>330</v>
      </c>
      <c r="AX170" s="56">
        <v>0.15384638045178378</v>
      </c>
      <c r="AY170" s="56">
        <v>0.2856071090136523</v>
      </c>
      <c r="AZ170" s="56">
        <v>0.2933829630223615</v>
      </c>
      <c r="BA170" s="56">
        <v>0.5527190397084121</v>
      </c>
      <c r="BB170" s="56">
        <v>0.338832528924315</v>
      </c>
      <c r="BC170" s="56">
        <v>0.5033600551474828</v>
      </c>
      <c r="BD170" s="56">
        <v>0.5781402630405015</v>
      </c>
      <c r="BE170" s="56">
        <v>1.0492058379072962</v>
      </c>
      <c r="BF170" s="56">
        <v>0.5063775144281227</v>
      </c>
      <c r="BG170" s="56">
        <v>0.780117627245783</v>
      </c>
      <c r="BH170" s="56">
        <v>0.8791602532941691</v>
      </c>
      <c r="BI170" s="56">
        <v>1.6188584352129418</v>
      </c>
      <c r="BL170" s="68" t="s">
        <v>556</v>
      </c>
      <c r="BM170" s="55">
        <v>1.0</v>
      </c>
      <c r="BO170" s="68" t="s">
        <v>556</v>
      </c>
      <c r="BP170" s="56">
        <v>10.165674490719747</v>
      </c>
    </row>
    <row r="171" ht="14.25" customHeight="1">
      <c r="A171" s="55">
        <v>169.0</v>
      </c>
      <c r="B171" s="55" t="s">
        <v>353</v>
      </c>
      <c r="C171" s="56">
        <v>0.4104016495423738</v>
      </c>
      <c r="D171" s="56">
        <v>0.7348548556111831</v>
      </c>
      <c r="E171" s="56">
        <v>0.047208472605827764</v>
      </c>
      <c r="F171" s="55" t="s">
        <v>457</v>
      </c>
      <c r="I171" s="55">
        <v>169.0</v>
      </c>
      <c r="J171" s="55" t="s">
        <v>332</v>
      </c>
      <c r="K171" s="56">
        <v>0.034314775825456605</v>
      </c>
      <c r="L171" s="56">
        <v>0.010917943564820972</v>
      </c>
      <c r="M171" s="56">
        <v>0.9547672806097225</v>
      </c>
      <c r="P171" s="55">
        <v>169.0</v>
      </c>
      <c r="Q171" s="55" t="s">
        <v>332</v>
      </c>
      <c r="R171" s="56">
        <f t="shared" si="1"/>
        <v>0.0140828406</v>
      </c>
      <c r="S171" s="56">
        <f t="shared" si="2"/>
        <v>0.02521637963</v>
      </c>
      <c r="T171" s="56">
        <f t="shared" si="3"/>
        <v>0.001619948155</v>
      </c>
      <c r="U171" s="56">
        <v>0.034314775825456605</v>
      </c>
      <c r="V171" s="56">
        <f t="shared" si="4"/>
        <v>0.004480742049</v>
      </c>
      <c r="W171" s="56">
        <f t="shared" si="5"/>
        <v>0.008023103842</v>
      </c>
      <c r="X171" s="56">
        <f t="shared" si="6"/>
        <v>0.0005154194397</v>
      </c>
      <c r="Y171" s="56">
        <v>0.010917943564820972</v>
      </c>
      <c r="Z171" s="56">
        <f t="shared" si="7"/>
        <v>0.3918380669</v>
      </c>
      <c r="AA171" s="56">
        <f t="shared" si="8"/>
        <v>0.7016153721</v>
      </c>
      <c r="AB171" s="56">
        <f t="shared" si="9"/>
        <v>0.04507310501</v>
      </c>
      <c r="AC171" s="56">
        <v>0.9547672806097225</v>
      </c>
      <c r="AF171" s="55">
        <v>169.0</v>
      </c>
      <c r="AG171" s="55" t="s">
        <v>332</v>
      </c>
      <c r="AH171" s="56">
        <v>0.014082840602444162</v>
      </c>
      <c r="AI171" s="56">
        <v>0.014050389567656488</v>
      </c>
      <c r="AJ171" s="56">
        <v>0.01395859563381996</v>
      </c>
      <c r="AK171" s="56">
        <v>0.014927652731702651</v>
      </c>
      <c r="AL171" s="56">
        <v>0.0149294646990988</v>
      </c>
      <c r="AM171" s="56">
        <v>0.014056235236790957</v>
      </c>
      <c r="AN171" s="56">
        <v>0.014409225012674692</v>
      </c>
      <c r="AO171" s="56">
        <v>0.014021492080122877</v>
      </c>
      <c r="AP171" s="56">
        <v>0.013988502079954345</v>
      </c>
      <c r="AQ171" s="56">
        <v>0.014040243693188488</v>
      </c>
      <c r="AR171" s="56">
        <v>0.012324968512551753</v>
      </c>
      <c r="AS171" s="56">
        <v>0.01128883525699699</v>
      </c>
      <c r="AV171" s="55">
        <v>169.0</v>
      </c>
      <c r="AW171" s="55" t="s">
        <v>332</v>
      </c>
      <c r="AX171" s="56">
        <f t="array" ref="AX171:BI182">MMULT(AH171:AS182,R171:AC182)</f>
        <v>0.002310261009</v>
      </c>
      <c r="AY171" s="56">
        <v>0.0039840354178824885</v>
      </c>
      <c r="AZ171" s="56">
        <v>3.796033973793901E-4</v>
      </c>
      <c r="BA171" s="56">
        <v>0.005602988757308381</v>
      </c>
      <c r="BB171" s="56">
        <v>8.408107984995456E-4</v>
      </c>
      <c r="BC171" s="56">
        <v>0.0014434330613865949</v>
      </c>
      <c r="BD171" s="56">
        <v>1.4103759477717337E-4</v>
      </c>
      <c r="BE171" s="56">
        <v>0.0020389108098829672</v>
      </c>
      <c r="BF171" s="56">
        <v>0.06532403798589838</v>
      </c>
      <c r="BG171" s="56">
        <v>0.11274386005302872</v>
      </c>
      <c r="BH171" s="56">
        <v>0.010697848033338283</v>
      </c>
      <c r="BI171" s="56">
        <v>0.1584365455398108</v>
      </c>
      <c r="BL171" s="68" t="s">
        <v>545</v>
      </c>
      <c r="BM171" s="55">
        <v>3.0</v>
      </c>
      <c r="BO171" s="68" t="s">
        <v>545</v>
      </c>
      <c r="BP171" s="56">
        <f t="array" ref="BP171:BP182">MMULT(AX171:BI182,BM171:BM182)</f>
        <v>1.091830117</v>
      </c>
    </row>
    <row r="172" ht="14.25" customHeight="1">
      <c r="A172" s="55">
        <v>170.0</v>
      </c>
      <c r="B172" s="55" t="s">
        <v>355</v>
      </c>
      <c r="C172" s="56">
        <v>0.41330801550850305</v>
      </c>
      <c r="D172" s="56">
        <v>0.679222033921341</v>
      </c>
      <c r="E172" s="56">
        <v>0.08450892049292859</v>
      </c>
      <c r="F172" s="55" t="s">
        <v>457</v>
      </c>
      <c r="I172" s="55">
        <v>170.0</v>
      </c>
      <c r="J172" s="55" t="s">
        <v>334</v>
      </c>
      <c r="K172" s="56">
        <v>0.033994960272836584</v>
      </c>
      <c r="L172" s="56">
        <v>0.01378239398391703</v>
      </c>
      <c r="M172" s="56">
        <v>0.9522226457432464</v>
      </c>
      <c r="P172" s="55">
        <v>170.0</v>
      </c>
      <c r="Q172" s="55" t="s">
        <v>334</v>
      </c>
      <c r="R172" s="56">
        <f t="shared" si="1"/>
        <v>0.01405038957</v>
      </c>
      <c r="S172" s="56">
        <f t="shared" si="2"/>
        <v>0.02309012606</v>
      </c>
      <c r="T172" s="56">
        <f t="shared" si="3"/>
        <v>0.002872877395</v>
      </c>
      <c r="U172" s="56">
        <v>0.033994960272836584</v>
      </c>
      <c r="V172" s="56">
        <f t="shared" si="4"/>
        <v>0.005696373906</v>
      </c>
      <c r="W172" s="56">
        <f t="shared" si="5"/>
        <v>0.009361305674</v>
      </c>
      <c r="X172" s="56">
        <f t="shared" si="6"/>
        <v>0.001164735237</v>
      </c>
      <c r="Y172" s="56">
        <v>0.01378239398391703</v>
      </c>
      <c r="Z172" s="56">
        <f t="shared" si="7"/>
        <v>0.393561252</v>
      </c>
      <c r="AA172" s="56">
        <f t="shared" si="8"/>
        <v>0.6467706022</v>
      </c>
      <c r="AB172" s="56">
        <f t="shared" si="9"/>
        <v>0.08047130786</v>
      </c>
      <c r="AC172" s="56">
        <v>0.9522226457432464</v>
      </c>
      <c r="AF172" s="55">
        <v>170.0</v>
      </c>
      <c r="AG172" s="55" t="s">
        <v>334</v>
      </c>
      <c r="AH172" s="56">
        <v>0.02521637963454603</v>
      </c>
      <c r="AI172" s="56">
        <v>0.023090126059591248</v>
      </c>
      <c r="AJ172" s="56">
        <v>0.025123213885088914</v>
      </c>
      <c r="AK172" s="56">
        <v>0.0262188820812724</v>
      </c>
      <c r="AL172" s="56">
        <v>0.02473558443450493</v>
      </c>
      <c r="AM172" s="56">
        <v>0.025216891710490397</v>
      </c>
      <c r="AN172" s="56">
        <v>0.02376339874912741</v>
      </c>
      <c r="AO172" s="56">
        <v>0.02519157472020538</v>
      </c>
      <c r="AP172" s="56">
        <v>0.022973740267055957</v>
      </c>
      <c r="AQ172" s="56">
        <v>0.024114720108321525</v>
      </c>
      <c r="AR172" s="56">
        <v>0.019797361095344482</v>
      </c>
      <c r="AS172" s="56">
        <v>0.021179768039161488</v>
      </c>
      <c r="AV172" s="55">
        <v>170.0</v>
      </c>
      <c r="AW172" s="55" t="s">
        <v>334</v>
      </c>
      <c r="AX172" s="56">
        <v>0.0039840354178824885</v>
      </c>
      <c r="AY172" s="56">
        <v>0.0068845112469707774</v>
      </c>
      <c r="AZ172" s="56">
        <v>6.492250312522406E-4</v>
      </c>
      <c r="BA172" s="56">
        <v>0.009662773519221594</v>
      </c>
      <c r="BB172" s="56">
        <v>0.0014434330613865949</v>
      </c>
      <c r="BC172" s="56">
        <v>0.002483313487911612</v>
      </c>
      <c r="BD172" s="56">
        <v>2.4010107887971154E-4</v>
      </c>
      <c r="BE172" s="56">
        <v>0.0035003744072818316</v>
      </c>
      <c r="BF172" s="56">
        <v>0.11274386005302872</v>
      </c>
      <c r="BG172" s="56">
        <v>0.1950070037318993</v>
      </c>
      <c r="BH172" s="56">
        <v>0.018308725676527676</v>
      </c>
      <c r="BI172" s="56">
        <v>0.2734584928582067</v>
      </c>
      <c r="BL172" s="68" t="s">
        <v>546</v>
      </c>
      <c r="BM172" s="55">
        <v>3.0</v>
      </c>
      <c r="BO172" s="68" t="s">
        <v>546</v>
      </c>
      <c r="BP172" s="56">
        <v>1.885097548711348</v>
      </c>
    </row>
    <row r="173" ht="14.25" customHeight="1">
      <c r="A173" s="55">
        <v>171.0</v>
      </c>
      <c r="B173" s="55" t="s">
        <v>357</v>
      </c>
      <c r="C173" s="56">
        <v>0.41321316189208435</v>
      </c>
      <c r="D173" s="56">
        <v>0.7437168407684389</v>
      </c>
      <c r="E173" s="56">
        <v>0.06375578144620657</v>
      </c>
      <c r="F173" s="55" t="s">
        <v>457</v>
      </c>
      <c r="I173" s="55">
        <v>171.0</v>
      </c>
      <c r="J173" s="55" t="s">
        <v>336</v>
      </c>
      <c r="K173" s="56">
        <v>0.033780617175658646</v>
      </c>
      <c r="L173" s="56">
        <v>0.011058694437216184</v>
      </c>
      <c r="M173" s="56">
        <v>0.9551606883871251</v>
      </c>
      <c r="P173" s="55">
        <v>171.0</v>
      </c>
      <c r="Q173" s="55" t="s">
        <v>336</v>
      </c>
      <c r="R173" s="56">
        <f t="shared" si="1"/>
        <v>0.01395859563</v>
      </c>
      <c r="S173" s="56">
        <f t="shared" si="2"/>
        <v>0.02512321389</v>
      </c>
      <c r="T173" s="56">
        <f t="shared" si="3"/>
        <v>0.002153709646</v>
      </c>
      <c r="U173" s="56">
        <v>0.033780617175658646</v>
      </c>
      <c r="V173" s="56">
        <f t="shared" si="4"/>
        <v>0.004569598095</v>
      </c>
      <c r="W173" s="56">
        <f t="shared" si="5"/>
        <v>0.00822453729</v>
      </c>
      <c r="X173" s="56">
        <f t="shared" si="6"/>
        <v>0.0007050557056</v>
      </c>
      <c r="Y173" s="56">
        <v>0.011058694437216184</v>
      </c>
      <c r="Z173" s="56">
        <f t="shared" si="7"/>
        <v>0.3946849682</v>
      </c>
      <c r="AA173" s="56">
        <f t="shared" si="8"/>
        <v>0.7103690896</v>
      </c>
      <c r="AB173" s="56">
        <f t="shared" si="9"/>
        <v>0.06089701609</v>
      </c>
      <c r="AC173" s="56">
        <v>0.9551606883871251</v>
      </c>
      <c r="AF173" s="55">
        <v>171.0</v>
      </c>
      <c r="AG173" s="55" t="s">
        <v>336</v>
      </c>
      <c r="AH173" s="56">
        <v>0.001619948154531189</v>
      </c>
      <c r="AI173" s="56">
        <v>0.0028728773948574126</v>
      </c>
      <c r="AJ173" s="56">
        <v>0.0021537096457692646</v>
      </c>
      <c r="AK173" s="56">
        <v>0.0024954283351305835</v>
      </c>
      <c r="AL173" s="56">
        <v>0.0033689873351004204</v>
      </c>
      <c r="AM173" s="56">
        <v>0.001804412169576215</v>
      </c>
      <c r="AN173" s="56">
        <v>0.003061021556296378</v>
      </c>
      <c r="AO173" s="56">
        <v>0.0019562529988961176</v>
      </c>
      <c r="AP173" s="56">
        <v>0.002842456061198973</v>
      </c>
      <c r="AQ173" s="56">
        <v>0.0012016428643246693</v>
      </c>
      <c r="AR173" s="56">
        <v>0.002280569398945269</v>
      </c>
      <c r="AS173" s="56">
        <v>0.0015212613334642446</v>
      </c>
      <c r="AV173" s="55">
        <v>171.0</v>
      </c>
      <c r="AW173" s="55" t="s">
        <v>336</v>
      </c>
      <c r="AX173" s="56">
        <v>3.796033973793901E-4</v>
      </c>
      <c r="AY173" s="56">
        <v>6.492250312522406E-4</v>
      </c>
      <c r="AZ173" s="56">
        <v>6.658477693021499E-5</v>
      </c>
      <c r="BA173" s="56">
        <v>9.195613774996913E-4</v>
      </c>
      <c r="BB173" s="56">
        <v>1.4103759477717337E-4</v>
      </c>
      <c r="BC173" s="56">
        <v>2.4010107887971152E-4</v>
      </c>
      <c r="BD173" s="56">
        <v>2.5178456964853312E-5</v>
      </c>
      <c r="BE173" s="56">
        <v>3.416271513045378E-4</v>
      </c>
      <c r="BF173" s="56">
        <v>0.010697848033338283</v>
      </c>
      <c r="BG173" s="56">
        <v>0.01830872567652768</v>
      </c>
      <c r="BH173" s="56">
        <v>0.001868826733877947</v>
      </c>
      <c r="BI173" s="56">
        <v>0.025917378719286507</v>
      </c>
      <c r="BL173" s="68" t="s">
        <v>547</v>
      </c>
      <c r="BM173" s="55">
        <v>3.0</v>
      </c>
      <c r="BO173" s="68" t="s">
        <v>547</v>
      </c>
      <c r="BP173" s="56">
        <v>0.17866709408405468</v>
      </c>
    </row>
    <row r="174" ht="14.25" customHeight="1">
      <c r="A174" s="55">
        <v>172.0</v>
      </c>
      <c r="B174" s="55" t="s">
        <v>359</v>
      </c>
      <c r="C174" s="56">
        <v>0.41306945452606303</v>
      </c>
      <c r="D174" s="56">
        <v>0.7255138844832346</v>
      </c>
      <c r="E174" s="56">
        <v>0.06905206329004011</v>
      </c>
      <c r="F174" s="55" t="s">
        <v>457</v>
      </c>
      <c r="I174" s="55">
        <v>172.0</v>
      </c>
      <c r="J174" s="55" t="s">
        <v>338</v>
      </c>
      <c r="K174" s="56">
        <v>0.03613836019133866</v>
      </c>
      <c r="L174" s="56">
        <v>0.011634704479164452</v>
      </c>
      <c r="M174" s="56">
        <v>0.9522269353294969</v>
      </c>
      <c r="P174" s="55">
        <v>172.0</v>
      </c>
      <c r="Q174" s="55" t="s">
        <v>338</v>
      </c>
      <c r="R174" s="56">
        <f t="shared" si="1"/>
        <v>0.01492765273</v>
      </c>
      <c r="S174" s="56">
        <f t="shared" si="2"/>
        <v>0.02621888208</v>
      </c>
      <c r="T174" s="56">
        <f t="shared" si="3"/>
        <v>0.002495428335</v>
      </c>
      <c r="U174" s="56">
        <v>0.03613836019133866</v>
      </c>
      <c r="V174" s="56">
        <f t="shared" si="4"/>
        <v>0.004805941033</v>
      </c>
      <c r="W174" s="56">
        <f t="shared" si="5"/>
        <v>0.008441139641</v>
      </c>
      <c r="X174" s="56">
        <f t="shared" si="6"/>
        <v>0.0008034003501</v>
      </c>
      <c r="Y174" s="56">
        <v>0.011634704479164452</v>
      </c>
      <c r="Z174" s="56">
        <f t="shared" si="7"/>
        <v>0.3933358608</v>
      </c>
      <c r="AA174" s="56">
        <f t="shared" si="8"/>
        <v>0.6908538628</v>
      </c>
      <c r="AB174" s="56">
        <f t="shared" si="9"/>
        <v>0.0657532346</v>
      </c>
      <c r="AC174" s="56">
        <v>0.9522269353294969</v>
      </c>
      <c r="AF174" s="55">
        <v>172.0</v>
      </c>
      <c r="AG174" s="55" t="s">
        <v>338</v>
      </c>
      <c r="AH174" s="56">
        <v>0.034314775825456605</v>
      </c>
      <c r="AI174" s="56">
        <v>0.033994960272836584</v>
      </c>
      <c r="AJ174" s="56">
        <v>0.033780617175658646</v>
      </c>
      <c r="AK174" s="56">
        <v>0.03613836019133866</v>
      </c>
      <c r="AL174" s="56">
        <v>0.03589428085632812</v>
      </c>
      <c r="AM174" s="56">
        <v>0.034176782226011365</v>
      </c>
      <c r="AN174" s="56">
        <v>0.034780718775863424</v>
      </c>
      <c r="AO174" s="56">
        <v>0.034026605641532835</v>
      </c>
      <c r="AP174" s="56">
        <v>0.03385808732086665</v>
      </c>
      <c r="AQ174" s="56">
        <v>0.03450063672956968</v>
      </c>
      <c r="AR174" s="56">
        <v>0.030037892904060608</v>
      </c>
      <c r="AS174" s="56">
        <v>0.027312145125234</v>
      </c>
      <c r="AV174" s="55">
        <v>172.0</v>
      </c>
      <c r="AW174" s="55" t="s">
        <v>338</v>
      </c>
      <c r="AX174" s="56">
        <v>0.005602988757308381</v>
      </c>
      <c r="AY174" s="56">
        <v>0.009662773519221594</v>
      </c>
      <c r="AZ174" s="56">
        <v>9.195613774996913E-4</v>
      </c>
      <c r="BA174" s="56">
        <v>0.013589124762788498</v>
      </c>
      <c r="BB174" s="56">
        <v>0.0020389108098829672</v>
      </c>
      <c r="BC174" s="56">
        <v>0.003500374407281832</v>
      </c>
      <c r="BD174" s="56">
        <v>3.416271513045378E-4</v>
      </c>
      <c r="BE174" s="56">
        <v>0.004944371866717634</v>
      </c>
      <c r="BF174" s="56">
        <v>0.1584365455398108</v>
      </c>
      <c r="BG174" s="56">
        <v>0.2734584928582067</v>
      </c>
      <c r="BH174" s="56">
        <v>0.025917378719286507</v>
      </c>
      <c r="BI174" s="56">
        <v>0.38428236641525104</v>
      </c>
      <c r="BL174" s="68" t="s">
        <v>548</v>
      </c>
      <c r="BM174" s="55">
        <v>3.0</v>
      </c>
      <c r="BO174" s="68" t="s">
        <v>548</v>
      </c>
      <c r="BP174" s="56">
        <v>2.6480835485536804</v>
      </c>
    </row>
    <row r="175" ht="14.25" customHeight="1">
      <c r="A175" s="55">
        <v>173.0</v>
      </c>
      <c r="B175" s="55" t="s">
        <v>361</v>
      </c>
      <c r="C175" s="56">
        <v>0.41592878706376846</v>
      </c>
      <c r="D175" s="56">
        <v>0.6891232765886177</v>
      </c>
      <c r="E175" s="56">
        <v>0.09385861075153626</v>
      </c>
      <c r="F175" s="55" t="s">
        <v>457</v>
      </c>
      <c r="I175" s="55">
        <v>173.0</v>
      </c>
      <c r="J175" s="55" t="s">
        <v>522</v>
      </c>
      <c r="K175" s="56">
        <v>0.03589428085632812</v>
      </c>
      <c r="L175" s="56">
        <v>0.013694638767547241</v>
      </c>
      <c r="M175" s="56">
        <v>0.9504110803761248</v>
      </c>
      <c r="P175" s="55">
        <v>173.0</v>
      </c>
      <c r="Q175" s="55" t="s">
        <v>522</v>
      </c>
      <c r="R175" s="56">
        <f t="shared" si="1"/>
        <v>0.0149294647</v>
      </c>
      <c r="S175" s="56">
        <f t="shared" si="2"/>
        <v>0.02473558443</v>
      </c>
      <c r="T175" s="56">
        <f t="shared" si="3"/>
        <v>0.003368987335</v>
      </c>
      <c r="U175" s="56">
        <v>0.03589428085632812</v>
      </c>
      <c r="V175" s="56">
        <f t="shared" si="4"/>
        <v>0.005695994492</v>
      </c>
      <c r="W175" s="56">
        <f t="shared" si="5"/>
        <v>0.009437294339</v>
      </c>
      <c r="X175" s="56">
        <f t="shared" si="6"/>
        <v>0.001285359769</v>
      </c>
      <c r="Y175" s="56">
        <v>0.013694638767547241</v>
      </c>
      <c r="Z175" s="56">
        <f t="shared" si="7"/>
        <v>0.3953033279</v>
      </c>
      <c r="AA175" s="56">
        <f t="shared" si="8"/>
        <v>0.6549503978</v>
      </c>
      <c r="AB175" s="56">
        <f t="shared" si="9"/>
        <v>0.08920426365</v>
      </c>
      <c r="AC175" s="56">
        <v>0.9504110803761248</v>
      </c>
      <c r="AF175" s="55">
        <v>173.0</v>
      </c>
      <c r="AG175" s="55" t="s">
        <v>522</v>
      </c>
      <c r="AH175" s="56">
        <v>0.004480742048613072</v>
      </c>
      <c r="AI175" s="56">
        <v>0.005696373906449079</v>
      </c>
      <c r="AJ175" s="56">
        <v>0.004569598094800504</v>
      </c>
      <c r="AK175" s="56">
        <v>0.004805941032780403</v>
      </c>
      <c r="AL175" s="56">
        <v>0.005695994491862385</v>
      </c>
      <c r="AM175" s="56">
        <v>0.004505387478293258</v>
      </c>
      <c r="AN175" s="56">
        <v>0.005687277459709557</v>
      </c>
      <c r="AO175" s="56">
        <v>0.004530247638001978</v>
      </c>
      <c r="AP175" s="56">
        <v>0.005699189153884818</v>
      </c>
      <c r="AQ175" s="56">
        <v>0.004787871235098836</v>
      </c>
      <c r="AR175" s="56">
        <v>0.005940771975791644</v>
      </c>
      <c r="AS175" s="56">
        <v>0.004264700948446908</v>
      </c>
      <c r="AV175" s="55">
        <v>173.0</v>
      </c>
      <c r="AW175" s="55" t="s">
        <v>522</v>
      </c>
      <c r="AX175" s="56">
        <v>8.408107984995456E-4</v>
      </c>
      <c r="AY175" s="56">
        <v>0.0014434330613865949</v>
      </c>
      <c r="AZ175" s="56">
        <v>1.4103759477717337E-4</v>
      </c>
      <c r="BA175" s="56">
        <v>0.0020389108098829672</v>
      </c>
      <c r="BB175" s="56">
        <v>3.110000729167617E-4</v>
      </c>
      <c r="BC175" s="56">
        <v>5.313411972714182E-4</v>
      </c>
      <c r="BD175" s="56">
        <v>5.3232269528533445E-5</v>
      </c>
      <c r="BE175" s="56">
        <v>7.540812923064243E-4</v>
      </c>
      <c r="BF175" s="56">
        <v>0.02386330382342345</v>
      </c>
      <c r="BG175" s="56">
        <v>0.04099769979532699</v>
      </c>
      <c r="BH175" s="56">
        <v>0.003989123189326608</v>
      </c>
      <c r="BI175" s="56">
        <v>0.05787110336154305</v>
      </c>
      <c r="BL175" s="68" t="s">
        <v>549</v>
      </c>
      <c r="BM175" s="55">
        <v>3.0</v>
      </c>
      <c r="BO175" s="68" t="s">
        <v>549</v>
      </c>
      <c r="BP175" s="56">
        <v>0.39850523179856856</v>
      </c>
    </row>
    <row r="176" ht="14.25" customHeight="1">
      <c r="A176" s="55">
        <v>174.0</v>
      </c>
      <c r="B176" s="55" t="s">
        <v>363</v>
      </c>
      <c r="C176" s="56">
        <v>0.4112802411835306</v>
      </c>
      <c r="D176" s="56">
        <v>0.73783691933696</v>
      </c>
      <c r="E176" s="56">
        <v>0.052796432316056595</v>
      </c>
      <c r="F176" s="55" t="s">
        <v>457</v>
      </c>
      <c r="I176" s="55">
        <v>174.0</v>
      </c>
      <c r="J176" s="55" t="s">
        <v>340</v>
      </c>
      <c r="K176" s="56">
        <v>0.034176782226011365</v>
      </c>
      <c r="L176" s="56">
        <v>0.010954543951171151</v>
      </c>
      <c r="M176" s="56">
        <v>0.9548686738228175</v>
      </c>
      <c r="P176" s="55">
        <v>174.0</v>
      </c>
      <c r="Q176" s="55" t="s">
        <v>340</v>
      </c>
      <c r="R176" s="56">
        <f t="shared" si="1"/>
        <v>0.01405623524</v>
      </c>
      <c r="S176" s="56">
        <f t="shared" si="2"/>
        <v>0.02521689171</v>
      </c>
      <c r="T176" s="56">
        <f t="shared" si="3"/>
        <v>0.00180441217</v>
      </c>
      <c r="U176" s="56">
        <v>0.034176782226011365</v>
      </c>
      <c r="V176" s="56">
        <f t="shared" si="4"/>
        <v>0.004505387478</v>
      </c>
      <c r="W176" s="56">
        <f t="shared" si="5"/>
        <v>0.008082666962</v>
      </c>
      <c r="X176" s="56">
        <f t="shared" si="6"/>
        <v>0.0005783608383</v>
      </c>
      <c r="Y176" s="56">
        <v>0.010954543951171151</v>
      </c>
      <c r="Z176" s="56">
        <f t="shared" si="7"/>
        <v>0.3927186185</v>
      </c>
      <c r="AA176" s="56">
        <f t="shared" si="8"/>
        <v>0.7045373607</v>
      </c>
      <c r="AB176" s="56">
        <f t="shared" si="9"/>
        <v>0.05041365931</v>
      </c>
      <c r="AC176" s="56">
        <v>0.9548686738228175</v>
      </c>
      <c r="AF176" s="55">
        <v>174.0</v>
      </c>
      <c r="AG176" s="55" t="s">
        <v>340</v>
      </c>
      <c r="AH176" s="56">
        <v>0.008023103841897562</v>
      </c>
      <c r="AI176" s="56">
        <v>0.009361305674061378</v>
      </c>
      <c r="AJ176" s="56">
        <v>0.00822453728986993</v>
      </c>
      <c r="AK176" s="56">
        <v>0.00844113964149309</v>
      </c>
      <c r="AL176" s="56">
        <v>0.009437294339189665</v>
      </c>
      <c r="AM176" s="56">
        <v>0.008082666961673451</v>
      </c>
      <c r="AN176" s="56">
        <v>0.009379341494988268</v>
      </c>
      <c r="AO176" s="56">
        <v>0.008139224500618242</v>
      </c>
      <c r="AP176" s="56">
        <v>0.009359950808585758</v>
      </c>
      <c r="AQ176" s="56">
        <v>0.008223373986386413</v>
      </c>
      <c r="AR176" s="56">
        <v>0.009542548353780746</v>
      </c>
      <c r="AS176" s="56">
        <v>0.008001301709891858</v>
      </c>
      <c r="AV176" s="55">
        <v>174.0</v>
      </c>
      <c r="AW176" s="55" t="s">
        <v>340</v>
      </c>
      <c r="AX176" s="56">
        <v>0.0014434330613865949</v>
      </c>
      <c r="AY176" s="56">
        <v>0.002483313487911612</v>
      </c>
      <c r="AZ176" s="56">
        <v>2.4010107887971152E-4</v>
      </c>
      <c r="BA176" s="56">
        <v>0.003500374407281832</v>
      </c>
      <c r="BB176" s="56">
        <v>5.313411972714182E-4</v>
      </c>
      <c r="BC176" s="56">
        <v>9.09824760265718E-4</v>
      </c>
      <c r="BD176" s="56">
        <v>9.019772548332901E-5</v>
      </c>
      <c r="BE176" s="56">
        <v>0.0012883850256143266</v>
      </c>
      <c r="BF176" s="56">
        <v>0.04099769979532698</v>
      </c>
      <c r="BG176" s="56">
        <v>0.07059621685726078</v>
      </c>
      <c r="BH176" s="56">
        <v>0.006795096456934651</v>
      </c>
      <c r="BI176" s="56">
        <v>0.0994270291695402</v>
      </c>
      <c r="BL176" s="68" t="s">
        <v>550</v>
      </c>
      <c r="BM176" s="55">
        <v>3.0</v>
      </c>
      <c r="BO176" s="68" t="s">
        <v>550</v>
      </c>
      <c r="BP176" s="56">
        <v>0.6849090390694714</v>
      </c>
    </row>
    <row r="177" ht="14.25" customHeight="1">
      <c r="A177" s="55">
        <v>175.0</v>
      </c>
      <c r="B177" s="55" t="s">
        <v>365</v>
      </c>
      <c r="C177" s="56">
        <v>0.41428772951852216</v>
      </c>
      <c r="D177" s="56">
        <v>0.6832348377348187</v>
      </c>
      <c r="E177" s="56">
        <v>0.08800915173784786</v>
      </c>
      <c r="F177" s="55" t="s">
        <v>457</v>
      </c>
      <c r="I177" s="55">
        <v>175.0</v>
      </c>
      <c r="J177" s="55" t="s">
        <v>523</v>
      </c>
      <c r="K177" s="56">
        <v>0.034780718775863424</v>
      </c>
      <c r="L177" s="56">
        <v>0.013727844332534805</v>
      </c>
      <c r="M177" s="56">
        <v>0.9514914368916018</v>
      </c>
      <c r="P177" s="55">
        <v>175.0</v>
      </c>
      <c r="Q177" s="55" t="s">
        <v>523</v>
      </c>
      <c r="R177" s="56">
        <f t="shared" si="1"/>
        <v>0.01440922501</v>
      </c>
      <c r="S177" s="56">
        <f t="shared" si="2"/>
        <v>0.02376339875</v>
      </c>
      <c r="T177" s="56">
        <f t="shared" si="3"/>
        <v>0.003061021556</v>
      </c>
      <c r="U177" s="56">
        <v>0.034780718775863424</v>
      </c>
      <c r="V177" s="56">
        <f t="shared" si="4"/>
        <v>0.00568727746</v>
      </c>
      <c r="W177" s="56">
        <f t="shared" si="5"/>
        <v>0.009379341495</v>
      </c>
      <c r="X177" s="56">
        <f t="shared" si="6"/>
        <v>0.001208175935</v>
      </c>
      <c r="Y177" s="56">
        <v>0.013727844332534805</v>
      </c>
      <c r="Z177" s="56">
        <f t="shared" si="7"/>
        <v>0.394191227</v>
      </c>
      <c r="AA177" s="56">
        <f t="shared" si="8"/>
        <v>0.6500920975</v>
      </c>
      <c r="AB177" s="56">
        <f t="shared" si="9"/>
        <v>0.08373995425</v>
      </c>
      <c r="AC177" s="56">
        <v>0.9514914368916018</v>
      </c>
      <c r="AF177" s="55">
        <v>175.0</v>
      </c>
      <c r="AG177" s="55" t="s">
        <v>523</v>
      </c>
      <c r="AH177" s="56">
        <v>5.154194396918244E-4</v>
      </c>
      <c r="AI177" s="56">
        <v>0.0011647352373890616</v>
      </c>
      <c r="AJ177" s="56">
        <v>7.050557056195354E-4</v>
      </c>
      <c r="AK177" s="56">
        <v>8.03400350056177E-4</v>
      </c>
      <c r="AL177" s="56">
        <v>0.0012853597694661148</v>
      </c>
      <c r="AM177" s="56">
        <v>5.783608382712749E-4</v>
      </c>
      <c r="AN177" s="56">
        <v>0.0012081759348956105</v>
      </c>
      <c r="AO177" s="56">
        <v>6.320518869847523E-4</v>
      </c>
      <c r="AP177" s="56">
        <v>0.0011580721553877927</v>
      </c>
      <c r="AQ177" s="56">
        <v>4.097728950212617E-4</v>
      </c>
      <c r="AR177" s="56">
        <v>0.0010992598285589458</v>
      </c>
      <c r="AS177" s="56">
        <v>5.747027486860863E-4</v>
      </c>
      <c r="AV177" s="55">
        <v>175.0</v>
      </c>
      <c r="AW177" s="55" t="s">
        <v>523</v>
      </c>
      <c r="AX177" s="56">
        <v>1.4103759477717337E-4</v>
      </c>
      <c r="AY177" s="56">
        <v>2.4010107887971154E-4</v>
      </c>
      <c r="AZ177" s="56">
        <v>2.5178456964853312E-5</v>
      </c>
      <c r="BA177" s="56">
        <v>3.416271513045378E-4</v>
      </c>
      <c r="BB177" s="56">
        <v>5.3232269528533445E-5</v>
      </c>
      <c r="BC177" s="56">
        <v>9.019772548332901E-5</v>
      </c>
      <c r="BD177" s="56">
        <v>9.65835107884416E-6</v>
      </c>
      <c r="BE177" s="56">
        <v>1.2893847480631616E-4</v>
      </c>
      <c r="BF177" s="56">
        <v>0.003989123189326608</v>
      </c>
      <c r="BG177" s="56">
        <v>0.006795096456934651</v>
      </c>
      <c r="BH177" s="56">
        <v>7.091639217794715E-4</v>
      </c>
      <c r="BI177" s="56">
        <v>0.009663801163917584</v>
      </c>
      <c r="BL177" s="68" t="s">
        <v>551</v>
      </c>
      <c r="BM177" s="55">
        <v>3.0</v>
      </c>
      <c r="BO177" s="68" t="s">
        <v>551</v>
      </c>
      <c r="BP177" s="56">
        <v>0.06656146750434484</v>
      </c>
    </row>
    <row r="178" ht="14.25" customHeight="1">
      <c r="A178" s="55">
        <v>176.0</v>
      </c>
      <c r="B178" s="55" t="s">
        <v>367</v>
      </c>
      <c r="C178" s="56">
        <v>0.4120743699162358</v>
      </c>
      <c r="D178" s="56">
        <v>0.7403493309205245</v>
      </c>
      <c r="E178" s="56">
        <v>0.05749186443999332</v>
      </c>
      <c r="F178" s="55" t="s">
        <v>457</v>
      </c>
      <c r="I178" s="55">
        <v>176.0</v>
      </c>
      <c r="J178" s="55" t="s">
        <v>524</v>
      </c>
      <c r="K178" s="56">
        <v>0.034026605641532835</v>
      </c>
      <c r="L178" s="56">
        <v>0.010993762215599242</v>
      </c>
      <c r="M178" s="56">
        <v>0.9549796321428679</v>
      </c>
      <c r="P178" s="55">
        <v>176.0</v>
      </c>
      <c r="Q178" s="55" t="s">
        <v>524</v>
      </c>
      <c r="R178" s="56">
        <f t="shared" si="1"/>
        <v>0.01402149208</v>
      </c>
      <c r="S178" s="56">
        <f t="shared" si="2"/>
        <v>0.02519157472</v>
      </c>
      <c r="T178" s="56">
        <f t="shared" si="3"/>
        <v>0.001956252999</v>
      </c>
      <c r="U178" s="56">
        <v>0.034026605641532835</v>
      </c>
      <c r="V178" s="56">
        <f t="shared" si="4"/>
        <v>0.004530247638</v>
      </c>
      <c r="W178" s="56">
        <f t="shared" si="5"/>
        <v>0.008139224501</v>
      </c>
      <c r="X178" s="56">
        <f t="shared" si="6"/>
        <v>0.000632051887</v>
      </c>
      <c r="Y178" s="56">
        <v>0.010993762215599242</v>
      </c>
      <c r="Z178" s="56">
        <f t="shared" si="7"/>
        <v>0.3935226302</v>
      </c>
      <c r="AA178" s="56">
        <f t="shared" si="8"/>
        <v>0.7070185317</v>
      </c>
      <c r="AB178" s="56">
        <f t="shared" si="9"/>
        <v>0.05490355955</v>
      </c>
      <c r="AC178" s="56">
        <v>0.9549796321428679</v>
      </c>
      <c r="AF178" s="55">
        <v>176.0</v>
      </c>
      <c r="AG178" s="55" t="s">
        <v>524</v>
      </c>
      <c r="AH178" s="56">
        <v>0.010917943564820972</v>
      </c>
      <c r="AI178" s="56">
        <v>0.01378239398391703</v>
      </c>
      <c r="AJ178" s="56">
        <v>0.011058694437216184</v>
      </c>
      <c r="AK178" s="56">
        <v>0.011634704479164452</v>
      </c>
      <c r="AL178" s="56">
        <v>0.013694638767547241</v>
      </c>
      <c r="AM178" s="56">
        <v>0.010954543951171151</v>
      </c>
      <c r="AN178" s="56">
        <v>0.013727844332534805</v>
      </c>
      <c r="AO178" s="56">
        <v>0.010993762215599242</v>
      </c>
      <c r="AP178" s="56">
        <v>0.013794446533834884</v>
      </c>
      <c r="AQ178" s="56">
        <v>0.011765081133900762</v>
      </c>
      <c r="AR178" s="56">
        <v>0.014478598642628753</v>
      </c>
      <c r="AS178" s="56">
        <v>0.010317993713967093</v>
      </c>
      <c r="AV178" s="55">
        <v>176.0</v>
      </c>
      <c r="AW178" s="55" t="s">
        <v>524</v>
      </c>
      <c r="AX178" s="56">
        <v>0.0020389108098829672</v>
      </c>
      <c r="AY178" s="56">
        <v>0.0035003744072818316</v>
      </c>
      <c r="AZ178" s="56">
        <v>3.416271513045378E-4</v>
      </c>
      <c r="BA178" s="56">
        <v>0.004944371866717634</v>
      </c>
      <c r="BB178" s="56">
        <v>7.540812923064243E-4</v>
      </c>
      <c r="BC178" s="56">
        <v>0.0012883850256143266</v>
      </c>
      <c r="BD178" s="56">
        <v>1.2893847480631616E-4</v>
      </c>
      <c r="BE178" s="56">
        <v>0.00182847333060682</v>
      </c>
      <c r="BF178" s="56">
        <v>0.05787110336154305</v>
      </c>
      <c r="BG178" s="56">
        <v>0.09942702916954022</v>
      </c>
      <c r="BH178" s="56">
        <v>0.00966380116391758</v>
      </c>
      <c r="BI178" s="56">
        <v>0.1403478005589781</v>
      </c>
      <c r="BL178" s="68" t="s">
        <v>552</v>
      </c>
      <c r="BM178" s="55">
        <v>3.0</v>
      </c>
      <c r="BO178" s="68" t="s">
        <v>552</v>
      </c>
      <c r="BP178" s="56">
        <v>0.9664046898374995</v>
      </c>
    </row>
    <row r="179" ht="14.25" customHeight="1">
      <c r="A179" s="55">
        <v>177.0</v>
      </c>
      <c r="B179" s="55" t="s">
        <v>369</v>
      </c>
      <c r="C179" s="56">
        <v>0.4131509836154646</v>
      </c>
      <c r="D179" s="56">
        <v>0.6785303626084426</v>
      </c>
      <c r="E179" s="56">
        <v>0.08395205654299247</v>
      </c>
      <c r="F179" s="55" t="s">
        <v>457</v>
      </c>
      <c r="I179" s="55">
        <v>177.0</v>
      </c>
      <c r="J179" s="55" t="s">
        <v>336</v>
      </c>
      <c r="K179" s="56">
        <v>0.03385808732086665</v>
      </c>
      <c r="L179" s="56">
        <v>0.013794446533834884</v>
      </c>
      <c r="M179" s="56">
        <v>0.9523474661452984</v>
      </c>
      <c r="P179" s="55">
        <v>177.0</v>
      </c>
      <c r="Q179" s="55" t="s">
        <v>336</v>
      </c>
      <c r="R179" s="56">
        <f t="shared" si="1"/>
        <v>0.01398850208</v>
      </c>
      <c r="S179" s="56">
        <f t="shared" si="2"/>
        <v>0.02297374027</v>
      </c>
      <c r="T179" s="56">
        <f t="shared" si="3"/>
        <v>0.002842456061</v>
      </c>
      <c r="U179" s="56">
        <v>0.03385808732086665</v>
      </c>
      <c r="V179" s="56">
        <f t="shared" si="4"/>
        <v>0.005699189154</v>
      </c>
      <c r="W179" s="56">
        <f t="shared" si="5"/>
        <v>0.009359950809</v>
      </c>
      <c r="X179" s="56">
        <f t="shared" si="6"/>
        <v>0.001158072155</v>
      </c>
      <c r="Y179" s="56">
        <v>0.013794446533834884</v>
      </c>
      <c r="Z179" s="56">
        <f t="shared" si="7"/>
        <v>0.3934632924</v>
      </c>
      <c r="AA179" s="56">
        <f t="shared" si="8"/>
        <v>0.6461966715</v>
      </c>
      <c r="AB179" s="56">
        <f t="shared" si="9"/>
        <v>0.07995152833</v>
      </c>
      <c r="AC179" s="56">
        <v>0.9523474661452984</v>
      </c>
      <c r="AF179" s="55">
        <v>177.0</v>
      </c>
      <c r="AG179" s="55" t="s">
        <v>336</v>
      </c>
      <c r="AH179" s="56">
        <v>0.39183806689131656</v>
      </c>
      <c r="AI179" s="56">
        <v>0.3935612520343975</v>
      </c>
      <c r="AJ179" s="56">
        <v>0.3946849681634638</v>
      </c>
      <c r="AK179" s="56">
        <v>0.39333586076157995</v>
      </c>
      <c r="AL179" s="56">
        <v>0.3953033278728073</v>
      </c>
      <c r="AM179" s="56">
        <v>0.3927186184684464</v>
      </c>
      <c r="AN179" s="56">
        <v>0.3941912270461379</v>
      </c>
      <c r="AO179" s="56">
        <v>0.3935226301981109</v>
      </c>
      <c r="AP179" s="56">
        <v>0.3934632923816254</v>
      </c>
      <c r="AQ179" s="56">
        <v>0.3881279596288796</v>
      </c>
      <c r="AR179" s="56">
        <v>0.3920482769401437</v>
      </c>
      <c r="AS179" s="56">
        <v>0.3977730335397903</v>
      </c>
      <c r="AV179" s="55">
        <v>177.0</v>
      </c>
      <c r="AW179" s="55" t="s">
        <v>336</v>
      </c>
      <c r="AX179" s="56">
        <v>0.06532403798589838</v>
      </c>
      <c r="AY179" s="56">
        <v>0.11274386005302872</v>
      </c>
      <c r="AZ179" s="56">
        <v>0.010697848033338283</v>
      </c>
      <c r="BA179" s="56">
        <v>0.1584365455398108</v>
      </c>
      <c r="BB179" s="56">
        <v>0.02386330382342345</v>
      </c>
      <c r="BC179" s="56">
        <v>0.04099769979532698</v>
      </c>
      <c r="BD179" s="56">
        <v>0.003989123189326608</v>
      </c>
      <c r="BE179" s="56">
        <v>0.05787110336154305</v>
      </c>
      <c r="BF179" s="56">
        <v>1.857038184661163</v>
      </c>
      <c r="BG179" s="56">
        <v>3.2083837078462376</v>
      </c>
      <c r="BH179" s="56">
        <v>0.3030196851202524</v>
      </c>
      <c r="BI179" s="56">
        <v>4.504260865025346</v>
      </c>
      <c r="BL179" s="68" t="s">
        <v>553</v>
      </c>
      <c r="BM179" s="55">
        <v>3.0</v>
      </c>
      <c r="BO179" s="68" t="s">
        <v>553</v>
      </c>
      <c r="BP179" s="56">
        <v>31.039877893304087</v>
      </c>
    </row>
    <row r="180" ht="14.25" customHeight="1">
      <c r="A180" s="55">
        <v>178.0</v>
      </c>
      <c r="B180" s="55" t="s">
        <v>371</v>
      </c>
      <c r="C180" s="56">
        <v>0.4069560745571669</v>
      </c>
      <c r="D180" s="56">
        <v>0.6989644944046314</v>
      </c>
      <c r="E180" s="56">
        <v>0.034829585139069905</v>
      </c>
      <c r="F180" s="55" t="s">
        <v>457</v>
      </c>
      <c r="I180" s="55">
        <v>178.0</v>
      </c>
      <c r="J180" s="55" t="s">
        <v>338</v>
      </c>
      <c r="K180" s="56">
        <v>0.03450063672956968</v>
      </c>
      <c r="L180" s="56">
        <v>0.011765081133900762</v>
      </c>
      <c r="M180" s="56">
        <v>0.9537342821365296</v>
      </c>
      <c r="P180" s="55">
        <v>178.0</v>
      </c>
      <c r="Q180" s="55" t="s">
        <v>338</v>
      </c>
      <c r="R180" s="56">
        <f t="shared" si="1"/>
        <v>0.01404024369</v>
      </c>
      <c r="S180" s="56">
        <f t="shared" si="2"/>
        <v>0.02411472011</v>
      </c>
      <c r="T180" s="56">
        <f t="shared" si="3"/>
        <v>0.001201642864</v>
      </c>
      <c r="U180" s="56">
        <v>0.03450063672956968</v>
      </c>
      <c r="V180" s="56">
        <f t="shared" si="4"/>
        <v>0.004787871235</v>
      </c>
      <c r="W180" s="56">
        <f t="shared" si="5"/>
        <v>0.008223373986</v>
      </c>
      <c r="X180" s="56">
        <f t="shared" si="6"/>
        <v>0.000409772895</v>
      </c>
      <c r="Y180" s="56">
        <v>0.011765081133900762</v>
      </c>
      <c r="Z180" s="56">
        <f t="shared" si="7"/>
        <v>0.3881279596</v>
      </c>
      <c r="AA180" s="56">
        <f t="shared" si="8"/>
        <v>0.6666264003</v>
      </c>
      <c r="AB180" s="56">
        <f t="shared" si="9"/>
        <v>0.03321816938</v>
      </c>
      <c r="AC180" s="56">
        <v>0.9537342821365296</v>
      </c>
      <c r="AF180" s="55">
        <v>178.0</v>
      </c>
      <c r="AG180" s="55" t="s">
        <v>338</v>
      </c>
      <c r="AH180" s="56">
        <v>0.7016153721347396</v>
      </c>
      <c r="AI180" s="56">
        <v>0.6467706021876883</v>
      </c>
      <c r="AJ180" s="56">
        <v>0.71036908959348</v>
      </c>
      <c r="AK180" s="56">
        <v>0.6908538627604691</v>
      </c>
      <c r="AL180" s="56">
        <v>0.6549503978149233</v>
      </c>
      <c r="AM180" s="56">
        <v>0.7045373606647962</v>
      </c>
      <c r="AN180" s="56">
        <v>0.6500920974907031</v>
      </c>
      <c r="AO180" s="56">
        <v>0.7070185316997007</v>
      </c>
      <c r="AP180" s="56">
        <v>0.6461966715328008</v>
      </c>
      <c r="AQ180" s="56">
        <v>0.6666264003099235</v>
      </c>
      <c r="AR180" s="56">
        <v>0.6297396457838658</v>
      </c>
      <c r="AS180" s="56">
        <v>0.7462896207458233</v>
      </c>
      <c r="AV180" s="55">
        <v>178.0</v>
      </c>
      <c r="AW180" s="55" t="s">
        <v>338</v>
      </c>
      <c r="AX180" s="56">
        <v>0.11274386005302872</v>
      </c>
      <c r="AY180" s="56">
        <v>0.1950070037318993</v>
      </c>
      <c r="AZ180" s="56">
        <v>0.01830872567652768</v>
      </c>
      <c r="BA180" s="56">
        <v>0.2734584928582067</v>
      </c>
      <c r="BB180" s="56">
        <v>0.04099769979532699</v>
      </c>
      <c r="BC180" s="56">
        <v>0.07059621685726078</v>
      </c>
      <c r="BD180" s="56">
        <v>0.006795096456934651</v>
      </c>
      <c r="BE180" s="56">
        <v>0.09942702916954022</v>
      </c>
      <c r="BF180" s="56">
        <v>3.2083837078462376</v>
      </c>
      <c r="BG180" s="56">
        <v>5.555788616363201</v>
      </c>
      <c r="BH180" s="56">
        <v>0.5190502153295391</v>
      </c>
      <c r="BI180" s="56">
        <v>7.782174130691168</v>
      </c>
      <c r="BL180" s="68" t="s">
        <v>554</v>
      </c>
      <c r="BM180" s="55">
        <v>3.0</v>
      </c>
      <c r="BO180" s="68" t="s">
        <v>554</v>
      </c>
      <c r="BP180" s="56">
        <v>53.648192384486606</v>
      </c>
    </row>
    <row r="181" ht="14.25" customHeight="1">
      <c r="A181" s="55">
        <v>179.0</v>
      </c>
      <c r="B181" s="55" t="s">
        <v>373</v>
      </c>
      <c r="C181" s="56">
        <v>0.4103140174284871</v>
      </c>
      <c r="D181" s="56">
        <v>0.659079555232991</v>
      </c>
      <c r="E181" s="56">
        <v>0.07592308176306783</v>
      </c>
      <c r="F181" s="55" t="s">
        <v>457</v>
      </c>
      <c r="I181" s="55">
        <v>179.0</v>
      </c>
      <c r="J181" s="55" t="s">
        <v>522</v>
      </c>
      <c r="K181" s="56">
        <v>0.030037892904060608</v>
      </c>
      <c r="L181" s="56">
        <v>0.014478598642628753</v>
      </c>
      <c r="M181" s="56">
        <v>0.9554835084533106</v>
      </c>
      <c r="P181" s="55">
        <v>179.0</v>
      </c>
      <c r="Q181" s="55" t="s">
        <v>522</v>
      </c>
      <c r="R181" s="56">
        <f t="shared" si="1"/>
        <v>0.01232496851</v>
      </c>
      <c r="S181" s="56">
        <f t="shared" si="2"/>
        <v>0.0197973611</v>
      </c>
      <c r="T181" s="56">
        <f t="shared" si="3"/>
        <v>0.002280569399</v>
      </c>
      <c r="U181" s="56">
        <v>0.030037892904060608</v>
      </c>
      <c r="V181" s="56">
        <f t="shared" si="4"/>
        <v>0.005940771976</v>
      </c>
      <c r="W181" s="56">
        <f t="shared" si="5"/>
        <v>0.009542548354</v>
      </c>
      <c r="X181" s="56">
        <f t="shared" si="6"/>
        <v>0.001099259829</v>
      </c>
      <c r="Y181" s="56">
        <v>0.014478598642628753</v>
      </c>
      <c r="Z181" s="56">
        <f t="shared" si="7"/>
        <v>0.3920482769</v>
      </c>
      <c r="AA181" s="56">
        <f t="shared" si="8"/>
        <v>0.6297396458</v>
      </c>
      <c r="AB181" s="56">
        <f t="shared" si="9"/>
        <v>0.07254325254</v>
      </c>
      <c r="AC181" s="56">
        <v>0.9554835084533106</v>
      </c>
      <c r="AF181" s="55">
        <v>179.0</v>
      </c>
      <c r="AG181" s="55" t="s">
        <v>522</v>
      </c>
      <c r="AH181" s="56">
        <v>0.045073105011604754</v>
      </c>
      <c r="AI181" s="56">
        <v>0.08047130786068211</v>
      </c>
      <c r="AJ181" s="56">
        <v>0.06089701609481776</v>
      </c>
      <c r="AK181" s="56">
        <v>0.06575323460485336</v>
      </c>
      <c r="AL181" s="56">
        <v>0.08920426364696973</v>
      </c>
      <c r="AM181" s="56">
        <v>0.050413659308209104</v>
      </c>
      <c r="AN181" s="56">
        <v>0.08373995424665587</v>
      </c>
      <c r="AO181" s="56">
        <v>0.05490355955411245</v>
      </c>
      <c r="AP181" s="56">
        <v>0.0799515283264057</v>
      </c>
      <c r="AQ181" s="56">
        <v>0.03321816937972397</v>
      </c>
      <c r="AR181" s="56">
        <v>0.07254325253556362</v>
      </c>
      <c r="AS181" s="56">
        <v>0.05360311508167317</v>
      </c>
      <c r="AV181" s="55">
        <v>179.0</v>
      </c>
      <c r="AW181" s="55" t="s">
        <v>522</v>
      </c>
      <c r="AX181" s="56">
        <v>0.010697848033338283</v>
      </c>
      <c r="AY181" s="56">
        <v>0.018308725676527676</v>
      </c>
      <c r="AZ181" s="56">
        <v>0.001868826733877947</v>
      </c>
      <c r="BA181" s="56">
        <v>0.025917378719286507</v>
      </c>
      <c r="BB181" s="56">
        <v>0.003989123189326608</v>
      </c>
      <c r="BC181" s="56">
        <v>0.006795096456934651</v>
      </c>
      <c r="BD181" s="56">
        <v>7.091639217794715E-4</v>
      </c>
      <c r="BE181" s="56">
        <v>0.00966380116391758</v>
      </c>
      <c r="BF181" s="56">
        <v>0.3030196851202524</v>
      </c>
      <c r="BG181" s="56">
        <v>0.5190502153295391</v>
      </c>
      <c r="BH181" s="56">
        <v>0.052696380194601204</v>
      </c>
      <c r="BI181" s="56">
        <v>0.7341909857680675</v>
      </c>
      <c r="BL181" s="68" t="s">
        <v>555</v>
      </c>
      <c r="BM181" s="55">
        <v>3.0</v>
      </c>
      <c r="BO181" s="68" t="s">
        <v>555</v>
      </c>
      <c r="BP181" s="56">
        <v>5.060721690922347</v>
      </c>
    </row>
    <row r="182" ht="14.25" customHeight="1">
      <c r="A182" s="55">
        <v>180.0</v>
      </c>
      <c r="B182" s="55" t="s">
        <v>375</v>
      </c>
      <c r="C182" s="56">
        <v>0.41332656974523424</v>
      </c>
      <c r="D182" s="56">
        <v>0.7754706904948766</v>
      </c>
      <c r="E182" s="56">
        <v>0.055699079163823495</v>
      </c>
      <c r="F182" s="55" t="s">
        <v>457</v>
      </c>
      <c r="I182" s="55">
        <v>180.0</v>
      </c>
      <c r="J182" s="55" t="s">
        <v>342</v>
      </c>
      <c r="K182" s="56">
        <v>0.027312145125234</v>
      </c>
      <c r="L182" s="56">
        <v>0.010317993713967093</v>
      </c>
      <c r="M182" s="56">
        <v>0.9623698611607989</v>
      </c>
      <c r="P182" s="55">
        <v>180.0</v>
      </c>
      <c r="Q182" s="55" t="s">
        <v>342</v>
      </c>
      <c r="R182" s="56">
        <f t="shared" si="1"/>
        <v>0.01128883526</v>
      </c>
      <c r="S182" s="56">
        <f t="shared" si="2"/>
        <v>0.02117976804</v>
      </c>
      <c r="T182" s="56">
        <f t="shared" si="3"/>
        <v>0.001521261333</v>
      </c>
      <c r="U182" s="56">
        <v>0.027312145125234</v>
      </c>
      <c r="V182" s="56">
        <f t="shared" si="4"/>
        <v>0.004264700948</v>
      </c>
      <c r="W182" s="56">
        <f t="shared" si="5"/>
        <v>0.00800130171</v>
      </c>
      <c r="X182" s="56">
        <f t="shared" si="6"/>
        <v>0.0005747027487</v>
      </c>
      <c r="Y182" s="56">
        <v>0.010317993713967093</v>
      </c>
      <c r="Z182" s="56">
        <f t="shared" si="7"/>
        <v>0.3977730335</v>
      </c>
      <c r="AA182" s="56">
        <f t="shared" si="8"/>
        <v>0.7462896207</v>
      </c>
      <c r="AB182" s="56">
        <f t="shared" si="9"/>
        <v>0.05360311508</v>
      </c>
      <c r="AC182" s="56">
        <v>0.9623698611607989</v>
      </c>
      <c r="AF182" s="55">
        <v>180.0</v>
      </c>
      <c r="AG182" s="55" t="s">
        <v>342</v>
      </c>
      <c r="AH182" s="56">
        <v>0.9547672806097225</v>
      </c>
      <c r="AI182" s="56">
        <v>0.9522226457432464</v>
      </c>
      <c r="AJ182" s="56">
        <v>0.9551606883871251</v>
      </c>
      <c r="AK182" s="56">
        <v>0.9522269353294969</v>
      </c>
      <c r="AL182" s="56">
        <v>0.9504110803761248</v>
      </c>
      <c r="AM182" s="56">
        <v>0.9548686738228175</v>
      </c>
      <c r="AN182" s="56">
        <v>0.9514914368916018</v>
      </c>
      <c r="AO182" s="56">
        <v>0.9549796321428679</v>
      </c>
      <c r="AP182" s="56">
        <v>0.9523474661452984</v>
      </c>
      <c r="AQ182" s="56">
        <v>0.9537342821365296</v>
      </c>
      <c r="AR182" s="56">
        <v>0.9554835084533106</v>
      </c>
      <c r="AS182" s="56">
        <v>0.9623698611607989</v>
      </c>
      <c r="AV182" s="55">
        <v>180.0</v>
      </c>
      <c r="AW182" s="55" t="s">
        <v>342</v>
      </c>
      <c r="AX182" s="56">
        <v>0.1584365455398108</v>
      </c>
      <c r="AY182" s="56">
        <v>0.2734584928582067</v>
      </c>
      <c r="AZ182" s="56">
        <v>0.025917378719286507</v>
      </c>
      <c r="BA182" s="56">
        <v>0.38428236641525104</v>
      </c>
      <c r="BB182" s="56">
        <v>0.05787110336154305</v>
      </c>
      <c r="BC182" s="56">
        <v>0.0994270291695402</v>
      </c>
      <c r="BD182" s="56">
        <v>0.009663801163917584</v>
      </c>
      <c r="BE182" s="56">
        <v>0.1403478005589781</v>
      </c>
      <c r="BF182" s="56">
        <v>4.504260865025346</v>
      </c>
      <c r="BG182" s="56">
        <v>7.782174130691168</v>
      </c>
      <c r="BH182" s="56">
        <v>0.7341909857680675</v>
      </c>
      <c r="BI182" s="56">
        <v>10.925433324224711</v>
      </c>
      <c r="BL182" s="68" t="s">
        <v>556</v>
      </c>
      <c r="BM182" s="55">
        <v>3.0</v>
      </c>
      <c r="BO182" s="68" t="s">
        <v>556</v>
      </c>
      <c r="BP182" s="56">
        <v>75.28639147048747</v>
      </c>
    </row>
    <row r="183" ht="14.25" customHeight="1">
      <c r="A183" s="55">
        <v>181.0</v>
      </c>
      <c r="B183" s="55" t="s">
        <v>377</v>
      </c>
      <c r="C183" s="56">
        <v>0.40789332281710267</v>
      </c>
      <c r="D183" s="56">
        <v>0.7368392940502744</v>
      </c>
      <c r="E183" s="56">
        <v>0.017784660778465827</v>
      </c>
      <c r="F183" s="55" t="s">
        <v>457</v>
      </c>
      <c r="I183" s="55">
        <v>181.0</v>
      </c>
      <c r="J183" s="55" t="s">
        <v>344</v>
      </c>
      <c r="K183" s="56">
        <v>0.032825523222494886</v>
      </c>
      <c r="L183" s="56">
        <v>0.010439715255892186</v>
      </c>
      <c r="M183" s="56">
        <v>0.956734761521613</v>
      </c>
      <c r="P183" s="55">
        <v>181.0</v>
      </c>
      <c r="Q183" s="55" t="s">
        <v>344</v>
      </c>
      <c r="R183" s="56">
        <f t="shared" si="1"/>
        <v>0.01338931174</v>
      </c>
      <c r="S183" s="56">
        <f t="shared" si="2"/>
        <v>0.02418713536</v>
      </c>
      <c r="T183" s="56">
        <f t="shared" si="3"/>
        <v>0.0005837907954</v>
      </c>
      <c r="U183" s="56">
        <v>0.032825523222494886</v>
      </c>
      <c r="V183" s="56">
        <f t="shared" si="4"/>
        <v>0.004258290145</v>
      </c>
      <c r="W183" s="56">
        <f t="shared" si="5"/>
        <v>0.007692392419</v>
      </c>
      <c r="X183" s="56">
        <f t="shared" si="6"/>
        <v>0.0001856667944</v>
      </c>
      <c r="Y183" s="56">
        <v>0.010439715255892186</v>
      </c>
      <c r="Z183" s="56">
        <f t="shared" si="7"/>
        <v>0.3902457209</v>
      </c>
      <c r="AA183" s="56">
        <f t="shared" si="8"/>
        <v>0.7049597663</v>
      </c>
      <c r="AB183" s="56">
        <f t="shared" si="9"/>
        <v>0.01701520319</v>
      </c>
      <c r="AC183" s="56">
        <v>0.956734761521613</v>
      </c>
      <c r="AF183" s="55">
        <v>181.0</v>
      </c>
      <c r="AG183" s="55" t="s">
        <v>344</v>
      </c>
      <c r="AH183" s="56">
        <v>0.013389311740433407</v>
      </c>
      <c r="AI183" s="56">
        <v>0.00976968971901583</v>
      </c>
      <c r="AJ183" s="56">
        <v>0.007649236387058053</v>
      </c>
      <c r="AK183" s="56">
        <v>0.00848599708297453</v>
      </c>
      <c r="AL183" s="56">
        <v>0.007865524926308992</v>
      </c>
      <c r="AM183" s="56">
        <v>0.008713747614511836</v>
      </c>
      <c r="AN183" s="56">
        <v>0.008890262881351196</v>
      </c>
      <c r="AO183" s="56">
        <v>0.011392293353610456</v>
      </c>
      <c r="AP183" s="56">
        <v>0.007011573409190136</v>
      </c>
      <c r="AQ183" s="56">
        <v>0.0153441139492456</v>
      </c>
      <c r="AR183" s="56">
        <v>0.01018014097341338</v>
      </c>
      <c r="AS183" s="56">
        <v>5.323678470514095E-4</v>
      </c>
      <c r="AV183" s="55">
        <v>181.0</v>
      </c>
      <c r="AW183" s="55" t="s">
        <v>344</v>
      </c>
      <c r="AX183" s="56">
        <f t="array" ref="AX183:BI194">MMULT(AH183:AS194,R183:AC194)</f>
        <v>0.001140383152</v>
      </c>
      <c r="AY183" s="56">
        <v>0.001978450290070628</v>
      </c>
      <c r="AZ183" s="56">
        <v>2.840849838357632E-4</v>
      </c>
      <c r="BA183" s="56">
        <v>0.0026448633133399953</v>
      </c>
      <c r="BB183" s="56">
        <v>0.005337722460803896</v>
      </c>
      <c r="BC183" s="56">
        <v>0.004080518408471027</v>
      </c>
      <c r="BD183" s="56">
        <v>0.003883615874992679</v>
      </c>
      <c r="BE183" s="56">
        <v>0.00901573740746325</v>
      </c>
      <c r="BF183" s="56">
        <v>0.04158181007948876</v>
      </c>
      <c r="BG183" s="56">
        <v>0.07577677382877598</v>
      </c>
      <c r="BH183" s="56">
        <v>0.00966017761706257</v>
      </c>
      <c r="BI183" s="56">
        <v>0.0975636591633616</v>
      </c>
      <c r="BL183" s="68" t="s">
        <v>545</v>
      </c>
      <c r="BM183" s="55">
        <v>3.0</v>
      </c>
      <c r="BO183" s="68" t="s">
        <v>545</v>
      </c>
      <c r="BP183" s="56">
        <f t="array" ref="BP183:BP194">MMULT(AX183:BI194,BM183:BM194)</f>
        <v>0.651619553</v>
      </c>
    </row>
    <row r="184" ht="14.25" customHeight="1">
      <c r="A184" s="55">
        <v>182.0</v>
      </c>
      <c r="B184" s="55" t="s">
        <v>379</v>
      </c>
      <c r="C184" s="56">
        <v>0.42046974517547653</v>
      </c>
      <c r="D184" s="56">
        <v>0.7999065982662806</v>
      </c>
      <c r="E184" s="56">
        <v>0.08724750147284611</v>
      </c>
      <c r="F184" s="55" t="s">
        <v>457</v>
      </c>
      <c r="I184" s="55">
        <v>182.0</v>
      </c>
      <c r="J184" s="55" t="s">
        <v>525</v>
      </c>
      <c r="K184" s="56">
        <v>0.023235178823481344</v>
      </c>
      <c r="L184" s="56">
        <v>0.010844091064742689</v>
      </c>
      <c r="M184" s="56">
        <v>0.965920730111776</v>
      </c>
      <c r="P184" s="55">
        <v>182.0</v>
      </c>
      <c r="Q184" s="55" t="s">
        <v>525</v>
      </c>
      <c r="R184" s="56">
        <f t="shared" si="1"/>
        <v>0.009769689719</v>
      </c>
      <c r="S184" s="56">
        <f t="shared" si="2"/>
        <v>0.01858597285</v>
      </c>
      <c r="T184" s="56">
        <f t="shared" si="3"/>
        <v>0.002027211299</v>
      </c>
      <c r="U184" s="56">
        <v>0.023235178823481344</v>
      </c>
      <c r="V184" s="56">
        <f t="shared" si="4"/>
        <v>0.004559612207</v>
      </c>
      <c r="W184" s="56">
        <f t="shared" si="5"/>
        <v>0.008674259995</v>
      </c>
      <c r="X184" s="56">
        <f t="shared" si="6"/>
        <v>0.0009461198511</v>
      </c>
      <c r="Y184" s="56">
        <v>0.010844091064742689</v>
      </c>
      <c r="Z184" s="56">
        <f t="shared" si="7"/>
        <v>0.4061404432</v>
      </c>
      <c r="AA184" s="56">
        <f t="shared" si="8"/>
        <v>0.7726463654</v>
      </c>
      <c r="AB184" s="56">
        <f t="shared" si="9"/>
        <v>0.08427417032</v>
      </c>
      <c r="AC184" s="56">
        <v>0.965920730111776</v>
      </c>
      <c r="AF184" s="55">
        <v>182.0</v>
      </c>
      <c r="AG184" s="55" t="s">
        <v>525</v>
      </c>
      <c r="AH184" s="56">
        <v>0.024187135358094018</v>
      </c>
      <c r="AI184" s="56">
        <v>0.018585972852799684</v>
      </c>
      <c r="AJ184" s="56">
        <v>0.01489308643769532</v>
      </c>
      <c r="AK184" s="56">
        <v>0.016361787549198058</v>
      </c>
      <c r="AL184" s="56">
        <v>0.015292826376487307</v>
      </c>
      <c r="AM184" s="56">
        <v>0.016803281899951693</v>
      </c>
      <c r="AN184" s="56">
        <v>0.017109033331318267</v>
      </c>
      <c r="AO184" s="56">
        <v>0.021348008298012713</v>
      </c>
      <c r="AP184" s="56">
        <v>0.01375557830710144</v>
      </c>
      <c r="AQ184" s="56">
        <v>0.025507836499155487</v>
      </c>
      <c r="AR184" s="56">
        <v>0.006903290797607192</v>
      </c>
      <c r="AS184" s="56">
        <v>2.3118334651375339E-4</v>
      </c>
      <c r="AV184" s="55">
        <v>182.0</v>
      </c>
      <c r="AW184" s="55" t="s">
        <v>525</v>
      </c>
      <c r="AX184" s="56">
        <v>0.001978450290070628</v>
      </c>
      <c r="AY184" s="56">
        <v>0.003572219847182817</v>
      </c>
      <c r="AZ184" s="56">
        <v>4.320203016188645E-4</v>
      </c>
      <c r="BA184" s="56">
        <v>0.004664708789269806</v>
      </c>
      <c r="BB184" s="56">
        <v>0.004080518408471026</v>
      </c>
      <c r="BC184" s="56">
        <v>0.003790151426261999</v>
      </c>
      <c r="BD184" s="56">
        <v>0.0026577259079507464</v>
      </c>
      <c r="BE184" s="56">
        <v>0.007340218222608908</v>
      </c>
      <c r="BF184" s="56">
        <v>0.07577677382877598</v>
      </c>
      <c r="BG184" s="56">
        <v>0.14065599443014387</v>
      </c>
      <c r="BH184" s="56">
        <v>0.016690924478980247</v>
      </c>
      <c r="BI184" s="56">
        <v>0.17897409404205625</v>
      </c>
      <c r="BL184" s="68" t="s">
        <v>546</v>
      </c>
      <c r="BM184" s="55">
        <v>3.0</v>
      </c>
      <c r="BO184" s="68" t="s">
        <v>546</v>
      </c>
      <c r="BP184" s="56">
        <v>1.126176381399137</v>
      </c>
    </row>
    <row r="185" ht="14.25" customHeight="1">
      <c r="A185" s="55">
        <v>183.0</v>
      </c>
      <c r="B185" s="55" t="s">
        <v>381</v>
      </c>
      <c r="C185" s="56">
        <v>0.43164425431113196</v>
      </c>
      <c r="D185" s="56">
        <v>0.8404126718670644</v>
      </c>
      <c r="E185" s="56">
        <v>0.12380113639787223</v>
      </c>
      <c r="F185" s="55" t="s">
        <v>457</v>
      </c>
      <c r="I185" s="55">
        <v>183.0</v>
      </c>
      <c r="J185" s="55" t="s">
        <v>346</v>
      </c>
      <c r="K185" s="56">
        <v>0.017721158826185683</v>
      </c>
      <c r="L185" s="56">
        <v>0.012153711595431391</v>
      </c>
      <c r="M185" s="56">
        <v>0.9701251295783829</v>
      </c>
      <c r="P185" s="55">
        <v>183.0</v>
      </c>
      <c r="Q185" s="55" t="s">
        <v>346</v>
      </c>
      <c r="R185" s="56">
        <f t="shared" si="1"/>
        <v>0.007649236387</v>
      </c>
      <c r="S185" s="56">
        <f t="shared" si="2"/>
        <v>0.01489308644</v>
      </c>
      <c r="T185" s="56">
        <f t="shared" si="3"/>
        <v>0.002193899601</v>
      </c>
      <c r="U185" s="56">
        <v>0.017721158826185683</v>
      </c>
      <c r="V185" s="56">
        <f t="shared" si="4"/>
        <v>0.005246079779</v>
      </c>
      <c r="W185" s="56">
        <f t="shared" si="5"/>
        <v>0.01021413324</v>
      </c>
      <c r="X185" s="56">
        <f t="shared" si="6"/>
        <v>0.001504643307</v>
      </c>
      <c r="Y185" s="56">
        <v>0.012153711595431391</v>
      </c>
      <c r="Z185" s="56">
        <f t="shared" si="7"/>
        <v>0.4187489381</v>
      </c>
      <c r="AA185" s="56">
        <f t="shared" si="8"/>
        <v>0.8153054522</v>
      </c>
      <c r="AB185" s="56">
        <f t="shared" si="9"/>
        <v>0.1201025935</v>
      </c>
      <c r="AC185" s="56">
        <v>0.9701251295783829</v>
      </c>
      <c r="AF185" s="55">
        <v>183.0</v>
      </c>
      <c r="AG185" s="55" t="s">
        <v>346</v>
      </c>
      <c r="AH185" s="56">
        <v>5.837907953877239E-4</v>
      </c>
      <c r="AI185" s="56">
        <v>0.0020272112986235314</v>
      </c>
      <c r="AJ185" s="56">
        <v>0.0021938996009689712</v>
      </c>
      <c r="AK185" s="56">
        <v>0.0021458239397544277</v>
      </c>
      <c r="AL185" s="56">
        <v>0.002122012618072228</v>
      </c>
      <c r="AM185" s="56">
        <v>0.002038680475574922</v>
      </c>
      <c r="AN185" s="56">
        <v>0.002048911539260356</v>
      </c>
      <c r="AO185" s="56">
        <v>0.001511249851628627</v>
      </c>
      <c r="AP185" s="56">
        <v>0.002292504007452662</v>
      </c>
      <c r="AQ185" s="56">
        <v>0.0036450124400464715</v>
      </c>
      <c r="AR185" s="56">
        <v>0.0077921395218745575</v>
      </c>
      <c r="AS185" s="56">
        <v>4.812646997701843E-4</v>
      </c>
      <c r="AV185" s="55">
        <v>183.0</v>
      </c>
      <c r="AW185" s="55" t="s">
        <v>346</v>
      </c>
      <c r="AX185" s="56">
        <v>2.840849838357632E-4</v>
      </c>
      <c r="AY185" s="56">
        <v>4.320203016188645E-4</v>
      </c>
      <c r="AZ185" s="56">
        <v>1.0849996777599567E-4</v>
      </c>
      <c r="BA185" s="56">
        <v>6.167638297327289E-4</v>
      </c>
      <c r="BB185" s="56">
        <v>0.003883615874992679</v>
      </c>
      <c r="BC185" s="56">
        <v>0.0026577259079507464</v>
      </c>
      <c r="BD185" s="56">
        <v>0.0029754627621935213</v>
      </c>
      <c r="BE185" s="56">
        <v>0.006343496167716865</v>
      </c>
      <c r="BF185" s="56">
        <v>0.00966017761706257</v>
      </c>
      <c r="BG185" s="56">
        <v>0.01669092447898025</v>
      </c>
      <c r="BH185" s="56">
        <v>0.0029752220365911446</v>
      </c>
      <c r="BI185" s="56">
        <v>0.021922240790965067</v>
      </c>
      <c r="BL185" s="68" t="s">
        <v>547</v>
      </c>
      <c r="BM185" s="55">
        <v>3.0</v>
      </c>
      <c r="BO185" s="68" t="s">
        <v>547</v>
      </c>
      <c r="BP185" s="56">
        <v>0.1807532413306924</v>
      </c>
    </row>
    <row r="186" ht="14.25" customHeight="1">
      <c r="A186" s="55">
        <v>184.0</v>
      </c>
      <c r="B186" s="55" t="s">
        <v>383</v>
      </c>
      <c r="C186" s="56">
        <v>0.4264138808975357</v>
      </c>
      <c r="D186" s="56">
        <v>0.8221654166335121</v>
      </c>
      <c r="E186" s="56">
        <v>0.10782576342258113</v>
      </c>
      <c r="F186" s="55" t="s">
        <v>457</v>
      </c>
      <c r="I186" s="55">
        <v>184.0</v>
      </c>
      <c r="J186" s="55" t="s">
        <v>347</v>
      </c>
      <c r="K186" s="56">
        <v>0.01990084625086034</v>
      </c>
      <c r="L186" s="56">
        <v>0.011444108028120393</v>
      </c>
      <c r="M186" s="56">
        <v>0.9686550457210192</v>
      </c>
      <c r="P186" s="55">
        <v>184.0</v>
      </c>
      <c r="Q186" s="55" t="s">
        <v>347</v>
      </c>
      <c r="R186" s="56">
        <f t="shared" si="1"/>
        <v>0.008485997083</v>
      </c>
      <c r="S186" s="56">
        <f t="shared" si="2"/>
        <v>0.01636178755</v>
      </c>
      <c r="T186" s="56">
        <f t="shared" si="3"/>
        <v>0.00214582394</v>
      </c>
      <c r="U186" s="56">
        <v>0.01990084625086034</v>
      </c>
      <c r="V186" s="56">
        <f t="shared" si="4"/>
        <v>0.004879926518</v>
      </c>
      <c r="W186" s="56">
        <f t="shared" si="5"/>
        <v>0.009408949845</v>
      </c>
      <c r="X186" s="56">
        <f t="shared" si="6"/>
        <v>0.001233969685</v>
      </c>
      <c r="Y186" s="56">
        <v>0.011444108028120393</v>
      </c>
      <c r="Z186" s="56">
        <f t="shared" si="7"/>
        <v>0.4130479573</v>
      </c>
      <c r="AA186" s="56">
        <f t="shared" si="8"/>
        <v>0.7963946792</v>
      </c>
      <c r="AB186" s="56">
        <f t="shared" si="9"/>
        <v>0.1044459698</v>
      </c>
      <c r="AC186" s="56">
        <v>0.9686550457210192</v>
      </c>
      <c r="AF186" s="55">
        <v>184.0</v>
      </c>
      <c r="AG186" s="55" t="s">
        <v>347</v>
      </c>
      <c r="AH186" s="56">
        <v>0.032825523222494886</v>
      </c>
      <c r="AI186" s="56">
        <v>0.023235178823481344</v>
      </c>
      <c r="AJ186" s="56">
        <v>0.017721158826185683</v>
      </c>
      <c r="AK186" s="56">
        <v>0.01990084625086034</v>
      </c>
      <c r="AL186" s="56">
        <v>0.018336066411691044</v>
      </c>
      <c r="AM186" s="56">
        <v>0.020574474071515463</v>
      </c>
      <c r="AN186" s="56">
        <v>0.021020386641371774</v>
      </c>
      <c r="AO186" s="56">
        <v>0.027577350321390276</v>
      </c>
      <c r="AP186" s="56">
        <v>0.015982445661822643</v>
      </c>
      <c r="AQ186" s="56">
        <v>0.03675703759790587</v>
      </c>
      <c r="AR186" s="56">
        <v>0.016991439791368256</v>
      </c>
      <c r="AS186" s="56">
        <v>6.174295148955859E-4</v>
      </c>
      <c r="AV186" s="55">
        <v>184.0</v>
      </c>
      <c r="AW186" s="55" t="s">
        <v>347</v>
      </c>
      <c r="AX186" s="56">
        <v>0.0026448633133399953</v>
      </c>
      <c r="AY186" s="56">
        <v>0.004664708789269806</v>
      </c>
      <c r="AZ186" s="56">
        <v>6.167638297327289E-4</v>
      </c>
      <c r="BA186" s="56">
        <v>0.006184967509204376</v>
      </c>
      <c r="BB186" s="56">
        <v>0.00901573740746325</v>
      </c>
      <c r="BC186" s="56">
        <v>0.007340218222608908</v>
      </c>
      <c r="BD186" s="56">
        <v>0.006343496167716865</v>
      </c>
      <c r="BE186" s="56">
        <v>0.015583754451459198</v>
      </c>
      <c r="BF186" s="56">
        <v>0.0975636591633616</v>
      </c>
      <c r="BG186" s="56">
        <v>0.17897409404205622</v>
      </c>
      <c r="BH186" s="56">
        <v>0.021922240790965067</v>
      </c>
      <c r="BI186" s="56">
        <v>0.22977061517431957</v>
      </c>
      <c r="BL186" s="68" t="s">
        <v>548</v>
      </c>
      <c r="BM186" s="55">
        <v>3.0</v>
      </c>
      <c r="BO186" s="68" t="s">
        <v>548</v>
      </c>
      <c r="BP186" s="56">
        <v>1.4901825006192082</v>
      </c>
    </row>
    <row r="187" ht="14.25" customHeight="1">
      <c r="A187" s="55">
        <v>185.0</v>
      </c>
      <c r="B187" s="55" t="s">
        <v>385</v>
      </c>
      <c r="C187" s="56">
        <v>0.42896468357542306</v>
      </c>
      <c r="D187" s="56">
        <v>0.8340298313239435</v>
      </c>
      <c r="E187" s="56">
        <v>0.11572889028800835</v>
      </c>
      <c r="F187" s="55" t="s">
        <v>457</v>
      </c>
      <c r="I187" s="55">
        <v>185.0</v>
      </c>
      <c r="J187" s="55" t="s">
        <v>526</v>
      </c>
      <c r="K187" s="56">
        <v>0.018336066411691044</v>
      </c>
      <c r="L187" s="56">
        <v>0.011746391583140487</v>
      </c>
      <c r="M187" s="56">
        <v>0.9699175420051684</v>
      </c>
      <c r="P187" s="55">
        <v>185.0</v>
      </c>
      <c r="Q187" s="55" t="s">
        <v>526</v>
      </c>
      <c r="R187" s="56">
        <f t="shared" si="1"/>
        <v>0.007865524926</v>
      </c>
      <c r="S187" s="56">
        <f t="shared" si="2"/>
        <v>0.01529282638</v>
      </c>
      <c r="T187" s="56">
        <f t="shared" si="3"/>
        <v>0.002122012618</v>
      </c>
      <c r="U187" s="56">
        <v>0.018336066411691044</v>
      </c>
      <c r="V187" s="56">
        <f t="shared" si="4"/>
        <v>0.005038787149</v>
      </c>
      <c r="W187" s="56">
        <f t="shared" si="5"/>
        <v>0.009796840991</v>
      </c>
      <c r="X187" s="56">
        <f t="shared" si="6"/>
        <v>0.001359396863</v>
      </c>
      <c r="Y187" s="56">
        <v>0.011746391583140487</v>
      </c>
      <c r="Z187" s="56">
        <f t="shared" si="7"/>
        <v>0.4160603715</v>
      </c>
      <c r="AA187" s="56">
        <f t="shared" si="8"/>
        <v>0.808940164</v>
      </c>
      <c r="AB187" s="56">
        <f t="shared" si="9"/>
        <v>0.1122474808</v>
      </c>
      <c r="AC187" s="56">
        <v>0.9699175420051684</v>
      </c>
      <c r="AF187" s="55">
        <v>185.0</v>
      </c>
      <c r="AG187" s="55" t="s">
        <v>526</v>
      </c>
      <c r="AH187" s="56">
        <v>0.004258290144990263</v>
      </c>
      <c r="AI187" s="56">
        <v>0.00455961220665202</v>
      </c>
      <c r="AJ187" s="56">
        <v>0.00524607977872254</v>
      </c>
      <c r="AK187" s="56">
        <v>0.004879926517681461</v>
      </c>
      <c r="AL187" s="56">
        <v>0.005038787148614872</v>
      </c>
      <c r="AM187" s="56">
        <v>0.004702204286921853</v>
      </c>
      <c r="AN187" s="56">
        <v>0.004677237772586959</v>
      </c>
      <c r="AO187" s="56">
        <v>0.004262759596263159</v>
      </c>
      <c r="AP187" s="56">
        <v>0.005886612761801936</v>
      </c>
      <c r="AQ187" s="56">
        <v>0.005722725720267027</v>
      </c>
      <c r="AR187" s="56">
        <v>0.43204025105567806</v>
      </c>
      <c r="AS187" s="56">
        <v>0.8575933024489089</v>
      </c>
      <c r="AV187" s="55">
        <v>185.0</v>
      </c>
      <c r="AW187" s="55" t="s">
        <v>526</v>
      </c>
      <c r="AX187" s="56">
        <v>0.005337722460803896</v>
      </c>
      <c r="AY187" s="56">
        <v>0.004080518408471026</v>
      </c>
      <c r="AZ187" s="56">
        <v>0.003883615874992679</v>
      </c>
      <c r="BA187" s="56">
        <v>0.00901573740746325</v>
      </c>
      <c r="BB187" s="56">
        <v>0.9223702586448943</v>
      </c>
      <c r="BC187" s="56">
        <v>0.44641805113419514</v>
      </c>
      <c r="BD187" s="56">
        <v>0.8077982594205293</v>
      </c>
      <c r="BE187" s="56">
        <v>1.1651049192604892</v>
      </c>
      <c r="BF187" s="56">
        <v>0.09144961507700214</v>
      </c>
      <c r="BG187" s="56">
        <v>0.08553179761753256</v>
      </c>
      <c r="BH187" s="56">
        <v>0.05971195549855491</v>
      </c>
      <c r="BI187" s="56">
        <v>0.16474713277113673</v>
      </c>
      <c r="BL187" s="68" t="s">
        <v>549</v>
      </c>
      <c r="BM187" s="55">
        <v>3.0</v>
      </c>
      <c r="BO187" s="68" t="s">
        <v>549</v>
      </c>
      <c r="BP187" s="56">
        <v>11.071889662458505</v>
      </c>
    </row>
    <row r="188" ht="14.25" customHeight="1">
      <c r="A188" s="55">
        <v>186.0</v>
      </c>
      <c r="B188" s="55" t="s">
        <v>387</v>
      </c>
      <c r="C188" s="56">
        <v>0.423522253070647</v>
      </c>
      <c r="D188" s="56">
        <v>0.8167052942177105</v>
      </c>
      <c r="E188" s="56">
        <v>0.0990878536427521</v>
      </c>
      <c r="F188" s="55" t="s">
        <v>457</v>
      </c>
      <c r="I188" s="55">
        <v>186.0</v>
      </c>
      <c r="J188" s="55" t="s">
        <v>348</v>
      </c>
      <c r="K188" s="56">
        <v>0.020574474071515463</v>
      </c>
      <c r="L188" s="56">
        <v>0.011102614450196285</v>
      </c>
      <c r="M188" s="56">
        <v>0.9683229114782883</v>
      </c>
      <c r="P188" s="55">
        <v>186.0</v>
      </c>
      <c r="Q188" s="55" t="s">
        <v>348</v>
      </c>
      <c r="R188" s="56">
        <f t="shared" si="1"/>
        <v>0.008713747615</v>
      </c>
      <c r="S188" s="56">
        <f t="shared" si="2"/>
        <v>0.0168032819</v>
      </c>
      <c r="T188" s="56">
        <f t="shared" si="3"/>
        <v>0.002038680476</v>
      </c>
      <c r="U188" s="56">
        <v>0.020574474071515463</v>
      </c>
      <c r="V188" s="56">
        <f t="shared" si="4"/>
        <v>0.004702204287</v>
      </c>
      <c r="W188" s="56">
        <f t="shared" si="5"/>
        <v>0.009067564001</v>
      </c>
      <c r="X188" s="56">
        <f t="shared" si="6"/>
        <v>0.001100134236</v>
      </c>
      <c r="Y188" s="56">
        <v>0.011102614450196285</v>
      </c>
      <c r="Z188" s="56">
        <f t="shared" si="7"/>
        <v>0.4101063012</v>
      </c>
      <c r="AA188" s="56">
        <f t="shared" si="8"/>
        <v>0.7908344483</v>
      </c>
      <c r="AB188" s="56">
        <f t="shared" si="9"/>
        <v>0.09594903893</v>
      </c>
      <c r="AC188" s="56">
        <v>0.9683229114782883</v>
      </c>
      <c r="AF188" s="55">
        <v>186.0</v>
      </c>
      <c r="AG188" s="55" t="s">
        <v>348</v>
      </c>
      <c r="AH188" s="56">
        <v>0.007692392419237478</v>
      </c>
      <c r="AI188" s="56">
        <v>0.008674259994888094</v>
      </c>
      <c r="AJ188" s="56">
        <v>0.010214133235018217</v>
      </c>
      <c r="AK188" s="56">
        <v>0.009408949844938523</v>
      </c>
      <c r="AL188" s="56">
        <v>0.00979684099075165</v>
      </c>
      <c r="AM188" s="56">
        <v>0.009067564001133361</v>
      </c>
      <c r="AN188" s="56">
        <v>0.009001198054283937</v>
      </c>
      <c r="AO188" s="56">
        <v>0.007987981384329344</v>
      </c>
      <c r="AP188" s="56">
        <v>0.011548586612872959</v>
      </c>
      <c r="AQ188" s="56">
        <v>0.009513377734610739</v>
      </c>
      <c r="AR188" s="56">
        <v>0.2929723170924359</v>
      </c>
      <c r="AS188" s="56">
        <v>0.37241409432597555</v>
      </c>
      <c r="AV188" s="55">
        <v>186.0</v>
      </c>
      <c r="AW188" s="55" t="s">
        <v>348</v>
      </c>
      <c r="AX188" s="56">
        <v>0.004080518408471027</v>
      </c>
      <c r="AY188" s="56">
        <v>0.003790151426261999</v>
      </c>
      <c r="AZ188" s="56">
        <v>0.0026577259079507464</v>
      </c>
      <c r="BA188" s="56">
        <v>0.007340218222608908</v>
      </c>
      <c r="BB188" s="56">
        <v>0.44641805113419514</v>
      </c>
      <c r="BC188" s="56">
        <v>0.2253992112096631</v>
      </c>
      <c r="BD188" s="56">
        <v>0.385715526861945</v>
      </c>
      <c r="BE188" s="56">
        <v>0.5827644113132664</v>
      </c>
      <c r="BF188" s="56">
        <v>0.08553179761753256</v>
      </c>
      <c r="BG188" s="56">
        <v>0.10383624937866837</v>
      </c>
      <c r="BH188" s="56">
        <v>0.045385232805301864</v>
      </c>
      <c r="BI188" s="56">
        <v>0.16818706615460052</v>
      </c>
      <c r="BL188" s="68" t="s">
        <v>550</v>
      </c>
      <c r="BM188" s="55">
        <v>3.0</v>
      </c>
      <c r="BO188" s="68" t="s">
        <v>550</v>
      </c>
      <c r="BP188" s="56">
        <v>5.969746182361495</v>
      </c>
    </row>
    <row r="189" ht="14.25" customHeight="1">
      <c r="A189" s="55">
        <v>187.0</v>
      </c>
      <c r="B189" s="55" t="s">
        <v>389</v>
      </c>
      <c r="C189" s="56">
        <v>0.42293526912838103</v>
      </c>
      <c r="D189" s="56">
        <v>0.8139257199791329</v>
      </c>
      <c r="E189" s="56">
        <v>0.09747259050067814</v>
      </c>
      <c r="F189" s="55" t="s">
        <v>457</v>
      </c>
      <c r="I189" s="55">
        <v>187.0</v>
      </c>
      <c r="J189" s="55" t="s">
        <v>527</v>
      </c>
      <c r="K189" s="56">
        <v>0.021020386641371774</v>
      </c>
      <c r="L189" s="56">
        <v>0.011058992034942336</v>
      </c>
      <c r="M189" s="56">
        <v>0.967920621323686</v>
      </c>
      <c r="P189" s="55">
        <v>187.0</v>
      </c>
      <c r="Q189" s="55" t="s">
        <v>527</v>
      </c>
      <c r="R189" s="56">
        <f t="shared" si="1"/>
        <v>0.008890262881</v>
      </c>
      <c r="S189" s="56">
        <f t="shared" si="2"/>
        <v>0.01710903333</v>
      </c>
      <c r="T189" s="56">
        <f t="shared" si="3"/>
        <v>0.002048911539</v>
      </c>
      <c r="U189" s="56">
        <v>0.021020386641371774</v>
      </c>
      <c r="V189" s="56">
        <f t="shared" si="4"/>
        <v>0.004677237773</v>
      </c>
      <c r="W189" s="56">
        <f t="shared" si="5"/>
        <v>0.009001198054</v>
      </c>
      <c r="X189" s="56">
        <f t="shared" si="6"/>
        <v>0.001077948602</v>
      </c>
      <c r="Y189" s="56">
        <v>0.011058992034942336</v>
      </c>
      <c r="Z189" s="56">
        <f t="shared" si="7"/>
        <v>0.4093677685</v>
      </c>
      <c r="AA189" s="56">
        <f t="shared" si="8"/>
        <v>0.7878154886</v>
      </c>
      <c r="AB189" s="56">
        <f t="shared" si="9"/>
        <v>0.09434573036</v>
      </c>
      <c r="AC189" s="56">
        <v>0.967920621323686</v>
      </c>
      <c r="AF189" s="55">
        <v>187.0</v>
      </c>
      <c r="AG189" s="55" t="s">
        <v>527</v>
      </c>
      <c r="AH189" s="56">
        <v>1.856667944498171E-4</v>
      </c>
      <c r="AI189" s="56">
        <v>9.461198511428151E-4</v>
      </c>
      <c r="AJ189" s="56">
        <v>0.001504643306966403</v>
      </c>
      <c r="AK189" s="56">
        <v>0.001233969684822571</v>
      </c>
      <c r="AL189" s="56">
        <v>0.0013593968628052503</v>
      </c>
      <c r="AM189" s="56">
        <v>0.001100134235692954</v>
      </c>
      <c r="AN189" s="56">
        <v>0.0010779486019721954</v>
      </c>
      <c r="AO189" s="56">
        <v>5.654783112953785E-4</v>
      </c>
      <c r="AP189" s="56">
        <v>0.0019246868797044591</v>
      </c>
      <c r="AQ189" s="56">
        <v>0.0013594402720381767</v>
      </c>
      <c r="AR189" s="56">
        <v>0.3306946263400092</v>
      </c>
      <c r="AS189" s="56">
        <v>0.7752710564959019</v>
      </c>
      <c r="AV189" s="55">
        <v>187.0</v>
      </c>
      <c r="AW189" s="55" t="s">
        <v>527</v>
      </c>
      <c r="AX189" s="56">
        <v>0.003883615874992679</v>
      </c>
      <c r="AY189" s="56">
        <v>0.0026577259079507464</v>
      </c>
      <c r="AZ189" s="56">
        <v>0.0029754627621935213</v>
      </c>
      <c r="BA189" s="56">
        <v>0.006343496167716865</v>
      </c>
      <c r="BB189" s="56">
        <v>0.8077982594205293</v>
      </c>
      <c r="BC189" s="56">
        <v>0.385715526861945</v>
      </c>
      <c r="BD189" s="56">
        <v>0.71041895566954</v>
      </c>
      <c r="BE189" s="56">
        <v>1.0097013784838287</v>
      </c>
      <c r="BF189" s="56">
        <v>0.05971195549855491</v>
      </c>
      <c r="BG189" s="56">
        <v>0.045385232805301864</v>
      </c>
      <c r="BH189" s="56">
        <v>0.04377462511464834</v>
      </c>
      <c r="BI189" s="56">
        <v>0.10117829298525567</v>
      </c>
      <c r="BL189" s="68" t="s">
        <v>551</v>
      </c>
      <c r="BM189" s="55">
        <v>3.0</v>
      </c>
      <c r="BO189" s="68" t="s">
        <v>551</v>
      </c>
      <c r="BP189" s="56">
        <v>9.393680664557467</v>
      </c>
    </row>
    <row r="190" ht="14.25" customHeight="1">
      <c r="A190" s="55">
        <v>188.0</v>
      </c>
      <c r="B190" s="55" t="s">
        <v>391</v>
      </c>
      <c r="C190" s="56">
        <v>0.41310326122136776</v>
      </c>
      <c r="D190" s="56">
        <v>0.774113830705998</v>
      </c>
      <c r="E190" s="56">
        <v>0.05480040083678494</v>
      </c>
      <c r="F190" s="55" t="s">
        <v>457</v>
      </c>
      <c r="I190" s="55">
        <v>188.0</v>
      </c>
      <c r="J190" s="55" t="s">
        <v>528</v>
      </c>
      <c r="K190" s="56">
        <v>0.027577350321390276</v>
      </c>
      <c r="L190" s="56">
        <v>0.010318871808612746</v>
      </c>
      <c r="M190" s="56">
        <v>0.962103777869997</v>
      </c>
      <c r="P190" s="55">
        <v>188.0</v>
      </c>
      <c r="Q190" s="55" t="s">
        <v>528</v>
      </c>
      <c r="R190" s="56">
        <f t="shared" si="1"/>
        <v>0.01139229335</v>
      </c>
      <c r="S190" s="56">
        <f t="shared" si="2"/>
        <v>0.0213480083</v>
      </c>
      <c r="T190" s="56">
        <f t="shared" si="3"/>
        <v>0.001511249852</v>
      </c>
      <c r="U190" s="56">
        <v>0.027577350321390276</v>
      </c>
      <c r="V190" s="56">
        <f t="shared" si="4"/>
        <v>0.004262759596</v>
      </c>
      <c r="W190" s="56">
        <f t="shared" si="5"/>
        <v>0.007987981384</v>
      </c>
      <c r="X190" s="56">
        <f t="shared" si="6"/>
        <v>0.0005654783113</v>
      </c>
      <c r="Y190" s="56">
        <v>0.010318871808612746</v>
      </c>
      <c r="Z190" s="56">
        <f t="shared" si="7"/>
        <v>0.3974482083</v>
      </c>
      <c r="AA190" s="56">
        <f t="shared" si="8"/>
        <v>0.744777841</v>
      </c>
      <c r="AB190" s="56">
        <f t="shared" si="9"/>
        <v>0.05272367267</v>
      </c>
      <c r="AC190" s="56">
        <v>0.962103777869997</v>
      </c>
      <c r="AF190" s="55">
        <v>188.0</v>
      </c>
      <c r="AG190" s="55" t="s">
        <v>528</v>
      </c>
      <c r="AH190" s="56">
        <v>0.010439715255892186</v>
      </c>
      <c r="AI190" s="56">
        <v>0.010844091064742689</v>
      </c>
      <c r="AJ190" s="56">
        <v>0.012153711595431391</v>
      </c>
      <c r="AK190" s="56">
        <v>0.011444108028120393</v>
      </c>
      <c r="AL190" s="56">
        <v>0.011746391583140487</v>
      </c>
      <c r="AM190" s="56">
        <v>0.011102614450196285</v>
      </c>
      <c r="AN190" s="56">
        <v>0.011058992034942336</v>
      </c>
      <c r="AO190" s="56">
        <v>0.010318871808612746</v>
      </c>
      <c r="AP190" s="56">
        <v>0.013418167807296487</v>
      </c>
      <c r="AQ190" s="56">
        <v>0.013708868766104285</v>
      </c>
      <c r="AR190" s="56">
        <v>0.7211084730979676</v>
      </c>
      <c r="AS190" s="56">
        <v>0.9946194527739769</v>
      </c>
      <c r="AV190" s="55">
        <v>188.0</v>
      </c>
      <c r="AW190" s="55" t="s">
        <v>528</v>
      </c>
      <c r="AX190" s="56">
        <v>0.00901573740746325</v>
      </c>
      <c r="AY190" s="56">
        <v>0.007340218222608908</v>
      </c>
      <c r="AZ190" s="56">
        <v>0.006343496167716865</v>
      </c>
      <c r="BA190" s="56">
        <v>0.015583754451459198</v>
      </c>
      <c r="BB190" s="56">
        <v>1.1651049192604892</v>
      </c>
      <c r="BC190" s="56">
        <v>0.5827644113132664</v>
      </c>
      <c r="BD190" s="56">
        <v>1.0097013784838287</v>
      </c>
      <c r="BE190" s="56">
        <v>1.5106285545830729</v>
      </c>
      <c r="BF190" s="56">
        <v>0.16474713277113673</v>
      </c>
      <c r="BG190" s="56">
        <v>0.16818706615460052</v>
      </c>
      <c r="BH190" s="56">
        <v>0.10117829298525564</v>
      </c>
      <c r="BI190" s="56">
        <v>0.30575114923189173</v>
      </c>
      <c r="BL190" s="68" t="s">
        <v>552</v>
      </c>
      <c r="BM190" s="55">
        <v>3.0</v>
      </c>
      <c r="BO190" s="68" t="s">
        <v>552</v>
      </c>
      <c r="BP190" s="56">
        <v>14.73210889088122</v>
      </c>
    </row>
    <row r="191" ht="14.25" customHeight="1">
      <c r="A191" s="55">
        <v>189.0</v>
      </c>
      <c r="B191" s="55" t="s">
        <v>393</v>
      </c>
      <c r="C191" s="56">
        <v>0.4387046611982996</v>
      </c>
      <c r="D191" s="56">
        <v>0.8606679226796602</v>
      </c>
      <c r="E191" s="56">
        <v>0.14343887387202442</v>
      </c>
      <c r="F191" s="55" t="s">
        <v>457</v>
      </c>
      <c r="I191" s="55">
        <v>189.0</v>
      </c>
      <c r="J191" s="55" t="s">
        <v>350</v>
      </c>
      <c r="K191" s="56">
        <v>0.015982445661822643</v>
      </c>
      <c r="L191" s="56">
        <v>0.013418167807296487</v>
      </c>
      <c r="M191" s="56">
        <v>0.9705993865308808</v>
      </c>
      <c r="P191" s="55">
        <v>189.0</v>
      </c>
      <c r="Q191" s="55" t="s">
        <v>350</v>
      </c>
      <c r="R191" s="56">
        <f t="shared" si="1"/>
        <v>0.007011573409</v>
      </c>
      <c r="S191" s="56">
        <f t="shared" si="2"/>
        <v>0.01375557831</v>
      </c>
      <c r="T191" s="56">
        <f t="shared" si="3"/>
        <v>0.002292504007</v>
      </c>
      <c r="U191" s="56">
        <v>0.015982445661822643</v>
      </c>
      <c r="V191" s="56">
        <f t="shared" si="4"/>
        <v>0.005886612762</v>
      </c>
      <c r="W191" s="56">
        <f t="shared" si="5"/>
        <v>0.01154858661</v>
      </c>
      <c r="X191" s="56">
        <f t="shared" si="6"/>
        <v>0.00192468688</v>
      </c>
      <c r="Y191" s="56">
        <v>0.013418167807296487</v>
      </c>
      <c r="Z191" s="56">
        <f t="shared" si="7"/>
        <v>0.425806475</v>
      </c>
      <c r="AA191" s="56">
        <f t="shared" si="8"/>
        <v>0.8353637578</v>
      </c>
      <c r="AB191" s="56">
        <f t="shared" si="9"/>
        <v>0.139221683</v>
      </c>
      <c r="AC191" s="56">
        <v>0.9705993865308808</v>
      </c>
      <c r="AF191" s="55">
        <v>189.0</v>
      </c>
      <c r="AG191" s="55" t="s">
        <v>350</v>
      </c>
      <c r="AH191" s="56">
        <v>0.39024572093167903</v>
      </c>
      <c r="AI191" s="56">
        <v>0.4061404432498087</v>
      </c>
      <c r="AJ191" s="56">
        <v>0.41874893814535136</v>
      </c>
      <c r="AK191" s="56">
        <v>0.41304795729687965</v>
      </c>
      <c r="AL191" s="56">
        <v>0.4160603715004992</v>
      </c>
      <c r="AM191" s="56">
        <v>0.4101063011692133</v>
      </c>
      <c r="AN191" s="56">
        <v>0.4093677684744429</v>
      </c>
      <c r="AO191" s="56">
        <v>0.39744820827149413</v>
      </c>
      <c r="AP191" s="56">
        <v>0.4258064750273075</v>
      </c>
      <c r="AQ191" s="56">
        <v>0.39638012972716663</v>
      </c>
      <c r="AR191" s="56">
        <v>0.15691311863343332</v>
      </c>
      <c r="AS191" s="56">
        <v>0.004106915299561378</v>
      </c>
      <c r="AV191" s="55">
        <v>189.0</v>
      </c>
      <c r="AW191" s="55" t="s">
        <v>350</v>
      </c>
      <c r="AX191" s="56">
        <v>0.04158181007948876</v>
      </c>
      <c r="AY191" s="56">
        <v>0.07577677382877598</v>
      </c>
      <c r="AZ191" s="56">
        <v>0.00966017761706257</v>
      </c>
      <c r="BA191" s="56">
        <v>0.0975636591633616</v>
      </c>
      <c r="BB191" s="56">
        <v>0.09144961507700214</v>
      </c>
      <c r="BC191" s="56">
        <v>0.08553179761753256</v>
      </c>
      <c r="BD191" s="56">
        <v>0.05971195549855491</v>
      </c>
      <c r="BE191" s="56">
        <v>0.16474713277113673</v>
      </c>
      <c r="BF191" s="56">
        <v>1.6931084846596685</v>
      </c>
      <c r="BG191" s="56">
        <v>3.172275333935987</v>
      </c>
      <c r="BH191" s="56">
        <v>0.39539556946771004</v>
      </c>
      <c r="BI191" s="56">
        <v>3.9820615557923387</v>
      </c>
      <c r="BL191" s="68" t="s">
        <v>553</v>
      </c>
      <c r="BM191" s="55">
        <v>3.0</v>
      </c>
      <c r="BO191" s="68" t="s">
        <v>553</v>
      </c>
      <c r="BP191" s="56">
        <v>25.22913447126581</v>
      </c>
    </row>
    <row r="192" ht="14.25" customHeight="1">
      <c r="A192" s="55">
        <v>190.0</v>
      </c>
      <c r="B192" s="55" t="s">
        <v>395</v>
      </c>
      <c r="C192" s="56">
        <v>0.41744696939667925</v>
      </c>
      <c r="D192" s="56">
        <v>0.6939578966670786</v>
      </c>
      <c r="E192" s="56">
        <v>0.09916502194546102</v>
      </c>
      <c r="F192" s="55" t="s">
        <v>457</v>
      </c>
      <c r="I192" s="55">
        <v>190.0</v>
      </c>
      <c r="J192" s="55" t="s">
        <v>353</v>
      </c>
      <c r="K192" s="56">
        <v>0.03675703759790587</v>
      </c>
      <c r="L192" s="56">
        <v>0.013708868766104285</v>
      </c>
      <c r="M192" s="56">
        <v>0.9495340936359898</v>
      </c>
      <c r="P192" s="55">
        <v>190.0</v>
      </c>
      <c r="Q192" s="55" t="s">
        <v>353</v>
      </c>
      <c r="R192" s="56">
        <f t="shared" si="1"/>
        <v>0.01534411395</v>
      </c>
      <c r="S192" s="56">
        <f t="shared" si="2"/>
        <v>0.0255078365</v>
      </c>
      <c r="T192" s="56">
        <f t="shared" si="3"/>
        <v>0.00364501244</v>
      </c>
      <c r="U192" s="56">
        <v>0.03675703759790587</v>
      </c>
      <c r="V192" s="56">
        <f t="shared" si="4"/>
        <v>0.00572272572</v>
      </c>
      <c r="W192" s="56">
        <f t="shared" si="5"/>
        <v>0.009513377735</v>
      </c>
      <c r="X192" s="56">
        <f t="shared" si="6"/>
        <v>0.001359440272</v>
      </c>
      <c r="Y192" s="56">
        <v>0.013708868766104285</v>
      </c>
      <c r="Z192" s="56">
        <f t="shared" si="7"/>
        <v>0.3963801297</v>
      </c>
      <c r="AA192" s="56">
        <f t="shared" si="8"/>
        <v>0.6589366824</v>
      </c>
      <c r="AB192" s="56">
        <f t="shared" si="9"/>
        <v>0.09416056923</v>
      </c>
      <c r="AC192" s="56">
        <v>0.9495340936359898</v>
      </c>
      <c r="AF192" s="55">
        <v>190.0</v>
      </c>
      <c r="AG192" s="55" t="s">
        <v>353</v>
      </c>
      <c r="AH192" s="56">
        <v>0.7049597662729429</v>
      </c>
      <c r="AI192" s="56">
        <v>0.7726463654185929</v>
      </c>
      <c r="AJ192" s="56">
        <v>0.8153054521943508</v>
      </c>
      <c r="AK192" s="56">
        <v>0.7963946792393755</v>
      </c>
      <c r="AL192" s="56">
        <v>0.8089401639567045</v>
      </c>
      <c r="AM192" s="56">
        <v>0.7908344483166255</v>
      </c>
      <c r="AN192" s="56">
        <v>0.7878154885935307</v>
      </c>
      <c r="AO192" s="56">
        <v>0.744777841023656</v>
      </c>
      <c r="AP192" s="56">
        <v>0.8353637577596857</v>
      </c>
      <c r="AQ192" s="56">
        <v>0.6589366824333124</v>
      </c>
      <c r="AR192" s="56">
        <v>0.10640490055245527</v>
      </c>
      <c r="AS192" s="56">
        <v>0.001783448095259305</v>
      </c>
      <c r="AV192" s="55">
        <v>190.0</v>
      </c>
      <c r="AW192" s="55" t="s">
        <v>353</v>
      </c>
      <c r="AX192" s="56">
        <v>0.07577677382877598</v>
      </c>
      <c r="AY192" s="56">
        <v>0.14065599443014387</v>
      </c>
      <c r="AZ192" s="56">
        <v>0.01669092447898025</v>
      </c>
      <c r="BA192" s="56">
        <v>0.17897409404205622</v>
      </c>
      <c r="BB192" s="56">
        <v>0.08553179761753256</v>
      </c>
      <c r="BC192" s="56">
        <v>0.10383624937866837</v>
      </c>
      <c r="BD192" s="56">
        <v>0.045385232805301864</v>
      </c>
      <c r="BE192" s="56">
        <v>0.16818706615460052</v>
      </c>
      <c r="BF192" s="56">
        <v>3.172275333935987</v>
      </c>
      <c r="BG192" s="56">
        <v>5.991424076394359</v>
      </c>
      <c r="BH192" s="56">
        <v>0.7296184460696071</v>
      </c>
      <c r="BI192" s="56">
        <v>7.477001833659834</v>
      </c>
      <c r="BL192" s="68" t="s">
        <v>554</v>
      </c>
      <c r="BM192" s="55">
        <v>3.0</v>
      </c>
      <c r="BO192" s="68" t="s">
        <v>554</v>
      </c>
      <c r="BP192" s="56">
        <v>46.349453188658096</v>
      </c>
    </row>
    <row r="193" ht="14.25" customHeight="1">
      <c r="A193" s="55">
        <v>191.0</v>
      </c>
      <c r="B193" s="55" t="s">
        <v>397</v>
      </c>
      <c r="C193" s="56">
        <v>0.5991335106625247</v>
      </c>
      <c r="D193" s="56">
        <v>0.4062805084424983</v>
      </c>
      <c r="E193" s="56">
        <v>0.45859206856813906</v>
      </c>
      <c r="F193" s="55" t="s">
        <v>456</v>
      </c>
      <c r="I193" s="55">
        <v>191.0</v>
      </c>
      <c r="J193" s="55" t="s">
        <v>355</v>
      </c>
      <c r="K193" s="56">
        <v>0.016991439791368256</v>
      </c>
      <c r="L193" s="56">
        <v>0.7211084730979676</v>
      </c>
      <c r="M193" s="56">
        <v>0.26190008711066426</v>
      </c>
      <c r="P193" s="55">
        <v>191.0</v>
      </c>
      <c r="Q193" s="55" t="s">
        <v>355</v>
      </c>
      <c r="R193" s="56">
        <f t="shared" si="1"/>
        <v>0.01018014097</v>
      </c>
      <c r="S193" s="56">
        <f t="shared" si="2"/>
        <v>0.006903290798</v>
      </c>
      <c r="T193" s="56">
        <f t="shared" si="3"/>
        <v>0.007792139522</v>
      </c>
      <c r="U193" s="56">
        <v>0.016991439791368256</v>
      </c>
      <c r="V193" s="56">
        <f t="shared" si="4"/>
        <v>0.4320402511</v>
      </c>
      <c r="W193" s="56">
        <f t="shared" si="5"/>
        <v>0.2929723171</v>
      </c>
      <c r="X193" s="56">
        <f t="shared" si="6"/>
        <v>0.3306946263</v>
      </c>
      <c r="Y193" s="56">
        <v>0.7211084730979676</v>
      </c>
      <c r="Z193" s="56">
        <f t="shared" si="7"/>
        <v>0.1569131186</v>
      </c>
      <c r="AA193" s="56">
        <f t="shared" si="8"/>
        <v>0.1064049006</v>
      </c>
      <c r="AB193" s="56">
        <f t="shared" si="9"/>
        <v>0.1201053027</v>
      </c>
      <c r="AC193" s="56">
        <v>0.26190008711066426</v>
      </c>
      <c r="AF193" s="55">
        <v>191.0</v>
      </c>
      <c r="AG193" s="55" t="s">
        <v>355</v>
      </c>
      <c r="AH193" s="56">
        <v>0.017015203188628286</v>
      </c>
      <c r="AI193" s="56">
        <v>0.08427417032307978</v>
      </c>
      <c r="AJ193" s="56">
        <v>0.12010259348993685</v>
      </c>
      <c r="AK193" s="56">
        <v>0.10444596979800412</v>
      </c>
      <c r="AL193" s="56">
        <v>0.11224748080713087</v>
      </c>
      <c r="AM193" s="56">
        <v>0.09594903893148424</v>
      </c>
      <c r="AN193" s="56">
        <v>0.09434573035944559</v>
      </c>
      <c r="AO193" s="56">
        <v>0.05272367267386094</v>
      </c>
      <c r="AP193" s="56">
        <v>0.13922168298486728</v>
      </c>
      <c r="AQ193" s="56">
        <v>0.09416056923337637</v>
      </c>
      <c r="AR193" s="56">
        <v>0.12010530270625533</v>
      </c>
      <c r="AS193" s="56">
        <v>0.0037126835694006816</v>
      </c>
      <c r="AV193" s="55">
        <v>191.0</v>
      </c>
      <c r="AW193" s="55" t="s">
        <v>355</v>
      </c>
      <c r="AX193" s="56">
        <v>0.00966017761706257</v>
      </c>
      <c r="AY193" s="56">
        <v>0.016690924478980247</v>
      </c>
      <c r="AZ193" s="56">
        <v>0.0029752220365911446</v>
      </c>
      <c r="BA193" s="56">
        <v>0.021922240790965067</v>
      </c>
      <c r="BB193" s="56">
        <v>0.05971195549855491</v>
      </c>
      <c r="BC193" s="56">
        <v>0.045385232805301864</v>
      </c>
      <c r="BD193" s="56">
        <v>0.04377462511464834</v>
      </c>
      <c r="BE193" s="56">
        <v>0.10117829298525564</v>
      </c>
      <c r="BF193" s="56">
        <v>0.39539556946771004</v>
      </c>
      <c r="BG193" s="56">
        <v>0.7296184460696071</v>
      </c>
      <c r="BH193" s="56">
        <v>0.10889982157888878</v>
      </c>
      <c r="BI193" s="56">
        <v>0.9152035642892495</v>
      </c>
      <c r="BL193" s="68" t="s">
        <v>555</v>
      </c>
      <c r="BM193" s="55">
        <v>2.0</v>
      </c>
      <c r="BO193" s="68" t="s">
        <v>555</v>
      </c>
      <c r="BP193" s="56">
        <v>6.3271448323303074</v>
      </c>
    </row>
    <row r="194" ht="14.25" customHeight="1">
      <c r="A194" s="55">
        <v>192.0</v>
      </c>
      <c r="B194" s="55" t="s">
        <v>399</v>
      </c>
      <c r="C194" s="56">
        <v>0.8622325855955215</v>
      </c>
      <c r="D194" s="56">
        <v>0.3744287257677486</v>
      </c>
      <c r="E194" s="56">
        <v>0.7794650047650726</v>
      </c>
      <c r="F194" s="55" t="s">
        <v>456</v>
      </c>
      <c r="I194" s="55">
        <v>192.0</v>
      </c>
      <c r="J194" s="55" t="s">
        <v>357</v>
      </c>
      <c r="K194" s="56">
        <v>6.174295148955859E-4</v>
      </c>
      <c r="L194" s="56">
        <v>0.9946194527739769</v>
      </c>
      <c r="M194" s="56">
        <v>0.004763117711127606</v>
      </c>
      <c r="P194" s="55">
        <v>192.0</v>
      </c>
      <c r="Q194" s="55" t="s">
        <v>357</v>
      </c>
      <c r="R194" s="56">
        <f t="shared" si="1"/>
        <v>0.0005323678471</v>
      </c>
      <c r="S194" s="56">
        <f t="shared" si="2"/>
        <v>0.0002311833465</v>
      </c>
      <c r="T194" s="56">
        <f t="shared" si="3"/>
        <v>0.0004812646998</v>
      </c>
      <c r="U194" s="56">
        <v>6.174295148955859E-4</v>
      </c>
      <c r="V194" s="56">
        <f t="shared" si="4"/>
        <v>0.8575933024</v>
      </c>
      <c r="W194" s="56">
        <f t="shared" si="5"/>
        <v>0.3724140943</v>
      </c>
      <c r="X194" s="56">
        <f t="shared" si="6"/>
        <v>0.7752710565</v>
      </c>
      <c r="Y194" s="56">
        <v>0.9946194527739769</v>
      </c>
      <c r="Z194" s="56">
        <f t="shared" si="7"/>
        <v>0.0041069153</v>
      </c>
      <c r="AA194" s="56">
        <f t="shared" si="8"/>
        <v>0.001783448095</v>
      </c>
      <c r="AB194" s="56">
        <f t="shared" si="9"/>
        <v>0.003712683569</v>
      </c>
      <c r="AC194" s="56">
        <v>0.004763117711127606</v>
      </c>
      <c r="AF194" s="55">
        <v>192.0</v>
      </c>
      <c r="AG194" s="55" t="s">
        <v>357</v>
      </c>
      <c r="AH194" s="56">
        <v>0.956734761521613</v>
      </c>
      <c r="AI194" s="56">
        <v>0.965920730111776</v>
      </c>
      <c r="AJ194" s="56">
        <v>0.9701251295783829</v>
      </c>
      <c r="AK194" s="56">
        <v>0.9686550457210192</v>
      </c>
      <c r="AL194" s="56">
        <v>0.9699175420051684</v>
      </c>
      <c r="AM194" s="56">
        <v>0.9683229114782883</v>
      </c>
      <c r="AN194" s="56">
        <v>0.967920621323686</v>
      </c>
      <c r="AO194" s="56">
        <v>0.962103777869997</v>
      </c>
      <c r="AP194" s="56">
        <v>0.9705993865308808</v>
      </c>
      <c r="AQ194" s="56">
        <v>0.9495340936359898</v>
      </c>
      <c r="AR194" s="56">
        <v>0.26190008711066426</v>
      </c>
      <c r="AS194" s="56">
        <v>0.004763117711127606</v>
      </c>
      <c r="AV194" s="55">
        <v>192.0</v>
      </c>
      <c r="AW194" s="55" t="s">
        <v>357</v>
      </c>
      <c r="AX194" s="56">
        <v>0.0975636591633616</v>
      </c>
      <c r="AY194" s="56">
        <v>0.17897409404205625</v>
      </c>
      <c r="AZ194" s="56">
        <v>0.021922240790965067</v>
      </c>
      <c r="BA194" s="56">
        <v>0.22977061517431957</v>
      </c>
      <c r="BB194" s="56">
        <v>0.16474713277113673</v>
      </c>
      <c r="BC194" s="56">
        <v>0.16818706615460052</v>
      </c>
      <c r="BD194" s="56">
        <v>0.10117829298525567</v>
      </c>
      <c r="BE194" s="56">
        <v>0.30575114923189173</v>
      </c>
      <c r="BF194" s="56">
        <v>3.9820615557923387</v>
      </c>
      <c r="BG194" s="56">
        <v>7.477001833659834</v>
      </c>
      <c r="BH194" s="56">
        <v>0.9152035642892495</v>
      </c>
      <c r="BI194" s="56">
        <v>9.380975440192383</v>
      </c>
      <c r="BL194" s="68" t="s">
        <v>556</v>
      </c>
      <c r="BM194" s="55">
        <v>2.0</v>
      </c>
      <c r="BO194" s="68" t="s">
        <v>556</v>
      </c>
      <c r="BP194" s="56">
        <v>58.773830928260544</v>
      </c>
    </row>
    <row r="195" ht="14.25" customHeight="1">
      <c r="A195" s="55">
        <v>193.0</v>
      </c>
      <c r="B195" s="55" t="s">
        <v>401</v>
      </c>
      <c r="C195" s="56">
        <v>0.4062319120726592</v>
      </c>
      <c r="D195" s="56">
        <v>0.7107179036043955</v>
      </c>
      <c r="E195" s="56">
        <v>0.014929687144848503</v>
      </c>
      <c r="F195" s="55" t="s">
        <v>457</v>
      </c>
      <c r="I195" s="55">
        <v>193.0</v>
      </c>
      <c r="J195" s="55" t="s">
        <v>359</v>
      </c>
      <c r="K195" s="56">
        <v>0.034187478725870385</v>
      </c>
      <c r="L195" s="56">
        <v>0.011103781383930677</v>
      </c>
      <c r="M195" s="56">
        <v>0.9547087398901989</v>
      </c>
      <c r="P195" s="55">
        <v>193.0</v>
      </c>
      <c r="Q195" s="55" t="s">
        <v>359</v>
      </c>
      <c r="R195" s="56">
        <f t="shared" si="1"/>
        <v>0.01388804485</v>
      </c>
      <c r="S195" s="56">
        <f t="shared" si="2"/>
        <v>0.02429765321</v>
      </c>
      <c r="T195" s="56">
        <f t="shared" si="3"/>
        <v>0.0005104083616</v>
      </c>
      <c r="U195" s="56">
        <v>0.034187478725870385</v>
      </c>
      <c r="V195" s="56">
        <f t="shared" si="4"/>
        <v>0.004510710343</v>
      </c>
      <c r="W195" s="56">
        <f t="shared" si="5"/>
        <v>0.007891656227</v>
      </c>
      <c r="X195" s="56">
        <f t="shared" si="6"/>
        <v>0.0001657759822</v>
      </c>
      <c r="Y195" s="56">
        <v>0.011103781383930677</v>
      </c>
      <c r="Z195" s="56">
        <f t="shared" si="7"/>
        <v>0.3878331569</v>
      </c>
      <c r="AA195" s="56">
        <f t="shared" si="8"/>
        <v>0.6785285942</v>
      </c>
      <c r="AB195" s="56">
        <f t="shared" si="9"/>
        <v>0.0142535028</v>
      </c>
      <c r="AC195" s="56">
        <v>0.9547087398901989</v>
      </c>
      <c r="AF195" s="55">
        <v>193.0</v>
      </c>
      <c r="AG195" s="55" t="s">
        <v>359</v>
      </c>
      <c r="AH195" s="56">
        <v>0.013888044851753685</v>
      </c>
      <c r="AI195" s="56">
        <v>0.011908237404098106</v>
      </c>
      <c r="AJ195" s="56">
        <v>0.01394655343917428</v>
      </c>
      <c r="AK195" s="56">
        <v>0.014084390098969203</v>
      </c>
      <c r="AL195" s="56">
        <v>0.012596599899369922</v>
      </c>
      <c r="AM195" s="56">
        <v>0.01405687839887997</v>
      </c>
      <c r="AN195" s="56">
        <v>0.011256981847275124</v>
      </c>
      <c r="AO195" s="56">
        <v>0.013895350606558644</v>
      </c>
      <c r="AP195" s="56">
        <v>0.011489446445305968</v>
      </c>
      <c r="AQ195" s="56">
        <v>0.013111402871576831</v>
      </c>
      <c r="AR195" s="56">
        <v>0.010538406153067335</v>
      </c>
      <c r="AS195" s="56">
        <v>0.012213997916509444</v>
      </c>
      <c r="AV195" s="55">
        <v>193.0</v>
      </c>
      <c r="AW195" s="55" t="s">
        <v>359</v>
      </c>
      <c r="AX195" s="56">
        <f t="array" ref="AX195:BI206">MMULT(AH195:AS206,R195:AC206)</f>
        <v>0.001967786888</v>
      </c>
      <c r="AY195" s="56">
        <v>0.0032812759044197285</v>
      </c>
      <c r="AZ195" s="56">
        <v>2.4339410853008698E-4</v>
      </c>
      <c r="BA195" s="56">
        <v>0.004817989264461594</v>
      </c>
      <c r="BB195" s="56">
        <v>8.301697447535492E-4</v>
      </c>
      <c r="BC195" s="56">
        <v>0.00136853088122511</v>
      </c>
      <c r="BD195" s="56">
        <v>1.1637800899159698E-4</v>
      </c>
      <c r="BE195" s="56">
        <v>0.0020301301051328675</v>
      </c>
      <c r="BF195" s="56">
        <v>0.05971531350937858</v>
      </c>
      <c r="BG195" s="56">
        <v>0.09913091492587182</v>
      </c>
      <c r="BH195" s="56">
        <v>0.007766462524363786</v>
      </c>
      <c r="BI195" s="56">
        <v>0.14613817056294404</v>
      </c>
      <c r="BL195" s="68" t="s">
        <v>545</v>
      </c>
      <c r="BM195" s="55">
        <v>3.0</v>
      </c>
      <c r="BO195" s="68" t="s">
        <v>545</v>
      </c>
      <c r="BP195" s="56">
        <f t="array" ref="BP195:BP206">MMULT(AX195:BI206,BM195:BM206)</f>
        <v>0.9822195493</v>
      </c>
    </row>
    <row r="196" ht="14.25" customHeight="1">
      <c r="A196" s="55">
        <v>194.0</v>
      </c>
      <c r="B196" s="55" t="s">
        <v>403</v>
      </c>
      <c r="C196" s="56">
        <v>0.41013176665630646</v>
      </c>
      <c r="D196" s="56">
        <v>0.6536109611125741</v>
      </c>
      <c r="E196" s="56">
        <v>0.07698824232399956</v>
      </c>
      <c r="F196" s="55" t="s">
        <v>457</v>
      </c>
      <c r="I196" s="55">
        <v>194.0</v>
      </c>
      <c r="J196" s="55" t="s">
        <v>361</v>
      </c>
      <c r="K196" s="56">
        <v>0.029035150096230658</v>
      </c>
      <c r="L196" s="56">
        <v>0.014806580697723556</v>
      </c>
      <c r="M196" s="56">
        <v>0.9561582692060459</v>
      </c>
      <c r="P196" s="55">
        <v>194.0</v>
      </c>
      <c r="Q196" s="55" t="s">
        <v>361</v>
      </c>
      <c r="R196" s="56">
        <f t="shared" si="1"/>
        <v>0.0119082374</v>
      </c>
      <c r="S196" s="56">
        <f t="shared" si="2"/>
        <v>0.01897769236</v>
      </c>
      <c r="T196" s="56">
        <f t="shared" si="3"/>
        <v>0.002235365172</v>
      </c>
      <c r="U196" s="56">
        <v>0.029035150096230658</v>
      </c>
      <c r="V196" s="56">
        <f t="shared" si="4"/>
        <v>0.0060726491</v>
      </c>
      <c r="W196" s="56">
        <f t="shared" si="5"/>
        <v>0.009677743441</v>
      </c>
      <c r="X196" s="56">
        <f t="shared" si="6"/>
        <v>0.001139932623</v>
      </c>
      <c r="Y196" s="56">
        <v>0.014806580697723556</v>
      </c>
      <c r="Z196" s="56">
        <f t="shared" si="7"/>
        <v>0.3921508802</v>
      </c>
      <c r="AA196" s="56">
        <f t="shared" si="8"/>
        <v>0.6249555253</v>
      </c>
      <c r="AB196" s="56">
        <f t="shared" si="9"/>
        <v>0.07361294453</v>
      </c>
      <c r="AC196" s="56">
        <v>0.9561582692060459</v>
      </c>
      <c r="AF196" s="55">
        <v>194.0</v>
      </c>
      <c r="AG196" s="55" t="s">
        <v>361</v>
      </c>
      <c r="AH196" s="56">
        <v>0.024297653209570468</v>
      </c>
      <c r="AI196" s="56">
        <v>0.018977692360445168</v>
      </c>
      <c r="AJ196" s="56">
        <v>0.02462814978540771</v>
      </c>
      <c r="AK196" s="56">
        <v>0.024218726884573397</v>
      </c>
      <c r="AL196" s="56">
        <v>0.02032472299182141</v>
      </c>
      <c r="AM196" s="56">
        <v>0.024235852315183364</v>
      </c>
      <c r="AN196" s="56">
        <v>0.017659764888051696</v>
      </c>
      <c r="AO196" s="56">
        <v>0.02428872657814355</v>
      </c>
      <c r="AP196" s="56">
        <v>0.018136673158352597</v>
      </c>
      <c r="AQ196" s="56">
        <v>0.021579364029895985</v>
      </c>
      <c r="AR196" s="56">
        <v>0.016110937540200283</v>
      </c>
      <c r="AS196" s="56">
        <v>0.019580468871753895</v>
      </c>
      <c r="AV196" s="55">
        <v>194.0</v>
      </c>
      <c r="AW196" s="55" t="s">
        <v>361</v>
      </c>
      <c r="AX196" s="56">
        <v>0.0032812759044197285</v>
      </c>
      <c r="AY196" s="56">
        <v>0.005483466624258653</v>
      </c>
      <c r="AZ196" s="56">
        <v>3.952886637741474E-4</v>
      </c>
      <c r="BA196" s="56">
        <v>0.008035801035674823</v>
      </c>
      <c r="BB196" s="56">
        <v>0.00136853088122511</v>
      </c>
      <c r="BC196" s="56">
        <v>0.0022611788422731067</v>
      </c>
      <c r="BD196" s="56">
        <v>1.8734809925197434E-4</v>
      </c>
      <c r="BE196" s="56">
        <v>0.0033474673778843616</v>
      </c>
      <c r="BF196" s="56">
        <v>0.09913091492587182</v>
      </c>
      <c r="BG196" s="56">
        <v>0.16493677598538067</v>
      </c>
      <c r="BH196" s="56">
        <v>0.012564324784894148</v>
      </c>
      <c r="BI196" s="56">
        <v>0.24265546419984035</v>
      </c>
      <c r="BL196" s="68" t="s">
        <v>546</v>
      </c>
      <c r="BM196" s="55">
        <v>3.0</v>
      </c>
      <c r="BO196" s="68" t="s">
        <v>546</v>
      </c>
      <c r="BP196" s="56">
        <v>1.6309435119742466</v>
      </c>
    </row>
    <row r="197" ht="14.25" customHeight="1">
      <c r="A197" s="55">
        <v>195.0</v>
      </c>
      <c r="B197" s="55" t="s">
        <v>405</v>
      </c>
      <c r="C197" s="56">
        <v>0.40697242965292335</v>
      </c>
      <c r="D197" s="56">
        <v>0.7186706020048003</v>
      </c>
      <c r="E197" s="56">
        <v>0.018617994874893695</v>
      </c>
      <c r="F197" s="55" t="s">
        <v>457</v>
      </c>
      <c r="I197" s="55">
        <v>195.0</v>
      </c>
      <c r="J197" s="55" t="s">
        <v>363</v>
      </c>
      <c r="K197" s="56">
        <v>0.03426903746543289</v>
      </c>
      <c r="L197" s="56">
        <v>0.010912151297818013</v>
      </c>
      <c r="M197" s="56">
        <v>0.954818811236749</v>
      </c>
      <c r="P197" s="55">
        <v>195.0</v>
      </c>
      <c r="Q197" s="55" t="s">
        <v>363</v>
      </c>
      <c r="R197" s="56">
        <f t="shared" si="1"/>
        <v>0.01394655344</v>
      </c>
      <c r="S197" s="56">
        <f t="shared" si="2"/>
        <v>0.02462814979</v>
      </c>
      <c r="T197" s="56">
        <f t="shared" si="3"/>
        <v>0.0006380207639</v>
      </c>
      <c r="U197" s="56">
        <v>0.03426903746543289</v>
      </c>
      <c r="V197" s="56">
        <f t="shared" si="4"/>
        <v>0.004440944726</v>
      </c>
      <c r="W197" s="56">
        <f t="shared" si="5"/>
        <v>0.007842242342</v>
      </c>
      <c r="X197" s="56">
        <f t="shared" si="6"/>
        <v>0.0002031623769</v>
      </c>
      <c r="Y197" s="56">
        <v>0.010912151297818013</v>
      </c>
      <c r="Z197" s="56">
        <f t="shared" si="7"/>
        <v>0.3885849315</v>
      </c>
      <c r="AA197" s="56">
        <f t="shared" si="8"/>
        <v>0.6862002099</v>
      </c>
      <c r="AB197" s="56">
        <f t="shared" si="9"/>
        <v>0.01777681173</v>
      </c>
      <c r="AC197" s="56">
        <v>0.954818811236749</v>
      </c>
      <c r="AF197" s="55">
        <v>195.0</v>
      </c>
      <c r="AG197" s="55" t="s">
        <v>363</v>
      </c>
      <c r="AH197" s="56">
        <v>5.104083616484088E-4</v>
      </c>
      <c r="AI197" s="56">
        <v>0.002235365171522305</v>
      </c>
      <c r="AJ197" s="56">
        <v>6.380207638989696E-4</v>
      </c>
      <c r="AK197" s="56">
        <v>0.0012241203431011462</v>
      </c>
      <c r="AL197" s="56">
        <v>0.002333891780065903</v>
      </c>
      <c r="AM197" s="56">
        <v>0.0010755070773107074</v>
      </c>
      <c r="AN197" s="56">
        <v>0.002269778452962107</v>
      </c>
      <c r="AO197" s="56">
        <v>5.300468110527608E-4</v>
      </c>
      <c r="AP197" s="56">
        <v>0.0022411647139894946</v>
      </c>
      <c r="AQ197" s="56">
        <v>0.0020090802347951238</v>
      </c>
      <c r="AR197" s="56">
        <v>0.0025022375406751137</v>
      </c>
      <c r="AS197" s="56">
        <v>0.002263999399479141</v>
      </c>
      <c r="AV197" s="55">
        <v>195.0</v>
      </c>
      <c r="AW197" s="55" t="s">
        <v>363</v>
      </c>
      <c r="AX197" s="56">
        <v>2.4339410853008698E-4</v>
      </c>
      <c r="AY197" s="56">
        <v>3.952886637741474E-4</v>
      </c>
      <c r="AZ197" s="56">
        <v>3.964563407298051E-5</v>
      </c>
      <c r="BA197" s="56">
        <v>5.943039244484859E-4</v>
      </c>
      <c r="BB197" s="56">
        <v>1.1637800899159698E-4</v>
      </c>
      <c r="BC197" s="56">
        <v>1.8734809925197437E-4</v>
      </c>
      <c r="BD197" s="56">
        <v>2.031435239850055E-5</v>
      </c>
      <c r="BE197" s="56">
        <v>2.8388609218377213E-4</v>
      </c>
      <c r="BF197" s="56">
        <v>0.007766462524363787</v>
      </c>
      <c r="BG197" s="56">
        <v>0.012564324784894151</v>
      </c>
      <c r="BH197" s="56">
        <v>0.0013045647993513514</v>
      </c>
      <c r="BI197" s="56">
        <v>0.018955430633868925</v>
      </c>
      <c r="BL197" s="68" t="s">
        <v>547</v>
      </c>
      <c r="BM197" s="55">
        <v>3.0</v>
      </c>
      <c r="BO197" s="68" t="s">
        <v>547</v>
      </c>
      <c r="BP197" s="56">
        <v>0.12741402487838926</v>
      </c>
    </row>
    <row r="198" ht="14.25" customHeight="1">
      <c r="A198" s="55">
        <v>196.0</v>
      </c>
      <c r="B198" s="55" t="s">
        <v>407</v>
      </c>
      <c r="C198" s="56">
        <v>0.4070762135076232</v>
      </c>
      <c r="D198" s="56">
        <v>0.6999854141265909</v>
      </c>
      <c r="E198" s="56">
        <v>0.03538032322633105</v>
      </c>
      <c r="F198" s="55" t="s">
        <v>457</v>
      </c>
      <c r="I198" s="55">
        <v>196.0</v>
      </c>
      <c r="J198" s="55" t="s">
        <v>365</v>
      </c>
      <c r="K198" s="56">
        <v>0.03459890219968711</v>
      </c>
      <c r="L198" s="56">
        <v>0.011738004074444768</v>
      </c>
      <c r="M198" s="56">
        <v>0.9536630937258681</v>
      </c>
      <c r="P198" s="55">
        <v>196.0</v>
      </c>
      <c r="Q198" s="55" t="s">
        <v>365</v>
      </c>
      <c r="R198" s="56">
        <f t="shared" si="1"/>
        <v>0.0140843901</v>
      </c>
      <c r="S198" s="56">
        <f t="shared" si="2"/>
        <v>0.02421872688</v>
      </c>
      <c r="T198" s="56">
        <f t="shared" si="3"/>
        <v>0.001224120343</v>
      </c>
      <c r="U198" s="56">
        <v>0.03459890219968711</v>
      </c>
      <c r="V198" s="56">
        <f t="shared" si="4"/>
        <v>0.004778262253</v>
      </c>
      <c r="W198" s="56">
        <f t="shared" si="5"/>
        <v>0.008216431643</v>
      </c>
      <c r="X198" s="56">
        <f t="shared" si="6"/>
        <v>0.0004152943782</v>
      </c>
      <c r="Y198" s="56">
        <v>0.011738004074444768</v>
      </c>
      <c r="Z198" s="56">
        <f t="shared" si="7"/>
        <v>0.3882135612</v>
      </c>
      <c r="AA198" s="56">
        <f t="shared" si="8"/>
        <v>0.6675502556</v>
      </c>
      <c r="AB198" s="56">
        <f t="shared" si="9"/>
        <v>0.03374090851</v>
      </c>
      <c r="AC198" s="56">
        <v>0.9536630937258681</v>
      </c>
      <c r="AF198" s="55">
        <v>196.0</v>
      </c>
      <c r="AG198" s="55" t="s">
        <v>365</v>
      </c>
      <c r="AH198" s="56">
        <v>0.034187478725870385</v>
      </c>
      <c r="AI198" s="56">
        <v>0.029035150096230658</v>
      </c>
      <c r="AJ198" s="56">
        <v>0.03426903746543289</v>
      </c>
      <c r="AK198" s="56">
        <v>0.03459890219968711</v>
      </c>
      <c r="AL198" s="56">
        <v>0.030680624476491968</v>
      </c>
      <c r="AM198" s="56">
        <v>0.0345920153143544</v>
      </c>
      <c r="AN198" s="56">
        <v>0.02741778931629587</v>
      </c>
      <c r="AO198" s="56">
        <v>0.03420807317195583</v>
      </c>
      <c r="AP198" s="56">
        <v>0.02800337823546086</v>
      </c>
      <c r="AQ198" s="56">
        <v>0.032121398144874</v>
      </c>
      <c r="AR198" s="56">
        <v>0.025520612351536822</v>
      </c>
      <c r="AS198" s="56">
        <v>0.029772942088886662</v>
      </c>
      <c r="AV198" s="55">
        <v>196.0</v>
      </c>
      <c r="AW198" s="55" t="s">
        <v>365</v>
      </c>
      <c r="AX198" s="56">
        <v>0.004817989264461594</v>
      </c>
      <c r="AY198" s="56">
        <v>0.008035801035674823</v>
      </c>
      <c r="AZ198" s="56">
        <v>5.943039244484859E-4</v>
      </c>
      <c r="BA198" s="56">
        <v>0.011796813434685369</v>
      </c>
      <c r="BB198" s="56">
        <v>0.0020301301051328675</v>
      </c>
      <c r="BC198" s="56">
        <v>0.003347467377884362</v>
      </c>
      <c r="BD198" s="56">
        <v>2.8388609218377213E-4</v>
      </c>
      <c r="BE198" s="56">
        <v>0.0049646970719056235</v>
      </c>
      <c r="BF198" s="56">
        <v>0.14613817056294404</v>
      </c>
      <c r="BG198" s="56">
        <v>0.24265546419984035</v>
      </c>
      <c r="BH198" s="56">
        <v>0.018955430633868925</v>
      </c>
      <c r="BI198" s="56">
        <v>0.35764589108048644</v>
      </c>
      <c r="BL198" s="68" t="s">
        <v>548</v>
      </c>
      <c r="BM198" s="55">
        <v>3.0</v>
      </c>
      <c r="BO198" s="68" t="s">
        <v>548</v>
      </c>
      <c r="BP198" s="56">
        <v>2.4037981343505495</v>
      </c>
    </row>
    <row r="199" ht="14.25" customHeight="1">
      <c r="A199" s="55">
        <v>197.0</v>
      </c>
      <c r="B199" s="55" t="s">
        <v>409</v>
      </c>
      <c r="C199" s="56">
        <v>0.41057182225940864</v>
      </c>
      <c r="D199" s="56">
        <v>0.6624611897125682</v>
      </c>
      <c r="E199" s="56">
        <v>0.07607054353975656</v>
      </c>
      <c r="F199" s="55" t="s">
        <v>457</v>
      </c>
      <c r="I199" s="55">
        <v>197.0</v>
      </c>
      <c r="J199" s="55" t="s">
        <v>367</v>
      </c>
      <c r="K199" s="56">
        <v>0.030680624476491968</v>
      </c>
      <c r="L199" s="56">
        <v>0.014308169826841764</v>
      </c>
      <c r="M199" s="56">
        <v>0.9550112056966662</v>
      </c>
      <c r="P199" s="55">
        <v>197.0</v>
      </c>
      <c r="Q199" s="55" t="s">
        <v>367</v>
      </c>
      <c r="R199" s="56">
        <f t="shared" si="1"/>
        <v>0.0125965999</v>
      </c>
      <c r="S199" s="56">
        <f t="shared" si="2"/>
        <v>0.02032472299</v>
      </c>
      <c r="T199" s="56">
        <f t="shared" si="3"/>
        <v>0.00233389178</v>
      </c>
      <c r="U199" s="56">
        <v>0.030680624476491968</v>
      </c>
      <c r="V199" s="56">
        <f t="shared" si="4"/>
        <v>0.005874531359</v>
      </c>
      <c r="W199" s="56">
        <f t="shared" si="5"/>
        <v>0.009478607206</v>
      </c>
      <c r="X199" s="56">
        <f t="shared" si="6"/>
        <v>0.001088430256</v>
      </c>
      <c r="Y199" s="56">
        <v>0.014308169826841764</v>
      </c>
      <c r="Z199" s="56">
        <f t="shared" si="7"/>
        <v>0.392100691</v>
      </c>
      <c r="AA199" s="56">
        <f t="shared" si="8"/>
        <v>0.6326578595</v>
      </c>
      <c r="AB199" s="56">
        <f t="shared" si="9"/>
        <v>0.0726482215</v>
      </c>
      <c r="AC199" s="56">
        <v>0.9550112056966662</v>
      </c>
      <c r="AF199" s="55">
        <v>197.0</v>
      </c>
      <c r="AG199" s="55" t="s">
        <v>367</v>
      </c>
      <c r="AH199" s="56">
        <v>0.004510710342830957</v>
      </c>
      <c r="AI199" s="56">
        <v>0.006072649099696529</v>
      </c>
      <c r="AJ199" s="56">
        <v>0.004440944726413298</v>
      </c>
      <c r="AK199" s="56">
        <v>0.004778262252762029</v>
      </c>
      <c r="AL199" s="56">
        <v>0.005874531359003511</v>
      </c>
      <c r="AM199" s="56">
        <v>0.004732819076758978</v>
      </c>
      <c r="AN199" s="56">
        <v>0.006384953192779014</v>
      </c>
      <c r="AO199" s="56">
        <v>0.004521622882522808</v>
      </c>
      <c r="AP199" s="56">
        <v>0.006254595220504735</v>
      </c>
      <c r="AQ199" s="56">
        <v>0.005489775459762286</v>
      </c>
      <c r="AR199" s="56">
        <v>0.007018198403384335</v>
      </c>
      <c r="AS199" s="56">
        <v>0.005971978006416221</v>
      </c>
      <c r="AV199" s="55">
        <v>197.0</v>
      </c>
      <c r="AW199" s="55" t="s">
        <v>367</v>
      </c>
      <c r="AX199" s="56">
        <v>8.301697447535492E-4</v>
      </c>
      <c r="AY199" s="56">
        <v>0.00136853088122511</v>
      </c>
      <c r="AZ199" s="56">
        <v>1.1637800899159698E-4</v>
      </c>
      <c r="BA199" s="56">
        <v>0.0020301301051328675</v>
      </c>
      <c r="BB199" s="56">
        <v>3.720769770805323E-4</v>
      </c>
      <c r="BC199" s="56">
        <v>6.062784612995859E-4</v>
      </c>
      <c r="BD199" s="56">
        <v>5.821944430233671E-5</v>
      </c>
      <c r="BE199" s="56">
        <v>9.087490756564746E-4</v>
      </c>
      <c r="BF199" s="56">
        <v>0.025821543320075444</v>
      </c>
      <c r="BG199" s="56">
        <v>0.042364030005935416</v>
      </c>
      <c r="BH199" s="56">
        <v>0.00379084753152714</v>
      </c>
      <c r="BI199" s="56">
        <v>0.06311216084204535</v>
      </c>
      <c r="BL199" s="68" t="s">
        <v>549</v>
      </c>
      <c r="BM199" s="55">
        <v>3.0</v>
      </c>
      <c r="BO199" s="68" t="s">
        <v>549</v>
      </c>
      <c r="BP199" s="56">
        <v>0.42413734319407626</v>
      </c>
    </row>
    <row r="200" ht="14.25" customHeight="1">
      <c r="A200" s="55">
        <v>198.0</v>
      </c>
      <c r="B200" s="55" t="s">
        <v>411</v>
      </c>
      <c r="C200" s="56">
        <v>0.40636193847448054</v>
      </c>
      <c r="D200" s="56">
        <v>0.7006198423231614</v>
      </c>
      <c r="E200" s="56">
        <v>0.03109119452963505</v>
      </c>
      <c r="F200" s="55" t="s">
        <v>457</v>
      </c>
      <c r="I200" s="55">
        <v>198.0</v>
      </c>
      <c r="J200" s="55" t="s">
        <v>369</v>
      </c>
      <c r="K200" s="56">
        <v>0.0345920153143544</v>
      </c>
      <c r="L200" s="56">
        <v>0.011646807017720234</v>
      </c>
      <c r="M200" s="56">
        <v>0.9537611776679255</v>
      </c>
      <c r="P200" s="55">
        <v>198.0</v>
      </c>
      <c r="Q200" s="55" t="s">
        <v>369</v>
      </c>
      <c r="R200" s="56">
        <f t="shared" si="1"/>
        <v>0.0140568784</v>
      </c>
      <c r="S200" s="56">
        <f t="shared" si="2"/>
        <v>0.02423585232</v>
      </c>
      <c r="T200" s="56">
        <f t="shared" si="3"/>
        <v>0.001075507077</v>
      </c>
      <c r="U200" s="56">
        <v>0.0345920153143544</v>
      </c>
      <c r="V200" s="56">
        <f t="shared" si="4"/>
        <v>0.004732819077</v>
      </c>
      <c r="W200" s="56">
        <f t="shared" si="5"/>
        <v>0.008159984096</v>
      </c>
      <c r="X200" s="56">
        <f t="shared" si="6"/>
        <v>0.0003621131426</v>
      </c>
      <c r="Y200" s="56">
        <v>0.011646807017720234</v>
      </c>
      <c r="Z200" s="56">
        <f t="shared" si="7"/>
        <v>0.387572241</v>
      </c>
      <c r="AA200" s="56">
        <f t="shared" si="8"/>
        <v>0.6682240059</v>
      </c>
      <c r="AB200" s="56">
        <f t="shared" si="9"/>
        <v>0.02965357431</v>
      </c>
      <c r="AC200" s="56">
        <v>0.9537611776679255</v>
      </c>
      <c r="AF200" s="55">
        <v>198.0</v>
      </c>
      <c r="AG200" s="55" t="s">
        <v>369</v>
      </c>
      <c r="AH200" s="56">
        <v>0.007891656227268723</v>
      </c>
      <c r="AI200" s="56">
        <v>0.009677743440629981</v>
      </c>
      <c r="AJ200" s="56">
        <v>0.007842242342370334</v>
      </c>
      <c r="AK200" s="56">
        <v>0.008216431643069831</v>
      </c>
      <c r="AL200" s="56">
        <v>0.009478607206099065</v>
      </c>
      <c r="AM200" s="56">
        <v>0.008159984096323441</v>
      </c>
      <c r="AN200" s="56">
        <v>0.010016607802648844</v>
      </c>
      <c r="AO200" s="56">
        <v>0.007903684116558837</v>
      </c>
      <c r="AP200" s="56">
        <v>0.009873195352978365</v>
      </c>
      <c r="AQ200" s="56">
        <v>0.009035330868019678</v>
      </c>
      <c r="AR200" s="56">
        <v>0.010729303319624668</v>
      </c>
      <c r="AS200" s="56">
        <v>0.009573780039652202</v>
      </c>
      <c r="AV200" s="55">
        <v>198.0</v>
      </c>
      <c r="AW200" s="55" t="s">
        <v>369</v>
      </c>
      <c r="AX200" s="56">
        <v>0.00136853088122511</v>
      </c>
      <c r="AY200" s="56">
        <v>0.0022611788422731067</v>
      </c>
      <c r="AZ200" s="56">
        <v>1.8734809925197437E-4</v>
      </c>
      <c r="BA200" s="56">
        <v>0.003347467377884362</v>
      </c>
      <c r="BB200" s="56">
        <v>6.062784612995859E-4</v>
      </c>
      <c r="BC200" s="56">
        <v>9.900698638647606E-4</v>
      </c>
      <c r="BD200" s="56">
        <v>9.299961452764665E-5</v>
      </c>
      <c r="BE200" s="56">
        <v>0.0014811045579501679</v>
      </c>
      <c r="BF200" s="56">
        <v>0.042364030005935416</v>
      </c>
      <c r="BG200" s="56">
        <v>0.0696642047817268</v>
      </c>
      <c r="BH200" s="56">
        <v>0.006080981369945086</v>
      </c>
      <c r="BI200" s="56">
        <v>0.10356999451940944</v>
      </c>
      <c r="BL200" s="68" t="s">
        <v>550</v>
      </c>
      <c r="BM200" s="55">
        <v>3.0</v>
      </c>
      <c r="BO200" s="68" t="s">
        <v>550</v>
      </c>
      <c r="BP200" s="56">
        <v>0.6960425651258804</v>
      </c>
    </row>
    <row r="201" ht="14.25" customHeight="1">
      <c r="A201" s="55">
        <v>199.0</v>
      </c>
      <c r="B201" s="55" t="s">
        <v>413</v>
      </c>
      <c r="C201" s="56">
        <v>0.41057219155829217</v>
      </c>
      <c r="D201" s="56">
        <v>0.6440987887216547</v>
      </c>
      <c r="E201" s="56">
        <v>0.08278488198948467</v>
      </c>
      <c r="F201" s="55" t="s">
        <v>457</v>
      </c>
      <c r="I201" s="55">
        <v>199.0</v>
      </c>
      <c r="J201" s="55" t="s">
        <v>371</v>
      </c>
      <c r="K201" s="56">
        <v>0.02741778931629587</v>
      </c>
      <c r="L201" s="56">
        <v>0.015551353267607974</v>
      </c>
      <c r="M201" s="56">
        <v>0.9570308574160962</v>
      </c>
      <c r="P201" s="55">
        <v>199.0</v>
      </c>
      <c r="Q201" s="55" t="s">
        <v>371</v>
      </c>
      <c r="R201" s="56">
        <f t="shared" si="1"/>
        <v>0.01125698185</v>
      </c>
      <c r="S201" s="56">
        <f t="shared" si="2"/>
        <v>0.01765976489</v>
      </c>
      <c r="T201" s="56">
        <f t="shared" si="3"/>
        <v>0.002269778453</v>
      </c>
      <c r="U201" s="56">
        <v>0.02741778931629587</v>
      </c>
      <c r="V201" s="56">
        <f t="shared" si="4"/>
        <v>0.006384953193</v>
      </c>
      <c r="W201" s="56">
        <f t="shared" si="5"/>
        <v>0.0100166078</v>
      </c>
      <c r="X201" s="56">
        <f t="shared" si="6"/>
        <v>0.001287416945</v>
      </c>
      <c r="Y201" s="56">
        <v>0.015551353267607974</v>
      </c>
      <c r="Z201" s="56">
        <f t="shared" si="7"/>
        <v>0.3929302565</v>
      </c>
      <c r="AA201" s="56">
        <f t="shared" si="8"/>
        <v>0.616422416</v>
      </c>
      <c r="AB201" s="56">
        <f t="shared" si="9"/>
        <v>0.07922768659</v>
      </c>
      <c r="AC201" s="56">
        <v>0.9570308574160962</v>
      </c>
      <c r="AF201" s="55">
        <v>199.0</v>
      </c>
      <c r="AG201" s="55" t="s">
        <v>371</v>
      </c>
      <c r="AH201" s="56">
        <v>1.6577598218687795E-4</v>
      </c>
      <c r="AI201" s="56">
        <v>0.0011399326227461955</v>
      </c>
      <c r="AJ201" s="56">
        <v>2.0316237693684036E-4</v>
      </c>
      <c r="AK201" s="56">
        <v>4.152943781858467E-4</v>
      </c>
      <c r="AL201" s="56">
        <v>0.0010884302557869975</v>
      </c>
      <c r="AM201" s="56">
        <v>3.621131426370584E-4</v>
      </c>
      <c r="AN201" s="56">
        <v>0.0012874169450357129</v>
      </c>
      <c r="AO201" s="56">
        <v>1.7248012356976225E-4</v>
      </c>
      <c r="AP201" s="56">
        <v>0.001220039466236379</v>
      </c>
      <c r="AQ201" s="56">
        <v>8.41206656351128E-4</v>
      </c>
      <c r="AR201" s="56">
        <v>0.0016663999524959493</v>
      </c>
      <c r="AS201" s="56">
        <v>0.0011069720752083531</v>
      </c>
      <c r="AV201" s="55">
        <v>199.0</v>
      </c>
      <c r="AW201" s="55" t="s">
        <v>371</v>
      </c>
      <c r="AX201" s="56">
        <v>1.1637800899159698E-4</v>
      </c>
      <c r="AY201" s="56">
        <v>1.8734809925197434E-4</v>
      </c>
      <c r="AZ201" s="56">
        <v>2.031435239850055E-5</v>
      </c>
      <c r="BA201" s="56">
        <v>2.8388609218377213E-4</v>
      </c>
      <c r="BB201" s="56">
        <v>5.821944430233671E-5</v>
      </c>
      <c r="BC201" s="56">
        <v>9.299961452764665E-5</v>
      </c>
      <c r="BD201" s="56">
        <v>1.0742071480634588E-5</v>
      </c>
      <c r="BE201" s="56">
        <v>1.4189166217985283E-4</v>
      </c>
      <c r="BF201" s="56">
        <v>0.00379084753152714</v>
      </c>
      <c r="BG201" s="56">
        <v>0.006080981369945086</v>
      </c>
      <c r="BH201" s="56">
        <v>6.787828104189297E-4</v>
      </c>
      <c r="BI201" s="56">
        <v>0.009243446223013476</v>
      </c>
      <c r="BL201" s="68" t="s">
        <v>551</v>
      </c>
      <c r="BM201" s="55">
        <v>3.0</v>
      </c>
      <c r="BO201" s="68" t="s">
        <v>551</v>
      </c>
      <c r="BP201" s="56">
        <v>0.06211751184066283</v>
      </c>
    </row>
    <row r="202" ht="14.25" customHeight="1">
      <c r="A202" s="55">
        <v>200.0</v>
      </c>
      <c r="B202" s="55" t="s">
        <v>415</v>
      </c>
      <c r="C202" s="56">
        <v>0.4062009145241835</v>
      </c>
      <c r="D202" s="56">
        <v>0.7100290757696264</v>
      </c>
      <c r="E202" s="56">
        <v>0.015494787104445837</v>
      </c>
      <c r="F202" s="55" t="s">
        <v>457</v>
      </c>
      <c r="I202" s="55">
        <v>200.0</v>
      </c>
      <c r="J202" s="55" t="s">
        <v>373</v>
      </c>
      <c r="K202" s="56">
        <v>0.03420807317195583</v>
      </c>
      <c r="L202" s="56">
        <v>0.011131493605373478</v>
      </c>
      <c r="M202" s="56">
        <v>0.9546604332226707</v>
      </c>
      <c r="P202" s="55">
        <v>200.0</v>
      </c>
      <c r="Q202" s="55" t="s">
        <v>373</v>
      </c>
      <c r="R202" s="56">
        <f t="shared" si="1"/>
        <v>0.01389535061</v>
      </c>
      <c r="S202" s="56">
        <f t="shared" si="2"/>
        <v>0.02428872658</v>
      </c>
      <c r="T202" s="56">
        <f t="shared" si="3"/>
        <v>0.0005300468111</v>
      </c>
      <c r="U202" s="56">
        <v>0.03420807317195583</v>
      </c>
      <c r="V202" s="56">
        <f t="shared" si="4"/>
        <v>0.004521622883</v>
      </c>
      <c r="W202" s="56">
        <f t="shared" si="5"/>
        <v>0.007903684117</v>
      </c>
      <c r="X202" s="56">
        <f t="shared" si="6"/>
        <v>0.0001724801236</v>
      </c>
      <c r="Y202" s="56">
        <v>0.011131493605373478</v>
      </c>
      <c r="Z202" s="56">
        <f t="shared" si="7"/>
        <v>0.387783941</v>
      </c>
      <c r="AA202" s="56">
        <f t="shared" si="8"/>
        <v>0.6778366651</v>
      </c>
      <c r="AB202" s="56">
        <f t="shared" si="9"/>
        <v>0.01479226017</v>
      </c>
      <c r="AC202" s="56">
        <v>0.9546604332226707</v>
      </c>
      <c r="AF202" s="55">
        <v>200.0</v>
      </c>
      <c r="AG202" s="55" t="s">
        <v>373</v>
      </c>
      <c r="AH202" s="56">
        <v>0.011103781383930677</v>
      </c>
      <c r="AI202" s="56">
        <v>0.014806580697723556</v>
      </c>
      <c r="AJ202" s="56">
        <v>0.010912151297818013</v>
      </c>
      <c r="AK202" s="56">
        <v>0.011738004074444768</v>
      </c>
      <c r="AL202" s="56">
        <v>0.014308169826841764</v>
      </c>
      <c r="AM202" s="56">
        <v>0.011646807017720234</v>
      </c>
      <c r="AN202" s="56">
        <v>0.015551353267607974</v>
      </c>
      <c r="AO202" s="56">
        <v>0.011131493605373478</v>
      </c>
      <c r="AP202" s="56">
        <v>0.015244406813093902</v>
      </c>
      <c r="AQ202" s="56">
        <v>0.013449305539322188</v>
      </c>
      <c r="AR202" s="56">
        <v>0.016995807359997644</v>
      </c>
      <c r="AS202" s="56">
        <v>0.014557342858295508</v>
      </c>
      <c r="AV202" s="55">
        <v>200.0</v>
      </c>
      <c r="AW202" s="55" t="s">
        <v>373</v>
      </c>
      <c r="AX202" s="56">
        <v>0.0020301301051328675</v>
      </c>
      <c r="AY202" s="56">
        <v>0.0033474673778843616</v>
      </c>
      <c r="AZ202" s="56">
        <v>2.8388609218377213E-4</v>
      </c>
      <c r="BA202" s="56">
        <v>0.0049646970719056235</v>
      </c>
      <c r="BB202" s="56">
        <v>9.087490756564746E-4</v>
      </c>
      <c r="BC202" s="56">
        <v>0.0014811045579501679</v>
      </c>
      <c r="BD202" s="56">
        <v>1.4189166217985283E-4</v>
      </c>
      <c r="BE202" s="56">
        <v>0.0022195606119059163</v>
      </c>
      <c r="BF202" s="56">
        <v>0.06311216084204535</v>
      </c>
      <c r="BG202" s="56">
        <v>0.10356999451940944</v>
      </c>
      <c r="BH202" s="56">
        <v>0.009243446223013476</v>
      </c>
      <c r="BI202" s="56">
        <v>0.1542609460583582</v>
      </c>
      <c r="BL202" s="68" t="s">
        <v>552</v>
      </c>
      <c r="BM202" s="55">
        <v>3.0</v>
      </c>
      <c r="BO202" s="68" t="s">
        <v>552</v>
      </c>
      <c r="BP202" s="56">
        <v>1.0366921025928764</v>
      </c>
    </row>
    <row r="203" ht="14.25" customHeight="1">
      <c r="A203" s="55">
        <v>201.0</v>
      </c>
      <c r="B203" s="55" t="s">
        <v>417</v>
      </c>
      <c r="C203" s="56">
        <v>0.41028787129535704</v>
      </c>
      <c r="D203" s="56">
        <v>0.6476601860623377</v>
      </c>
      <c r="E203" s="56">
        <v>0.08003194097316063</v>
      </c>
      <c r="F203" s="55" t="s">
        <v>457</v>
      </c>
      <c r="I203" s="55">
        <v>201.0</v>
      </c>
      <c r="J203" s="55" t="s">
        <v>375</v>
      </c>
      <c r="K203" s="56">
        <v>0.02800337823546086</v>
      </c>
      <c r="L203" s="56">
        <v>0.015244406813093902</v>
      </c>
      <c r="M203" s="56">
        <v>0.9567522149514451</v>
      </c>
      <c r="P203" s="55">
        <v>201.0</v>
      </c>
      <c r="Q203" s="55" t="s">
        <v>375</v>
      </c>
      <c r="R203" s="56">
        <f t="shared" si="1"/>
        <v>0.01148944645</v>
      </c>
      <c r="S203" s="56">
        <f t="shared" si="2"/>
        <v>0.01813667316</v>
      </c>
      <c r="T203" s="56">
        <f t="shared" si="3"/>
        <v>0.002241164714</v>
      </c>
      <c r="U203" s="56">
        <v>0.02800337823546086</v>
      </c>
      <c r="V203" s="56">
        <f t="shared" si="4"/>
        <v>0.006254595221</v>
      </c>
      <c r="W203" s="56">
        <f t="shared" si="5"/>
        <v>0.009873195353</v>
      </c>
      <c r="X203" s="56">
        <f t="shared" si="6"/>
        <v>0.001220039466</v>
      </c>
      <c r="Y203" s="56">
        <v>0.015244406813093902</v>
      </c>
      <c r="Z203" s="56">
        <f t="shared" si="7"/>
        <v>0.3925438296</v>
      </c>
      <c r="AA203" s="56">
        <f t="shared" si="8"/>
        <v>0.6196503176</v>
      </c>
      <c r="AB203" s="56">
        <f t="shared" si="9"/>
        <v>0.07657073679</v>
      </c>
      <c r="AC203" s="56">
        <v>0.9567522149514451</v>
      </c>
      <c r="AF203" s="55">
        <v>201.0</v>
      </c>
      <c r="AG203" s="55" t="s">
        <v>375</v>
      </c>
      <c r="AH203" s="56">
        <v>0.3878331568780745</v>
      </c>
      <c r="AI203" s="56">
        <v>0.39215088015251187</v>
      </c>
      <c r="AJ203" s="56">
        <v>0.38858493148733575</v>
      </c>
      <c r="AK203" s="56">
        <v>0.38821356115589195</v>
      </c>
      <c r="AL203" s="56">
        <v>0.3921006910010352</v>
      </c>
      <c r="AM203" s="56">
        <v>0.38757224099884163</v>
      </c>
      <c r="AN203" s="56">
        <v>0.39293025651823804</v>
      </c>
      <c r="AO203" s="56">
        <v>0.38778394103510205</v>
      </c>
      <c r="AP203" s="56">
        <v>0.3925438296295463</v>
      </c>
      <c r="AQ203" s="56">
        <v>0.3895816414961713</v>
      </c>
      <c r="AR203" s="56">
        <v>0.39538043660481675</v>
      </c>
      <c r="AS203" s="56">
        <v>0.39205221552099484</v>
      </c>
      <c r="AV203" s="55">
        <v>201.0</v>
      </c>
      <c r="AW203" s="55" t="s">
        <v>375</v>
      </c>
      <c r="AX203" s="56">
        <v>0.05971531350937858</v>
      </c>
      <c r="AY203" s="56">
        <v>0.09913091492587182</v>
      </c>
      <c r="AZ203" s="56">
        <v>0.007766462524363787</v>
      </c>
      <c r="BA203" s="56">
        <v>0.14613817056294404</v>
      </c>
      <c r="BB203" s="56">
        <v>0.025821543320075444</v>
      </c>
      <c r="BC203" s="56">
        <v>0.042364030005935416</v>
      </c>
      <c r="BD203" s="56">
        <v>0.00379084753152714</v>
      </c>
      <c r="BE203" s="56">
        <v>0.06311216084204535</v>
      </c>
      <c r="BF203" s="56">
        <v>1.830525796627135</v>
      </c>
      <c r="BG203" s="56">
        <v>3.024579278169351</v>
      </c>
      <c r="BH203" s="56">
        <v>0.25017008276557673</v>
      </c>
      <c r="BI203" s="56">
        <v>4.477477451073571</v>
      </c>
      <c r="BL203" s="68" t="s">
        <v>553</v>
      </c>
      <c r="BM203" s="55">
        <v>3.0</v>
      </c>
      <c r="BO203" s="68" t="s">
        <v>553</v>
      </c>
      <c r="BP203" s="56">
        <v>30.091776155573324</v>
      </c>
    </row>
    <row r="204" ht="14.25" customHeight="1">
      <c r="A204" s="55">
        <v>202.0</v>
      </c>
      <c r="B204" s="55" t="s">
        <v>419</v>
      </c>
      <c r="C204" s="56">
        <v>0.4081828198275104</v>
      </c>
      <c r="D204" s="56">
        <v>0.6718064989751907</v>
      </c>
      <c r="E204" s="56">
        <v>0.06254647527276883</v>
      </c>
      <c r="F204" s="55" t="s">
        <v>457</v>
      </c>
      <c r="I204" s="55">
        <v>202.0</v>
      </c>
      <c r="J204" s="55" t="s">
        <v>377</v>
      </c>
      <c r="K204" s="56">
        <v>0.032121398144874</v>
      </c>
      <c r="L204" s="56">
        <v>0.013449305539322188</v>
      </c>
      <c r="M204" s="56">
        <v>0.9544292963158038</v>
      </c>
      <c r="P204" s="55">
        <v>202.0</v>
      </c>
      <c r="Q204" s="55" t="s">
        <v>377</v>
      </c>
      <c r="R204" s="56">
        <f t="shared" si="1"/>
        <v>0.01311140287</v>
      </c>
      <c r="S204" s="56">
        <f t="shared" si="2"/>
        <v>0.02157936403</v>
      </c>
      <c r="T204" s="56">
        <f t="shared" si="3"/>
        <v>0.002009080235</v>
      </c>
      <c r="U204" s="56">
        <v>0.032121398144874</v>
      </c>
      <c r="V204" s="56">
        <f t="shared" si="4"/>
        <v>0.00548977546</v>
      </c>
      <c r="W204" s="56">
        <f t="shared" si="5"/>
        <v>0.009035330868</v>
      </c>
      <c r="X204" s="56">
        <f t="shared" si="6"/>
        <v>0.0008412066564</v>
      </c>
      <c r="Y204" s="56">
        <v>0.013449305539322188</v>
      </c>
      <c r="Z204" s="56">
        <f t="shared" si="7"/>
        <v>0.3895816415</v>
      </c>
      <c r="AA204" s="56">
        <f t="shared" si="8"/>
        <v>0.6411918041</v>
      </c>
      <c r="AB204" s="56">
        <f t="shared" si="9"/>
        <v>0.05969618838</v>
      </c>
      <c r="AC204" s="56">
        <v>0.9544292963158038</v>
      </c>
      <c r="AF204" s="55">
        <v>202.0</v>
      </c>
      <c r="AG204" s="55" t="s">
        <v>377</v>
      </c>
      <c r="AH204" s="56">
        <v>0.6785285941675563</v>
      </c>
      <c r="AI204" s="56">
        <v>0.624955525311499</v>
      </c>
      <c r="AJ204" s="56">
        <v>0.6862002098770222</v>
      </c>
      <c r="AK204" s="56">
        <v>0.6675502555989477</v>
      </c>
      <c r="AL204" s="56">
        <v>0.6326578595146477</v>
      </c>
      <c r="AM204" s="56">
        <v>0.6682240059116547</v>
      </c>
      <c r="AN204" s="56">
        <v>0.6164224160309542</v>
      </c>
      <c r="AO204" s="56">
        <v>0.677836665074924</v>
      </c>
      <c r="AP204" s="56">
        <v>0.6196503175510066</v>
      </c>
      <c r="AQ204" s="56">
        <v>0.641191804077275</v>
      </c>
      <c r="AR204" s="56">
        <v>0.6044509412747644</v>
      </c>
      <c r="AS204" s="56">
        <v>0.6285056092677657</v>
      </c>
      <c r="AV204" s="55">
        <v>202.0</v>
      </c>
      <c r="AW204" s="55" t="s">
        <v>377</v>
      </c>
      <c r="AX204" s="56">
        <v>0.09913091492587182</v>
      </c>
      <c r="AY204" s="56">
        <v>0.16493677598538067</v>
      </c>
      <c r="AZ204" s="56">
        <v>0.012564324784894151</v>
      </c>
      <c r="BA204" s="56">
        <v>0.24265546419984035</v>
      </c>
      <c r="BB204" s="56">
        <v>0.042364030005935416</v>
      </c>
      <c r="BC204" s="56">
        <v>0.0696642047817268</v>
      </c>
      <c r="BD204" s="56">
        <v>0.006080981369945086</v>
      </c>
      <c r="BE204" s="56">
        <v>0.10356999451940944</v>
      </c>
      <c r="BF204" s="56">
        <v>3.024579278169351</v>
      </c>
      <c r="BG204" s="56">
        <v>5.009156649239397</v>
      </c>
      <c r="BH204" s="56">
        <v>0.4031829286769901</v>
      </c>
      <c r="BI204" s="56">
        <v>7.399948744938768</v>
      </c>
      <c r="BL204" s="68" t="s">
        <v>554</v>
      </c>
      <c r="BM204" s="55">
        <v>3.0</v>
      </c>
      <c r="BO204" s="68" t="s">
        <v>554</v>
      </c>
      <c r="BP204" s="56">
        <v>49.73350287479253</v>
      </c>
    </row>
    <row r="205" ht="14.25" customHeight="1">
      <c r="A205" s="55">
        <v>203.0</v>
      </c>
      <c r="B205" s="55" t="s">
        <v>421</v>
      </c>
      <c r="C205" s="56">
        <v>0.4129370411612684</v>
      </c>
      <c r="D205" s="56">
        <v>0.6312911821345893</v>
      </c>
      <c r="E205" s="56">
        <v>0.09804770771985147</v>
      </c>
      <c r="F205" s="55" t="s">
        <v>457</v>
      </c>
      <c r="I205" s="55">
        <v>203.0</v>
      </c>
      <c r="J205" s="55" t="s">
        <v>379</v>
      </c>
      <c r="K205" s="56">
        <v>0.025520612351536822</v>
      </c>
      <c r="L205" s="56">
        <v>0.016995807359997644</v>
      </c>
      <c r="M205" s="56">
        <v>0.9574835802884656</v>
      </c>
      <c r="P205" s="55">
        <v>203.0</v>
      </c>
      <c r="Q205" s="55" t="s">
        <v>379</v>
      </c>
      <c r="R205" s="56">
        <f t="shared" si="1"/>
        <v>0.01053840615</v>
      </c>
      <c r="S205" s="56">
        <f t="shared" si="2"/>
        <v>0.01611093754</v>
      </c>
      <c r="T205" s="56">
        <f t="shared" si="3"/>
        <v>0.002502237541</v>
      </c>
      <c r="U205" s="56">
        <v>0.025520612351536822</v>
      </c>
      <c r="V205" s="56">
        <f t="shared" si="4"/>
        <v>0.007018198403</v>
      </c>
      <c r="W205" s="56">
        <f t="shared" si="5"/>
        <v>0.01072930332</v>
      </c>
      <c r="X205" s="56">
        <f t="shared" si="6"/>
        <v>0.001666399952</v>
      </c>
      <c r="Y205" s="56">
        <v>0.016995807359997644</v>
      </c>
      <c r="Z205" s="56">
        <f t="shared" si="7"/>
        <v>0.3953804366</v>
      </c>
      <c r="AA205" s="56">
        <f t="shared" si="8"/>
        <v>0.6044509413</v>
      </c>
      <c r="AB205" s="56">
        <f t="shared" si="9"/>
        <v>0.09387907023</v>
      </c>
      <c r="AC205" s="56">
        <v>0.9574835802884656</v>
      </c>
      <c r="AF205" s="55">
        <v>203.0</v>
      </c>
      <c r="AG205" s="55" t="s">
        <v>379</v>
      </c>
      <c r="AH205" s="56">
        <v>0.014253502801013215</v>
      </c>
      <c r="AI205" s="56">
        <v>0.07361294452973106</v>
      </c>
      <c r="AJ205" s="56">
        <v>0.017776811734057884</v>
      </c>
      <c r="AK205" s="56">
        <v>0.033740908505044055</v>
      </c>
      <c r="AL205" s="56">
        <v>0.07264822150390365</v>
      </c>
      <c r="AM205" s="56">
        <v>0.029653574309687288</v>
      </c>
      <c r="AN205" s="56">
        <v>0.07922768659148685</v>
      </c>
      <c r="AO205" s="56">
        <v>0.014792260169823313</v>
      </c>
      <c r="AP205" s="56">
        <v>0.07657073679293475</v>
      </c>
      <c r="AQ205" s="56">
        <v>0.05969618838162257</v>
      </c>
      <c r="AR205" s="56">
        <v>0.0938790702266804</v>
      </c>
      <c r="AS205" s="56">
        <v>0.07267120778727476</v>
      </c>
      <c r="AV205" s="55">
        <v>203.0</v>
      </c>
      <c r="AW205" s="55" t="s">
        <v>379</v>
      </c>
      <c r="AX205" s="56">
        <v>0.007766462524363786</v>
      </c>
      <c r="AY205" s="56">
        <v>0.012564324784894148</v>
      </c>
      <c r="AZ205" s="56">
        <v>0.0013045647993513514</v>
      </c>
      <c r="BA205" s="56">
        <v>0.018955430633868925</v>
      </c>
      <c r="BB205" s="56">
        <v>0.00379084753152714</v>
      </c>
      <c r="BC205" s="56">
        <v>0.006080981369945086</v>
      </c>
      <c r="BD205" s="56">
        <v>6.787828104189297E-4</v>
      </c>
      <c r="BE205" s="56">
        <v>0.009243446223013476</v>
      </c>
      <c r="BF205" s="56">
        <v>0.25017008276557673</v>
      </c>
      <c r="BG205" s="56">
        <v>0.4031829286769901</v>
      </c>
      <c r="BH205" s="56">
        <v>0.043250524635394964</v>
      </c>
      <c r="BI205" s="56">
        <v>0.6103242364763775</v>
      </c>
      <c r="BL205" s="68" t="s">
        <v>555</v>
      </c>
      <c r="BM205" s="55">
        <v>3.0</v>
      </c>
      <c r="BO205" s="68" t="s">
        <v>555</v>
      </c>
      <c r="BP205" s="56">
        <v>4.101937839695166</v>
      </c>
    </row>
    <row r="206" ht="14.25" customHeight="1">
      <c r="A206" s="55">
        <v>204.0</v>
      </c>
      <c r="B206" s="55" t="s">
        <v>423</v>
      </c>
      <c r="C206" s="56">
        <v>0.4102381914439205</v>
      </c>
      <c r="D206" s="56">
        <v>0.6576598581791717</v>
      </c>
      <c r="E206" s="56">
        <v>0.07604217926196226</v>
      </c>
      <c r="F206" s="55" t="s">
        <v>457</v>
      </c>
      <c r="I206" s="55">
        <v>204.0</v>
      </c>
      <c r="J206" s="55" t="s">
        <v>381</v>
      </c>
      <c r="K206" s="56">
        <v>0.029772942088886662</v>
      </c>
      <c r="L206" s="56">
        <v>0.014557342858295508</v>
      </c>
      <c r="M206" s="56">
        <v>0.9556697150528178</v>
      </c>
      <c r="P206" s="55">
        <v>204.0</v>
      </c>
      <c r="Q206" s="55" t="s">
        <v>381</v>
      </c>
      <c r="R206" s="56">
        <f t="shared" si="1"/>
        <v>0.01221399792</v>
      </c>
      <c r="S206" s="56">
        <f t="shared" si="2"/>
        <v>0.01958046887</v>
      </c>
      <c r="T206" s="56">
        <f t="shared" si="3"/>
        <v>0.002263999399</v>
      </c>
      <c r="U206" s="56">
        <v>0.029772942088886662</v>
      </c>
      <c r="V206" s="56">
        <f t="shared" si="4"/>
        <v>0.005971978006</v>
      </c>
      <c r="W206" s="56">
        <f t="shared" si="5"/>
        <v>0.00957378004</v>
      </c>
      <c r="X206" s="56">
        <f t="shared" si="6"/>
        <v>0.001106972075</v>
      </c>
      <c r="Y206" s="56">
        <v>0.014557342858295508</v>
      </c>
      <c r="Z206" s="56">
        <f t="shared" si="7"/>
        <v>0.3920522155</v>
      </c>
      <c r="AA206" s="56">
        <f t="shared" si="8"/>
        <v>0.6285056093</v>
      </c>
      <c r="AB206" s="56">
        <f t="shared" si="9"/>
        <v>0.07267120779</v>
      </c>
      <c r="AC206" s="56">
        <v>0.9556697150528178</v>
      </c>
      <c r="AF206" s="55">
        <v>204.0</v>
      </c>
      <c r="AG206" s="55" t="s">
        <v>381</v>
      </c>
      <c r="AH206" s="56">
        <v>0.9547087398901989</v>
      </c>
      <c r="AI206" s="56">
        <v>0.9561582692060459</v>
      </c>
      <c r="AJ206" s="56">
        <v>0.954818811236749</v>
      </c>
      <c r="AK206" s="56">
        <v>0.9536630937258681</v>
      </c>
      <c r="AL206" s="56">
        <v>0.9550112056966662</v>
      </c>
      <c r="AM206" s="56">
        <v>0.9537611776679255</v>
      </c>
      <c r="AN206" s="56">
        <v>0.9570308574160962</v>
      </c>
      <c r="AO206" s="56">
        <v>0.9546604332226707</v>
      </c>
      <c r="AP206" s="56">
        <v>0.9567522149514451</v>
      </c>
      <c r="AQ206" s="56">
        <v>0.9544292963158038</v>
      </c>
      <c r="AR206" s="56">
        <v>0.9574835802884656</v>
      </c>
      <c r="AS206" s="56">
        <v>0.9556697150528178</v>
      </c>
      <c r="AV206" s="55">
        <v>204.0</v>
      </c>
      <c r="AW206" s="55" t="s">
        <v>381</v>
      </c>
      <c r="AX206" s="56">
        <v>0.14613817056294404</v>
      </c>
      <c r="AY206" s="56">
        <v>0.24265546419984035</v>
      </c>
      <c r="AZ206" s="56">
        <v>0.018955430633868925</v>
      </c>
      <c r="BA206" s="56">
        <v>0.35764589108048644</v>
      </c>
      <c r="BB206" s="56">
        <v>0.06311216084204535</v>
      </c>
      <c r="BC206" s="56">
        <v>0.10356999451940944</v>
      </c>
      <c r="BD206" s="56">
        <v>0.009243446223013476</v>
      </c>
      <c r="BE206" s="56">
        <v>0.1542609460583582</v>
      </c>
      <c r="BF206" s="56">
        <v>4.477477451073571</v>
      </c>
      <c r="BG206" s="56">
        <v>7.399948744938768</v>
      </c>
      <c r="BH206" s="56">
        <v>0.6103242364763775</v>
      </c>
      <c r="BI206" s="56">
        <v>10.952240557531908</v>
      </c>
      <c r="BL206" s="68" t="s">
        <v>556</v>
      </c>
      <c r="BM206" s="55">
        <v>3.0</v>
      </c>
      <c r="BO206" s="68" t="s">
        <v>556</v>
      </c>
      <c r="BP206" s="56">
        <v>73.60671748242177</v>
      </c>
    </row>
    <row r="207" ht="14.25" customHeight="1">
      <c r="A207" s="55">
        <v>205.0</v>
      </c>
      <c r="B207" s="55" t="s">
        <v>425</v>
      </c>
      <c r="C207" s="56">
        <v>0.41319022991674886</v>
      </c>
      <c r="D207" s="56">
        <v>0.7498553289066539</v>
      </c>
      <c r="E207" s="56">
        <v>0.0687111009114735</v>
      </c>
      <c r="F207" s="55" t="s">
        <v>457</v>
      </c>
      <c r="I207" s="55">
        <v>205.0</v>
      </c>
      <c r="J207" s="55" t="s">
        <v>383</v>
      </c>
      <c r="K207" s="56">
        <v>0.033285260255282986</v>
      </c>
      <c r="L207" s="56">
        <v>0.011026799412974396</v>
      </c>
      <c r="M207" s="56">
        <v>0.9556879403317425</v>
      </c>
      <c r="P207" s="55">
        <v>205.0</v>
      </c>
      <c r="Q207" s="55" t="s">
        <v>383</v>
      </c>
      <c r="R207" s="56">
        <f t="shared" si="1"/>
        <v>0.01375314434</v>
      </c>
      <c r="S207" s="56">
        <f t="shared" si="2"/>
        <v>0.02495912978</v>
      </c>
      <c r="T207" s="56">
        <f t="shared" si="3"/>
        <v>0.002287066876</v>
      </c>
      <c r="U207" s="56">
        <v>0.033285260255282986</v>
      </c>
      <c r="V207" s="56">
        <f t="shared" si="4"/>
        <v>0.004556165785</v>
      </c>
      <c r="W207" s="56">
        <f t="shared" si="5"/>
        <v>0.008268504301</v>
      </c>
      <c r="X207" s="56">
        <f t="shared" si="6"/>
        <v>0.0007576635272</v>
      </c>
      <c r="Y207" s="56">
        <v>0.011026799412974396</v>
      </c>
      <c r="Z207" s="56">
        <f t="shared" si="7"/>
        <v>0.3948809198</v>
      </c>
      <c r="AA207" s="56">
        <f t="shared" si="8"/>
        <v>0.7166276948</v>
      </c>
      <c r="AB207" s="56">
        <f t="shared" si="9"/>
        <v>0.06566637051</v>
      </c>
      <c r="AC207" s="56">
        <v>0.9556879403317425</v>
      </c>
      <c r="AF207" s="55">
        <v>205.0</v>
      </c>
      <c r="AG207" s="55" t="s">
        <v>383</v>
      </c>
      <c r="AH207" s="56">
        <v>0.0137531443377192</v>
      </c>
      <c r="AI207" s="56">
        <v>0.013715236425550035</v>
      </c>
      <c r="AJ207" s="56">
        <v>0.011232817662498415</v>
      </c>
      <c r="AK207" s="56">
        <v>0.008710449757242488</v>
      </c>
      <c r="AL207" s="56">
        <v>0.009799413019005656</v>
      </c>
      <c r="AM207" s="56">
        <v>0.009441173717838543</v>
      </c>
      <c r="AN207" s="56">
        <v>0.010849803007158028</v>
      </c>
      <c r="AO207" s="56">
        <v>0.010944213995634187</v>
      </c>
      <c r="AP207" s="56">
        <v>0.013847642408286788</v>
      </c>
      <c r="AQ207" s="56">
        <v>0.00777468920586483</v>
      </c>
      <c r="AR207" s="56">
        <v>0.007879732837274464</v>
      </c>
      <c r="AS207" s="56">
        <v>4.2110642581253896E-4</v>
      </c>
      <c r="AV207" s="55">
        <v>205.0</v>
      </c>
      <c r="AW207" s="55" t="s">
        <v>383</v>
      </c>
      <c r="AX207" s="56">
        <f t="array" ref="AX207:BI218">MMULT(AH207:AS218,R207:AC218)</f>
        <v>0.001316433632</v>
      </c>
      <c r="AY207" s="56">
        <v>0.0023686884971416368</v>
      </c>
      <c r="AZ207" s="56">
        <v>2.9016288953129834E-4</v>
      </c>
      <c r="BA207" s="56">
        <v>0.0031088898318235815</v>
      </c>
      <c r="BB207" s="56">
        <v>0.004506746057961581</v>
      </c>
      <c r="BC207" s="56">
        <v>0.0032302252983414247</v>
      </c>
      <c r="BD207" s="56">
        <v>0.0032354749773853882</v>
      </c>
      <c r="BE207" s="56">
        <v>0.00767062977004636</v>
      </c>
      <c r="BF207" s="56">
        <v>0.04531558214059681</v>
      </c>
      <c r="BG207" s="56">
        <v>0.08332631512507603</v>
      </c>
      <c r="BH207" s="56">
        <v>0.00962923405082117</v>
      </c>
      <c r="BI207" s="56">
        <v>0.10758990319801522</v>
      </c>
      <c r="BL207" s="68" t="s">
        <v>545</v>
      </c>
      <c r="BM207" s="55">
        <v>3.0</v>
      </c>
      <c r="BO207" s="68" t="s">
        <v>545</v>
      </c>
      <c r="BP207" s="56">
        <f t="array" ref="BP207:BP218">MMULT(AX207:BI218,BM207:BM218)</f>
        <v>0.6975457192</v>
      </c>
    </row>
    <row r="208" ht="14.25" customHeight="1">
      <c r="A208" s="55">
        <v>206.0</v>
      </c>
      <c r="B208" s="55" t="s">
        <v>427</v>
      </c>
      <c r="C208" s="56">
        <v>0.4131284981844024</v>
      </c>
      <c r="D208" s="56">
        <v>0.7501834831901539</v>
      </c>
      <c r="E208" s="56">
        <v>0.06816201778600024</v>
      </c>
      <c r="F208" s="55" t="s">
        <v>457</v>
      </c>
      <c r="I208" s="55">
        <v>206.0</v>
      </c>
      <c r="J208" s="55" t="s">
        <v>385</v>
      </c>
      <c r="K208" s="56">
        <v>0.03319847574259609</v>
      </c>
      <c r="L208" s="56">
        <v>0.011007089067315456</v>
      </c>
      <c r="M208" s="56">
        <v>0.9557944351900884</v>
      </c>
      <c r="P208" s="55">
        <v>206.0</v>
      </c>
      <c r="Q208" s="55" t="s">
        <v>385</v>
      </c>
      <c r="R208" s="56">
        <f t="shared" si="1"/>
        <v>0.01371523643</v>
      </c>
      <c r="S208" s="56">
        <f t="shared" si="2"/>
        <v>0.02490494817</v>
      </c>
      <c r="T208" s="56">
        <f t="shared" si="3"/>
        <v>0.002262875094</v>
      </c>
      <c r="U208" s="56">
        <v>0.03319847574259609</v>
      </c>
      <c r="V208" s="56">
        <f t="shared" si="4"/>
        <v>0.004547342176</v>
      </c>
      <c r="W208" s="56">
        <f t="shared" si="5"/>
        <v>0.008257336416</v>
      </c>
      <c r="X208" s="56">
        <f t="shared" si="6"/>
        <v>0.0007502654008</v>
      </c>
      <c r="Y208" s="56">
        <v>0.011007089067315456</v>
      </c>
      <c r="Z208" s="56">
        <f t="shared" si="7"/>
        <v>0.3948659196</v>
      </c>
      <c r="AA208" s="56">
        <f t="shared" si="8"/>
        <v>0.7170211986</v>
      </c>
      <c r="AB208" s="56">
        <f t="shared" si="9"/>
        <v>0.06514887729</v>
      </c>
      <c r="AC208" s="56">
        <v>0.9557944351900884</v>
      </c>
      <c r="AF208" s="55">
        <v>206.0</v>
      </c>
      <c r="AG208" s="55" t="s">
        <v>385</v>
      </c>
      <c r="AH208" s="56">
        <v>0.024959129776468796</v>
      </c>
      <c r="AI208" s="56">
        <v>0.024904948169184565</v>
      </c>
      <c r="AJ208" s="56">
        <v>0.021088288978258964</v>
      </c>
      <c r="AK208" s="56">
        <v>0.016797544959605868</v>
      </c>
      <c r="AL208" s="56">
        <v>0.018691307636313142</v>
      </c>
      <c r="AM208" s="56">
        <v>0.018047879363929476</v>
      </c>
      <c r="AN208" s="56">
        <v>0.020356166066733985</v>
      </c>
      <c r="AO208" s="56">
        <v>0.02050654159502645</v>
      </c>
      <c r="AP208" s="56">
        <v>0.025093559243503417</v>
      </c>
      <c r="AQ208" s="56">
        <v>0.015134126490168858</v>
      </c>
      <c r="AR208" s="56">
        <v>0.00464325561389008</v>
      </c>
      <c r="AS208" s="56">
        <v>1.5885856738516002E-4</v>
      </c>
      <c r="AV208" s="55">
        <v>206.0</v>
      </c>
      <c r="AW208" s="55" t="s">
        <v>385</v>
      </c>
      <c r="AX208" s="56">
        <v>0.0023686884971416368</v>
      </c>
      <c r="AY208" s="56">
        <v>0.00436038428589217</v>
      </c>
      <c r="AZ208" s="56">
        <v>4.79966313733012E-4</v>
      </c>
      <c r="BA208" s="56">
        <v>0.005648138481652616</v>
      </c>
      <c r="BB208" s="56">
        <v>0.0032302252983414247</v>
      </c>
      <c r="BC208" s="56">
        <v>0.003093212779945301</v>
      </c>
      <c r="BD208" s="56">
        <v>0.0019678340393777327</v>
      </c>
      <c r="BE208" s="56">
        <v>0.005988493883801379</v>
      </c>
      <c r="BF208" s="56">
        <v>0.08332631512507603</v>
      </c>
      <c r="BG208" s="56">
        <v>0.1549960318062101</v>
      </c>
      <c r="BH208" s="56">
        <v>0.01701309586678223</v>
      </c>
      <c r="BI208" s="56">
        <v>0.19874497409501476</v>
      </c>
      <c r="BL208" s="68" t="s">
        <v>546</v>
      </c>
      <c r="BM208" s="55">
        <v>3.0</v>
      </c>
      <c r="BO208" s="68" t="s">
        <v>546</v>
      </c>
      <c r="BP208" s="56">
        <v>1.2278940114571082</v>
      </c>
    </row>
    <row r="209" ht="14.25" customHeight="1">
      <c r="A209" s="55">
        <v>207.0</v>
      </c>
      <c r="B209" s="55" t="s">
        <v>427</v>
      </c>
      <c r="C209" s="56">
        <v>0.4134586798110705</v>
      </c>
      <c r="D209" s="56">
        <v>0.776219857065318</v>
      </c>
      <c r="E209" s="56">
        <v>0.056256582279747586</v>
      </c>
      <c r="F209" s="55" t="s">
        <v>457</v>
      </c>
      <c r="I209" s="55">
        <v>207.0</v>
      </c>
      <c r="J209" s="55" t="s">
        <v>387</v>
      </c>
      <c r="K209" s="56">
        <v>0.027167932881784557</v>
      </c>
      <c r="L209" s="56">
        <v>0.010319000305329767</v>
      </c>
      <c r="M209" s="56">
        <v>0.9625130668128857</v>
      </c>
      <c r="P209" s="55">
        <v>207.0</v>
      </c>
      <c r="Q209" s="55" t="s">
        <v>387</v>
      </c>
      <c r="R209" s="56">
        <f t="shared" si="1"/>
        <v>0.01123281766</v>
      </c>
      <c r="S209" s="56">
        <f t="shared" si="2"/>
        <v>0.02108828898</v>
      </c>
      <c r="T209" s="56">
        <f t="shared" si="3"/>
        <v>0.001528375052</v>
      </c>
      <c r="U209" s="56">
        <v>0.027167932881784557</v>
      </c>
      <c r="V209" s="56">
        <f t="shared" si="4"/>
        <v>0.004266480243</v>
      </c>
      <c r="W209" s="56">
        <f t="shared" si="5"/>
        <v>0.008009812942</v>
      </c>
      <c r="X209" s="56">
        <f t="shared" si="6"/>
        <v>0.0005805116897</v>
      </c>
      <c r="Y209" s="56">
        <v>0.010319000305329767</v>
      </c>
      <c r="Z209" s="56">
        <f t="shared" si="7"/>
        <v>0.3979593819</v>
      </c>
      <c r="AA209" s="56">
        <f t="shared" si="8"/>
        <v>0.7471217551</v>
      </c>
      <c r="AB209" s="56">
        <f t="shared" si="9"/>
        <v>0.05414769554</v>
      </c>
      <c r="AC209" s="56">
        <v>0.9625130668128857</v>
      </c>
      <c r="AF209" s="55">
        <v>207.0</v>
      </c>
      <c r="AG209" s="55" t="s">
        <v>387</v>
      </c>
      <c r="AH209" s="56">
        <v>0.002287066876265408</v>
      </c>
      <c r="AI209" s="56">
        <v>0.002262875094034932</v>
      </c>
      <c r="AJ209" s="56">
        <v>0.001528375051534773</v>
      </c>
      <c r="AK209" s="56">
        <v>0.002038567030956018</v>
      </c>
      <c r="AL209" s="56">
        <v>0.0018404499401439656</v>
      </c>
      <c r="AM209" s="56">
        <v>0.002129066997496723</v>
      </c>
      <c r="AN209" s="56">
        <v>0.002596023940775889</v>
      </c>
      <c r="AO209" s="56">
        <v>0.002637845488655511</v>
      </c>
      <c r="AP209" s="56">
        <v>0.0023485989457605713</v>
      </c>
      <c r="AQ209" s="56">
        <v>0.002184676489923662</v>
      </c>
      <c r="AR209" s="56">
        <v>0.0060798534674467546</v>
      </c>
      <c r="AS209" s="56">
        <v>3.818353603800715E-4</v>
      </c>
      <c r="AV209" s="55">
        <v>207.0</v>
      </c>
      <c r="AW209" s="55" t="s">
        <v>387</v>
      </c>
      <c r="AX209" s="56">
        <v>2.9016288953129834E-4</v>
      </c>
      <c r="AY209" s="56">
        <v>4.79966313733012E-4</v>
      </c>
      <c r="AZ209" s="56">
        <v>8.585986061238997E-5</v>
      </c>
      <c r="BA209" s="56">
        <v>6.58542008867988E-4</v>
      </c>
      <c r="BB209" s="56">
        <v>0.0032354749773853882</v>
      </c>
      <c r="BC209" s="56">
        <v>0.0019678340393777327</v>
      </c>
      <c r="BD209" s="56">
        <v>0.0024836505892982443</v>
      </c>
      <c r="BE209" s="56">
        <v>0.005278816420966604</v>
      </c>
      <c r="BF209" s="56">
        <v>0.00962923405082117</v>
      </c>
      <c r="BG209" s="56">
        <v>0.01701309586678223</v>
      </c>
      <c r="BH209" s="56">
        <v>0.0024616689139679423</v>
      </c>
      <c r="BI209" s="56">
        <v>0.02237787625353969</v>
      </c>
      <c r="BL209" s="68" t="s">
        <v>547</v>
      </c>
      <c r="BM209" s="55">
        <v>3.0</v>
      </c>
      <c r="BO209" s="68" t="s">
        <v>547</v>
      </c>
      <c r="BP209" s="56">
        <v>0.17304700138714343</v>
      </c>
    </row>
    <row r="210" ht="14.25" customHeight="1">
      <c r="A210" s="55">
        <v>208.0</v>
      </c>
      <c r="B210" s="55" t="s">
        <v>430</v>
      </c>
      <c r="C210" s="56">
        <v>0.4235344827325663</v>
      </c>
      <c r="D210" s="56">
        <v>0.8167591472217987</v>
      </c>
      <c r="E210" s="56">
        <v>0.099122715477892</v>
      </c>
      <c r="F210" s="55" t="s">
        <v>457</v>
      </c>
      <c r="I210" s="55">
        <v>208.0</v>
      </c>
      <c r="J210" s="55" t="s">
        <v>389</v>
      </c>
      <c r="K210" s="56">
        <v>0.020566093464324968</v>
      </c>
      <c r="L210" s="56">
        <v>0.011103622322266877</v>
      </c>
      <c r="M210" s="56">
        <v>0.9683302842134082</v>
      </c>
      <c r="P210" s="55">
        <v>208.0</v>
      </c>
      <c r="Q210" s="55" t="s">
        <v>389</v>
      </c>
      <c r="R210" s="56">
        <f t="shared" si="1"/>
        <v>0.008710449757</v>
      </c>
      <c r="S210" s="56">
        <f t="shared" si="2"/>
        <v>0.01679754496</v>
      </c>
      <c r="T210" s="56">
        <f t="shared" si="3"/>
        <v>0.002038567031</v>
      </c>
      <c r="U210" s="56">
        <v>0.020566093464324968</v>
      </c>
      <c r="V210" s="56">
        <f t="shared" si="4"/>
        <v>0.004702766937</v>
      </c>
      <c r="W210" s="56">
        <f t="shared" si="5"/>
        <v>0.009068985099</v>
      </c>
      <c r="X210" s="56">
        <f t="shared" si="6"/>
        <v>0.001100621196</v>
      </c>
      <c r="Y210" s="56">
        <v>0.011103622322266877</v>
      </c>
      <c r="Z210" s="56">
        <f t="shared" si="7"/>
        <v>0.410121266</v>
      </c>
      <c r="AA210" s="56">
        <f t="shared" si="8"/>
        <v>0.7908926172</v>
      </c>
      <c r="AB210" s="56">
        <f t="shared" si="9"/>
        <v>0.09598352725</v>
      </c>
      <c r="AC210" s="56">
        <v>0.9683302842134082</v>
      </c>
      <c r="AF210" s="55">
        <v>208.0</v>
      </c>
      <c r="AG210" s="55" t="s">
        <v>389</v>
      </c>
      <c r="AH210" s="56">
        <v>0.033285260255282986</v>
      </c>
      <c r="AI210" s="56">
        <v>0.03319847574259609</v>
      </c>
      <c r="AJ210" s="56">
        <v>0.027167932881784557</v>
      </c>
      <c r="AK210" s="56">
        <v>0.020566093464324968</v>
      </c>
      <c r="AL210" s="56">
        <v>0.023430378238873388</v>
      </c>
      <c r="AM210" s="56">
        <v>0.02238300703403902</v>
      </c>
      <c r="AN210" s="56">
        <v>0.0257159097396798</v>
      </c>
      <c r="AO210" s="56">
        <v>0.025932863663499617</v>
      </c>
      <c r="AP210" s="56">
        <v>0.03350087167007104</v>
      </c>
      <c r="AQ210" s="56">
        <v>0.018072116625921324</v>
      </c>
      <c r="AR210" s="56">
        <v>0.013084819721746466</v>
      </c>
      <c r="AS210" s="56">
        <v>4.851476031852219E-4</v>
      </c>
      <c r="AV210" s="55">
        <v>208.0</v>
      </c>
      <c r="AW210" s="55" t="s">
        <v>389</v>
      </c>
      <c r="AX210" s="56">
        <v>0.0031088898318235815</v>
      </c>
      <c r="AY210" s="56">
        <v>0.005648138481652616</v>
      </c>
      <c r="AZ210" s="56">
        <v>6.58542008867988E-4</v>
      </c>
      <c r="BA210" s="56">
        <v>0.0073752688565206425</v>
      </c>
      <c r="BB210" s="56">
        <v>0.00767062977004636</v>
      </c>
      <c r="BC210" s="56">
        <v>0.005988493883801379</v>
      </c>
      <c r="BD210" s="56">
        <v>0.005278816420966604</v>
      </c>
      <c r="BE210" s="56">
        <v>0.01341395244845694</v>
      </c>
      <c r="BF210" s="56">
        <v>0.10758990319801522</v>
      </c>
      <c r="BG210" s="56">
        <v>0.19874497409501474</v>
      </c>
      <c r="BH210" s="56">
        <v>0.022377876253539687</v>
      </c>
      <c r="BI210" s="56">
        <v>0.2560336553360269</v>
      </c>
      <c r="BL210" s="68" t="s">
        <v>548</v>
      </c>
      <c r="BM210" s="55">
        <v>3.0</v>
      </c>
      <c r="BO210" s="68" t="s">
        <v>548</v>
      </c>
      <c r="BP210" s="56">
        <v>1.6232558901646312</v>
      </c>
    </row>
    <row r="211" ht="14.25" customHeight="1">
      <c r="A211" s="55">
        <v>209.0</v>
      </c>
      <c r="B211" s="55" t="s">
        <v>432</v>
      </c>
      <c r="C211" s="56">
        <v>0.41823537456802257</v>
      </c>
      <c r="D211" s="56">
        <v>0.7977381946528869</v>
      </c>
      <c r="E211" s="56">
        <v>0.07854973237651244</v>
      </c>
      <c r="F211" s="55" t="s">
        <v>457</v>
      </c>
      <c r="I211" s="55">
        <v>209.0</v>
      </c>
      <c r="J211" s="55" t="s">
        <v>391</v>
      </c>
      <c r="K211" s="56">
        <v>0.023430378238873388</v>
      </c>
      <c r="L211" s="56">
        <v>0.010593795545815842</v>
      </c>
      <c r="M211" s="56">
        <v>0.9659758262153108</v>
      </c>
      <c r="P211" s="55">
        <v>209.0</v>
      </c>
      <c r="Q211" s="55" t="s">
        <v>391</v>
      </c>
      <c r="R211" s="56">
        <f t="shared" si="1"/>
        <v>0.009799413019</v>
      </c>
      <c r="S211" s="56">
        <f t="shared" si="2"/>
        <v>0.01869130764</v>
      </c>
      <c r="T211" s="56">
        <f t="shared" si="3"/>
        <v>0.00184044994</v>
      </c>
      <c r="U211" s="56">
        <v>0.023430378238873388</v>
      </c>
      <c r="V211" s="56">
        <f t="shared" si="4"/>
        <v>0.004430700048</v>
      </c>
      <c r="W211" s="56">
        <f t="shared" si="5"/>
        <v>0.008451075333</v>
      </c>
      <c r="X211" s="56">
        <f t="shared" si="6"/>
        <v>0.000832139805</v>
      </c>
      <c r="Y211" s="56">
        <v>0.010593795545815842</v>
      </c>
      <c r="Z211" s="56">
        <f t="shared" si="7"/>
        <v>0.4040052615</v>
      </c>
      <c r="AA211" s="56">
        <f t="shared" si="8"/>
        <v>0.7705958117</v>
      </c>
      <c r="AB211" s="56">
        <f t="shared" si="9"/>
        <v>0.07587714263</v>
      </c>
      <c r="AC211" s="56">
        <v>0.9659758262153108</v>
      </c>
      <c r="AF211" s="55">
        <v>209.0</v>
      </c>
      <c r="AG211" s="55" t="s">
        <v>391</v>
      </c>
      <c r="AH211" s="56">
        <v>0.004556165784692762</v>
      </c>
      <c r="AI211" s="56">
        <v>0.004547342175761989</v>
      </c>
      <c r="AJ211" s="56">
        <v>0.004266480243211679</v>
      </c>
      <c r="AK211" s="56">
        <v>0.004702766936719078</v>
      </c>
      <c r="AL211" s="56">
        <v>0.004430700048201338</v>
      </c>
      <c r="AM211" s="56">
        <v>0.004650745307389465</v>
      </c>
      <c r="AN211" s="56">
        <v>0.004795814972828027</v>
      </c>
      <c r="AO211" s="56">
        <v>0.004812950035578134</v>
      </c>
      <c r="AP211" s="56">
        <v>0.00457873219526176</v>
      </c>
      <c r="AQ211" s="56">
        <v>0.005151888292077634</v>
      </c>
      <c r="AR211" s="56">
        <v>0.4611191364651297</v>
      </c>
      <c r="AS211" s="56">
        <v>0.8640092202854559</v>
      </c>
      <c r="AV211" s="55">
        <v>209.0</v>
      </c>
      <c r="AW211" s="55" t="s">
        <v>391</v>
      </c>
      <c r="AX211" s="56">
        <v>0.004506746057961581</v>
      </c>
      <c r="AY211" s="56">
        <v>0.0032302252983414247</v>
      </c>
      <c r="AZ211" s="56">
        <v>0.0032354749773853882</v>
      </c>
      <c r="BA211" s="56">
        <v>0.00767062977004636</v>
      </c>
      <c r="BB211" s="56">
        <v>0.9593594781962961</v>
      </c>
      <c r="BC211" s="56">
        <v>0.40731793595333987</v>
      </c>
      <c r="BD211" s="56">
        <v>0.8410017168319137</v>
      </c>
      <c r="BE211" s="56">
        <v>1.2136444814952658</v>
      </c>
      <c r="BF211" s="56">
        <v>0.08327394164714401</v>
      </c>
      <c r="BG211" s="56">
        <v>0.07260942316638522</v>
      </c>
      <c r="BH211" s="56">
        <v>0.05407696510145926</v>
      </c>
      <c r="BI211" s="56">
        <v>0.1503068314769954</v>
      </c>
      <c r="BL211" s="68" t="s">
        <v>549</v>
      </c>
      <c r="BM211" s="55">
        <v>3.0</v>
      </c>
      <c r="BO211" s="68" t="s">
        <v>549</v>
      </c>
      <c r="BP211" s="56">
        <v>11.196317753339148</v>
      </c>
    </row>
    <row r="212" ht="14.25" customHeight="1">
      <c r="A212" s="55">
        <v>210.0</v>
      </c>
      <c r="B212" s="55" t="s">
        <v>434</v>
      </c>
      <c r="C212" s="56">
        <v>0.42180095388795846</v>
      </c>
      <c r="D212" s="56">
        <v>0.8063205867059378</v>
      </c>
      <c r="E212" s="56">
        <v>0.09511979307601245</v>
      </c>
      <c r="F212" s="55" t="s">
        <v>457</v>
      </c>
      <c r="I212" s="55">
        <v>210.0</v>
      </c>
      <c r="J212" s="55" t="s">
        <v>393</v>
      </c>
      <c r="K212" s="56">
        <v>0.02238300703403902</v>
      </c>
      <c r="L212" s="56">
        <v>0.011025924110699917</v>
      </c>
      <c r="M212" s="56">
        <v>0.966591068855261</v>
      </c>
      <c r="P212" s="55">
        <v>210.0</v>
      </c>
      <c r="Q212" s="55" t="s">
        <v>393</v>
      </c>
      <c r="R212" s="56">
        <f t="shared" si="1"/>
        <v>0.009441173718</v>
      </c>
      <c r="S212" s="56">
        <f t="shared" si="2"/>
        <v>0.01804787936</v>
      </c>
      <c r="T212" s="56">
        <f t="shared" si="3"/>
        <v>0.002129066997</v>
      </c>
      <c r="U212" s="56">
        <v>0.02238300703403902</v>
      </c>
      <c r="V212" s="56">
        <f t="shared" si="4"/>
        <v>0.004650745307</v>
      </c>
      <c r="W212" s="56">
        <f t="shared" si="5"/>
        <v>0.008890429598</v>
      </c>
      <c r="X212" s="56">
        <f t="shared" si="6"/>
        <v>0.00104878362</v>
      </c>
      <c r="Y212" s="56">
        <v>0.011025924110699917</v>
      </c>
      <c r="Z212" s="56">
        <f t="shared" si="7"/>
        <v>0.4077090349</v>
      </c>
      <c r="AA212" s="56">
        <f t="shared" si="8"/>
        <v>0.7793822777</v>
      </c>
      <c r="AB212" s="56">
        <f t="shared" si="9"/>
        <v>0.09194194246</v>
      </c>
      <c r="AC212" s="56">
        <v>0.966591068855261</v>
      </c>
      <c r="AF212" s="55">
        <v>210.0</v>
      </c>
      <c r="AG212" s="55" t="s">
        <v>393</v>
      </c>
      <c r="AH212" s="56">
        <v>0.008268504300603614</v>
      </c>
      <c r="AI212" s="56">
        <v>0.008257336416302972</v>
      </c>
      <c r="AJ212" s="56">
        <v>0.008009812942060044</v>
      </c>
      <c r="AK212" s="56">
        <v>0.009068985099007621</v>
      </c>
      <c r="AL212" s="56">
        <v>0.008451075333240923</v>
      </c>
      <c r="AM212" s="56">
        <v>0.008890429597914702</v>
      </c>
      <c r="AN212" s="56">
        <v>0.00899780447145539</v>
      </c>
      <c r="AO212" s="56">
        <v>0.009018186243318958</v>
      </c>
      <c r="AP212" s="56">
        <v>0.008297202095078672</v>
      </c>
      <c r="AQ212" s="56">
        <v>0.01002861040627924</v>
      </c>
      <c r="AR212" s="56">
        <v>0.27172165139096854</v>
      </c>
      <c r="AS212" s="56">
        <v>0.32593961651684134</v>
      </c>
      <c r="AV212" s="55">
        <v>210.0</v>
      </c>
      <c r="AW212" s="55" t="s">
        <v>393</v>
      </c>
      <c r="AX212" s="56">
        <v>0.0032302252983414247</v>
      </c>
      <c r="AY212" s="56">
        <v>0.003093212779945301</v>
      </c>
      <c r="AZ212" s="56">
        <v>0.0019678340393777327</v>
      </c>
      <c r="BA212" s="56">
        <v>0.005988493883801379</v>
      </c>
      <c r="BB212" s="56">
        <v>0.40731793595333987</v>
      </c>
      <c r="BC212" s="56">
        <v>0.18083440998237138</v>
      </c>
      <c r="BD212" s="56">
        <v>0.352113588053416</v>
      </c>
      <c r="BE212" s="56">
        <v>0.5334748778988266</v>
      </c>
      <c r="BF212" s="56">
        <v>0.07260942316638523</v>
      </c>
      <c r="BG212" s="56">
        <v>0.08801832422902887</v>
      </c>
      <c r="BH212" s="56">
        <v>0.03631426690282476</v>
      </c>
      <c r="BI212" s="56">
        <v>0.14548584303044407</v>
      </c>
      <c r="BL212" s="68" t="s">
        <v>550</v>
      </c>
      <c r="BM212" s="55">
        <v>3.0</v>
      </c>
      <c r="BO212" s="68" t="s">
        <v>550</v>
      </c>
      <c r="BP212" s="56">
        <v>5.3095451957210384</v>
      </c>
    </row>
    <row r="213" ht="14.25" customHeight="1">
      <c r="A213" s="55">
        <v>211.0</v>
      </c>
      <c r="B213" s="55" t="s">
        <v>436</v>
      </c>
      <c r="C213" s="56">
        <v>0.4219101372259337</v>
      </c>
      <c r="D213" s="56">
        <v>0.7915786869995232</v>
      </c>
      <c r="E213" s="56">
        <v>0.10095011092569706</v>
      </c>
      <c r="F213" s="55" t="s">
        <v>457</v>
      </c>
      <c r="I213" s="55">
        <v>211.0</v>
      </c>
      <c r="J213" s="55" t="s">
        <v>395</v>
      </c>
      <c r="K213" s="56">
        <v>0.0257159097396798</v>
      </c>
      <c r="L213" s="56">
        <v>0.01136691098336862</v>
      </c>
      <c r="M213" s="56">
        <v>0.9629171792769515</v>
      </c>
      <c r="P213" s="55">
        <v>211.0</v>
      </c>
      <c r="Q213" s="55" t="s">
        <v>395</v>
      </c>
      <c r="R213" s="56">
        <f t="shared" si="1"/>
        <v>0.01084980301</v>
      </c>
      <c r="S213" s="56">
        <f t="shared" si="2"/>
        <v>0.02035616607</v>
      </c>
      <c r="T213" s="56">
        <f t="shared" si="3"/>
        <v>0.002596023941</v>
      </c>
      <c r="U213" s="56">
        <v>0.0257159097396798</v>
      </c>
      <c r="V213" s="56">
        <f t="shared" si="4"/>
        <v>0.004795814973</v>
      </c>
      <c r="W213" s="56">
        <f t="shared" si="5"/>
        <v>0.008997804471</v>
      </c>
      <c r="X213" s="56">
        <f t="shared" si="6"/>
        <v>0.001147490925</v>
      </c>
      <c r="Y213" s="56">
        <v>0.01136691098336862</v>
      </c>
      <c r="Z213" s="56">
        <f t="shared" si="7"/>
        <v>0.4062645192</v>
      </c>
      <c r="AA213" s="56">
        <f t="shared" si="8"/>
        <v>0.7622247165</v>
      </c>
      <c r="AB213" s="56">
        <f t="shared" si="9"/>
        <v>0.09720659606</v>
      </c>
      <c r="AC213" s="56">
        <v>0.9629171792769515</v>
      </c>
      <c r="AF213" s="55">
        <v>211.0</v>
      </c>
      <c r="AG213" s="55" t="s">
        <v>395</v>
      </c>
      <c r="AH213" s="56">
        <v>7.576635271954606E-4</v>
      </c>
      <c r="AI213" s="56">
        <v>7.50265400778445E-4</v>
      </c>
      <c r="AJ213" s="56">
        <v>5.805116897215245E-4</v>
      </c>
      <c r="AK213" s="56">
        <v>0.00110062119622403</v>
      </c>
      <c r="AL213" s="56">
        <v>8.321398049753239E-4</v>
      </c>
      <c r="AM213" s="56">
        <v>0.0010487836198815929</v>
      </c>
      <c r="AN213" s="56">
        <v>0.0011474909246535865</v>
      </c>
      <c r="AO213" s="56">
        <v>0.0011600484551507048</v>
      </c>
      <c r="AP213" s="56">
        <v>7.765658073519085E-4</v>
      </c>
      <c r="AQ213" s="56">
        <v>0.001447673203698563</v>
      </c>
      <c r="AR213" s="56">
        <v>0.3557908419790147</v>
      </c>
      <c r="AS213" s="56">
        <v>0.7834344283937977</v>
      </c>
      <c r="AV213" s="55">
        <v>211.0</v>
      </c>
      <c r="AW213" s="55" t="s">
        <v>395</v>
      </c>
      <c r="AX213" s="56">
        <v>0.0032354749773853882</v>
      </c>
      <c r="AY213" s="56">
        <v>0.0019678340393777327</v>
      </c>
      <c r="AZ213" s="56">
        <v>0.0024836505892982443</v>
      </c>
      <c r="BA213" s="56">
        <v>0.005278816420966604</v>
      </c>
      <c r="BB213" s="56">
        <v>0.8410017168319137</v>
      </c>
      <c r="BC213" s="56">
        <v>0.352113588053416</v>
      </c>
      <c r="BD213" s="56">
        <v>0.7403664658056189</v>
      </c>
      <c r="BE213" s="56">
        <v>1.052378795994096</v>
      </c>
      <c r="BF213" s="56">
        <v>0.05407696510145927</v>
      </c>
      <c r="BG213" s="56">
        <v>0.036314266902824764</v>
      </c>
      <c r="BH213" s="56">
        <v>0.0399432106223299</v>
      </c>
      <c r="BI213" s="56">
        <v>0.09116942158738103</v>
      </c>
      <c r="BL213" s="68" t="s">
        <v>551</v>
      </c>
      <c r="BM213" s="55">
        <v>3.0</v>
      </c>
      <c r="BO213" s="68" t="s">
        <v>551</v>
      </c>
      <c r="BP213" s="56">
        <v>9.529877988568492</v>
      </c>
    </row>
    <row r="214" ht="14.25" customHeight="1">
      <c r="A214" s="55">
        <v>212.0</v>
      </c>
      <c r="B214" s="55" t="s">
        <v>438</v>
      </c>
      <c r="C214" s="56">
        <v>0.42202103622817855</v>
      </c>
      <c r="D214" s="56">
        <v>0.790754999567954</v>
      </c>
      <c r="E214" s="56">
        <v>0.10171824920239202</v>
      </c>
      <c r="F214" s="55" t="s">
        <v>457</v>
      </c>
      <c r="I214" s="55">
        <v>212.0</v>
      </c>
      <c r="J214" s="55" t="s">
        <v>397</v>
      </c>
      <c r="K214" s="56">
        <v>0.025932863663499617</v>
      </c>
      <c r="L214" s="56">
        <v>0.011404526368149728</v>
      </c>
      <c r="M214" s="56">
        <v>0.9626626099683505</v>
      </c>
      <c r="P214" s="55">
        <v>212.0</v>
      </c>
      <c r="Q214" s="55" t="s">
        <v>397</v>
      </c>
      <c r="R214" s="56">
        <f t="shared" si="1"/>
        <v>0.010944214</v>
      </c>
      <c r="S214" s="56">
        <f t="shared" si="2"/>
        <v>0.0205065416</v>
      </c>
      <c r="T214" s="56">
        <f t="shared" si="3"/>
        <v>0.002637845489</v>
      </c>
      <c r="U214" s="56">
        <v>0.025932863663499617</v>
      </c>
      <c r="V214" s="56">
        <f t="shared" si="4"/>
        <v>0.004812950036</v>
      </c>
      <c r="W214" s="56">
        <f t="shared" si="5"/>
        <v>0.009018186243</v>
      </c>
      <c r="X214" s="56">
        <f t="shared" si="6"/>
        <v>0.001160048455</v>
      </c>
      <c r="Y214" s="56">
        <v>0.011404526368149728</v>
      </c>
      <c r="Z214" s="56">
        <f t="shared" si="7"/>
        <v>0.4062638722</v>
      </c>
      <c r="AA214" s="56">
        <f t="shared" si="8"/>
        <v>0.7612302717</v>
      </c>
      <c r="AB214" s="56">
        <f t="shared" si="9"/>
        <v>0.09792035526</v>
      </c>
      <c r="AC214" s="56">
        <v>0.9626626099683505</v>
      </c>
      <c r="AF214" s="55">
        <v>212.0</v>
      </c>
      <c r="AG214" s="55" t="s">
        <v>397</v>
      </c>
      <c r="AH214" s="56">
        <v>0.011026799412974396</v>
      </c>
      <c r="AI214" s="56">
        <v>0.011007089067315456</v>
      </c>
      <c r="AJ214" s="56">
        <v>0.010319000305329767</v>
      </c>
      <c r="AK214" s="56">
        <v>0.011103622322266877</v>
      </c>
      <c r="AL214" s="56">
        <v>0.010593795545815842</v>
      </c>
      <c r="AM214" s="56">
        <v>0.011025924110699917</v>
      </c>
      <c r="AN214" s="56">
        <v>0.01136691098336862</v>
      </c>
      <c r="AO214" s="56">
        <v>0.011404526368149728</v>
      </c>
      <c r="AP214" s="56">
        <v>0.011077085554526843</v>
      </c>
      <c r="AQ214" s="56">
        <v>0.01197546597591471</v>
      </c>
      <c r="AR214" s="56">
        <v>0.7657189520883075</v>
      </c>
      <c r="AS214" s="56">
        <v>0.9954063311729686</v>
      </c>
      <c r="AV214" s="55">
        <v>212.0</v>
      </c>
      <c r="AW214" s="55" t="s">
        <v>397</v>
      </c>
      <c r="AX214" s="56">
        <v>0.00767062977004636</v>
      </c>
      <c r="AY214" s="56">
        <v>0.005988493883801379</v>
      </c>
      <c r="AZ214" s="56">
        <v>0.005278816420966604</v>
      </c>
      <c r="BA214" s="56">
        <v>0.01341395244845694</v>
      </c>
      <c r="BB214" s="56">
        <v>1.2136444814952658</v>
      </c>
      <c r="BC214" s="56">
        <v>0.5334748778988266</v>
      </c>
      <c r="BD214" s="56">
        <v>1.052378795994096</v>
      </c>
      <c r="BE214" s="56">
        <v>1.578390979240722</v>
      </c>
      <c r="BF214" s="56">
        <v>0.15030683147699542</v>
      </c>
      <c r="BG214" s="56">
        <v>0.14548584303044404</v>
      </c>
      <c r="BH214" s="56">
        <v>0.09116942158738102</v>
      </c>
      <c r="BI214" s="56">
        <v>0.2802205712184594</v>
      </c>
      <c r="BL214" s="68" t="s">
        <v>552</v>
      </c>
      <c r="BM214" s="55">
        <v>3.0</v>
      </c>
      <c r="BO214" s="68" t="s">
        <v>552</v>
      </c>
      <c r="BP214" s="56">
        <v>14.860881090590544</v>
      </c>
    </row>
    <row r="215" ht="14.25" customHeight="1">
      <c r="A215" s="55">
        <v>213.0</v>
      </c>
      <c r="B215" s="55" t="s">
        <v>440</v>
      </c>
      <c r="C215" s="56">
        <v>0.4133517045366307</v>
      </c>
      <c r="D215" s="56">
        <v>0.7490419798814208</v>
      </c>
      <c r="E215" s="56">
        <v>0.07010560706868887</v>
      </c>
      <c r="F215" s="55" t="s">
        <v>457</v>
      </c>
      <c r="I215" s="55">
        <v>213.0</v>
      </c>
      <c r="J215" s="55" t="s">
        <v>399</v>
      </c>
      <c r="K215" s="56">
        <v>0.03350087167007104</v>
      </c>
      <c r="L215" s="56">
        <v>0.011077085554526843</v>
      </c>
      <c r="M215" s="56">
        <v>0.9554220427754022</v>
      </c>
      <c r="P215" s="55">
        <v>213.0</v>
      </c>
      <c r="Q215" s="55" t="s">
        <v>399</v>
      </c>
      <c r="R215" s="56">
        <f t="shared" si="1"/>
        <v>0.01384764241</v>
      </c>
      <c r="S215" s="56">
        <f t="shared" si="2"/>
        <v>0.02509355924</v>
      </c>
      <c r="T215" s="56">
        <f t="shared" si="3"/>
        <v>0.002348598946</v>
      </c>
      <c r="U215" s="56">
        <v>0.03350087167007104</v>
      </c>
      <c r="V215" s="56">
        <f t="shared" si="4"/>
        <v>0.004578732195</v>
      </c>
      <c r="W215" s="56">
        <f t="shared" si="5"/>
        <v>0.008297202095</v>
      </c>
      <c r="X215" s="56">
        <f t="shared" si="6"/>
        <v>0.0007765658074</v>
      </c>
      <c r="Y215" s="56">
        <v>0.011077085554526843</v>
      </c>
      <c r="Z215" s="56">
        <f t="shared" si="7"/>
        <v>0.3949253299</v>
      </c>
      <c r="AA215" s="56">
        <f t="shared" si="8"/>
        <v>0.7156512185</v>
      </c>
      <c r="AB215" s="56">
        <f t="shared" si="9"/>
        <v>0.06698044232</v>
      </c>
      <c r="AC215" s="56">
        <v>0.9554220427754022</v>
      </c>
      <c r="AF215" s="55">
        <v>213.0</v>
      </c>
      <c r="AG215" s="55" t="s">
        <v>399</v>
      </c>
      <c r="AH215" s="56">
        <v>0.39488091979433687</v>
      </c>
      <c r="AI215" s="56">
        <v>0.39486591958309036</v>
      </c>
      <c r="AJ215" s="56">
        <v>0.3979593819053604</v>
      </c>
      <c r="AK215" s="56">
        <v>0.4101212660386047</v>
      </c>
      <c r="AL215" s="56">
        <v>0.40400526150081556</v>
      </c>
      <c r="AM215" s="56">
        <v>0.4077090348627304</v>
      </c>
      <c r="AN215" s="56">
        <v>0.4062645192459476</v>
      </c>
      <c r="AO215" s="56">
        <v>0.4062638721969662</v>
      </c>
      <c r="AP215" s="56">
        <v>0.3949253299330822</v>
      </c>
      <c r="AQ215" s="56">
        <v>0.4172769989173062</v>
      </c>
      <c r="AR215" s="56">
        <v>0.13320528825115016</v>
      </c>
      <c r="AS215" s="56">
        <v>0.003566182078587525</v>
      </c>
      <c r="AV215" s="55">
        <v>213.0</v>
      </c>
      <c r="AW215" s="55" t="s">
        <v>399</v>
      </c>
      <c r="AX215" s="56">
        <v>0.04531558214059681</v>
      </c>
      <c r="AY215" s="56">
        <v>0.08332631512507603</v>
      </c>
      <c r="AZ215" s="56">
        <v>0.00962923405082117</v>
      </c>
      <c r="BA215" s="56">
        <v>0.10758990319801522</v>
      </c>
      <c r="BB215" s="56">
        <v>0.08327394164714401</v>
      </c>
      <c r="BC215" s="56">
        <v>0.07260942316638523</v>
      </c>
      <c r="BD215" s="56">
        <v>0.05407696510145927</v>
      </c>
      <c r="BE215" s="56">
        <v>0.15030683147699542</v>
      </c>
      <c r="BF215" s="56">
        <v>1.6458117361699578</v>
      </c>
      <c r="BG215" s="56">
        <v>3.0678366235838155</v>
      </c>
      <c r="BH215" s="56">
        <v>0.349064322732709</v>
      </c>
      <c r="BI215" s="56">
        <v>3.913147239632967</v>
      </c>
      <c r="BL215" s="68" t="s">
        <v>553</v>
      </c>
      <c r="BM215" s="55">
        <v>3.0</v>
      </c>
      <c r="BO215" s="68" t="s">
        <v>553</v>
      </c>
      <c r="BP215" s="56">
        <v>24.48375279171215</v>
      </c>
    </row>
    <row r="216" ht="14.25" customHeight="1">
      <c r="A216" s="55">
        <v>214.0</v>
      </c>
      <c r="B216" s="55" t="s">
        <v>442</v>
      </c>
      <c r="C216" s="56">
        <v>0.43020357641524865</v>
      </c>
      <c r="D216" s="56">
        <v>0.8374296604782625</v>
      </c>
      <c r="E216" s="56">
        <v>0.1208865865102996</v>
      </c>
      <c r="F216" s="55" t="s">
        <v>457</v>
      </c>
      <c r="I216" s="55">
        <v>214.0</v>
      </c>
      <c r="J216" s="55" t="s">
        <v>401</v>
      </c>
      <c r="K216" s="56">
        <v>0.018072116625921324</v>
      </c>
      <c r="L216" s="56">
        <v>0.01197546597591471</v>
      </c>
      <c r="M216" s="56">
        <v>0.969952417398164</v>
      </c>
      <c r="P216" s="55">
        <v>214.0</v>
      </c>
      <c r="Q216" s="55" t="s">
        <v>401</v>
      </c>
      <c r="R216" s="56">
        <f t="shared" si="1"/>
        <v>0.007774689206</v>
      </c>
      <c r="S216" s="56">
        <f t="shared" si="2"/>
        <v>0.01513412649</v>
      </c>
      <c r="T216" s="56">
        <f t="shared" si="3"/>
        <v>0.00218467649</v>
      </c>
      <c r="U216" s="56">
        <v>0.018072116625921324</v>
      </c>
      <c r="V216" s="56">
        <f t="shared" si="4"/>
        <v>0.005151888292</v>
      </c>
      <c r="W216" s="56">
        <f t="shared" si="5"/>
        <v>0.01002861041</v>
      </c>
      <c r="X216" s="56">
        <f t="shared" si="6"/>
        <v>0.001447673204</v>
      </c>
      <c r="Y216" s="56">
        <v>0.01197546597591471</v>
      </c>
      <c r="Z216" s="56">
        <f t="shared" si="7"/>
        <v>0.4172769989</v>
      </c>
      <c r="AA216" s="56">
        <f t="shared" si="8"/>
        <v>0.8122669236</v>
      </c>
      <c r="AB216" s="56">
        <f t="shared" si="9"/>
        <v>0.1172542368</v>
      </c>
      <c r="AC216" s="56">
        <v>0.969952417398164</v>
      </c>
      <c r="AF216" s="55">
        <v>214.0</v>
      </c>
      <c r="AG216" s="55" t="s">
        <v>401</v>
      </c>
      <c r="AH216" s="56">
        <v>0.7166276948295813</v>
      </c>
      <c r="AI216" s="56">
        <v>0.7170211986046664</v>
      </c>
      <c r="AJ216" s="56">
        <v>0.7471217551449991</v>
      </c>
      <c r="AK216" s="56">
        <v>0.7908926171631852</v>
      </c>
      <c r="AL216" s="56">
        <v>0.7705958116833328</v>
      </c>
      <c r="AM216" s="56">
        <v>0.7793822777440935</v>
      </c>
      <c r="AN216" s="56">
        <v>0.7622247164613337</v>
      </c>
      <c r="AO216" s="56">
        <v>0.7612302717296086</v>
      </c>
      <c r="AP216" s="56">
        <v>0.7156512185428389</v>
      </c>
      <c r="AQ216" s="56">
        <v>0.8122669235818144</v>
      </c>
      <c r="AR216" s="56">
        <v>0.07849329606026789</v>
      </c>
      <c r="AS216" s="56">
        <v>0.0013453097395650748</v>
      </c>
      <c r="AV216" s="55">
        <v>214.0</v>
      </c>
      <c r="AW216" s="55" t="s">
        <v>401</v>
      </c>
      <c r="AX216" s="56">
        <v>0.08332631512507603</v>
      </c>
      <c r="AY216" s="56">
        <v>0.1549960318062101</v>
      </c>
      <c r="AZ216" s="56">
        <v>0.01701309586678223</v>
      </c>
      <c r="BA216" s="56">
        <v>0.19874497409501474</v>
      </c>
      <c r="BB216" s="56">
        <v>0.07260942316638522</v>
      </c>
      <c r="BC216" s="56">
        <v>0.08801832422902887</v>
      </c>
      <c r="BD216" s="56">
        <v>0.036314266902824764</v>
      </c>
      <c r="BE216" s="56">
        <v>0.14548584303044404</v>
      </c>
      <c r="BF216" s="56">
        <v>3.0678366235838155</v>
      </c>
      <c r="BG216" s="56">
        <v>5.751186615098584</v>
      </c>
      <c r="BH216" s="56">
        <v>0.6401489496965479</v>
      </c>
      <c r="BI216" s="56">
        <v>7.308622274159829</v>
      </c>
      <c r="BL216" s="68" t="s">
        <v>554</v>
      </c>
      <c r="BM216" s="55">
        <v>3.0</v>
      </c>
      <c r="BO216" s="68" t="s">
        <v>554</v>
      </c>
      <c r="BP216" s="56">
        <v>44.74413698642525</v>
      </c>
    </row>
    <row r="217" ht="14.25" customHeight="1">
      <c r="A217" s="55">
        <v>215.0</v>
      </c>
      <c r="B217" s="55" t="s">
        <v>467</v>
      </c>
      <c r="C217" s="56">
        <v>0.6022041575535544</v>
      </c>
      <c r="D217" s="56">
        <v>0.35485820306512655</v>
      </c>
      <c r="E217" s="56">
        <v>0.46464938736162126</v>
      </c>
      <c r="F217" s="55" t="s">
        <v>456</v>
      </c>
      <c r="I217" s="55">
        <v>215.0</v>
      </c>
      <c r="J217" s="55" t="s">
        <v>403</v>
      </c>
      <c r="K217" s="56">
        <v>0.013084819721746466</v>
      </c>
      <c r="L217" s="56">
        <v>0.7657189520883075</v>
      </c>
      <c r="M217" s="56">
        <v>0.22119622818994591</v>
      </c>
      <c r="P217" s="55">
        <v>215.0</v>
      </c>
      <c r="Q217" s="55" t="s">
        <v>403</v>
      </c>
      <c r="R217" s="56">
        <f t="shared" si="1"/>
        <v>0.007879732837</v>
      </c>
      <c r="S217" s="56">
        <f t="shared" si="2"/>
        <v>0.004643255614</v>
      </c>
      <c r="T217" s="56">
        <f t="shared" si="3"/>
        <v>0.006079853467</v>
      </c>
      <c r="U217" s="56">
        <v>0.013084819721746466</v>
      </c>
      <c r="V217" s="56">
        <f t="shared" si="4"/>
        <v>0.4611191365</v>
      </c>
      <c r="W217" s="56">
        <f t="shared" si="5"/>
        <v>0.2717216514</v>
      </c>
      <c r="X217" s="56">
        <f t="shared" si="6"/>
        <v>0.355790842</v>
      </c>
      <c r="Y217" s="56">
        <v>0.7657189520883075</v>
      </c>
      <c r="Z217" s="56">
        <f t="shared" si="7"/>
        <v>0.1332052883</v>
      </c>
      <c r="AA217" s="56">
        <f t="shared" si="8"/>
        <v>0.07849329606</v>
      </c>
      <c r="AB217" s="56">
        <f t="shared" si="9"/>
        <v>0.1027786919</v>
      </c>
      <c r="AC217" s="56">
        <v>0.22119622818994591</v>
      </c>
      <c r="AF217" s="55">
        <v>215.0</v>
      </c>
      <c r="AG217" s="55" t="s">
        <v>403</v>
      </c>
      <c r="AH217" s="56">
        <v>0.06566637050801263</v>
      </c>
      <c r="AI217" s="56">
        <v>0.06514887729118686</v>
      </c>
      <c r="AJ217" s="56">
        <v>0.05414769553849129</v>
      </c>
      <c r="AK217" s="56">
        <v>0.09598352725071195</v>
      </c>
      <c r="AL217" s="56">
        <v>0.07587714263139315</v>
      </c>
      <c r="AM217" s="56">
        <v>0.09194194245863413</v>
      </c>
      <c r="AN217" s="56">
        <v>0.09720659606026757</v>
      </c>
      <c r="AO217" s="56">
        <v>0.09792035525858579</v>
      </c>
      <c r="AP217" s="56">
        <v>0.0669804423155764</v>
      </c>
      <c r="AQ217" s="56">
        <v>0.11725423681667738</v>
      </c>
      <c r="AR217" s="56">
        <v>0.10277869191515975</v>
      </c>
      <c r="AS217" s="56">
        <v>0.0032336111151260285</v>
      </c>
      <c r="AV217" s="55">
        <v>215.0</v>
      </c>
      <c r="AW217" s="55" t="s">
        <v>403</v>
      </c>
      <c r="AX217" s="56">
        <v>0.00962923405082117</v>
      </c>
      <c r="AY217" s="56">
        <v>0.01701309586678223</v>
      </c>
      <c r="AZ217" s="56">
        <v>0.0024616689139679423</v>
      </c>
      <c r="BA217" s="56">
        <v>0.022377876253539687</v>
      </c>
      <c r="BB217" s="56">
        <v>0.05407696510145926</v>
      </c>
      <c r="BC217" s="56">
        <v>0.03631426690282476</v>
      </c>
      <c r="BD217" s="56">
        <v>0.0399432106223299</v>
      </c>
      <c r="BE217" s="56">
        <v>0.09116942158738102</v>
      </c>
      <c r="BF217" s="56">
        <v>0.349064322732709</v>
      </c>
      <c r="BG217" s="56">
        <v>0.6401489496965479</v>
      </c>
      <c r="BH217" s="56">
        <v>0.08275829016906518</v>
      </c>
      <c r="BI217" s="56">
        <v>0.8205921913189023</v>
      </c>
      <c r="BL217" s="68" t="s">
        <v>555</v>
      </c>
      <c r="BM217" s="55">
        <v>2.0</v>
      </c>
      <c r="BO217" s="68" t="s">
        <v>555</v>
      </c>
      <c r="BP217" s="56">
        <v>5.593297998161024</v>
      </c>
    </row>
    <row r="218" ht="14.25" customHeight="1">
      <c r="A218" s="55">
        <v>216.0</v>
      </c>
      <c r="B218" s="55" t="s">
        <v>468</v>
      </c>
      <c r="C218" s="56">
        <v>0.8679965087898559</v>
      </c>
      <c r="D218" s="56">
        <v>0.32744378482379155</v>
      </c>
      <c r="E218" s="56">
        <v>0.7870498748693038</v>
      </c>
      <c r="F218" s="55" t="s">
        <v>456</v>
      </c>
      <c r="I218" s="55">
        <v>216.0</v>
      </c>
      <c r="J218" s="55" t="s">
        <v>405</v>
      </c>
      <c r="K218" s="56">
        <v>4.851476031852219E-4</v>
      </c>
      <c r="L218" s="56">
        <v>0.9954063311729686</v>
      </c>
      <c r="M218" s="56">
        <v>0.004108521223846197</v>
      </c>
      <c r="P218" s="55">
        <v>216.0</v>
      </c>
      <c r="Q218" s="55" t="s">
        <v>405</v>
      </c>
      <c r="R218" s="56">
        <f t="shared" si="1"/>
        <v>0.0004211064258</v>
      </c>
      <c r="S218" s="56">
        <f t="shared" si="2"/>
        <v>0.0001588585674</v>
      </c>
      <c r="T218" s="56">
        <f t="shared" si="3"/>
        <v>0.0003818353604</v>
      </c>
      <c r="U218" s="56">
        <v>4.851476031852219E-4</v>
      </c>
      <c r="V218" s="56">
        <f t="shared" si="4"/>
        <v>0.8640092203</v>
      </c>
      <c r="W218" s="56">
        <f t="shared" si="5"/>
        <v>0.3259396165</v>
      </c>
      <c r="X218" s="56">
        <f t="shared" si="6"/>
        <v>0.7834344284</v>
      </c>
      <c r="Y218" s="56">
        <v>0.9954063311729686</v>
      </c>
      <c r="Z218" s="56">
        <f t="shared" si="7"/>
        <v>0.003566182079</v>
      </c>
      <c r="AA218" s="56">
        <f t="shared" si="8"/>
        <v>0.00134530974</v>
      </c>
      <c r="AB218" s="56">
        <f t="shared" si="9"/>
        <v>0.003233611115</v>
      </c>
      <c r="AC218" s="56">
        <v>0.004108521223846197</v>
      </c>
      <c r="AF218" s="55">
        <v>216.0</v>
      </c>
      <c r="AG218" s="55" t="s">
        <v>405</v>
      </c>
      <c r="AH218" s="56">
        <v>0.9556879403317425</v>
      </c>
      <c r="AI218" s="56">
        <v>0.9557944351900884</v>
      </c>
      <c r="AJ218" s="56">
        <v>0.9625130668128857</v>
      </c>
      <c r="AK218" s="56">
        <v>0.9683302842134082</v>
      </c>
      <c r="AL218" s="56">
        <v>0.9659758262153108</v>
      </c>
      <c r="AM218" s="56">
        <v>0.966591068855261</v>
      </c>
      <c r="AN218" s="56">
        <v>0.9629171792769515</v>
      </c>
      <c r="AO218" s="56">
        <v>0.9626626099683505</v>
      </c>
      <c r="AP218" s="56">
        <v>0.9554220427754022</v>
      </c>
      <c r="AQ218" s="56">
        <v>0.969952417398164</v>
      </c>
      <c r="AR218" s="56">
        <v>0.22119622818994591</v>
      </c>
      <c r="AS218" s="56">
        <v>0.004108521223846197</v>
      </c>
      <c r="AV218" s="55">
        <v>216.0</v>
      </c>
      <c r="AW218" s="55" t="s">
        <v>405</v>
      </c>
      <c r="AX218" s="56">
        <v>0.10758990319801522</v>
      </c>
      <c r="AY218" s="56">
        <v>0.19874497409501476</v>
      </c>
      <c r="AZ218" s="56">
        <v>0.02237787625353969</v>
      </c>
      <c r="BA218" s="56">
        <v>0.2560336553360269</v>
      </c>
      <c r="BB218" s="56">
        <v>0.1503068314769954</v>
      </c>
      <c r="BC218" s="56">
        <v>0.14548584303044407</v>
      </c>
      <c r="BD218" s="56">
        <v>0.09116942158738103</v>
      </c>
      <c r="BE218" s="56">
        <v>0.2802205712184594</v>
      </c>
      <c r="BF218" s="56">
        <v>3.913147239632967</v>
      </c>
      <c r="BG218" s="56">
        <v>7.308622274159829</v>
      </c>
      <c r="BH218" s="56">
        <v>0.8205921913189023</v>
      </c>
      <c r="BI218" s="56">
        <v>9.314897393896873</v>
      </c>
      <c r="BL218" s="68" t="s">
        <v>556</v>
      </c>
      <c r="BM218" s="55">
        <v>2.0</v>
      </c>
      <c r="BO218" s="68" t="s">
        <v>556</v>
      </c>
      <c r="BP218" s="56">
        <v>57.69207494039756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7" width="8.71"/>
    <col customWidth="1" min="8" max="8" width="19.14"/>
    <col customWidth="1" min="9" max="10" width="8.71"/>
    <col customWidth="1" min="11" max="11" width="57.29"/>
    <col customWidth="1" min="12" max="17" width="8.71"/>
    <col customWidth="1" min="18" max="18" width="59.0"/>
    <col customWidth="1" min="19" max="23" width="8.71"/>
    <col customWidth="1" min="24" max="24" width="59.0"/>
    <col customWidth="1" min="25" max="29" width="8.71"/>
    <col customWidth="1" min="30" max="30" width="59.0"/>
    <col customWidth="1" min="31" max="32" width="8.86"/>
    <col customWidth="1" min="33" max="33" width="9.57"/>
  </cols>
  <sheetData>
    <row r="1" ht="14.25" customHeight="1">
      <c r="A1" s="75" t="s">
        <v>559</v>
      </c>
      <c r="J1" s="59" t="s">
        <v>560</v>
      </c>
      <c r="Q1" s="59" t="s">
        <v>561</v>
      </c>
    </row>
    <row r="2" ht="14.25" customHeight="1">
      <c r="A2" s="68" t="s">
        <v>0</v>
      </c>
      <c r="B2" s="68" t="s">
        <v>452</v>
      </c>
      <c r="C2" s="68" t="s">
        <v>455</v>
      </c>
      <c r="D2" s="68" t="s">
        <v>456</v>
      </c>
      <c r="E2" s="68" t="s">
        <v>457</v>
      </c>
      <c r="F2" s="72"/>
      <c r="H2" s="68" t="s">
        <v>558</v>
      </c>
      <c r="J2" s="68" t="s">
        <v>0</v>
      </c>
      <c r="K2" s="68" t="s">
        <v>452</v>
      </c>
      <c r="L2" s="68" t="s">
        <v>562</v>
      </c>
      <c r="M2" s="68" t="s">
        <v>563</v>
      </c>
      <c r="N2" s="68" t="s">
        <v>564</v>
      </c>
      <c r="Q2" s="68" t="s">
        <v>0</v>
      </c>
      <c r="R2" s="68" t="s">
        <v>1</v>
      </c>
      <c r="S2" s="68" t="s">
        <v>536</v>
      </c>
      <c r="T2" s="68" t="s">
        <v>537</v>
      </c>
      <c r="U2" s="68" t="s">
        <v>538</v>
      </c>
      <c r="W2" s="68" t="s">
        <v>0</v>
      </c>
      <c r="X2" s="68" t="s">
        <v>452</v>
      </c>
      <c r="Y2" s="68" t="s">
        <v>562</v>
      </c>
      <c r="Z2" s="68" t="s">
        <v>563</v>
      </c>
      <c r="AA2" s="68" t="s">
        <v>564</v>
      </c>
      <c r="AC2" s="68" t="s">
        <v>0</v>
      </c>
      <c r="AD2" s="68" t="s">
        <v>452</v>
      </c>
      <c r="AE2" s="68" t="s">
        <v>565</v>
      </c>
      <c r="AF2" s="68" t="s">
        <v>566</v>
      </c>
      <c r="AG2" s="68" t="s">
        <v>567</v>
      </c>
    </row>
    <row r="3" ht="14.25" customHeight="1">
      <c r="A3" s="55">
        <v>1.0</v>
      </c>
      <c r="B3" s="55" t="s">
        <v>5</v>
      </c>
      <c r="C3" s="56">
        <v>0.16610514927214784</v>
      </c>
      <c r="D3" s="56">
        <v>0.872688930355709</v>
      </c>
      <c r="E3" s="56">
        <v>0.4825696341360989</v>
      </c>
      <c r="F3" s="67"/>
      <c r="G3" s="68" t="s">
        <v>545</v>
      </c>
      <c r="H3" s="56">
        <v>2.785245406886264</v>
      </c>
      <c r="J3" s="55">
        <v>1.0</v>
      </c>
      <c r="K3" s="55" t="s">
        <v>5</v>
      </c>
      <c r="L3" s="60">
        <f t="shared" ref="L3:L14" si="2">SUM(($H$3*C3)+($H$4*D3)+($H$5*$E3)+($H$6))</f>
        <v>47.65758724</v>
      </c>
      <c r="M3" s="60">
        <f t="shared" ref="M3:M14" si="3">SUM(($H$7*C3)+($H$8*D3)+($H$9*$E3)+($H$10))</f>
        <v>1.334693833</v>
      </c>
      <c r="N3" s="60">
        <f t="shared" ref="N3:N14" si="4">SUM(($H$11*C3)+($H$12*D3)+($H$13*$E3)+($H$14))</f>
        <v>4.547413166</v>
      </c>
      <c r="Q3" s="55">
        <v>1.0</v>
      </c>
      <c r="R3" s="55" t="s">
        <v>5</v>
      </c>
      <c r="S3" s="56">
        <v>0.8136396043213548</v>
      </c>
      <c r="T3" s="56">
        <v>0.04296948567516977</v>
      </c>
      <c r="U3" s="56">
        <v>0.1433909100034753</v>
      </c>
      <c r="W3" s="55">
        <v>1.0</v>
      </c>
      <c r="X3" s="55" t="s">
        <v>5</v>
      </c>
      <c r="Y3" s="55">
        <v>47.65758723596694</v>
      </c>
      <c r="Z3" s="55">
        <v>1.3346938326951032</v>
      </c>
      <c r="AA3" s="55">
        <v>4.547413165641423</v>
      </c>
      <c r="AC3" s="55">
        <v>1.0</v>
      </c>
      <c r="AD3" s="55" t="s">
        <v>5</v>
      </c>
      <c r="AE3" s="60">
        <f t="shared" ref="AE3:AG3" si="1">SUM(Y3*S3)</f>
        <v>38.77610042</v>
      </c>
      <c r="AF3" s="60">
        <f t="shared" si="1"/>
        <v>0.05735110752</v>
      </c>
      <c r="AG3" s="60">
        <f t="shared" si="1"/>
        <v>0.652057712</v>
      </c>
    </row>
    <row r="4" ht="14.25" customHeight="1">
      <c r="A4" s="55">
        <v>2.0</v>
      </c>
      <c r="B4" s="55" t="s">
        <v>5</v>
      </c>
      <c r="C4" s="56">
        <v>0.16086642103179485</v>
      </c>
      <c r="D4" s="56">
        <v>0.8674080504246586</v>
      </c>
      <c r="E4" s="56">
        <v>0.47197621376398335</v>
      </c>
      <c r="F4" s="67"/>
      <c r="G4" s="68" t="s">
        <v>546</v>
      </c>
      <c r="H4" s="56">
        <v>19.504613669534944</v>
      </c>
      <c r="J4" s="55">
        <v>2.0</v>
      </c>
      <c r="K4" s="55" t="s">
        <v>5</v>
      </c>
      <c r="L4" s="60">
        <f t="shared" si="2"/>
        <v>47.42446297</v>
      </c>
      <c r="M4" s="60">
        <f t="shared" si="3"/>
        <v>1.328075877</v>
      </c>
      <c r="N4" s="60">
        <f t="shared" si="4"/>
        <v>4.524867922</v>
      </c>
      <c r="Q4" s="55">
        <v>2.0</v>
      </c>
      <c r="R4" s="55" t="s">
        <v>5</v>
      </c>
      <c r="S4" s="56">
        <v>0.8279450464507404</v>
      </c>
      <c r="T4" s="56">
        <v>0.03807979065920218</v>
      </c>
      <c r="U4" s="56">
        <v>0.13397516289005743</v>
      </c>
      <c r="W4" s="55">
        <v>2.0</v>
      </c>
      <c r="X4" s="55" t="s">
        <v>5</v>
      </c>
      <c r="Y4" s="55">
        <v>47.4244629697964</v>
      </c>
      <c r="Z4" s="55">
        <v>1.3280758771725085</v>
      </c>
      <c r="AA4" s="55">
        <v>4.524867922465273</v>
      </c>
      <c r="AC4" s="55">
        <v>2.0</v>
      </c>
      <c r="AD4" s="55" t="s">
        <v>5</v>
      </c>
      <c r="AE4" s="60">
        <f t="shared" ref="AE4:AG4" si="5">SUM(Y4*S4)</f>
        <v>39.2648492</v>
      </c>
      <c r="AF4" s="60">
        <f t="shared" si="5"/>
        <v>0.05057285138</v>
      </c>
      <c r="AG4" s="60">
        <f t="shared" si="5"/>
        <v>0.606219917</v>
      </c>
    </row>
    <row r="5" ht="14.25" customHeight="1">
      <c r="A5" s="55">
        <v>3.0</v>
      </c>
      <c r="B5" s="55" t="s">
        <v>10</v>
      </c>
      <c r="C5" s="56">
        <v>0.12460147719173209</v>
      </c>
      <c r="D5" s="56">
        <v>0.8286513187694002</v>
      </c>
      <c r="E5" s="56">
        <v>0.4532292217233745</v>
      </c>
      <c r="F5" s="67"/>
      <c r="G5" s="68" t="s">
        <v>547</v>
      </c>
      <c r="H5" s="56">
        <v>10.905977054865785</v>
      </c>
      <c r="J5" s="55">
        <v>3.0</v>
      </c>
      <c r="K5" s="55" t="s">
        <v>10</v>
      </c>
      <c r="L5" s="60">
        <f t="shared" si="2"/>
        <v>46.36306686</v>
      </c>
      <c r="M5" s="60">
        <f t="shared" si="3"/>
        <v>1.297822635</v>
      </c>
      <c r="N5" s="60">
        <f t="shared" si="4"/>
        <v>4.421723899</v>
      </c>
      <c r="Q5" s="55">
        <v>3.0</v>
      </c>
      <c r="R5" s="55" t="s">
        <v>10</v>
      </c>
      <c r="S5" s="56">
        <v>0.8949817372819996</v>
      </c>
      <c r="T5" s="56">
        <v>0.023574984292520643</v>
      </c>
      <c r="U5" s="56">
        <v>0.08144327842547976</v>
      </c>
      <c r="W5" s="55">
        <v>3.0</v>
      </c>
      <c r="X5" s="55" t="s">
        <v>10</v>
      </c>
      <c r="Y5" s="55">
        <v>46.363066858462595</v>
      </c>
      <c r="Z5" s="55">
        <v>1.2978226349649322</v>
      </c>
      <c r="AA5" s="55">
        <v>4.421723899236095</v>
      </c>
      <c r="AC5" s="55">
        <v>3.0</v>
      </c>
      <c r="AD5" s="55" t="s">
        <v>10</v>
      </c>
      <c r="AE5" s="60">
        <f t="shared" ref="AE5:AG5" si="6">SUM(Y5*S5)</f>
        <v>41.49409812</v>
      </c>
      <c r="AF5" s="60">
        <f t="shared" si="6"/>
        <v>0.03059614823</v>
      </c>
      <c r="AG5" s="60">
        <f t="shared" si="6"/>
        <v>0.3601196906</v>
      </c>
    </row>
    <row r="6" ht="14.25" customHeight="1">
      <c r="A6" s="55">
        <v>4.0</v>
      </c>
      <c r="B6" s="55" t="s">
        <v>12</v>
      </c>
      <c r="C6" s="56">
        <v>0.10781733645681746</v>
      </c>
      <c r="D6" s="56">
        <v>0.8081300594278852</v>
      </c>
      <c r="E6" s="56">
        <v>0.4401621715049282</v>
      </c>
      <c r="F6" s="67"/>
      <c r="G6" s="68" t="s">
        <v>548</v>
      </c>
      <c r="H6" s="56">
        <v>24.910589834365478</v>
      </c>
      <c r="J6" s="55">
        <v>4.0</v>
      </c>
      <c r="K6" s="55" t="s">
        <v>12</v>
      </c>
      <c r="L6" s="60">
        <f t="shared" si="2"/>
        <v>45.77355072</v>
      </c>
      <c r="M6" s="60">
        <f t="shared" si="3"/>
        <v>1.281048127</v>
      </c>
      <c r="N6" s="60">
        <f t="shared" si="4"/>
        <v>4.36454773</v>
      </c>
      <c r="Q6" s="55">
        <v>4.0</v>
      </c>
      <c r="R6" s="55" t="s">
        <v>12</v>
      </c>
      <c r="S6" s="56">
        <v>0.9108180919978205</v>
      </c>
      <c r="T6" s="56">
        <v>0.01976107846858512</v>
      </c>
      <c r="U6" s="56">
        <v>0.06942082953359446</v>
      </c>
      <c r="W6" s="55">
        <v>4.0</v>
      </c>
      <c r="X6" s="55" t="s">
        <v>12</v>
      </c>
      <c r="Y6" s="55">
        <v>45.7735507222464</v>
      </c>
      <c r="Z6" s="55">
        <v>1.281048127229512</v>
      </c>
      <c r="AA6" s="55">
        <v>4.364547729669994</v>
      </c>
      <c r="AC6" s="55">
        <v>4.0</v>
      </c>
      <c r="AD6" s="55" t="s">
        <v>12</v>
      </c>
      <c r="AE6" s="60">
        <f t="shared" ref="AE6:AG6" si="7">SUM(Y6*S6)</f>
        <v>41.69137813</v>
      </c>
      <c r="AF6" s="60">
        <f t="shared" si="7"/>
        <v>0.02531489256</v>
      </c>
      <c r="AG6" s="60">
        <f t="shared" si="7"/>
        <v>0.3029905239</v>
      </c>
    </row>
    <row r="7" ht="14.25" customHeight="1">
      <c r="A7" s="55">
        <v>5.0</v>
      </c>
      <c r="B7" s="55" t="s">
        <v>15</v>
      </c>
      <c r="C7" s="56">
        <v>0.08137456610847901</v>
      </c>
      <c r="D7" s="56">
        <v>0.7735380221669649</v>
      </c>
      <c r="E7" s="56">
        <v>0.4210826254777652</v>
      </c>
      <c r="F7" s="67"/>
      <c r="G7" s="68" t="s">
        <v>549</v>
      </c>
      <c r="H7" s="56">
        <v>0.08654435917244648</v>
      </c>
      <c r="J7" s="55">
        <v>5.0</v>
      </c>
      <c r="K7" s="55" t="s">
        <v>15</v>
      </c>
      <c r="L7" s="60">
        <f t="shared" si="2"/>
        <v>44.8171157</v>
      </c>
      <c r="M7" s="60">
        <f t="shared" si="3"/>
        <v>1.253837476</v>
      </c>
      <c r="N7" s="60">
        <f t="shared" si="4"/>
        <v>4.271799117</v>
      </c>
      <c r="Q7" s="55">
        <v>5.0</v>
      </c>
      <c r="R7" s="55" t="s">
        <v>15</v>
      </c>
      <c r="S7" s="56">
        <v>0.9241870116032795</v>
      </c>
      <c r="T7" s="56">
        <v>0.01675638772659454</v>
      </c>
      <c r="U7" s="56">
        <v>0.05905660067012613</v>
      </c>
      <c r="W7" s="55">
        <v>5.0</v>
      </c>
      <c r="X7" s="55" t="s">
        <v>15</v>
      </c>
      <c r="Y7" s="55">
        <v>44.817115703582445</v>
      </c>
      <c r="Z7" s="55">
        <v>1.2538374762256757</v>
      </c>
      <c r="AA7" s="55">
        <v>4.27179911729706</v>
      </c>
      <c r="AC7" s="55">
        <v>5.0</v>
      </c>
      <c r="AD7" s="55" t="s">
        <v>15</v>
      </c>
      <c r="AE7" s="60">
        <f t="shared" ref="AE7:AG7" si="8">SUM(Y7*S7)</f>
        <v>41.41939623</v>
      </c>
      <c r="AF7" s="60">
        <f t="shared" si="8"/>
        <v>0.0210097869</v>
      </c>
      <c r="AG7" s="60">
        <f t="shared" si="8"/>
        <v>0.2522779346</v>
      </c>
    </row>
    <row r="8" ht="14.25" customHeight="1">
      <c r="A8" s="55">
        <v>6.0</v>
      </c>
      <c r="B8" s="55" t="s">
        <v>18</v>
      </c>
      <c r="C8" s="56">
        <v>0.06797530360301729</v>
      </c>
      <c r="D8" s="56">
        <v>0.7405223669530393</v>
      </c>
      <c r="E8" s="56">
        <v>0.40472630542183</v>
      </c>
      <c r="F8" s="67"/>
      <c r="G8" s="68" t="s">
        <v>550</v>
      </c>
      <c r="H8" s="56">
        <v>0.5509924865256923</v>
      </c>
      <c r="J8" s="55">
        <v>6.0</v>
      </c>
      <c r="K8" s="55" t="s">
        <v>18</v>
      </c>
      <c r="L8" s="60">
        <f t="shared" si="2"/>
        <v>43.95745622</v>
      </c>
      <c r="M8" s="60">
        <f t="shared" si="3"/>
        <v>1.229460958</v>
      </c>
      <c r="N8" s="60">
        <f t="shared" si="4"/>
        <v>4.188741194</v>
      </c>
      <c r="Q8" s="55">
        <v>6.0</v>
      </c>
      <c r="R8" s="55" t="s">
        <v>18</v>
      </c>
      <c r="S8" s="56">
        <v>0.929721519721199</v>
      </c>
      <c r="T8" s="56">
        <v>0.015447385223664156</v>
      </c>
      <c r="U8" s="56">
        <v>0.05483109505513693</v>
      </c>
      <c r="W8" s="55">
        <v>6.0</v>
      </c>
      <c r="X8" s="55" t="s">
        <v>18</v>
      </c>
      <c r="Y8" s="55">
        <v>43.95745621800718</v>
      </c>
      <c r="Z8" s="55">
        <v>1.22946095812387</v>
      </c>
      <c r="AA8" s="55">
        <v>4.188741193581455</v>
      </c>
      <c r="AC8" s="55">
        <v>6.0</v>
      </c>
      <c r="AD8" s="55" t="s">
        <v>18</v>
      </c>
      <c r="AE8" s="60">
        <f t="shared" ref="AE8:AG8" si="9">SUM(Y8*S8)</f>
        <v>40.868193</v>
      </c>
      <c r="AF8" s="60">
        <f t="shared" si="9"/>
        <v>0.01899195704</v>
      </c>
      <c r="AG8" s="60">
        <f t="shared" si="9"/>
        <v>0.2296732665</v>
      </c>
    </row>
    <row r="9" ht="14.25" customHeight="1">
      <c r="A9" s="55">
        <v>7.0</v>
      </c>
      <c r="B9" s="55" t="s">
        <v>21</v>
      </c>
      <c r="C9" s="56">
        <v>0.060136345977710365</v>
      </c>
      <c r="D9" s="56">
        <v>0.7267799858342641</v>
      </c>
      <c r="E9" s="56">
        <v>0.4352967489964441</v>
      </c>
      <c r="F9" s="67"/>
      <c r="G9" s="68" t="s">
        <v>551</v>
      </c>
      <c r="H9" s="56">
        <v>0.3072518474268484</v>
      </c>
      <c r="J9" s="55">
        <v>7.0</v>
      </c>
      <c r="K9" s="55" t="s">
        <v>21</v>
      </c>
      <c r="L9" s="60">
        <f t="shared" si="2"/>
        <v>44.00098352</v>
      </c>
      <c r="M9" s="60">
        <f t="shared" si="3"/>
        <v>1.230603417</v>
      </c>
      <c r="N9" s="60">
        <f t="shared" si="4"/>
        <v>4.192564521</v>
      </c>
      <c r="Q9" s="55">
        <v>7.0</v>
      </c>
      <c r="R9" s="55" t="s">
        <v>21</v>
      </c>
      <c r="S9" s="56">
        <v>0.9322303619501385</v>
      </c>
      <c r="T9" s="56">
        <v>0.018127604689285527</v>
      </c>
      <c r="U9" s="56">
        <v>0.04964203336057608</v>
      </c>
      <c r="W9" s="55">
        <v>7.0</v>
      </c>
      <c r="X9" s="55" t="s">
        <v>21</v>
      </c>
      <c r="Y9" s="55">
        <v>44.00098351884711</v>
      </c>
      <c r="Z9" s="55">
        <v>1.2306034170811486</v>
      </c>
      <c r="AA9" s="55">
        <v>4.192564521343323</v>
      </c>
      <c r="AC9" s="55">
        <v>7.0</v>
      </c>
      <c r="AD9" s="55" t="s">
        <v>21</v>
      </c>
      <c r="AE9" s="60">
        <f t="shared" ref="AE9:AG9" si="10">SUM(Y9*S9)</f>
        <v>41.01905279</v>
      </c>
      <c r="AF9" s="60">
        <f t="shared" si="10"/>
        <v>0.02230789227</v>
      </c>
      <c r="AG9" s="60">
        <f t="shared" si="10"/>
        <v>0.2081274278</v>
      </c>
    </row>
    <row r="10" ht="14.25" customHeight="1">
      <c r="A10" s="55">
        <v>8.0</v>
      </c>
      <c r="B10" s="55" t="s">
        <v>23</v>
      </c>
      <c r="C10" s="56">
        <v>0.07862579808752827</v>
      </c>
      <c r="D10" s="56">
        <v>0.6872608723972435</v>
      </c>
      <c r="E10" s="56">
        <v>0.4252378000822773</v>
      </c>
      <c r="F10" s="67"/>
      <c r="G10" s="68" t="s">
        <v>552</v>
      </c>
      <c r="H10" s="56">
        <v>0.6912029136955481</v>
      </c>
      <c r="J10" s="55">
        <v>8.0</v>
      </c>
      <c r="K10" s="55" t="s">
        <v>23</v>
      </c>
      <c r="L10" s="60">
        <f t="shared" si="2"/>
        <v>43.17197347</v>
      </c>
      <c r="M10" s="60">
        <f t="shared" si="3"/>
        <v>1.20733821</v>
      </c>
      <c r="N10" s="60">
        <f t="shared" si="4"/>
        <v>4.113380833</v>
      </c>
      <c r="Q10" s="55">
        <v>8.0</v>
      </c>
      <c r="R10" s="55" t="s">
        <v>23</v>
      </c>
      <c r="S10" s="56">
        <v>0.9318966867537617</v>
      </c>
      <c r="T10" s="56">
        <v>0.018144606670614544</v>
      </c>
      <c r="U10" s="56">
        <v>0.04995870657562379</v>
      </c>
      <c r="W10" s="55">
        <v>8.0</v>
      </c>
      <c r="X10" s="55" t="s">
        <v>23</v>
      </c>
      <c r="Y10" s="55">
        <v>43.17197347420624</v>
      </c>
      <c r="Z10" s="55">
        <v>1.2073382096504375</v>
      </c>
      <c r="AA10" s="55">
        <v>4.113380832751805</v>
      </c>
      <c r="AC10" s="55">
        <v>8.0</v>
      </c>
      <c r="AD10" s="55" t="s">
        <v>23</v>
      </c>
      <c r="AE10" s="60">
        <f t="shared" ref="AE10:AG10" si="11">SUM(Y10*S10)</f>
        <v>40.23181904</v>
      </c>
      <c r="AF10" s="60">
        <f t="shared" si="11"/>
        <v>0.02190667693</v>
      </c>
      <c r="AG10" s="60">
        <f t="shared" si="11"/>
        <v>0.2054991861</v>
      </c>
    </row>
    <row r="11" ht="14.25" customHeight="1">
      <c r="A11" s="55">
        <v>9.0</v>
      </c>
      <c r="B11" s="55" t="s">
        <v>25</v>
      </c>
      <c r="C11" s="56">
        <v>0.15027412012198735</v>
      </c>
      <c r="D11" s="56">
        <v>0.6132286623752753</v>
      </c>
      <c r="E11" s="56">
        <v>0.36833026885434234</v>
      </c>
      <c r="F11" s="67"/>
      <c r="G11" s="68" t="s">
        <v>553</v>
      </c>
      <c r="H11" s="56">
        <v>0.2978827161885062</v>
      </c>
      <c r="J11" s="55">
        <v>9.0</v>
      </c>
      <c r="K11" s="55" t="s">
        <v>25</v>
      </c>
      <c r="L11" s="60">
        <f t="shared" si="2"/>
        <v>41.30692975</v>
      </c>
      <c r="M11" s="60">
        <f t="shared" si="3"/>
        <v>1.155262832</v>
      </c>
      <c r="N11" s="60">
        <f t="shared" si="4"/>
        <v>3.936283829</v>
      </c>
      <c r="Q11" s="55">
        <v>9.0</v>
      </c>
      <c r="R11" s="55" t="s">
        <v>25</v>
      </c>
      <c r="S11" s="56">
        <v>0.8544643915564264</v>
      </c>
      <c r="T11" s="56">
        <v>0.02999098996221507</v>
      </c>
      <c r="U11" s="56">
        <v>0.11554461848135854</v>
      </c>
      <c r="W11" s="55">
        <v>9.0</v>
      </c>
      <c r="X11" s="55" t="s">
        <v>25</v>
      </c>
      <c r="Y11" s="55">
        <v>41.30692974866254</v>
      </c>
      <c r="Z11" s="55">
        <v>1.1552628321814105</v>
      </c>
      <c r="AA11" s="55">
        <v>3.93628382877137</v>
      </c>
      <c r="AC11" s="55">
        <v>9.0</v>
      </c>
      <c r="AD11" s="55" t="s">
        <v>25</v>
      </c>
      <c r="AE11" s="60">
        <f t="shared" ref="AE11:AG11" si="12">SUM(Y11*S11)</f>
        <v>35.29530059</v>
      </c>
      <c r="AF11" s="60">
        <f t="shared" si="12"/>
        <v>0.034647476</v>
      </c>
      <c r="AG11" s="60">
        <f t="shared" si="12"/>
        <v>0.4548164132</v>
      </c>
    </row>
    <row r="12" ht="14.25" customHeight="1">
      <c r="A12" s="55">
        <v>10.0</v>
      </c>
      <c r="B12" s="55" t="s">
        <v>27</v>
      </c>
      <c r="C12" s="56">
        <v>0.14265540111504657</v>
      </c>
      <c r="D12" s="56">
        <v>0.8487655622589371</v>
      </c>
      <c r="E12" s="56">
        <v>0.4669573377602335</v>
      </c>
      <c r="F12" s="67"/>
      <c r="G12" s="68" t="s">
        <v>554</v>
      </c>
      <c r="H12" s="56">
        <v>1.8770040204092369</v>
      </c>
      <c r="J12" s="55">
        <v>10.0</v>
      </c>
      <c r="K12" s="55" t="s">
        <v>27</v>
      </c>
      <c r="L12" s="60">
        <f t="shared" si="2"/>
        <v>46.95539053</v>
      </c>
      <c r="M12" s="60">
        <f t="shared" si="3"/>
        <v>1.314685886</v>
      </c>
      <c r="N12" s="60">
        <f t="shared" si="4"/>
        <v>4.479205306</v>
      </c>
      <c r="Q12" s="55">
        <v>10.0</v>
      </c>
      <c r="R12" s="55" t="s">
        <v>27</v>
      </c>
      <c r="S12" s="56">
        <v>0.8687611580471111</v>
      </c>
      <c r="T12" s="56">
        <v>0.0299347561625534</v>
      </c>
      <c r="U12" s="56">
        <v>0.1013040857903356</v>
      </c>
      <c r="W12" s="55">
        <v>10.0</v>
      </c>
      <c r="X12" s="55" t="s">
        <v>27</v>
      </c>
      <c r="Y12" s="55">
        <v>46.95539053416917</v>
      </c>
      <c r="Z12" s="55">
        <v>1.3146858862903217</v>
      </c>
      <c r="AA12" s="55">
        <v>4.479205305893434</v>
      </c>
      <c r="AC12" s="55">
        <v>10.0</v>
      </c>
      <c r="AD12" s="55" t="s">
        <v>27</v>
      </c>
      <c r="AE12" s="60">
        <f t="shared" ref="AE12:AG12" si="13">SUM(Y12*S12)</f>
        <v>40.79301946</v>
      </c>
      <c r="AF12" s="60">
        <f t="shared" si="13"/>
        <v>0.03935480144</v>
      </c>
      <c r="AG12" s="60">
        <f t="shared" si="13"/>
        <v>0.4537617986</v>
      </c>
    </row>
    <row r="13" ht="14.25" customHeight="1">
      <c r="A13" s="55">
        <v>11.0</v>
      </c>
      <c r="B13" s="55" t="s">
        <v>29</v>
      </c>
      <c r="C13" s="56">
        <v>0.12362031172482271</v>
      </c>
      <c r="D13" s="56">
        <v>0.827917810606044</v>
      </c>
      <c r="E13" s="56">
        <v>0.4530081249114221</v>
      </c>
      <c r="F13" s="67"/>
      <c r="G13" s="68" t="s">
        <v>555</v>
      </c>
      <c r="H13" s="56">
        <v>1.0452227257785758</v>
      </c>
      <c r="J13" s="55">
        <v>11.0</v>
      </c>
      <c r="K13" s="55" t="s">
        <v>29</v>
      </c>
      <c r="L13" s="60">
        <f t="shared" si="2"/>
        <v>46.343616</v>
      </c>
      <c r="M13" s="60">
        <f t="shared" si="3"/>
        <v>1.297265631</v>
      </c>
      <c r="N13" s="60">
        <f t="shared" si="4"/>
        <v>4.419823734</v>
      </c>
      <c r="Q13" s="55">
        <v>11.0</v>
      </c>
      <c r="R13" s="55" t="s">
        <v>29</v>
      </c>
      <c r="S13" s="56">
        <v>0.8958461124311148</v>
      </c>
      <c r="T13" s="56">
        <v>0.023422407178159896</v>
      </c>
      <c r="U13" s="56">
        <v>0.08073148039072535</v>
      </c>
      <c r="W13" s="55">
        <v>11.0</v>
      </c>
      <c r="X13" s="55" t="s">
        <v>29</v>
      </c>
      <c r="Y13" s="55">
        <v>46.34361600174472</v>
      </c>
      <c r="Z13" s="55">
        <v>1.2972656307376091</v>
      </c>
      <c r="AA13" s="55">
        <v>4.41982373381771</v>
      </c>
      <c r="AC13" s="55">
        <v>11.0</v>
      </c>
      <c r="AD13" s="55" t="s">
        <v>29</v>
      </c>
      <c r="AE13" s="60">
        <f t="shared" ref="AE13:AG13" si="14">SUM(Y13*S13)</f>
        <v>41.51674823</v>
      </c>
      <c r="AF13" s="60">
        <f t="shared" si="14"/>
        <v>0.03038508382</v>
      </c>
      <c r="AG13" s="60">
        <f t="shared" si="14"/>
        <v>0.3568189131</v>
      </c>
    </row>
    <row r="14" ht="14.25" customHeight="1">
      <c r="A14" s="55">
        <v>12.0</v>
      </c>
      <c r="B14" s="55" t="s">
        <v>31</v>
      </c>
      <c r="C14" s="56">
        <v>0.08124517339226549</v>
      </c>
      <c r="D14" s="56">
        <v>0.7734646650050779</v>
      </c>
      <c r="E14" s="56">
        <v>0.42106251815980683</v>
      </c>
      <c r="F14" s="67"/>
      <c r="G14" s="68" t="s">
        <v>556</v>
      </c>
      <c r="H14" s="56">
        <v>2.3554999333893334</v>
      </c>
      <c r="J14" s="55">
        <v>12.0</v>
      </c>
      <c r="K14" s="55" t="s">
        <v>31</v>
      </c>
      <c r="L14" s="60">
        <f t="shared" si="2"/>
        <v>44.81510522</v>
      </c>
      <c r="M14" s="60">
        <f t="shared" si="3"/>
        <v>1.253779681</v>
      </c>
      <c r="N14" s="60">
        <f t="shared" si="4"/>
        <v>4.271601865</v>
      </c>
      <c r="Q14" s="55">
        <v>12.0</v>
      </c>
      <c r="R14" s="55" t="s">
        <v>31</v>
      </c>
      <c r="S14" s="56">
        <v>0.9241820146750226</v>
      </c>
      <c r="T14" s="56">
        <v>0.016762077992632896</v>
      </c>
      <c r="U14" s="56">
        <v>0.05905590733234437</v>
      </c>
      <c r="W14" s="55">
        <v>12.0</v>
      </c>
      <c r="X14" s="55" t="s">
        <v>31</v>
      </c>
      <c r="Y14" s="55">
        <v>44.81510522006313</v>
      </c>
      <c r="Z14" s="55">
        <v>1.253779680760347</v>
      </c>
      <c r="AA14" s="55">
        <v>4.271601865129827</v>
      </c>
      <c r="AC14" s="55">
        <v>12.0</v>
      </c>
      <c r="AD14" s="55" t="s">
        <v>31</v>
      </c>
      <c r="AE14" s="60">
        <f t="shared" ref="AE14:AG14" si="15">SUM(Y14*S14)</f>
        <v>41.41731423</v>
      </c>
      <c r="AF14" s="60">
        <f t="shared" si="15"/>
        <v>0.02101595279</v>
      </c>
      <c r="AG14" s="60">
        <f t="shared" si="15"/>
        <v>0.2522633239</v>
      </c>
    </row>
    <row r="15" ht="14.25" customHeight="1">
      <c r="A15" s="55">
        <v>13.0</v>
      </c>
      <c r="B15" s="55" t="s">
        <v>33</v>
      </c>
      <c r="C15" s="56">
        <v>0.06626242502620379</v>
      </c>
      <c r="D15" s="56">
        <v>0.7396207412176381</v>
      </c>
      <c r="E15" s="56">
        <v>0.4045028341080569</v>
      </c>
      <c r="F15" s="67"/>
      <c r="G15" s="68" t="s">
        <v>545</v>
      </c>
      <c r="H15" s="56">
        <v>1.8794108003607435</v>
      </c>
      <c r="J15" s="55">
        <v>13.0</v>
      </c>
      <c r="K15" s="55" t="s">
        <v>33</v>
      </c>
      <c r="L15" s="60">
        <f t="shared" ref="L15:L26" si="17">SUM(($H$15*C15)+($H$16*D15)+($H$17*$E15)+($H$18))</f>
        <v>26.89548847</v>
      </c>
      <c r="M15" s="60">
        <f t="shared" ref="M15:M26" si="18">SUM(($H$19*C15)+($H$20*D15)+($H$21*$E15)+($H$22))</f>
        <v>25.53612512</v>
      </c>
      <c r="N15" s="60">
        <f t="shared" ref="N15:N26" si="19">SUM(($H$23*C15)+($H$24*D15)+($H$25*$E15)+($H$26))</f>
        <v>12.6167701</v>
      </c>
      <c r="Q15" s="55">
        <v>13.0</v>
      </c>
      <c r="R15" s="55" t="s">
        <v>33</v>
      </c>
      <c r="S15" s="56">
        <v>0.929265183398694</v>
      </c>
      <c r="T15" s="56">
        <v>0.01561000540875044</v>
      </c>
      <c r="U15" s="56">
        <v>0.055124811192555516</v>
      </c>
      <c r="W15" s="55">
        <v>13.0</v>
      </c>
      <c r="X15" s="55" t="s">
        <v>33</v>
      </c>
      <c r="Y15" s="55">
        <v>26.895488472833676</v>
      </c>
      <c r="Z15" s="55">
        <v>25.53612512191657</v>
      </c>
      <c r="AA15" s="55">
        <v>12.616770100607905</v>
      </c>
      <c r="AC15" s="55">
        <v>13.0</v>
      </c>
      <c r="AD15" s="55" t="s">
        <v>33</v>
      </c>
      <c r="AE15" s="60">
        <f t="shared" ref="AE15:AG15" si="16">SUM(Y15*S15)</f>
        <v>24.99304103</v>
      </c>
      <c r="AF15" s="60">
        <f t="shared" si="16"/>
        <v>0.3986190513</v>
      </c>
      <c r="AG15" s="60">
        <f t="shared" si="16"/>
        <v>0.6954970697</v>
      </c>
    </row>
    <row r="16" ht="14.25" customHeight="1">
      <c r="A16" s="55">
        <v>14.0</v>
      </c>
      <c r="B16" s="55" t="s">
        <v>35</v>
      </c>
      <c r="C16" s="56">
        <v>0.05865331951415915</v>
      </c>
      <c r="D16" s="56">
        <v>0.7128782577938587</v>
      </c>
      <c r="E16" s="56">
        <v>0.39403511937261315</v>
      </c>
      <c r="F16" s="67"/>
      <c r="G16" s="68" t="s">
        <v>546</v>
      </c>
      <c r="H16" s="56">
        <v>11.098129455044825</v>
      </c>
      <c r="J16" s="55">
        <v>14.0</v>
      </c>
      <c r="K16" s="55" t="s">
        <v>35</v>
      </c>
      <c r="L16" s="60">
        <f t="shared" si="17"/>
        <v>26.51694489</v>
      </c>
      <c r="M16" s="60">
        <f t="shared" si="18"/>
        <v>25.1241095</v>
      </c>
      <c r="N16" s="60">
        <f t="shared" si="19"/>
        <v>12.45254266</v>
      </c>
      <c r="Q16" s="55">
        <v>14.0</v>
      </c>
      <c r="R16" s="55" t="s">
        <v>35</v>
      </c>
      <c r="S16" s="56">
        <v>0.9265149433962304</v>
      </c>
      <c r="T16" s="56">
        <v>0.016449106134034063</v>
      </c>
      <c r="U16" s="56">
        <v>0.05703595046973559</v>
      </c>
      <c r="W16" s="55">
        <v>14.0</v>
      </c>
      <c r="X16" s="55" t="s">
        <v>35</v>
      </c>
      <c r="Y16" s="55">
        <v>26.51694488980331</v>
      </c>
      <c r="Z16" s="55">
        <v>25.124109499430006</v>
      </c>
      <c r="AA16" s="55">
        <v>12.452542655443857</v>
      </c>
      <c r="AC16" s="55">
        <v>14.0</v>
      </c>
      <c r="AD16" s="55" t="s">
        <v>35</v>
      </c>
      <c r="AE16" s="60">
        <f t="shared" ref="AE16:AG16" si="20">SUM(Y16*S16)</f>
        <v>24.56834569</v>
      </c>
      <c r="AF16" s="60">
        <f t="shared" si="20"/>
        <v>0.4132691437</v>
      </c>
      <c r="AG16" s="60">
        <f t="shared" si="20"/>
        <v>0.7102426061</v>
      </c>
    </row>
    <row r="17" ht="14.25" customHeight="1">
      <c r="A17" s="55">
        <v>15.0</v>
      </c>
      <c r="B17" s="55" t="s">
        <v>37</v>
      </c>
      <c r="C17" s="56">
        <v>0.08785800408514287</v>
      </c>
      <c r="D17" s="56">
        <v>0.6721838097127599</v>
      </c>
      <c r="E17" s="56">
        <v>0.3795428065031173</v>
      </c>
      <c r="F17" s="67"/>
      <c r="G17" s="68" t="s">
        <v>547</v>
      </c>
      <c r="H17" s="56">
        <v>6.443756509246584</v>
      </c>
      <c r="J17" s="55">
        <v>15.0</v>
      </c>
      <c r="K17" s="55" t="s">
        <v>37</v>
      </c>
      <c r="L17" s="60">
        <f t="shared" si="17"/>
        <v>26.0268153</v>
      </c>
      <c r="M17" s="60">
        <f t="shared" si="18"/>
        <v>24.99867823</v>
      </c>
      <c r="N17" s="60">
        <f t="shared" si="19"/>
        <v>12.32559584</v>
      </c>
      <c r="Q17" s="55">
        <v>15.0</v>
      </c>
      <c r="R17" s="55" t="s">
        <v>37</v>
      </c>
      <c r="S17" s="56">
        <v>0.9214107923189943</v>
      </c>
      <c r="T17" s="56">
        <v>0.016930133352283758</v>
      </c>
      <c r="U17" s="56">
        <v>0.06165907432872206</v>
      </c>
      <c r="W17" s="55">
        <v>15.0</v>
      </c>
      <c r="X17" s="55" t="s">
        <v>37</v>
      </c>
      <c r="Y17" s="55">
        <v>26.02681530111466</v>
      </c>
      <c r="Z17" s="55">
        <v>24.99867822741811</v>
      </c>
      <c r="AA17" s="55">
        <v>12.325595844916496</v>
      </c>
      <c r="AC17" s="55">
        <v>15.0</v>
      </c>
      <c r="AD17" s="55" t="s">
        <v>37</v>
      </c>
      <c r="AE17" s="60">
        <f t="shared" ref="AE17:AG17" si="21">SUM(Y17*S17)</f>
        <v>23.98138851</v>
      </c>
      <c r="AF17" s="60">
        <f t="shared" si="21"/>
        <v>0.423230956</v>
      </c>
      <c r="AG17" s="60">
        <f t="shared" si="21"/>
        <v>0.7599848303</v>
      </c>
    </row>
    <row r="18" ht="14.25" customHeight="1">
      <c r="A18" s="55">
        <v>16.0</v>
      </c>
      <c r="B18" s="55" t="s">
        <v>40</v>
      </c>
      <c r="C18" s="56">
        <v>0.149167529774345</v>
      </c>
      <c r="D18" s="56">
        <v>0.6111034890031847</v>
      </c>
      <c r="E18" s="56">
        <v>0.3680173113338543</v>
      </c>
      <c r="F18" s="67"/>
      <c r="G18" s="68" t="s">
        <v>548</v>
      </c>
      <c r="H18" s="56">
        <v>15.956029651619296</v>
      </c>
      <c r="J18" s="55">
        <v>16.0</v>
      </c>
      <c r="K18" s="55" t="s">
        <v>40</v>
      </c>
      <c r="L18" s="60">
        <f t="shared" si="17"/>
        <v>25.38989629</v>
      </c>
      <c r="M18" s="60">
        <f t="shared" si="18"/>
        <v>25.11760459</v>
      </c>
      <c r="N18" s="60">
        <f t="shared" si="19"/>
        <v>12.21551847</v>
      </c>
      <c r="Q18" s="55">
        <v>16.0</v>
      </c>
      <c r="R18" s="55" t="s">
        <v>40</v>
      </c>
      <c r="S18" s="56">
        <v>0.8534575473802873</v>
      </c>
      <c r="T18" s="56">
        <v>0.030450311261837865</v>
      </c>
      <c r="U18" s="56">
        <v>0.1160921413578749</v>
      </c>
      <c r="W18" s="55">
        <v>16.0</v>
      </c>
      <c r="X18" s="55" t="s">
        <v>40</v>
      </c>
      <c r="Y18" s="55">
        <v>25.389896294950187</v>
      </c>
      <c r="Z18" s="55">
        <v>25.117604588548147</v>
      </c>
      <c r="AA18" s="55">
        <v>12.215518470436836</v>
      </c>
      <c r="AC18" s="55">
        <v>16.0</v>
      </c>
      <c r="AD18" s="55" t="s">
        <v>40</v>
      </c>
      <c r="AE18" s="60">
        <f t="shared" ref="AE18:AG18" si="22">SUM(Y18*S18)</f>
        <v>21.66919862</v>
      </c>
      <c r="AF18" s="60">
        <f t="shared" si="22"/>
        <v>0.7648388779</v>
      </c>
      <c r="AG18" s="60">
        <f t="shared" si="22"/>
        <v>1.418125697</v>
      </c>
    </row>
    <row r="19" ht="14.25" customHeight="1">
      <c r="A19" s="55">
        <v>17.0</v>
      </c>
      <c r="B19" s="55" t="s">
        <v>42</v>
      </c>
      <c r="C19" s="56">
        <v>0.3772560918625499</v>
      </c>
      <c r="D19" s="56">
        <v>0.5531213283534498</v>
      </c>
      <c r="E19" s="56">
        <v>0.2224150609384454</v>
      </c>
      <c r="F19" s="67"/>
      <c r="G19" s="68" t="s">
        <v>549</v>
      </c>
      <c r="H19" s="56">
        <v>11.959324658078838</v>
      </c>
      <c r="J19" s="55">
        <v>17.0</v>
      </c>
      <c r="K19" s="55" t="s">
        <v>42</v>
      </c>
      <c r="L19" s="60">
        <f t="shared" si="17"/>
        <v>24.23684943</v>
      </c>
      <c r="M19" s="60">
        <f t="shared" si="18"/>
        <v>25.96911868</v>
      </c>
      <c r="N19" s="60">
        <f t="shared" si="19"/>
        <v>12.21674507</v>
      </c>
      <c r="Q19" s="55">
        <v>17.0</v>
      </c>
      <c r="R19" s="55" t="s">
        <v>42</v>
      </c>
      <c r="S19" s="56">
        <v>0.03792911093299402</v>
      </c>
      <c r="T19" s="56">
        <v>0.038513602636158294</v>
      </c>
      <c r="U19" s="56">
        <v>0.9235572864308476</v>
      </c>
      <c r="W19" s="55">
        <v>17.0</v>
      </c>
      <c r="X19" s="55" t="s">
        <v>42</v>
      </c>
      <c r="Y19" s="55">
        <v>24.23684942825718</v>
      </c>
      <c r="Z19" s="55">
        <v>25.96911868338917</v>
      </c>
      <c r="AA19" s="55">
        <v>12.216745066606357</v>
      </c>
      <c r="AC19" s="55">
        <v>17.0</v>
      </c>
      <c r="AD19" s="55" t="s">
        <v>42</v>
      </c>
      <c r="AE19" s="60">
        <f t="shared" ref="AE19:AG19" si="23">SUM(Y19*S19)</f>
        <v>0.9192821506</v>
      </c>
      <c r="AF19" s="60">
        <f t="shared" si="23"/>
        <v>1.000164318</v>
      </c>
      <c r="AG19" s="60">
        <f t="shared" si="23"/>
        <v>11.28286392</v>
      </c>
    </row>
    <row r="20" ht="14.25" customHeight="1">
      <c r="A20" s="55">
        <v>18.0</v>
      </c>
      <c r="B20" s="55" t="s">
        <v>45</v>
      </c>
      <c r="C20" s="56">
        <v>0.1425757607844528</v>
      </c>
      <c r="D20" s="56">
        <v>0.5890804401109594</v>
      </c>
      <c r="E20" s="56">
        <v>0.3668826902402171</v>
      </c>
      <c r="F20" s="67"/>
      <c r="G20" s="68" t="s">
        <v>550</v>
      </c>
      <c r="H20" s="56">
        <v>8.245148673027778</v>
      </c>
      <c r="J20" s="55">
        <v>18.0</v>
      </c>
      <c r="K20" s="55" t="s">
        <v>45</v>
      </c>
      <c r="L20" s="60">
        <f t="shared" si="17"/>
        <v>25.12578178</v>
      </c>
      <c r="M20" s="60">
        <f t="shared" si="18"/>
        <v>24.84629255</v>
      </c>
      <c r="N20" s="60">
        <f t="shared" si="19"/>
        <v>12.1009602</v>
      </c>
      <c r="Q20" s="55">
        <v>18.0</v>
      </c>
      <c r="R20" s="55" t="s">
        <v>45</v>
      </c>
      <c r="S20" s="56">
        <v>0.836822228905605</v>
      </c>
      <c r="T20" s="56">
        <v>0.03682583308374826</v>
      </c>
      <c r="U20" s="56">
        <v>0.12635193801064676</v>
      </c>
      <c r="W20" s="55">
        <v>18.0</v>
      </c>
      <c r="X20" s="55" t="s">
        <v>45</v>
      </c>
      <c r="Y20" s="55">
        <v>25.125781783458752</v>
      </c>
      <c r="Z20" s="55">
        <v>24.846292551504533</v>
      </c>
      <c r="AA20" s="55">
        <v>12.100960198843087</v>
      </c>
      <c r="AC20" s="55">
        <v>18.0</v>
      </c>
      <c r="AD20" s="55" t="s">
        <v>45</v>
      </c>
      <c r="AE20" s="60">
        <f t="shared" ref="AE20:AG20" si="24">SUM(Y20*S20)</f>
        <v>21.02581272</v>
      </c>
      <c r="AF20" s="60">
        <f t="shared" si="24"/>
        <v>0.9149854223</v>
      </c>
      <c r="AG20" s="60">
        <f t="shared" si="24"/>
        <v>1.528979773</v>
      </c>
    </row>
    <row r="21" ht="14.25" customHeight="1">
      <c r="A21" s="55">
        <v>19.0</v>
      </c>
      <c r="B21" s="55" t="s">
        <v>47</v>
      </c>
      <c r="C21" s="56">
        <v>0.2609486032852818</v>
      </c>
      <c r="D21" s="56">
        <v>0.4813489120842365</v>
      </c>
      <c r="E21" s="56">
        <v>0.3796774508530954</v>
      </c>
      <c r="F21" s="67"/>
      <c r="G21" s="68" t="s">
        <v>551</v>
      </c>
      <c r="H21" s="56">
        <v>9.60287036243391</v>
      </c>
      <c r="J21" s="55">
        <v>19.0</v>
      </c>
      <c r="K21" s="55" t="s">
        <v>47</v>
      </c>
      <c r="L21" s="60">
        <f t="shared" si="17"/>
        <v>24.23508086</v>
      </c>
      <c r="M21" s="60">
        <f t="shared" si="18"/>
        <v>25.49655577</v>
      </c>
      <c r="N21" s="60">
        <f t="shared" si="19"/>
        <v>12.03236185</v>
      </c>
      <c r="Q21" s="55">
        <v>19.0</v>
      </c>
      <c r="R21" s="55" t="s">
        <v>47</v>
      </c>
      <c r="S21" s="56">
        <v>0.29288524352193007</v>
      </c>
      <c r="T21" s="56">
        <v>0.15723881473973977</v>
      </c>
      <c r="U21" s="56">
        <v>0.5498759417383302</v>
      </c>
      <c r="W21" s="55">
        <v>19.0</v>
      </c>
      <c r="X21" s="55" t="s">
        <v>47</v>
      </c>
      <c r="Y21" s="55">
        <v>24.235080859677335</v>
      </c>
      <c r="Z21" s="55">
        <v>25.496555767802636</v>
      </c>
      <c r="AA21" s="55">
        <v>12.032361846560558</v>
      </c>
      <c r="AC21" s="55">
        <v>19.0</v>
      </c>
      <c r="AD21" s="55" t="s">
        <v>47</v>
      </c>
      <c r="AE21" s="60">
        <f t="shared" ref="AE21:AG21" si="25">SUM(Y21*S21)</f>
        <v>7.098097559</v>
      </c>
      <c r="AF21" s="60">
        <f t="shared" si="25"/>
        <v>4.009048209</v>
      </c>
      <c r="AG21" s="60">
        <f t="shared" si="25"/>
        <v>6.616306302</v>
      </c>
    </row>
    <row r="22" ht="14.25" customHeight="1">
      <c r="A22" s="55">
        <v>20.0</v>
      </c>
      <c r="B22" s="55" t="s">
        <v>49</v>
      </c>
      <c r="C22" s="56">
        <v>0.5056315510721657</v>
      </c>
      <c r="D22" s="56">
        <v>0.2698164147826851</v>
      </c>
      <c r="E22" s="56">
        <v>0.5061595536303813</v>
      </c>
      <c r="F22" s="67"/>
      <c r="G22" s="68" t="s">
        <v>552</v>
      </c>
      <c r="H22" s="56">
        <v>14.76100001822538</v>
      </c>
      <c r="J22" s="55">
        <v>20.0</v>
      </c>
      <c r="K22" s="55" t="s">
        <v>49</v>
      </c>
      <c r="L22" s="60">
        <f t="shared" si="17"/>
        <v>23.16234547</v>
      </c>
      <c r="M22" s="60">
        <f t="shared" si="18"/>
        <v>27.89327293</v>
      </c>
      <c r="N22" s="60">
        <f t="shared" si="19"/>
        <v>12.22631535</v>
      </c>
      <c r="Q22" s="55">
        <v>20.0</v>
      </c>
      <c r="R22" s="55" t="s">
        <v>49</v>
      </c>
      <c r="S22" s="56">
        <v>0.01401484103175198</v>
      </c>
      <c r="T22" s="56">
        <v>0.5657919489931951</v>
      </c>
      <c r="U22" s="56">
        <v>0.42019320997505294</v>
      </c>
      <c r="W22" s="55">
        <v>20.0</v>
      </c>
      <c r="X22" s="55" t="s">
        <v>49</v>
      </c>
      <c r="Y22" s="55">
        <v>23.162345468484904</v>
      </c>
      <c r="Z22" s="55">
        <v>27.893272925391912</v>
      </c>
      <c r="AA22" s="55">
        <v>12.226315352642812</v>
      </c>
      <c r="AC22" s="55">
        <v>20.0</v>
      </c>
      <c r="AD22" s="55" t="s">
        <v>49</v>
      </c>
      <c r="AE22" s="60">
        <f t="shared" ref="AE22:AG22" si="26">SUM(Y22*S22)</f>
        <v>0.3246165897</v>
      </c>
      <c r="AF22" s="60">
        <f t="shared" si="26"/>
        <v>15.78178925</v>
      </c>
      <c r="AG22" s="60">
        <f t="shared" si="26"/>
        <v>5.137414694</v>
      </c>
    </row>
    <row r="23" ht="14.25" customHeight="1">
      <c r="A23" s="55">
        <v>21.0</v>
      </c>
      <c r="B23" s="55" t="s">
        <v>51</v>
      </c>
      <c r="C23" s="56">
        <v>0.7557369375776168</v>
      </c>
      <c r="D23" s="56">
        <v>0.1861949003947512</v>
      </c>
      <c r="E23" s="56">
        <v>0.7046016066436442</v>
      </c>
      <c r="F23" s="67"/>
      <c r="G23" s="68" t="s">
        <v>553</v>
      </c>
      <c r="H23" s="56">
        <v>2.9131509860056437</v>
      </c>
      <c r="J23" s="55">
        <v>21.0</v>
      </c>
      <c r="K23" s="55" t="s">
        <v>51</v>
      </c>
      <c r="L23" s="60">
        <f t="shared" si="17"/>
        <v>23.98306611</v>
      </c>
      <c r="M23" s="60">
        <f t="shared" si="18"/>
        <v>32.10050593</v>
      </c>
      <c r="N23" s="60">
        <f t="shared" si="19"/>
        <v>13.17882355</v>
      </c>
      <c r="Q23" s="55">
        <v>21.0</v>
      </c>
      <c r="R23" s="55" t="s">
        <v>51</v>
      </c>
      <c r="S23" s="56">
        <v>6.667512583651259E-4</v>
      </c>
      <c r="T23" s="56">
        <v>0.9914892977218721</v>
      </c>
      <c r="U23" s="56">
        <v>0.007843951019762724</v>
      </c>
      <c r="W23" s="55">
        <v>21.0</v>
      </c>
      <c r="X23" s="55" t="s">
        <v>51</v>
      </c>
      <c r="Y23" s="55">
        <v>23.983066112019934</v>
      </c>
      <c r="Z23" s="55">
        <v>32.10050593249425</v>
      </c>
      <c r="AA23" s="55">
        <v>13.178823547546582</v>
      </c>
      <c r="AC23" s="55">
        <v>21.0</v>
      </c>
      <c r="AD23" s="55" t="s">
        <v>51</v>
      </c>
      <c r="AE23" s="60">
        <f t="shared" ref="AE23:AG23" si="27">SUM(Y23*S23)</f>
        <v>0.01599073951</v>
      </c>
      <c r="AF23" s="60">
        <f t="shared" si="27"/>
        <v>31.82730808</v>
      </c>
      <c r="AG23" s="60">
        <f t="shared" si="27"/>
        <v>0.1033740464</v>
      </c>
    </row>
    <row r="24" ht="14.25" customHeight="1">
      <c r="A24" s="55">
        <v>22.0</v>
      </c>
      <c r="B24" s="55" t="s">
        <v>53</v>
      </c>
      <c r="C24" s="56">
        <v>1.0454957266571676</v>
      </c>
      <c r="D24" s="56">
        <v>0.946817010878277</v>
      </c>
      <c r="E24" s="56">
        <v>0.7001725762081048</v>
      </c>
      <c r="F24" s="67"/>
      <c r="G24" s="68" t="s">
        <v>554</v>
      </c>
      <c r="H24" s="56">
        <v>4.180902969436348</v>
      </c>
      <c r="J24" s="55">
        <v>22.0</v>
      </c>
      <c r="K24" s="55" t="s">
        <v>53</v>
      </c>
      <c r="L24" s="60">
        <f t="shared" si="17"/>
        <v>32.94058496</v>
      </c>
      <c r="M24" s="60">
        <f t="shared" si="18"/>
        <v>41.79473634</v>
      </c>
      <c r="N24" s="60">
        <f t="shared" si="19"/>
        <v>17.19022134</v>
      </c>
      <c r="Q24" s="55">
        <v>22.0</v>
      </c>
      <c r="R24" s="55" t="s">
        <v>509</v>
      </c>
      <c r="S24" s="56">
        <v>0.00744412974185277</v>
      </c>
      <c r="T24" s="56">
        <v>0.9600732410476764</v>
      </c>
      <c r="U24" s="56">
        <v>0.03248262921047085</v>
      </c>
      <c r="W24" s="55">
        <v>22.0</v>
      </c>
      <c r="X24" s="55" t="s">
        <v>53</v>
      </c>
      <c r="Y24" s="55">
        <v>32.940584964532405</v>
      </c>
      <c r="Z24" s="55">
        <v>41.79473634345346</v>
      </c>
      <c r="AA24" s="55">
        <v>17.19022133706</v>
      </c>
      <c r="AC24" s="55">
        <v>22.0</v>
      </c>
      <c r="AD24" s="55" t="s">
        <v>53</v>
      </c>
      <c r="AE24" s="60">
        <f t="shared" ref="AE24:AG24" si="28">SUM(Y24*S24)</f>
        <v>0.2452139882</v>
      </c>
      <c r="AF24" s="60">
        <f t="shared" si="28"/>
        <v>40.12600798</v>
      </c>
      <c r="AG24" s="60">
        <f t="shared" si="28"/>
        <v>0.5583835857</v>
      </c>
    </row>
    <row r="25" ht="14.25" customHeight="1">
      <c r="A25" s="55">
        <v>23.0</v>
      </c>
      <c r="B25" s="55" t="s">
        <v>55</v>
      </c>
      <c r="C25" s="56">
        <v>0.11940196213994506</v>
      </c>
      <c r="D25" s="56">
        <v>0.8182385999218963</v>
      </c>
      <c r="E25" s="56">
        <v>0.4625432975290413</v>
      </c>
      <c r="F25" s="67"/>
      <c r="G25" s="68" t="s">
        <v>555</v>
      </c>
      <c r="H25" s="56">
        <v>2.8901478829945204</v>
      </c>
      <c r="J25" s="55">
        <v>23.0</v>
      </c>
      <c r="K25" s="55" t="s">
        <v>55</v>
      </c>
      <c r="L25" s="60">
        <f t="shared" si="17"/>
        <v>28.24186928</v>
      </c>
      <c r="M25" s="60">
        <f t="shared" si="18"/>
        <v>27.37720908</v>
      </c>
      <c r="N25" s="60">
        <f t="shared" si="19"/>
        <v>13.26801276</v>
      </c>
      <c r="Q25" s="55">
        <v>23.0</v>
      </c>
      <c r="R25" s="55" t="s">
        <v>510</v>
      </c>
      <c r="S25" s="56">
        <v>0.9047861724975093</v>
      </c>
      <c r="T25" s="56">
        <v>0.022912050949244728</v>
      </c>
      <c r="U25" s="56">
        <v>0.072301776553246</v>
      </c>
      <c r="W25" s="55">
        <v>23.0</v>
      </c>
      <c r="X25" s="55" t="s">
        <v>55</v>
      </c>
      <c r="Y25" s="55">
        <v>28.241869280158348</v>
      </c>
      <c r="Z25" s="55">
        <v>27.377209077818833</v>
      </c>
      <c r="AA25" s="55">
        <v>13.268012756938223</v>
      </c>
      <c r="AC25" s="55">
        <v>23.0</v>
      </c>
      <c r="AD25" s="55" t="s">
        <v>55</v>
      </c>
      <c r="AE25" s="60">
        <f t="shared" ref="AE25:AG25" si="29">SUM(Y25*S25)</f>
        <v>25.55285281</v>
      </c>
      <c r="AF25" s="60">
        <f t="shared" si="29"/>
        <v>0.6272680092</v>
      </c>
      <c r="AG25" s="60">
        <f t="shared" si="29"/>
        <v>0.9593008937</v>
      </c>
    </row>
    <row r="26" ht="14.25" customHeight="1">
      <c r="A26" s="55">
        <v>24.0</v>
      </c>
      <c r="B26" s="55" t="s">
        <v>57</v>
      </c>
      <c r="C26" s="56">
        <v>0.096011859926898</v>
      </c>
      <c r="D26" s="56">
        <v>0.7966111714784239</v>
      </c>
      <c r="E26" s="56">
        <v>0.44849028831936033</v>
      </c>
      <c r="F26" s="67"/>
      <c r="G26" s="68" t="s">
        <v>556</v>
      </c>
      <c r="H26" s="56">
        <v>8.162382088931475</v>
      </c>
      <c r="J26" s="55">
        <v>24.0</v>
      </c>
      <c r="K26" s="55" t="s">
        <v>57</v>
      </c>
      <c r="L26" s="60">
        <f t="shared" si="17"/>
        <v>27.8673315</v>
      </c>
      <c r="M26" s="60">
        <f t="shared" si="18"/>
        <v>26.78420866</v>
      </c>
      <c r="N26" s="60">
        <f t="shared" si="19"/>
        <v>13.0688364</v>
      </c>
      <c r="Q26" s="55">
        <v>24.0</v>
      </c>
      <c r="R26" s="55" t="s">
        <v>511</v>
      </c>
      <c r="S26" s="56">
        <v>0.9178461553369651</v>
      </c>
      <c r="T26" s="56">
        <v>0.019760955551565124</v>
      </c>
      <c r="U26" s="56">
        <v>0.062392889111469764</v>
      </c>
      <c r="W26" s="55">
        <v>24.0</v>
      </c>
      <c r="X26" s="55" t="s">
        <v>57</v>
      </c>
      <c r="Y26" s="55">
        <v>27.867331499222846</v>
      </c>
      <c r="Z26" s="55">
        <v>26.784208663092997</v>
      </c>
      <c r="AA26" s="55">
        <v>13.068836402995863</v>
      </c>
      <c r="AC26" s="55">
        <v>24.0</v>
      </c>
      <c r="AD26" s="55" t="s">
        <v>57</v>
      </c>
      <c r="AE26" s="60">
        <f t="shared" ref="AE26:AG26" si="30">SUM(Y26*S26)</f>
        <v>25.57792308</v>
      </c>
      <c r="AF26" s="60">
        <f t="shared" si="30"/>
        <v>0.5292815569</v>
      </c>
      <c r="AG26" s="60">
        <f t="shared" si="30"/>
        <v>0.8154024605</v>
      </c>
    </row>
    <row r="27" ht="14.25" customHeight="1">
      <c r="A27" s="55">
        <v>25.0</v>
      </c>
      <c r="B27" s="55" t="s">
        <v>59</v>
      </c>
      <c r="C27" s="56">
        <v>0.07278574458967327</v>
      </c>
      <c r="D27" s="56">
        <v>0.775101509049883</v>
      </c>
      <c r="E27" s="56">
        <v>0.4352686687893169</v>
      </c>
      <c r="F27" s="67"/>
      <c r="G27" s="68" t="s">
        <v>545</v>
      </c>
      <c r="H27" s="56">
        <v>16.28220944502415</v>
      </c>
      <c r="J27" s="55">
        <v>25.0</v>
      </c>
      <c r="K27" s="55" t="s">
        <v>59</v>
      </c>
      <c r="L27" s="60">
        <f t="shared" ref="L27:L38" si="32">SUM(($H$27*C27)+($H$28*D27)+($H$29*$E27)+($H$30))</f>
        <v>19.38307045</v>
      </c>
      <c r="M27" s="60">
        <f t="shared" ref="M27:M38" si="33">SUM(($H$31*C27)+($H$32*D27)+($H$33*$E27)+($H$34))</f>
        <v>1.014506553</v>
      </c>
      <c r="N27" s="60">
        <f t="shared" ref="N27:N38" si="34">SUM(($H$35*C27)+($H$36*D27)+($H$37*$E27)+($H$38))</f>
        <v>3.862205636</v>
      </c>
      <c r="Q27" s="55">
        <v>25.0</v>
      </c>
      <c r="R27" s="55" t="s">
        <v>53</v>
      </c>
      <c r="S27" s="56">
        <v>0.922149885299351</v>
      </c>
      <c r="T27" s="56">
        <v>0.018828256209968672</v>
      </c>
      <c r="U27" s="56">
        <v>0.059021858490680236</v>
      </c>
      <c r="W27" s="55">
        <v>25.0</v>
      </c>
      <c r="X27" s="55" t="s">
        <v>59</v>
      </c>
      <c r="Y27" s="55">
        <v>19.38307045233573</v>
      </c>
      <c r="Z27" s="55">
        <v>1.0145065528295842</v>
      </c>
      <c r="AA27" s="55">
        <v>3.862205636116932</v>
      </c>
      <c r="AC27" s="55">
        <v>25.0</v>
      </c>
      <c r="AD27" s="55" t="s">
        <v>59</v>
      </c>
      <c r="AE27" s="60">
        <f t="shared" ref="AE27:AG27" si="31">SUM(Y27*S27)</f>
        <v>17.87409619</v>
      </c>
      <c r="AF27" s="60">
        <f t="shared" si="31"/>
        <v>0.0191013893</v>
      </c>
      <c r="AG27" s="60">
        <f t="shared" si="31"/>
        <v>0.2279545545</v>
      </c>
    </row>
    <row r="28" ht="14.25" customHeight="1">
      <c r="A28" s="55">
        <v>26.0</v>
      </c>
      <c r="B28" s="55" t="s">
        <v>61</v>
      </c>
      <c r="C28" s="56">
        <v>0.11940196213994506</v>
      </c>
      <c r="D28" s="56">
        <v>0.8182385999218963</v>
      </c>
      <c r="E28" s="56">
        <v>0.4625432975290413</v>
      </c>
      <c r="F28" s="67"/>
      <c r="G28" s="68" t="s">
        <v>546</v>
      </c>
      <c r="H28" s="56">
        <v>10.105707215072968</v>
      </c>
      <c r="J28" s="55">
        <v>26.0</v>
      </c>
      <c r="K28" s="55" t="s">
        <v>61</v>
      </c>
      <c r="L28" s="60">
        <f t="shared" si="32"/>
        <v>21.22021394</v>
      </c>
      <c r="M28" s="60">
        <f t="shared" si="33"/>
        <v>1.078633519</v>
      </c>
      <c r="N28" s="60">
        <f t="shared" si="34"/>
        <v>4.044239786</v>
      </c>
      <c r="Q28" s="55">
        <v>26.0</v>
      </c>
      <c r="R28" s="55" t="s">
        <v>55</v>
      </c>
      <c r="S28" s="56">
        <v>0.9047861724975093</v>
      </c>
      <c r="T28" s="56">
        <v>0.022912050949244728</v>
      </c>
      <c r="U28" s="56">
        <v>0.072301776553246</v>
      </c>
      <c r="W28" s="55">
        <v>26.0</v>
      </c>
      <c r="X28" s="55" t="s">
        <v>61</v>
      </c>
      <c r="Y28" s="55">
        <v>21.220213941542426</v>
      </c>
      <c r="Z28" s="55">
        <v>1.0786335190415728</v>
      </c>
      <c r="AA28" s="55">
        <v>4.044239785952408</v>
      </c>
      <c r="AC28" s="55">
        <v>26.0</v>
      </c>
      <c r="AD28" s="55" t="s">
        <v>61</v>
      </c>
      <c r="AE28" s="60">
        <f t="shared" ref="AE28:AG28" si="35">SUM(Y28*S28)</f>
        <v>19.19975615</v>
      </c>
      <c r="AF28" s="60">
        <f t="shared" si="35"/>
        <v>0.02471370614</v>
      </c>
      <c r="AG28" s="60">
        <f t="shared" si="35"/>
        <v>0.2924057213</v>
      </c>
    </row>
    <row r="29" ht="14.25" customHeight="1">
      <c r="A29" s="55">
        <v>27.0</v>
      </c>
      <c r="B29" s="55" t="s">
        <v>62</v>
      </c>
      <c r="C29" s="56">
        <v>0.09583323376051826</v>
      </c>
      <c r="D29" s="56">
        <v>0.7921934059901244</v>
      </c>
      <c r="E29" s="56">
        <v>0.44879806278782947</v>
      </c>
      <c r="F29" s="67"/>
      <c r="G29" s="68" t="s">
        <v>547</v>
      </c>
      <c r="H29" s="56">
        <v>23.54560596164837</v>
      </c>
      <c r="J29" s="55">
        <v>27.0</v>
      </c>
      <c r="K29" s="55" t="s">
        <v>62</v>
      </c>
      <c r="L29" s="60">
        <f t="shared" si="32"/>
        <v>20.24961798</v>
      </c>
      <c r="M29" s="60">
        <f t="shared" si="33"/>
        <v>1.044719284</v>
      </c>
      <c r="N29" s="60">
        <f t="shared" si="34"/>
        <v>3.947991611</v>
      </c>
      <c r="Q29" s="55">
        <v>27.0</v>
      </c>
      <c r="R29" s="55" t="s">
        <v>57</v>
      </c>
      <c r="S29" s="56">
        <v>0.9204674014674247</v>
      </c>
      <c r="T29" s="56">
        <v>0.01925533316066284</v>
      </c>
      <c r="U29" s="56">
        <v>0.06027726537191237</v>
      </c>
      <c r="W29" s="55">
        <v>27.0</v>
      </c>
      <c r="X29" s="55" t="s">
        <v>62</v>
      </c>
      <c r="Y29" s="55">
        <v>20.249617984414503</v>
      </c>
      <c r="Z29" s="55">
        <v>1.0447192837264851</v>
      </c>
      <c r="AA29" s="55">
        <v>3.947991610728071</v>
      </c>
      <c r="AC29" s="55">
        <v>27.0</v>
      </c>
      <c r="AD29" s="55" t="s">
        <v>62</v>
      </c>
      <c r="AE29" s="60">
        <f t="shared" ref="AE29:AG29" si="36">SUM(Y29*S29)</f>
        <v>18.63911325</v>
      </c>
      <c r="AF29" s="60">
        <f t="shared" si="36"/>
        <v>0.02011641787</v>
      </c>
      <c r="AG29" s="60">
        <f t="shared" si="36"/>
        <v>0.237974138</v>
      </c>
    </row>
    <row r="30" ht="14.25" customHeight="1">
      <c r="A30" s="55">
        <v>28.0</v>
      </c>
      <c r="B30" s="55" t="s">
        <v>64</v>
      </c>
      <c r="C30" s="56">
        <v>0.07580951005791806</v>
      </c>
      <c r="D30" s="56">
        <v>0.7737174688683882</v>
      </c>
      <c r="E30" s="56">
        <v>0.4458190717124482</v>
      </c>
      <c r="F30" s="67"/>
      <c r="G30" s="68" t="s">
        <v>548</v>
      </c>
      <c r="H30" s="56">
        <v>0.11634423913079571</v>
      </c>
      <c r="J30" s="55">
        <v>28.0</v>
      </c>
      <c r="K30" s="55" t="s">
        <v>64</v>
      </c>
      <c r="L30" s="60">
        <f t="shared" si="32"/>
        <v>19.66673296</v>
      </c>
      <c r="M30" s="60">
        <f t="shared" si="33"/>
        <v>1.024543245</v>
      </c>
      <c r="N30" s="60">
        <f t="shared" si="34"/>
        <v>3.890640632</v>
      </c>
      <c r="Q30" s="55">
        <v>28.0</v>
      </c>
      <c r="R30" s="55" t="s">
        <v>59</v>
      </c>
      <c r="S30" s="56">
        <v>0.9248407926667686</v>
      </c>
      <c r="T30" s="56">
        <v>0.019106494593883725</v>
      </c>
      <c r="U30" s="56">
        <v>0.056052712739347824</v>
      </c>
      <c r="W30" s="55">
        <v>28.0</v>
      </c>
      <c r="X30" s="55" t="s">
        <v>64</v>
      </c>
      <c r="Y30" s="55">
        <v>19.666732960118914</v>
      </c>
      <c r="Z30" s="55">
        <v>1.0245432454471968</v>
      </c>
      <c r="AA30" s="55">
        <v>3.8906406324881173</v>
      </c>
      <c r="AC30" s="55">
        <v>28.0</v>
      </c>
      <c r="AD30" s="55" t="s">
        <v>64</v>
      </c>
      <c r="AE30" s="60">
        <f t="shared" ref="AE30:AG30" si="37">SUM(Y30*S30)</f>
        <v>18.1885969</v>
      </c>
      <c r="AF30" s="60">
        <f t="shared" si="37"/>
        <v>0.01957542998</v>
      </c>
      <c r="AG30" s="60">
        <f t="shared" si="37"/>
        <v>0.2180809617</v>
      </c>
    </row>
    <row r="31" ht="14.25" customHeight="1">
      <c r="A31" s="55">
        <v>29.0</v>
      </c>
      <c r="B31" s="55" t="s">
        <v>66</v>
      </c>
      <c r="C31" s="56">
        <v>0.04692404021862561</v>
      </c>
      <c r="D31" s="56">
        <v>0.7002004687957003</v>
      </c>
      <c r="E31" s="56">
        <v>0.43595047434030226</v>
      </c>
      <c r="F31" s="67"/>
      <c r="G31" s="68" t="s">
        <v>549</v>
      </c>
      <c r="H31" s="56">
        <v>0.5491935540864727</v>
      </c>
      <c r="J31" s="55">
        <v>29.0</v>
      </c>
      <c r="K31" s="55" t="s">
        <v>66</v>
      </c>
      <c r="L31" s="60">
        <f t="shared" si="32"/>
        <v>18.22111031</v>
      </c>
      <c r="M31" s="60">
        <f t="shared" si="33"/>
        <v>0.9738250866</v>
      </c>
      <c r="N31" s="60">
        <f t="shared" si="34"/>
        <v>3.74686009</v>
      </c>
      <c r="Q31" s="55">
        <v>29.0</v>
      </c>
      <c r="R31" s="55" t="s">
        <v>61</v>
      </c>
      <c r="S31" s="56">
        <v>0.9243849428946418</v>
      </c>
      <c r="T31" s="56">
        <v>0.021908707246817514</v>
      </c>
      <c r="U31" s="56">
        <v>0.053706349858540656</v>
      </c>
      <c r="W31" s="55">
        <v>29.0</v>
      </c>
      <c r="X31" s="55" t="s">
        <v>66</v>
      </c>
      <c r="Y31" s="55">
        <v>18.221110307093834</v>
      </c>
      <c r="Z31" s="55">
        <v>0.9738250866038828</v>
      </c>
      <c r="AA31" s="55">
        <v>3.746860089801215</v>
      </c>
      <c r="AC31" s="55">
        <v>29.0</v>
      </c>
      <c r="AD31" s="55" t="s">
        <v>66</v>
      </c>
      <c r="AE31" s="60">
        <f t="shared" ref="AE31:AG31" si="38">SUM(Y31*S31)</f>
        <v>16.84332001</v>
      </c>
      <c r="AF31" s="60">
        <f t="shared" si="38"/>
        <v>0.02133524873</v>
      </c>
      <c r="AG31" s="60">
        <f t="shared" si="38"/>
        <v>0.2012301789</v>
      </c>
    </row>
    <row r="32" ht="14.25" customHeight="1">
      <c r="A32" s="55">
        <v>30.0</v>
      </c>
      <c r="B32" s="55" t="s">
        <v>68</v>
      </c>
      <c r="C32" s="56">
        <v>0.057395902777695046</v>
      </c>
      <c r="D32" s="56">
        <v>0.6677294652678742</v>
      </c>
      <c r="E32" s="56">
        <v>0.40818241573620173</v>
      </c>
      <c r="F32" s="67"/>
      <c r="G32" s="68" t="s">
        <v>550</v>
      </c>
      <c r="H32" s="56">
        <v>0.36116961809778914</v>
      </c>
      <c r="J32" s="55">
        <v>30.0</v>
      </c>
      <c r="K32" s="55" t="s">
        <v>68</v>
      </c>
      <c r="L32" s="60">
        <f t="shared" si="32"/>
        <v>17.40965715</v>
      </c>
      <c r="M32" s="60">
        <f t="shared" si="33"/>
        <v>0.9444876758</v>
      </c>
      <c r="N32" s="60">
        <f t="shared" si="34"/>
        <v>3.664112087</v>
      </c>
      <c r="Q32" s="55">
        <v>30.0</v>
      </c>
      <c r="R32" s="55" t="s">
        <v>62</v>
      </c>
      <c r="S32" s="56">
        <v>0.9123365173795903</v>
      </c>
      <c r="T32" s="56">
        <v>0.02346466970868869</v>
      </c>
      <c r="U32" s="56">
        <v>0.06419881291172107</v>
      </c>
      <c r="W32" s="55">
        <v>30.0</v>
      </c>
      <c r="X32" s="55" t="s">
        <v>68</v>
      </c>
      <c r="Y32" s="55">
        <v>17.40965714571619</v>
      </c>
      <c r="Z32" s="55">
        <v>0.9444876757913305</v>
      </c>
      <c r="AA32" s="55">
        <v>3.66411208674356</v>
      </c>
      <c r="AC32" s="55">
        <v>30.0</v>
      </c>
      <c r="AD32" s="55" t="s">
        <v>68</v>
      </c>
      <c r="AE32" s="60">
        <f t="shared" ref="AE32:AG32" si="39">SUM(Y32*S32)</f>
        <v>15.88346597</v>
      </c>
      <c r="AF32" s="60">
        <f t="shared" si="39"/>
        <v>0.02216209136</v>
      </c>
      <c r="AG32" s="60">
        <f t="shared" si="39"/>
        <v>0.2352316463</v>
      </c>
    </row>
    <row r="33" ht="14.25" customHeight="1">
      <c r="A33" s="55">
        <v>31.0</v>
      </c>
      <c r="B33" s="55" t="s">
        <v>70</v>
      </c>
      <c r="C33" s="56">
        <v>0.11122620906115967</v>
      </c>
      <c r="D33" s="56">
        <v>0.6454627740461917</v>
      </c>
      <c r="E33" s="56">
        <v>0.41068429441317705</v>
      </c>
      <c r="F33" s="67"/>
      <c r="G33" s="68" t="s">
        <v>551</v>
      </c>
      <c r="H33" s="56">
        <v>0.8412885689612457</v>
      </c>
      <c r="J33" s="55">
        <v>31.0</v>
      </c>
      <c r="K33" s="55" t="s">
        <v>70</v>
      </c>
      <c r="L33" s="60">
        <f t="shared" si="32"/>
        <v>18.12002105</v>
      </c>
      <c r="M33" s="60">
        <f t="shared" si="33"/>
        <v>0.9681136826</v>
      </c>
      <c r="N33" s="60">
        <f t="shared" si="34"/>
        <v>3.731827113</v>
      </c>
      <c r="Q33" s="55">
        <v>31.0</v>
      </c>
      <c r="R33" s="55" t="s">
        <v>64</v>
      </c>
      <c r="S33" s="56">
        <v>0.9138564691807726</v>
      </c>
      <c r="T33" s="56">
        <v>0.022114044656789143</v>
      </c>
      <c r="U33" s="56">
        <v>0.06402948616243828</v>
      </c>
      <c r="W33" s="55">
        <v>31.0</v>
      </c>
      <c r="X33" s="55" t="s">
        <v>70</v>
      </c>
      <c r="Y33" s="55">
        <v>18.12002105447051</v>
      </c>
      <c r="Z33" s="55">
        <v>0.9681136825837405</v>
      </c>
      <c r="AA33" s="55">
        <v>3.731827113484412</v>
      </c>
      <c r="AC33" s="55">
        <v>31.0</v>
      </c>
      <c r="AD33" s="55" t="s">
        <v>70</v>
      </c>
      <c r="AE33" s="60">
        <f t="shared" ref="AE33:AG33" si="40">SUM(Y33*S33)</f>
        <v>16.55909846</v>
      </c>
      <c r="AF33" s="60">
        <f t="shared" si="40"/>
        <v>0.02140890921</v>
      </c>
      <c r="AG33" s="60">
        <f t="shared" si="40"/>
        <v>0.2389469725</v>
      </c>
    </row>
    <row r="34" ht="14.25" customHeight="1">
      <c r="A34" s="55">
        <v>32.0</v>
      </c>
      <c r="B34" s="55" t="s">
        <v>72</v>
      </c>
      <c r="C34" s="56">
        <v>0.1258775305069711</v>
      </c>
      <c r="D34" s="56">
        <v>0.6068248738733593</v>
      </c>
      <c r="E34" s="56">
        <v>0.4167947785277517</v>
      </c>
      <c r="F34" s="67"/>
      <c r="G34" s="68" t="s">
        <v>552</v>
      </c>
      <c r="H34" s="56">
        <v>0.32840341958155406</v>
      </c>
      <c r="J34" s="55">
        <v>32.0</v>
      </c>
      <c r="K34" s="55" t="s">
        <v>72</v>
      </c>
      <c r="L34" s="60">
        <f t="shared" si="32"/>
        <v>18.11198868</v>
      </c>
      <c r="M34" s="60">
        <f t="shared" si="33"/>
        <v>0.9673459387</v>
      </c>
      <c r="N34" s="60">
        <f t="shared" si="34"/>
        <v>3.729952403</v>
      </c>
      <c r="Q34" s="55">
        <v>32.0</v>
      </c>
      <c r="R34" s="55" t="s">
        <v>66</v>
      </c>
      <c r="S34" s="56">
        <v>0.8807579559126154</v>
      </c>
      <c r="T34" s="56">
        <v>0.03397435416116897</v>
      </c>
      <c r="U34" s="56">
        <v>0.08526768992621567</v>
      </c>
      <c r="W34" s="55">
        <v>32.0</v>
      </c>
      <c r="X34" s="55" t="s">
        <v>72</v>
      </c>
      <c r="Y34" s="55">
        <v>18.11198868354241</v>
      </c>
      <c r="Z34" s="55">
        <v>0.9673459386675177</v>
      </c>
      <c r="AA34" s="55">
        <v>3.729952403485182</v>
      </c>
      <c r="AC34" s="55">
        <v>32.0</v>
      </c>
      <c r="AD34" s="55" t="s">
        <v>72</v>
      </c>
      <c r="AE34" s="60">
        <f t="shared" ref="AE34:AG34" si="41">SUM(Y34*S34)</f>
        <v>15.95227813</v>
      </c>
      <c r="AF34" s="60">
        <f t="shared" si="41"/>
        <v>0.03286495352</v>
      </c>
      <c r="AG34" s="60">
        <f t="shared" si="41"/>
        <v>0.318044425</v>
      </c>
    </row>
    <row r="35" ht="14.25" customHeight="1">
      <c r="A35" s="55">
        <v>33.0</v>
      </c>
      <c r="B35" s="55" t="s">
        <v>74</v>
      </c>
      <c r="C35" s="56">
        <v>0.17304279510074838</v>
      </c>
      <c r="D35" s="56">
        <v>0.5420436454320211</v>
      </c>
      <c r="E35" s="56">
        <v>0.4161786906461596</v>
      </c>
      <c r="F35" s="67"/>
      <c r="G35" s="68" t="s">
        <v>553</v>
      </c>
      <c r="H35" s="56">
        <v>1.5692004161721758</v>
      </c>
      <c r="J35" s="55">
        <v>33.0</v>
      </c>
      <c r="K35" s="55" t="s">
        <v>74</v>
      </c>
      <c r="L35" s="60">
        <f t="shared" si="32"/>
        <v>18.21077711</v>
      </c>
      <c r="M35" s="60">
        <f t="shared" si="33"/>
        <v>0.9693334787</v>
      </c>
      <c r="N35" s="60">
        <f t="shared" si="34"/>
        <v>3.736433229</v>
      </c>
      <c r="Q35" s="55">
        <v>33.0</v>
      </c>
      <c r="R35" s="55" t="s">
        <v>68</v>
      </c>
      <c r="S35" s="56">
        <v>0.7398795589287194</v>
      </c>
      <c r="T35" s="56">
        <v>0.07900788555676175</v>
      </c>
      <c r="U35" s="56">
        <v>0.18111255551451888</v>
      </c>
      <c r="W35" s="55">
        <v>33.0</v>
      </c>
      <c r="X35" s="55" t="s">
        <v>74</v>
      </c>
      <c r="Y35" s="55">
        <v>18.21077711002964</v>
      </c>
      <c r="Z35" s="55">
        <v>0.9693334787308804</v>
      </c>
      <c r="AA35" s="55">
        <v>3.736433228950877</v>
      </c>
      <c r="AC35" s="55">
        <v>33.0</v>
      </c>
      <c r="AD35" s="55" t="s">
        <v>74</v>
      </c>
      <c r="AE35" s="60">
        <f t="shared" ref="AE35:AG35" si="42">SUM(Y35*S35)</f>
        <v>13.47378174</v>
      </c>
      <c r="AF35" s="60">
        <f t="shared" si="42"/>
        <v>0.07658498855</v>
      </c>
      <c r="AG35" s="60">
        <f t="shared" si="42"/>
        <v>0.6767149706</v>
      </c>
    </row>
    <row r="36" ht="14.25" customHeight="1">
      <c r="A36" s="55">
        <v>34.0</v>
      </c>
      <c r="B36" s="55" t="s">
        <v>76</v>
      </c>
      <c r="C36" s="56">
        <v>0.15596442214314965</v>
      </c>
      <c r="D36" s="56">
        <v>0.643201163785044</v>
      </c>
      <c r="E36" s="56">
        <v>0.37145779957047786</v>
      </c>
      <c r="F36" s="67"/>
      <c r="G36" s="68" t="s">
        <v>554</v>
      </c>
      <c r="H36" s="56">
        <v>1.0198190046907811</v>
      </c>
      <c r="J36" s="55">
        <v>34.0</v>
      </c>
      <c r="K36" s="55" t="s">
        <v>76</v>
      </c>
      <c r="L36" s="60">
        <f t="shared" si="32"/>
        <v>17.90199125</v>
      </c>
      <c r="M36" s="60">
        <f t="shared" si="33"/>
        <v>0.9588659942</v>
      </c>
      <c r="N36" s="60">
        <f t="shared" si="34"/>
        <v>3.706396025</v>
      </c>
      <c r="Q36" s="55">
        <v>34.0</v>
      </c>
      <c r="R36" s="55" t="s">
        <v>70</v>
      </c>
      <c r="S36" s="56">
        <v>0.8781611060768651</v>
      </c>
      <c r="T36" s="56">
        <v>0.022869529227513605</v>
      </c>
      <c r="U36" s="56">
        <v>0.0989693646956212</v>
      </c>
      <c r="W36" s="55">
        <v>34.0</v>
      </c>
      <c r="X36" s="55" t="s">
        <v>76</v>
      </c>
      <c r="Y36" s="55">
        <v>17.901991248111</v>
      </c>
      <c r="Z36" s="55">
        <v>0.9588659942038318</v>
      </c>
      <c r="AA36" s="55">
        <v>3.706396024953496</v>
      </c>
      <c r="AC36" s="55">
        <v>34.0</v>
      </c>
      <c r="AD36" s="55" t="s">
        <v>76</v>
      </c>
      <c r="AE36" s="60">
        <f t="shared" ref="AE36:AG36" si="43">SUM(Y36*S36)</f>
        <v>15.72083244</v>
      </c>
      <c r="AF36" s="60">
        <f t="shared" si="43"/>
        <v>0.02192881388</v>
      </c>
      <c r="AG36" s="60">
        <f t="shared" si="43"/>
        <v>0.3668196599</v>
      </c>
    </row>
    <row r="37" ht="14.25" customHeight="1">
      <c r="A37" s="55">
        <v>35.0</v>
      </c>
      <c r="B37" s="55" t="s">
        <v>78</v>
      </c>
      <c r="C37" s="56">
        <v>0.15843770923094588</v>
      </c>
      <c r="D37" s="56">
        <v>0.6345009441248495</v>
      </c>
      <c r="E37" s="56">
        <v>0.43739401085662805</v>
      </c>
      <c r="F37" s="67"/>
      <c r="G37" s="68" t="s">
        <v>555</v>
      </c>
      <c r="H37" s="56">
        <v>2.379205135883372</v>
      </c>
      <c r="J37" s="55">
        <v>35.0</v>
      </c>
      <c r="K37" s="55" t="s">
        <v>78</v>
      </c>
      <c r="L37" s="60">
        <f t="shared" si="32"/>
        <v>19.406848</v>
      </c>
      <c r="M37" s="60">
        <f t="shared" si="33"/>
        <v>1.012553433</v>
      </c>
      <c r="N37" s="60">
        <f t="shared" si="34"/>
        <v>3.858280231</v>
      </c>
      <c r="Q37" s="55">
        <v>35.0</v>
      </c>
      <c r="R37" s="55" t="s">
        <v>72</v>
      </c>
      <c r="S37" s="56">
        <v>0.8825551328324899</v>
      </c>
      <c r="T37" s="56">
        <v>0.03149316125375379</v>
      </c>
      <c r="U37" s="56">
        <v>0.08595170591375621</v>
      </c>
      <c r="W37" s="55">
        <v>35.0</v>
      </c>
      <c r="X37" s="55" t="s">
        <v>78</v>
      </c>
      <c r="Y37" s="55">
        <v>19.40684800344711</v>
      </c>
      <c r="Z37" s="55">
        <v>1.0125534333534671</v>
      </c>
      <c r="AA37" s="55">
        <v>3.8582802312592275</v>
      </c>
      <c r="AC37" s="55">
        <v>35.0</v>
      </c>
      <c r="AD37" s="55" t="s">
        <v>78</v>
      </c>
      <c r="AE37" s="60">
        <f t="shared" ref="AE37:AG37" si="44">SUM(Y37*S37)</f>
        <v>17.12761332</v>
      </c>
      <c r="AF37" s="60">
        <f t="shared" si="44"/>
        <v>0.03188850855</v>
      </c>
      <c r="AG37" s="60">
        <f t="shared" si="44"/>
        <v>0.3316257678</v>
      </c>
    </row>
    <row r="38" ht="14.25" customHeight="1">
      <c r="A38" s="55">
        <v>36.0</v>
      </c>
      <c r="B38" s="55" t="s">
        <v>80</v>
      </c>
      <c r="C38" s="56">
        <v>0.21284976953567503</v>
      </c>
      <c r="D38" s="56">
        <v>0.6200617217232486</v>
      </c>
      <c r="E38" s="56">
        <v>0.45220323158204623</v>
      </c>
      <c r="F38" s="67"/>
      <c r="G38" s="68" t="s">
        <v>556</v>
      </c>
      <c r="H38" s="56">
        <v>1.9219335136491795</v>
      </c>
      <c r="J38" s="55">
        <v>36.0</v>
      </c>
      <c r="K38" s="55" t="s">
        <v>80</v>
      </c>
      <c r="L38" s="60">
        <f t="shared" si="32"/>
        <v>20.49557009</v>
      </c>
      <c r="M38" s="60">
        <f t="shared" si="33"/>
        <v>1.049680006</v>
      </c>
      <c r="N38" s="60">
        <f t="shared" si="34"/>
        <v>3.96417244</v>
      </c>
      <c r="Q38" s="55">
        <v>36.0</v>
      </c>
      <c r="R38" s="55" t="s">
        <v>74</v>
      </c>
      <c r="S38" s="56">
        <v>0.7462036937596688</v>
      </c>
      <c r="T38" s="56">
        <v>0.0644800188005851</v>
      </c>
      <c r="U38" s="56">
        <v>0.18931628743974607</v>
      </c>
      <c r="W38" s="55">
        <v>36.0</v>
      </c>
      <c r="X38" s="55" t="s">
        <v>80</v>
      </c>
      <c r="Y38" s="55">
        <v>20.495570087459864</v>
      </c>
      <c r="Z38" s="55">
        <v>1.0496800058084919</v>
      </c>
      <c r="AA38" s="55">
        <v>3.9641724395244298</v>
      </c>
      <c r="AC38" s="55">
        <v>36.0</v>
      </c>
      <c r="AD38" s="55" t="s">
        <v>80</v>
      </c>
      <c r="AE38" s="60">
        <f t="shared" ref="AE38:AG38" si="45">SUM(Y38*S38)</f>
        <v>15.2938701</v>
      </c>
      <c r="AF38" s="60">
        <f t="shared" si="45"/>
        <v>0.06768338651</v>
      </c>
      <c r="AG38" s="60">
        <f t="shared" si="45"/>
        <v>0.750482409</v>
      </c>
    </row>
    <row r="39" ht="14.25" customHeight="1">
      <c r="A39" s="55">
        <v>37.0</v>
      </c>
      <c r="B39" s="55" t="s">
        <v>82</v>
      </c>
      <c r="C39" s="56">
        <v>0.22343364828816178</v>
      </c>
      <c r="D39" s="56">
        <v>0.5797397841556845</v>
      </c>
      <c r="E39" s="56">
        <v>0.45906235721028193</v>
      </c>
      <c r="F39" s="67"/>
      <c r="G39" s="68" t="s">
        <v>545</v>
      </c>
      <c r="H39" s="56">
        <v>3.0646191093357933</v>
      </c>
      <c r="J39" s="55">
        <v>37.0</v>
      </c>
      <c r="K39" s="55" t="s">
        <v>82</v>
      </c>
      <c r="L39" s="60">
        <f t="shared" ref="L39:L50" si="47">SUM(($H$39*C39)+($H$40*D39)+($H$41*$E39)+($H$42))</f>
        <v>18.31497883</v>
      </c>
      <c r="M39" s="60">
        <f t="shared" ref="M39:M50" si="48">SUM(($H$43*C39)+($H$44*D39)+($H$45*$E39)+($H$46))</f>
        <v>71.39164221</v>
      </c>
      <c r="N39" s="60">
        <f t="shared" ref="N39:N50" si="49">SUM(($H$47*C39)+($H$48*D39)+($H$49*$E39)+($H$50))</f>
        <v>14.96412919</v>
      </c>
      <c r="Q39" s="55">
        <v>37.0</v>
      </c>
      <c r="R39" s="55" t="s">
        <v>76</v>
      </c>
      <c r="S39" s="56">
        <v>0.6355601200694218</v>
      </c>
      <c r="T39" s="56">
        <v>0.10399184634860399</v>
      </c>
      <c r="U39" s="56">
        <v>0.2604480335819743</v>
      </c>
      <c r="W39" s="55">
        <v>37.0</v>
      </c>
      <c r="X39" s="55" t="s">
        <v>82</v>
      </c>
      <c r="Y39" s="55">
        <v>18.314978831753088</v>
      </c>
      <c r="Z39" s="55">
        <v>71.3916422059201</v>
      </c>
      <c r="AA39" s="55">
        <v>14.964129185406122</v>
      </c>
      <c r="AC39" s="55">
        <v>37.0</v>
      </c>
      <c r="AD39" s="55" t="s">
        <v>82</v>
      </c>
      <c r="AE39" s="60">
        <f t="shared" ref="AE39:AG39" si="46">SUM(Y39*S39)</f>
        <v>11.64027015</v>
      </c>
      <c r="AF39" s="60">
        <f t="shared" si="46"/>
        <v>7.424148687</v>
      </c>
      <c r="AG39" s="60">
        <f t="shared" si="46"/>
        <v>3.897378021</v>
      </c>
    </row>
    <row r="40" ht="14.25" customHeight="1">
      <c r="A40" s="55">
        <v>38.0</v>
      </c>
      <c r="B40" s="55" t="s">
        <v>84</v>
      </c>
      <c r="C40" s="56">
        <v>0.3894745264178146</v>
      </c>
      <c r="D40" s="56">
        <v>0.49668885878711533</v>
      </c>
      <c r="E40" s="56">
        <v>0.5256065922895825</v>
      </c>
      <c r="F40" s="67"/>
      <c r="G40" s="68" t="s">
        <v>546</v>
      </c>
      <c r="H40" s="56">
        <v>7.6596400611178925</v>
      </c>
      <c r="J40" s="55">
        <v>38.0</v>
      </c>
      <c r="K40" s="55" t="s">
        <v>84</v>
      </c>
      <c r="L40" s="60">
        <f t="shared" si="47"/>
        <v>18.47105708</v>
      </c>
      <c r="M40" s="60">
        <f t="shared" si="48"/>
        <v>77.68540509</v>
      </c>
      <c r="N40" s="60">
        <f t="shared" si="49"/>
        <v>15.37815029</v>
      </c>
      <c r="Q40" s="55">
        <v>38.0</v>
      </c>
      <c r="R40" s="55" t="s">
        <v>78</v>
      </c>
      <c r="S40" s="56">
        <v>0.057818781526588585</v>
      </c>
      <c r="T40" s="56">
        <v>0.23835443550210988</v>
      </c>
      <c r="U40" s="56">
        <v>0.7038267829713014</v>
      </c>
      <c r="W40" s="55">
        <v>38.0</v>
      </c>
      <c r="X40" s="55" t="s">
        <v>84</v>
      </c>
      <c r="Y40" s="55">
        <v>18.471057083844606</v>
      </c>
      <c r="Z40" s="55">
        <v>77.68540508737439</v>
      </c>
      <c r="AA40" s="55">
        <v>15.378150286484743</v>
      </c>
      <c r="AC40" s="55">
        <v>38.0</v>
      </c>
      <c r="AD40" s="55" t="s">
        <v>84</v>
      </c>
      <c r="AE40" s="60">
        <f t="shared" ref="AE40:AG40" si="50">SUM(Y40*S40)</f>
        <v>1.067974014</v>
      </c>
      <c r="AF40" s="60">
        <f t="shared" si="50"/>
        <v>18.51666088</v>
      </c>
      <c r="AG40" s="60">
        <f t="shared" si="50"/>
        <v>10.82355404</v>
      </c>
    </row>
    <row r="41" ht="14.25" customHeight="1">
      <c r="A41" s="55">
        <v>39.0</v>
      </c>
      <c r="B41" s="55" t="s">
        <v>86</v>
      </c>
      <c r="C41" s="56">
        <v>0.555938573575883</v>
      </c>
      <c r="D41" s="56">
        <v>0.5421203920860088</v>
      </c>
      <c r="E41" s="56">
        <v>0.6622209486930116</v>
      </c>
      <c r="F41" s="67"/>
      <c r="G41" s="68" t="s">
        <v>547</v>
      </c>
      <c r="H41" s="56">
        <v>4.258316272969548</v>
      </c>
      <c r="J41" s="55">
        <v>39.0</v>
      </c>
      <c r="K41" s="55" t="s">
        <v>86</v>
      </c>
      <c r="L41" s="60">
        <f t="shared" si="47"/>
        <v>19.91094231</v>
      </c>
      <c r="M41" s="60">
        <f t="shared" si="48"/>
        <v>88.81940773</v>
      </c>
      <c r="N41" s="60">
        <f t="shared" si="49"/>
        <v>16.80795109</v>
      </c>
      <c r="Q41" s="55">
        <v>39.0</v>
      </c>
      <c r="R41" s="55" t="s">
        <v>80</v>
      </c>
      <c r="S41" s="56">
        <v>0.02089115001044174</v>
      </c>
      <c r="T41" s="56">
        <v>0.7741059750725189</v>
      </c>
      <c r="U41" s="56">
        <v>0.20500287491703953</v>
      </c>
      <c r="W41" s="55">
        <v>39.0</v>
      </c>
      <c r="X41" s="55" t="s">
        <v>86</v>
      </c>
      <c r="Y41" s="55">
        <v>19.9109423132708</v>
      </c>
      <c r="Z41" s="55">
        <v>88.81940773356462</v>
      </c>
      <c r="AA41" s="55">
        <v>16.807951090662435</v>
      </c>
      <c r="AC41" s="55">
        <v>39.0</v>
      </c>
      <c r="AD41" s="55" t="s">
        <v>86</v>
      </c>
      <c r="AE41" s="60">
        <f t="shared" ref="AE41:AG41" si="51">SUM(Y41*S41)</f>
        <v>0.4159624827</v>
      </c>
      <c r="AF41" s="60">
        <f t="shared" si="51"/>
        <v>68.75563423</v>
      </c>
      <c r="AG41" s="60">
        <f t="shared" si="51"/>
        <v>3.445678295</v>
      </c>
    </row>
    <row r="42" ht="14.25" customHeight="1">
      <c r="A42" s="55">
        <v>40.0</v>
      </c>
      <c r="B42" s="55" t="s">
        <v>88</v>
      </c>
      <c r="C42" s="56">
        <v>0.6152402955467418</v>
      </c>
      <c r="D42" s="56">
        <v>0.44937869937646124</v>
      </c>
      <c r="E42" s="56">
        <v>0.6853470761037462</v>
      </c>
      <c r="F42" s="67"/>
      <c r="G42" s="68" t="s">
        <v>548</v>
      </c>
      <c r="H42" s="56">
        <v>11.23480902178155</v>
      </c>
      <c r="J42" s="55">
        <v>40.0</v>
      </c>
      <c r="K42" s="55" t="s">
        <v>88</v>
      </c>
      <c r="L42" s="60">
        <f t="shared" si="47"/>
        <v>19.48078988</v>
      </c>
      <c r="M42" s="60">
        <f t="shared" si="48"/>
        <v>89.85980022</v>
      </c>
      <c r="N42" s="60">
        <f t="shared" si="49"/>
        <v>16.60652965</v>
      </c>
      <c r="Q42" s="55">
        <v>40.0</v>
      </c>
      <c r="R42" s="55" t="s">
        <v>82</v>
      </c>
      <c r="S42" s="56">
        <v>0.005682111301038473</v>
      </c>
      <c r="T42" s="56">
        <v>0.9300695838565962</v>
      </c>
      <c r="U42" s="56">
        <v>0.06424830484236532</v>
      </c>
      <c r="W42" s="55">
        <v>40.0</v>
      </c>
      <c r="X42" s="55" t="s">
        <v>88</v>
      </c>
      <c r="Y42" s="55">
        <v>19.480789883509175</v>
      </c>
      <c r="Z42" s="55">
        <v>89.8598002182411</v>
      </c>
      <c r="AA42" s="55">
        <v>16.606529645793692</v>
      </c>
      <c r="AC42" s="55">
        <v>40.0</v>
      </c>
      <c r="AD42" s="55" t="s">
        <v>88</v>
      </c>
      <c r="AE42" s="60">
        <f t="shared" ref="AE42:AG42" si="52">SUM(Y42*S42)</f>
        <v>0.1106920164</v>
      </c>
      <c r="AF42" s="60">
        <f t="shared" si="52"/>
        <v>83.57586699</v>
      </c>
      <c r="AG42" s="60">
        <f t="shared" si="52"/>
        <v>1.066941379</v>
      </c>
    </row>
    <row r="43" ht="14.25" customHeight="1">
      <c r="A43" s="55">
        <v>41.0</v>
      </c>
      <c r="B43" s="55" t="s">
        <v>90</v>
      </c>
      <c r="C43" s="56">
        <v>0.7662517481279768</v>
      </c>
      <c r="D43" s="56">
        <v>0.3611118027510248</v>
      </c>
      <c r="E43" s="56">
        <v>0.8438646301715271</v>
      </c>
      <c r="F43" s="67"/>
      <c r="G43" s="68" t="s">
        <v>549</v>
      </c>
      <c r="H43" s="56">
        <v>33.51096607579027</v>
      </c>
      <c r="J43" s="55">
        <v>41.0</v>
      </c>
      <c r="K43" s="55" t="s">
        <v>90</v>
      </c>
      <c r="L43" s="60">
        <f t="shared" si="47"/>
        <v>19.94250769</v>
      </c>
      <c r="M43" s="60">
        <f t="shared" si="48"/>
        <v>98.7173572</v>
      </c>
      <c r="N43" s="60">
        <f t="shared" si="49"/>
        <v>17.34474628</v>
      </c>
      <c r="Q43" s="55">
        <v>41.0</v>
      </c>
      <c r="R43" s="55" t="s">
        <v>84</v>
      </c>
      <c r="S43" s="56">
        <v>5.767762664275478E-4</v>
      </c>
      <c r="T43" s="56">
        <v>0.9934917872028801</v>
      </c>
      <c r="U43" s="56">
        <v>0.005931436530692316</v>
      </c>
      <c r="W43" s="55">
        <v>41.0</v>
      </c>
      <c r="X43" s="55" t="s">
        <v>90</v>
      </c>
      <c r="Y43" s="55">
        <v>19.9425076893936</v>
      </c>
      <c r="Z43" s="55">
        <v>98.71735719822385</v>
      </c>
      <c r="AA43" s="55">
        <v>17.344746282075615</v>
      </c>
      <c r="AC43" s="55">
        <v>41.0</v>
      </c>
      <c r="AD43" s="55" t="s">
        <v>90</v>
      </c>
      <c r="AE43" s="60">
        <f t="shared" ref="AE43:AG43" si="53">SUM(Y43*S43)</f>
        <v>0.01150236513</v>
      </c>
      <c r="AF43" s="60">
        <f t="shared" si="53"/>
        <v>98.07488363</v>
      </c>
      <c r="AG43" s="60">
        <f t="shared" si="53"/>
        <v>0.1028792617</v>
      </c>
    </row>
    <row r="44" ht="14.25" customHeight="1">
      <c r="A44" s="55">
        <v>42.0</v>
      </c>
      <c r="B44" s="55" t="s">
        <v>92</v>
      </c>
      <c r="C44" s="56">
        <v>0.8717655525159633</v>
      </c>
      <c r="D44" s="56">
        <v>0.43087547845326535</v>
      </c>
      <c r="E44" s="56">
        <v>0.8819906975292501</v>
      </c>
      <c r="F44" s="67"/>
      <c r="G44" s="68" t="s">
        <v>550</v>
      </c>
      <c r="H44" s="56">
        <v>18.791999360988033</v>
      </c>
      <c r="J44" s="55">
        <v>42.0</v>
      </c>
      <c r="K44" s="55" t="s">
        <v>92</v>
      </c>
      <c r="L44" s="60">
        <f t="shared" si="47"/>
        <v>20.96258481</v>
      </c>
      <c r="M44" s="60">
        <f t="shared" si="48"/>
        <v>104.8764178</v>
      </c>
      <c r="N44" s="60">
        <f t="shared" si="49"/>
        <v>18.26257554</v>
      </c>
      <c r="Q44" s="55">
        <v>42.0</v>
      </c>
      <c r="R44" s="55" t="s">
        <v>86</v>
      </c>
      <c r="S44" s="56">
        <v>6.717472151928991E-4</v>
      </c>
      <c r="T44" s="56">
        <v>0.9944468114376201</v>
      </c>
      <c r="U44" s="56">
        <v>0.004881441347187039</v>
      </c>
      <c r="W44" s="55">
        <v>42.0</v>
      </c>
      <c r="X44" s="55" t="s">
        <v>92</v>
      </c>
      <c r="Y44" s="55">
        <v>20.962584808893183</v>
      </c>
      <c r="Z44" s="55">
        <v>104.87641777192485</v>
      </c>
      <c r="AA44" s="55">
        <v>18.262575539172317</v>
      </c>
      <c r="AC44" s="55">
        <v>42.0</v>
      </c>
      <c r="AD44" s="55" t="s">
        <v>92</v>
      </c>
      <c r="AE44" s="60">
        <f t="shared" ref="AE44:AG44" si="54">SUM(Y44*S44)</f>
        <v>0.01408155797</v>
      </c>
      <c r="AF44" s="60">
        <f t="shared" si="54"/>
        <v>104.2940192</v>
      </c>
      <c r="AG44" s="60">
        <f t="shared" si="54"/>
        <v>0.08914769134</v>
      </c>
    </row>
    <row r="45" ht="14.25" customHeight="1">
      <c r="A45" s="55">
        <v>43.0</v>
      </c>
      <c r="B45" s="55" t="s">
        <v>94</v>
      </c>
      <c r="C45" s="56">
        <v>1.085956180633701</v>
      </c>
      <c r="D45" s="56">
        <v>0.5040055108299228</v>
      </c>
      <c r="E45" s="56">
        <v>1.0592008088422495</v>
      </c>
      <c r="F45" s="67"/>
      <c r="G45" s="68" t="s">
        <v>551</v>
      </c>
      <c r="H45" s="56">
        <v>34.417190023799755</v>
      </c>
      <c r="J45" s="55">
        <v>43.0</v>
      </c>
      <c r="K45" s="55" t="s">
        <v>94</v>
      </c>
      <c r="L45" s="60">
        <f t="shared" si="47"/>
        <v>22.93376393</v>
      </c>
      <c r="M45" s="60">
        <f t="shared" si="48"/>
        <v>119.5274862</v>
      </c>
      <c r="N45" s="60">
        <f t="shared" si="49"/>
        <v>20.18918986</v>
      </c>
      <c r="Q45" s="55">
        <v>43.0</v>
      </c>
      <c r="R45" s="55" t="s">
        <v>88</v>
      </c>
      <c r="S45" s="56">
        <v>0.0022521056502957265</v>
      </c>
      <c r="T45" s="56">
        <v>0.9865150257668027</v>
      </c>
      <c r="U45" s="56">
        <v>0.011232868582901463</v>
      </c>
      <c r="W45" s="55">
        <v>43.0</v>
      </c>
      <c r="X45" s="55" t="s">
        <v>94</v>
      </c>
      <c r="Y45" s="55">
        <v>22.933763927265424</v>
      </c>
      <c r="Z45" s="55">
        <v>119.52748624141998</v>
      </c>
      <c r="AA45" s="55">
        <v>20.189189859184296</v>
      </c>
      <c r="AC45" s="55">
        <v>43.0</v>
      </c>
      <c r="AD45" s="55" t="s">
        <v>94</v>
      </c>
      <c r="AE45" s="60">
        <f t="shared" ref="AE45:AG45" si="55">SUM(Y45*S45)</f>
        <v>0.05164925932</v>
      </c>
      <c r="AF45" s="60">
        <f t="shared" si="55"/>
        <v>117.9156612</v>
      </c>
      <c r="AG45" s="60">
        <f t="shared" si="55"/>
        <v>0.2267825165</v>
      </c>
    </row>
    <row r="46" ht="14.25" customHeight="1">
      <c r="A46" s="55">
        <v>44.0</v>
      </c>
      <c r="B46" s="55" t="s">
        <v>96</v>
      </c>
      <c r="C46" s="56">
        <v>1.3241041043426294</v>
      </c>
      <c r="D46" s="56">
        <v>0.6833676228816931</v>
      </c>
      <c r="E46" s="56">
        <v>1.2731754799902237</v>
      </c>
      <c r="F46" s="67"/>
      <c r="G46" s="68" t="s">
        <v>552</v>
      </c>
      <c r="H46" s="56">
        <v>37.210058763672784</v>
      </c>
      <c r="J46" s="55">
        <v>44.0</v>
      </c>
      <c r="K46" s="55" t="s">
        <v>96</v>
      </c>
      <c r="L46" s="60">
        <f t="shared" si="47"/>
        <v>25.94861765</v>
      </c>
      <c r="M46" s="60">
        <f t="shared" si="48"/>
        <v>138.2430328</v>
      </c>
      <c r="N46" s="60">
        <f t="shared" si="49"/>
        <v>22.94447991</v>
      </c>
      <c r="Q46" s="55">
        <v>44.0</v>
      </c>
      <c r="R46" s="55" t="s">
        <v>90</v>
      </c>
      <c r="S46" s="56">
        <v>0.032014420894140846</v>
      </c>
      <c r="T46" s="56">
        <v>0.920027147310248</v>
      </c>
      <c r="U46" s="56">
        <v>0.04795843179561111</v>
      </c>
      <c r="W46" s="55">
        <v>44.0</v>
      </c>
      <c r="X46" s="55" t="s">
        <v>96</v>
      </c>
      <c r="Y46" s="55">
        <v>25.948617648183635</v>
      </c>
      <c r="Z46" s="55">
        <v>138.24303284609198</v>
      </c>
      <c r="AA46" s="55">
        <v>22.944479914512396</v>
      </c>
      <c r="AC46" s="55">
        <v>44.0</v>
      </c>
      <c r="AD46" s="55" t="s">
        <v>96</v>
      </c>
      <c r="AE46" s="60">
        <f t="shared" ref="AE46:AG46" si="56">SUM(Y46*S46)</f>
        <v>0.830729967</v>
      </c>
      <c r="AF46" s="60">
        <f t="shared" si="56"/>
        <v>127.1873431</v>
      </c>
      <c r="AG46" s="60">
        <f t="shared" si="56"/>
        <v>1.100381275</v>
      </c>
    </row>
    <row r="47" ht="14.25" customHeight="1">
      <c r="A47" s="55">
        <v>45.0</v>
      </c>
      <c r="B47" s="55" t="s">
        <v>98</v>
      </c>
      <c r="C47" s="56">
        <v>0.22433425036060078</v>
      </c>
      <c r="D47" s="56">
        <v>0.7384542977276016</v>
      </c>
      <c r="E47" s="56">
        <v>0.3041242319343239</v>
      </c>
      <c r="F47" s="67"/>
      <c r="G47" s="68" t="s">
        <v>553</v>
      </c>
      <c r="H47" s="56">
        <v>3.475646108021915</v>
      </c>
      <c r="J47" s="55">
        <v>45.0</v>
      </c>
      <c r="K47" s="55" t="s">
        <v>98</v>
      </c>
      <c r="L47" s="60">
        <f t="shared" si="47"/>
        <v>18.87365934</v>
      </c>
      <c r="M47" s="60">
        <f t="shared" si="48"/>
        <v>69.07185039</v>
      </c>
      <c r="N47" s="60">
        <f t="shared" si="49"/>
        <v>15.15660725</v>
      </c>
      <c r="Q47" s="55">
        <v>45.0</v>
      </c>
      <c r="R47" s="55" t="s">
        <v>92</v>
      </c>
      <c r="S47" s="56">
        <v>0.7243286633123001</v>
      </c>
      <c r="T47" s="56">
        <v>0.021552255679552896</v>
      </c>
      <c r="U47" s="56">
        <v>0.2541190810081471</v>
      </c>
      <c r="W47" s="55">
        <v>45.0</v>
      </c>
      <c r="X47" s="55" t="s">
        <v>98</v>
      </c>
      <c r="Y47" s="55">
        <v>18.87365934034448</v>
      </c>
      <c r="Z47" s="55">
        <v>69.07185038948646</v>
      </c>
      <c r="AA47" s="55">
        <v>15.156607249066742</v>
      </c>
      <c r="AC47" s="55">
        <v>45.0</v>
      </c>
      <c r="AD47" s="55" t="s">
        <v>98</v>
      </c>
      <c r="AE47" s="60">
        <f t="shared" ref="AE47:AG47" si="57">SUM(Y47*S47)</f>
        <v>13.67073244</v>
      </c>
      <c r="AF47" s="60">
        <f t="shared" si="57"/>
        <v>1.48865418</v>
      </c>
      <c r="AG47" s="60">
        <f t="shared" si="57"/>
        <v>3.851583105</v>
      </c>
    </row>
    <row r="48" ht="14.25" customHeight="1">
      <c r="A48" s="55">
        <v>46.0</v>
      </c>
      <c r="B48" s="55" t="s">
        <v>100</v>
      </c>
      <c r="C48" s="56">
        <v>0.2450115812914825</v>
      </c>
      <c r="D48" s="56">
        <v>0.7058235017241492</v>
      </c>
      <c r="E48" s="56">
        <v>0.323049591185699</v>
      </c>
      <c r="F48" s="67"/>
      <c r="G48" s="68" t="s">
        <v>554</v>
      </c>
      <c r="H48" s="56">
        <v>5.492551269052976</v>
      </c>
      <c r="J48" s="55">
        <v>46.0</v>
      </c>
      <c r="K48" s="55" t="s">
        <v>100</v>
      </c>
      <c r="L48" s="60">
        <f t="shared" si="47"/>
        <v>18.7676775</v>
      </c>
      <c r="M48" s="60">
        <f t="shared" si="48"/>
        <v>69.80292751</v>
      </c>
      <c r="N48" s="60">
        <f t="shared" si="49"/>
        <v>15.13260167</v>
      </c>
      <c r="Q48" s="55">
        <v>46.0</v>
      </c>
      <c r="R48" s="55" t="s">
        <v>94</v>
      </c>
      <c r="S48" s="56">
        <v>0.6658451657950999</v>
      </c>
      <c r="T48" s="56">
        <v>0.028371008043448564</v>
      </c>
      <c r="U48" s="56">
        <v>0.3057838261614515</v>
      </c>
      <c r="W48" s="55">
        <v>46.0</v>
      </c>
      <c r="X48" s="55" t="s">
        <v>100</v>
      </c>
      <c r="Y48" s="55">
        <v>18.767677496823037</v>
      </c>
      <c r="Z48" s="55">
        <v>69.80292751282695</v>
      </c>
      <c r="AA48" s="55">
        <v>15.132601673281473</v>
      </c>
      <c r="AC48" s="55">
        <v>46.0</v>
      </c>
      <c r="AD48" s="55" t="s">
        <v>100</v>
      </c>
      <c r="AE48" s="60">
        <f t="shared" ref="AE48:AG48" si="58">SUM(Y48*S48)</f>
        <v>12.49636733</v>
      </c>
      <c r="AF48" s="60">
        <f t="shared" si="58"/>
        <v>1.980379418</v>
      </c>
      <c r="AG48" s="60">
        <f t="shared" si="58"/>
        <v>4.627304839</v>
      </c>
    </row>
    <row r="49" ht="14.25" customHeight="1">
      <c r="A49" s="55">
        <v>47.0</v>
      </c>
      <c r="B49" s="55" t="s">
        <v>98</v>
      </c>
      <c r="C49" s="56">
        <v>0.2456042354281016</v>
      </c>
      <c r="D49" s="56">
        <v>0.7292857573749402</v>
      </c>
      <c r="E49" s="56">
        <v>0.32175995963592813</v>
      </c>
      <c r="F49" s="67"/>
      <c r="G49" s="68" t="s">
        <v>555</v>
      </c>
      <c r="H49" s="56">
        <v>4.404336970958412</v>
      </c>
      <c r="J49" s="55">
        <v>47.0</v>
      </c>
      <c r="K49" s="55" t="s">
        <v>98</v>
      </c>
      <c r="L49" s="60">
        <f t="shared" si="47"/>
        <v>18.94371453</v>
      </c>
      <c r="M49" s="60">
        <f t="shared" si="48"/>
        <v>70.21930512</v>
      </c>
      <c r="N49" s="60">
        <f t="shared" si="49"/>
        <v>15.2578492</v>
      </c>
      <c r="Q49" s="55">
        <v>47.0</v>
      </c>
      <c r="R49" s="55" t="s">
        <v>96</v>
      </c>
      <c r="S49" s="56">
        <v>0.6625369782019236</v>
      </c>
      <c r="T49" s="56">
        <v>0.026776857456064267</v>
      </c>
      <c r="U49" s="56">
        <v>0.31068616434201207</v>
      </c>
      <c r="W49" s="55">
        <v>47.0</v>
      </c>
      <c r="X49" s="55" t="s">
        <v>98</v>
      </c>
      <c r="Y49" s="55">
        <v>18.94371453030781</v>
      </c>
      <c r="Z49" s="55">
        <v>70.21930512458172</v>
      </c>
      <c r="AA49" s="55">
        <v>15.257849199460843</v>
      </c>
      <c r="AC49" s="55">
        <v>47.0</v>
      </c>
      <c r="AD49" s="55" t="s">
        <v>98</v>
      </c>
      <c r="AE49" s="60">
        <f t="shared" ref="AE49:AG49" si="59">SUM(Y49*S49)</f>
        <v>12.55091138</v>
      </c>
      <c r="AF49" s="60">
        <f t="shared" si="59"/>
        <v>1.880252324</v>
      </c>
      <c r="AG49" s="60">
        <f t="shared" si="59"/>
        <v>4.740402644</v>
      </c>
    </row>
    <row r="50" ht="14.25" customHeight="1">
      <c r="A50" s="55">
        <v>48.0</v>
      </c>
      <c r="B50" s="55" t="s">
        <v>103</v>
      </c>
      <c r="C50" s="56">
        <v>0.2632129503832872</v>
      </c>
      <c r="D50" s="56">
        <v>0.6783996105661877</v>
      </c>
      <c r="E50" s="56">
        <v>0.339629894722191</v>
      </c>
      <c r="F50" s="67"/>
      <c r="G50" s="68" t="s">
        <v>556</v>
      </c>
      <c r="H50" s="56">
        <v>8.98143709631087</v>
      </c>
      <c r="J50" s="55">
        <v>48.0</v>
      </c>
      <c r="K50" s="55" t="s">
        <v>103</v>
      </c>
      <c r="L50" s="60">
        <f t="shared" si="47"/>
        <v>18.6840048</v>
      </c>
      <c r="M50" s="60">
        <f t="shared" si="48"/>
        <v>70.46817069</v>
      </c>
      <c r="N50" s="60">
        <f t="shared" si="49"/>
        <v>15.11826131</v>
      </c>
      <c r="Q50" s="55">
        <v>48.0</v>
      </c>
      <c r="R50" s="55" t="s">
        <v>512</v>
      </c>
      <c r="S50" s="56">
        <v>0.5761097915115994</v>
      </c>
      <c r="T50" s="56">
        <v>0.038831163090078794</v>
      </c>
      <c r="U50" s="56">
        <v>0.3850590453983219</v>
      </c>
      <c r="W50" s="55">
        <v>48.0</v>
      </c>
      <c r="X50" s="55" t="s">
        <v>103</v>
      </c>
      <c r="Y50" s="55">
        <v>18.684004801372815</v>
      </c>
      <c r="Z50" s="55">
        <v>70.46817068734687</v>
      </c>
      <c r="AA50" s="55">
        <v>15.118261306599525</v>
      </c>
      <c r="AC50" s="55">
        <v>48.0</v>
      </c>
      <c r="AD50" s="55" t="s">
        <v>103</v>
      </c>
      <c r="AE50" s="60">
        <f t="shared" ref="AE50:AG50" si="60">SUM(Y50*S50)</f>
        <v>10.76403811</v>
      </c>
      <c r="AF50" s="60">
        <f t="shared" si="60"/>
        <v>2.736361029</v>
      </c>
      <c r="AG50" s="60">
        <f t="shared" si="60"/>
        <v>5.821423267</v>
      </c>
    </row>
    <row r="51" ht="14.25" customHeight="1">
      <c r="A51" s="55">
        <v>49.0</v>
      </c>
      <c r="B51" s="55" t="s">
        <v>105</v>
      </c>
      <c r="C51" s="56">
        <v>0.4305211371178356</v>
      </c>
      <c r="D51" s="56">
        <v>0.7144940223987932</v>
      </c>
      <c r="E51" s="56">
        <v>0.4848323344545538</v>
      </c>
      <c r="F51" s="67"/>
      <c r="G51" s="68" t="s">
        <v>545</v>
      </c>
      <c r="H51" s="56">
        <v>5.004350320477202</v>
      </c>
      <c r="J51" s="55">
        <v>49.0</v>
      </c>
      <c r="K51" s="55" t="s">
        <v>105</v>
      </c>
      <c r="L51" s="60">
        <f t="shared" ref="L51:L62" si="62">SUM(($H$51*C51)+($H$52*D51)+($H$53*$E51)+($H$54))</f>
        <v>57.15829724</v>
      </c>
      <c r="M51" s="60">
        <f t="shared" ref="M51:M62" si="63">SUM(($H$55*C51)+($H$56*D51)+($H$57*$E51)+($H$58))</f>
        <v>3.333229494</v>
      </c>
      <c r="N51" s="60">
        <f t="shared" ref="N51:N62" si="64">SUM(($H$59*C51)+($H$60*D51)+($H$61*$E51)+($H$62))</f>
        <v>21.72221789</v>
      </c>
      <c r="Q51" s="55">
        <v>49.0</v>
      </c>
      <c r="R51" s="55" t="s">
        <v>513</v>
      </c>
      <c r="S51" s="56">
        <v>0.14710590295237036</v>
      </c>
      <c r="T51" s="56">
        <v>0.08798652497509167</v>
      </c>
      <c r="U51" s="56">
        <v>0.7649075720725379</v>
      </c>
      <c r="W51" s="55">
        <v>49.0</v>
      </c>
      <c r="X51" s="55" t="s">
        <v>105</v>
      </c>
      <c r="Y51" s="55">
        <v>57.158297240239506</v>
      </c>
      <c r="Z51" s="55">
        <v>3.3332294939943967</v>
      </c>
      <c r="AA51" s="55">
        <v>21.722217888295287</v>
      </c>
      <c r="AC51" s="55">
        <v>49.0</v>
      </c>
      <c r="AD51" s="55" t="s">
        <v>105</v>
      </c>
      <c r="AE51" s="60">
        <f t="shared" ref="AE51:AG51" si="61">SUM(Y51*S51)</f>
        <v>8.408322927</v>
      </c>
      <c r="AF51" s="60">
        <f t="shared" si="61"/>
        <v>0.2932792801</v>
      </c>
      <c r="AG51" s="60">
        <f t="shared" si="61"/>
        <v>16.61548894</v>
      </c>
    </row>
    <row r="52" ht="14.25" customHeight="1">
      <c r="A52" s="55">
        <v>50.0</v>
      </c>
      <c r="B52" s="55" t="s">
        <v>107</v>
      </c>
      <c r="C52" s="56">
        <v>0.48275311936920257</v>
      </c>
      <c r="D52" s="56">
        <v>0.6824260293557329</v>
      </c>
      <c r="E52" s="56">
        <v>0.5349328043820273</v>
      </c>
      <c r="F52" s="67"/>
      <c r="G52" s="68" t="s">
        <v>546</v>
      </c>
      <c r="H52" s="56">
        <v>24.23065187774147</v>
      </c>
      <c r="J52" s="55">
        <v>50.0</v>
      </c>
      <c r="K52" s="55" t="s">
        <v>107</v>
      </c>
      <c r="L52" s="60">
        <f t="shared" si="62"/>
        <v>57.28031795</v>
      </c>
      <c r="M52" s="60">
        <f t="shared" si="63"/>
        <v>3.362815031</v>
      </c>
      <c r="N52" s="60">
        <f t="shared" si="64"/>
        <v>21.87597557</v>
      </c>
      <c r="Q52" s="55">
        <v>50.0</v>
      </c>
      <c r="R52" s="55" t="s">
        <v>514</v>
      </c>
      <c r="S52" s="56">
        <v>0.12542199349195302</v>
      </c>
      <c r="T52" s="56">
        <v>0.20386691974741727</v>
      </c>
      <c r="U52" s="56">
        <v>0.6707110867606296</v>
      </c>
      <c r="W52" s="55">
        <v>50.0</v>
      </c>
      <c r="X52" s="55" t="s">
        <v>107</v>
      </c>
      <c r="Y52" s="55">
        <v>57.28031795058048</v>
      </c>
      <c r="Z52" s="55">
        <v>3.362815031383728</v>
      </c>
      <c r="AA52" s="55">
        <v>21.875975572431365</v>
      </c>
      <c r="AC52" s="55">
        <v>50.0</v>
      </c>
      <c r="AD52" s="55" t="s">
        <v>107</v>
      </c>
      <c r="AE52" s="60">
        <f t="shared" ref="AE52:AG52" si="65">SUM(Y52*S52)</f>
        <v>7.184211665</v>
      </c>
      <c r="AF52" s="60">
        <f t="shared" si="65"/>
        <v>0.6855667421</v>
      </c>
      <c r="AG52" s="60">
        <f t="shared" si="65"/>
        <v>14.67245935</v>
      </c>
    </row>
    <row r="53" ht="14.25" customHeight="1">
      <c r="A53" s="55">
        <v>51.0</v>
      </c>
      <c r="B53" s="55" t="s">
        <v>109</v>
      </c>
      <c r="C53" s="56">
        <v>0.19595806674492758</v>
      </c>
      <c r="D53" s="56">
        <v>0.7630736138830257</v>
      </c>
      <c r="E53" s="56">
        <v>0.2799861416116006</v>
      </c>
      <c r="F53" s="67"/>
      <c r="G53" s="68" t="s">
        <v>547</v>
      </c>
      <c r="H53" s="56">
        <v>12.72766403168489</v>
      </c>
      <c r="J53" s="55">
        <v>51.0</v>
      </c>
      <c r="K53" s="55" t="s">
        <v>109</v>
      </c>
      <c r="L53" s="60">
        <f t="shared" si="62"/>
        <v>54.55436311</v>
      </c>
      <c r="M53" s="60">
        <f t="shared" si="63"/>
        <v>3.093114818</v>
      </c>
      <c r="N53" s="60">
        <f t="shared" si="64"/>
        <v>20.29426069</v>
      </c>
      <c r="Q53" s="55">
        <v>51.0</v>
      </c>
      <c r="R53" s="55" t="s">
        <v>98</v>
      </c>
      <c r="S53" s="56">
        <v>0.7750153255982508</v>
      </c>
      <c r="T53" s="56">
        <v>0.016688317851831346</v>
      </c>
      <c r="U53" s="56">
        <v>0.2082963565499178</v>
      </c>
      <c r="W53" s="55">
        <v>51.0</v>
      </c>
      <c r="X53" s="55" t="s">
        <v>109</v>
      </c>
      <c r="Y53" s="55">
        <v>54.554363112789225</v>
      </c>
      <c r="Z53" s="55">
        <v>3.093114817705582</v>
      </c>
      <c r="AA53" s="55">
        <v>20.294260689911646</v>
      </c>
      <c r="AC53" s="55">
        <v>51.0</v>
      </c>
      <c r="AD53" s="55" t="s">
        <v>109</v>
      </c>
      <c r="AE53" s="60">
        <f t="shared" ref="AE53:AG53" si="66">SUM(Y53*S53)</f>
        <v>42.28046749</v>
      </c>
      <c r="AF53" s="60">
        <f t="shared" si="66"/>
        <v>0.05161888323</v>
      </c>
      <c r="AG53" s="60">
        <f t="shared" si="66"/>
        <v>4.227220561</v>
      </c>
    </row>
    <row r="54" ht="14.25" customHeight="1">
      <c r="A54" s="55">
        <v>52.0</v>
      </c>
      <c r="B54" s="55" t="s">
        <v>111</v>
      </c>
      <c r="C54" s="56">
        <v>0.23753607813464053</v>
      </c>
      <c r="D54" s="56">
        <v>0.7085162704943321</v>
      </c>
      <c r="E54" s="56">
        <v>0.22398650084218039</v>
      </c>
      <c r="F54" s="67"/>
      <c r="G54" s="68" t="s">
        <v>548</v>
      </c>
      <c r="H54" s="56">
        <v>31.520379659624243</v>
      </c>
      <c r="J54" s="55">
        <v>52.0</v>
      </c>
      <c r="K54" s="55" t="s">
        <v>111</v>
      </c>
      <c r="L54" s="60">
        <f t="shared" si="62"/>
        <v>52.72772944</v>
      </c>
      <c r="M54" s="60">
        <f t="shared" si="63"/>
        <v>3.003237898</v>
      </c>
      <c r="N54" s="60">
        <f t="shared" si="64"/>
        <v>19.76089556</v>
      </c>
      <c r="Q54" s="55">
        <v>52.0</v>
      </c>
      <c r="R54" s="55" t="s">
        <v>100</v>
      </c>
      <c r="S54" s="56">
        <v>0.588726967214371</v>
      </c>
      <c r="T54" s="56">
        <v>0.0216687020221238</v>
      </c>
      <c r="U54" s="56">
        <v>0.3896043307635052</v>
      </c>
      <c r="W54" s="55">
        <v>52.0</v>
      </c>
      <c r="X54" s="55" t="s">
        <v>111</v>
      </c>
      <c r="Y54" s="55">
        <v>52.72772943877807</v>
      </c>
      <c r="Z54" s="55">
        <v>3.0032378982676233</v>
      </c>
      <c r="AA54" s="55">
        <v>19.76089555795546</v>
      </c>
      <c r="AC54" s="55">
        <v>52.0</v>
      </c>
      <c r="AD54" s="55" t="s">
        <v>111</v>
      </c>
      <c r="AE54" s="60">
        <f t="shared" ref="AE54:AG54" si="67">SUM(Y54*S54)</f>
        <v>31.04223624</v>
      </c>
      <c r="AF54" s="60">
        <f t="shared" si="67"/>
        <v>0.06507626712</v>
      </c>
      <c r="AG54" s="60">
        <f t="shared" si="67"/>
        <v>7.698930489</v>
      </c>
    </row>
    <row r="55" ht="14.25" customHeight="1">
      <c r="A55" s="55">
        <v>53.0</v>
      </c>
      <c r="B55" s="55" t="s">
        <v>109</v>
      </c>
      <c r="C55" s="56">
        <v>0.2064389438907256</v>
      </c>
      <c r="D55" s="56">
        <v>0.7503640418750188</v>
      </c>
      <c r="E55" s="56">
        <v>0.28922664421999905</v>
      </c>
      <c r="F55" s="67"/>
      <c r="G55" s="68" t="s">
        <v>549</v>
      </c>
      <c r="H55" s="56">
        <v>0.5993086533752177</v>
      </c>
      <c r="J55" s="55">
        <v>53.0</v>
      </c>
      <c r="K55" s="55" t="s">
        <v>109</v>
      </c>
      <c r="L55" s="60">
        <f t="shared" si="62"/>
        <v>54.41646189</v>
      </c>
      <c r="M55" s="60">
        <f t="shared" si="63"/>
        <v>3.090306502</v>
      </c>
      <c r="N55" s="60">
        <f t="shared" si="64"/>
        <v>20.26758508</v>
      </c>
      <c r="Q55" s="55">
        <v>53.0</v>
      </c>
      <c r="R55" s="55" t="s">
        <v>98</v>
      </c>
      <c r="S55" s="56">
        <v>0.7633364945771342</v>
      </c>
      <c r="T55" s="56">
        <v>0.018052842980755143</v>
      </c>
      <c r="U55" s="56">
        <v>0.2186106624421108</v>
      </c>
      <c r="W55" s="55">
        <v>53.0</v>
      </c>
      <c r="X55" s="55" t="s">
        <v>109</v>
      </c>
      <c r="Y55" s="55">
        <v>54.41646189153518</v>
      </c>
      <c r="Z55" s="55">
        <v>3.0903065024076044</v>
      </c>
      <c r="AA55" s="55">
        <v>20.26758508259164</v>
      </c>
      <c r="AC55" s="55">
        <v>53.0</v>
      </c>
      <c r="AD55" s="55" t="s">
        <v>109</v>
      </c>
      <c r="AE55" s="60">
        <f t="shared" ref="AE55:AG55" si="68">SUM(Y55*S55)</f>
        <v>41.53807127</v>
      </c>
      <c r="AF55" s="60">
        <f t="shared" si="68"/>
        <v>0.05578881805</v>
      </c>
      <c r="AG55" s="60">
        <f t="shared" si="68"/>
        <v>4.430710201</v>
      </c>
    </row>
    <row r="56" ht="14.25" customHeight="1">
      <c r="A56" s="55">
        <v>54.0</v>
      </c>
      <c r="B56" s="55" t="s">
        <v>111</v>
      </c>
      <c r="C56" s="56">
        <v>0.5192478313313107</v>
      </c>
      <c r="D56" s="56">
        <v>0.7679268079808171</v>
      </c>
      <c r="E56" s="56">
        <v>0.13955931998262577</v>
      </c>
      <c r="F56" s="67"/>
      <c r="G56" s="68" t="s">
        <v>550</v>
      </c>
      <c r="H56" s="56">
        <v>1.2910747394881559</v>
      </c>
      <c r="J56" s="55">
        <v>54.0</v>
      </c>
      <c r="K56" s="55" t="s">
        <v>111</v>
      </c>
      <c r="L56" s="60">
        <f t="shared" si="62"/>
        <v>54.502509</v>
      </c>
      <c r="M56" s="60">
        <f t="shared" si="63"/>
        <v>3.181898776</v>
      </c>
      <c r="N56" s="60">
        <f t="shared" si="64"/>
        <v>21.09343001</v>
      </c>
      <c r="Q56" s="55">
        <v>54.0</v>
      </c>
      <c r="R56" s="55" t="s">
        <v>103</v>
      </c>
      <c r="S56" s="56">
        <v>0.038727369123393175</v>
      </c>
      <c r="T56" s="56">
        <v>0.037655955209038056</v>
      </c>
      <c r="U56" s="56">
        <v>0.9236166756675689</v>
      </c>
      <c r="W56" s="55">
        <v>54.0</v>
      </c>
      <c r="X56" s="55" t="s">
        <v>111</v>
      </c>
      <c r="Y56" s="55">
        <v>54.50250899975185</v>
      </c>
      <c r="Z56" s="55">
        <v>3.1818987763748603</v>
      </c>
      <c r="AA56" s="55">
        <v>21.093430008496767</v>
      </c>
      <c r="AC56" s="55">
        <v>54.0</v>
      </c>
      <c r="AD56" s="55" t="s">
        <v>111</v>
      </c>
      <c r="AE56" s="60">
        <f t="shared" ref="AE56:AG56" si="69">SUM(Y56*S56)</f>
        <v>2.110738784</v>
      </c>
      <c r="AF56" s="60">
        <f t="shared" si="69"/>
        <v>0.1198174378</v>
      </c>
      <c r="AG56" s="60">
        <f t="shared" si="69"/>
        <v>19.4822437</v>
      </c>
    </row>
    <row r="57" ht="14.25" customHeight="1">
      <c r="A57" s="55">
        <v>55.0</v>
      </c>
      <c r="B57" s="55" t="s">
        <v>109</v>
      </c>
      <c r="C57" s="56">
        <v>0.14095222373728875</v>
      </c>
      <c r="D57" s="56">
        <v>0.7893748114201037</v>
      </c>
      <c r="E57" s="56">
        <v>0.4710293729751668</v>
      </c>
      <c r="F57" s="67"/>
      <c r="G57" s="68" t="s">
        <v>551</v>
      </c>
      <c r="H57" s="56">
        <v>0.7921010374667508</v>
      </c>
      <c r="J57" s="55">
        <v>55.0</v>
      </c>
      <c r="K57" s="55" t="s">
        <v>109</v>
      </c>
      <c r="L57" s="60">
        <f t="shared" si="62"/>
        <v>57.34792383</v>
      </c>
      <c r="M57" s="60">
        <f t="shared" si="63"/>
        <v>3.245431694</v>
      </c>
      <c r="N57" s="60">
        <f t="shared" si="64"/>
        <v>21.09905549</v>
      </c>
      <c r="Q57" s="55">
        <v>55.0</v>
      </c>
      <c r="R57" s="55" t="s">
        <v>105</v>
      </c>
      <c r="S57" s="56">
        <v>0.915346401311289</v>
      </c>
      <c r="T57" s="56">
        <v>0.02069319243755948</v>
      </c>
      <c r="U57" s="56">
        <v>0.06396040625115174</v>
      </c>
      <c r="W57" s="55">
        <v>55.0</v>
      </c>
      <c r="X57" s="55" t="s">
        <v>109</v>
      </c>
      <c r="Y57" s="55">
        <v>57.34792383051739</v>
      </c>
      <c r="Z57" s="55">
        <v>3.245431693527396</v>
      </c>
      <c r="AA57" s="55">
        <v>21.09905549445231</v>
      </c>
      <c r="AC57" s="55">
        <v>55.0</v>
      </c>
      <c r="AD57" s="55" t="s">
        <v>109</v>
      </c>
      <c r="AE57" s="60">
        <f t="shared" ref="AE57:AG57" si="70">SUM(Y57*S57)</f>
        <v>52.4932157</v>
      </c>
      <c r="AF57" s="60">
        <f t="shared" si="70"/>
        <v>0.06715834258</v>
      </c>
      <c r="AG57" s="60">
        <f t="shared" si="70"/>
        <v>1.349504161</v>
      </c>
    </row>
    <row r="58" ht="14.25" customHeight="1">
      <c r="A58" s="55">
        <v>56.0</v>
      </c>
      <c r="B58" s="55" t="s">
        <v>111</v>
      </c>
      <c r="C58" s="56">
        <v>0.13481285688541264</v>
      </c>
      <c r="D58" s="56">
        <v>0.7414907916849449</v>
      </c>
      <c r="E58" s="56">
        <v>0.47184308685754917</v>
      </c>
      <c r="F58" s="67"/>
      <c r="G58" s="68" t="s">
        <v>552</v>
      </c>
      <c r="H58" s="56">
        <v>1.7687130721054938</v>
      </c>
      <c r="J58" s="55">
        <v>56.0</v>
      </c>
      <c r="K58" s="55" t="s">
        <v>111</v>
      </c>
      <c r="L58" s="60">
        <f t="shared" si="62"/>
        <v>56.16729595</v>
      </c>
      <c r="M58" s="60">
        <f t="shared" si="63"/>
        <v>3.180575013</v>
      </c>
      <c r="N58" s="60">
        <f t="shared" si="64"/>
        <v>20.66405444</v>
      </c>
      <c r="Q58" s="55">
        <v>56.0</v>
      </c>
      <c r="R58" s="55" t="s">
        <v>107</v>
      </c>
      <c r="S58" s="56">
        <v>0.938103824131697</v>
      </c>
      <c r="T58" s="56">
        <v>0.016487654474510956</v>
      </c>
      <c r="U58" s="56">
        <v>0.04540852139379197</v>
      </c>
      <c r="W58" s="55">
        <v>56.0</v>
      </c>
      <c r="X58" s="55" t="s">
        <v>111</v>
      </c>
      <c r="Y58" s="55">
        <v>56.167295952248026</v>
      </c>
      <c r="Z58" s="55">
        <v>3.180575013152042</v>
      </c>
      <c r="AA58" s="55">
        <v>20.664054438984948</v>
      </c>
      <c r="AC58" s="55">
        <v>56.0</v>
      </c>
      <c r="AD58" s="55" t="s">
        <v>111</v>
      </c>
      <c r="AE58" s="60">
        <f t="shared" ref="AE58:AG58" si="71">SUM(Y58*S58)</f>
        <v>52.69075512</v>
      </c>
      <c r="AF58" s="60">
        <f t="shared" si="71"/>
        <v>0.05244022185</v>
      </c>
      <c r="AG58" s="60">
        <f t="shared" si="71"/>
        <v>0.9383241581</v>
      </c>
    </row>
    <row r="59" ht="14.25" customHeight="1">
      <c r="A59" s="55">
        <v>57.0</v>
      </c>
      <c r="B59" s="55" t="s">
        <v>115</v>
      </c>
      <c r="C59" s="56">
        <v>0.14170457968909875</v>
      </c>
      <c r="D59" s="56">
        <v>0.8479587841854282</v>
      </c>
      <c r="E59" s="56">
        <v>0.46672004686441254</v>
      </c>
      <c r="F59" s="67"/>
      <c r="G59" s="68" t="s">
        <v>553</v>
      </c>
      <c r="H59" s="56">
        <v>4.1796363543785064</v>
      </c>
      <c r="J59" s="55">
        <v>57.0</v>
      </c>
      <c r="K59" s="55" t="s">
        <v>115</v>
      </c>
      <c r="L59" s="60">
        <f t="shared" si="62"/>
        <v>58.71636908</v>
      </c>
      <c r="M59" s="60">
        <f t="shared" si="63"/>
        <v>3.318105453</v>
      </c>
      <c r="N59" s="60">
        <f t="shared" si="64"/>
        <v>21.58899545</v>
      </c>
      <c r="Q59" s="55">
        <v>57.0</v>
      </c>
      <c r="R59" s="55" t="s">
        <v>109</v>
      </c>
      <c r="S59" s="56">
        <v>0.8703054847229464</v>
      </c>
      <c r="T59" s="56">
        <v>0.029630802739097843</v>
      </c>
      <c r="U59" s="56">
        <v>0.10006371253795568</v>
      </c>
      <c r="W59" s="55">
        <v>57.0</v>
      </c>
      <c r="X59" s="55" t="s">
        <v>115</v>
      </c>
      <c r="Y59" s="55">
        <v>58.71636907801696</v>
      </c>
      <c r="Z59" s="55">
        <v>3.3181054526527958</v>
      </c>
      <c r="AA59" s="55">
        <v>21.588995448067294</v>
      </c>
      <c r="AC59" s="55">
        <v>57.0</v>
      </c>
      <c r="AD59" s="55" t="s">
        <v>115</v>
      </c>
      <c r="AE59" s="60">
        <f t="shared" ref="AE59:AG59" si="72">SUM(Y59*S59)</f>
        <v>51.10117805</v>
      </c>
      <c r="AF59" s="60">
        <f t="shared" si="72"/>
        <v>0.09831812814</v>
      </c>
      <c r="AG59" s="60">
        <f t="shared" si="72"/>
        <v>2.160275034</v>
      </c>
    </row>
    <row r="60" ht="14.25" customHeight="1">
      <c r="A60" s="55">
        <v>58.0</v>
      </c>
      <c r="B60" s="55" t="s">
        <v>117</v>
      </c>
      <c r="C60" s="56">
        <v>0.11296743300136665</v>
      </c>
      <c r="D60" s="56">
        <v>0.8063775354468922</v>
      </c>
      <c r="E60" s="56">
        <v>0.42227479894861486</v>
      </c>
      <c r="F60" s="67"/>
      <c r="G60" s="68" t="s">
        <v>554</v>
      </c>
      <c r="H60" s="56">
        <v>8.62045713392311</v>
      </c>
      <c r="J60" s="55">
        <v>58.0</v>
      </c>
      <c r="K60" s="55" t="s">
        <v>117</v>
      </c>
      <c r="L60" s="60">
        <f t="shared" si="62"/>
        <v>56.99933338</v>
      </c>
      <c r="M60" s="60">
        <f t="shared" si="63"/>
        <v>3.211993405</v>
      </c>
      <c r="N60" s="60">
        <f t="shared" si="64"/>
        <v>20.92246489</v>
      </c>
      <c r="Q60" s="55">
        <v>58.0</v>
      </c>
      <c r="R60" s="55" t="s">
        <v>111</v>
      </c>
      <c r="S60" s="56">
        <v>0.9092718570389338</v>
      </c>
      <c r="T60" s="56">
        <v>0.01806160599301744</v>
      </c>
      <c r="U60" s="56">
        <v>0.07266653696804895</v>
      </c>
      <c r="W60" s="55">
        <v>58.0</v>
      </c>
      <c r="X60" s="55" t="s">
        <v>117</v>
      </c>
      <c r="Y60" s="55">
        <v>56.999333382678145</v>
      </c>
      <c r="Z60" s="55">
        <v>3.2119934051022567</v>
      </c>
      <c r="AA60" s="55">
        <v>20.92246488705159</v>
      </c>
      <c r="AC60" s="55">
        <v>58.0</v>
      </c>
      <c r="AD60" s="55" t="s">
        <v>117</v>
      </c>
      <c r="AE60" s="60">
        <f t="shared" ref="AE60:AG60" si="73">SUM(Y60*S60)</f>
        <v>51.82788971</v>
      </c>
      <c r="AF60" s="60">
        <f t="shared" si="73"/>
        <v>0.05801375934</v>
      </c>
      <c r="AG60" s="60">
        <f t="shared" si="73"/>
        <v>1.520363068</v>
      </c>
    </row>
    <row r="61" ht="14.25" customHeight="1">
      <c r="A61" s="55">
        <v>59.0</v>
      </c>
      <c r="B61" s="55" t="s">
        <v>120</v>
      </c>
      <c r="C61" s="56">
        <v>0.19812466885619492</v>
      </c>
      <c r="D61" s="56">
        <v>0.7496379360384966</v>
      </c>
      <c r="E61" s="56">
        <v>0.4386872630000594</v>
      </c>
      <c r="F61" s="67"/>
      <c r="G61" s="68" t="s">
        <v>555</v>
      </c>
      <c r="H61" s="56">
        <v>4.229256770692844</v>
      </c>
      <c r="J61" s="55">
        <v>59.0</v>
      </c>
      <c r="K61" s="55" t="s">
        <v>120</v>
      </c>
      <c r="L61" s="60">
        <f t="shared" si="62"/>
        <v>56.25954487</v>
      </c>
      <c r="M61" s="60">
        <f t="shared" si="63"/>
        <v>3.20277414</v>
      </c>
      <c r="N61" s="60">
        <f t="shared" si="64"/>
        <v>20.85868241</v>
      </c>
      <c r="Q61" s="55">
        <v>59.0</v>
      </c>
      <c r="R61" s="55" t="s">
        <v>109</v>
      </c>
      <c r="S61" s="56">
        <v>0.8643629656567083</v>
      </c>
      <c r="T61" s="56">
        <v>0.02458331222391157</v>
      </c>
      <c r="U61" s="56">
        <v>0.11105372211938007</v>
      </c>
      <c r="W61" s="55">
        <v>59.0</v>
      </c>
      <c r="X61" s="55" t="s">
        <v>120</v>
      </c>
      <c r="Y61" s="55">
        <v>56.259544870650764</v>
      </c>
      <c r="Z61" s="55">
        <v>3.202774139725248</v>
      </c>
      <c r="AA61" s="55">
        <v>20.858682406086096</v>
      </c>
      <c r="AC61" s="55">
        <v>59.0</v>
      </c>
      <c r="AD61" s="55" t="s">
        <v>120</v>
      </c>
      <c r="AE61" s="60">
        <f t="shared" ref="AE61:AG61" si="74">SUM(Y61*S61)</f>
        <v>48.62866705</v>
      </c>
      <c r="AF61" s="60">
        <f t="shared" si="74"/>
        <v>0.07873479666</v>
      </c>
      <c r="AG61" s="60">
        <f t="shared" si="74"/>
        <v>2.31643432</v>
      </c>
    </row>
    <row r="62" ht="14.25" customHeight="1">
      <c r="A62" s="55">
        <v>60.0</v>
      </c>
      <c r="B62" s="55" t="s">
        <v>122</v>
      </c>
      <c r="C62" s="56">
        <v>0.043050228396165194</v>
      </c>
      <c r="D62" s="56">
        <v>0.7444740348319405</v>
      </c>
      <c r="E62" s="56">
        <v>0.41200092466067784</v>
      </c>
      <c r="F62" s="67"/>
      <c r="G62" s="68" t="s">
        <v>556</v>
      </c>
      <c r="H62" s="56">
        <v>11.713050566593372</v>
      </c>
      <c r="J62" s="55">
        <v>60.0</v>
      </c>
      <c r="K62" s="55" t="s">
        <v>122</v>
      </c>
      <c r="L62" s="60">
        <f t="shared" si="62"/>
        <v>55.0187186</v>
      </c>
      <c r="M62" s="60">
        <f t="shared" si="63"/>
        <v>3.082031427</v>
      </c>
      <c r="N62" s="60">
        <f t="shared" si="64"/>
        <v>20.05314907</v>
      </c>
      <c r="Q62" s="55">
        <v>60.0</v>
      </c>
      <c r="R62" s="55" t="s">
        <v>111</v>
      </c>
      <c r="S62" s="56">
        <v>0.9191766063217068</v>
      </c>
      <c r="T62" s="56">
        <v>0.019236165569561123</v>
      </c>
      <c r="U62" s="56">
        <v>0.06158722810873203</v>
      </c>
      <c r="W62" s="55">
        <v>60.0</v>
      </c>
      <c r="X62" s="55" t="s">
        <v>122</v>
      </c>
      <c r="Y62" s="55">
        <v>55.018718603750166</v>
      </c>
      <c r="Z62" s="55">
        <v>3.0820314269504223</v>
      </c>
      <c r="AA62" s="55">
        <v>20.053149071002693</v>
      </c>
      <c r="AC62" s="55">
        <v>60.0</v>
      </c>
      <c r="AD62" s="55" t="s">
        <v>122</v>
      </c>
      <c r="AE62" s="60">
        <f t="shared" ref="AE62:AG62" si="75">SUM(Y62*S62)</f>
        <v>50.57191905</v>
      </c>
      <c r="AF62" s="60">
        <f t="shared" si="75"/>
        <v>0.05928646682</v>
      </c>
      <c r="AG62" s="60">
        <f t="shared" si="75"/>
        <v>1.235017866</v>
      </c>
    </row>
    <row r="63" ht="14.25" customHeight="1">
      <c r="A63" s="55">
        <v>61.0</v>
      </c>
      <c r="B63" s="55" t="s">
        <v>124</v>
      </c>
      <c r="C63" s="56">
        <v>0.04085745922798699</v>
      </c>
      <c r="D63" s="56">
        <v>0.7020028302348771</v>
      </c>
      <c r="E63" s="56">
        <v>0.3925531501446681</v>
      </c>
      <c r="F63" s="67"/>
      <c r="G63" s="68" t="s">
        <v>545</v>
      </c>
      <c r="H63" s="56">
        <v>2.27952459584403</v>
      </c>
      <c r="J63" s="55">
        <v>61.0</v>
      </c>
      <c r="K63" s="55" t="s">
        <v>124</v>
      </c>
      <c r="L63" s="60">
        <f t="shared" ref="L63:L74" si="77">SUM(($H$63*C63)+($H$64*D63)+($H$65*$E63)+($H$66))</f>
        <v>43.35233554</v>
      </c>
      <c r="M63" s="60">
        <f t="shared" ref="M63:M74" si="78">SUM(($H$67*C63)+($H$68*D63)+($H$69*$E63)+($H$70))</f>
        <v>1.063752593</v>
      </c>
      <c r="N63" s="60">
        <f t="shared" ref="N63:N74" si="79">SUM(($H$71*C63)+($H$72*D63)+($H$73*$E63)+($H$74))</f>
        <v>3.014713562</v>
      </c>
      <c r="Q63" s="55">
        <v>61.0</v>
      </c>
      <c r="R63" s="55" t="s">
        <v>109</v>
      </c>
      <c r="S63" s="56">
        <v>0.9163710940493643</v>
      </c>
      <c r="T63" s="56">
        <v>0.019690156913538315</v>
      </c>
      <c r="U63" s="56">
        <v>0.06393874903709743</v>
      </c>
      <c r="W63" s="55">
        <v>61.0</v>
      </c>
      <c r="X63" s="55" t="s">
        <v>124</v>
      </c>
      <c r="Y63" s="55">
        <v>43.352335544552176</v>
      </c>
      <c r="Z63" s="55">
        <v>1.0637525926281177</v>
      </c>
      <c r="AA63" s="55">
        <v>3.014713562425923</v>
      </c>
      <c r="AC63" s="55">
        <v>61.0</v>
      </c>
      <c r="AD63" s="55" t="s">
        <v>124</v>
      </c>
      <c r="AE63" s="60">
        <f t="shared" ref="AE63:AG63" si="76">SUM(Y63*S63)</f>
        <v>39.72682715</v>
      </c>
      <c r="AF63" s="60">
        <f t="shared" si="76"/>
        <v>0.02094545547</v>
      </c>
      <c r="AG63" s="60">
        <f t="shared" si="76"/>
        <v>0.1927570139</v>
      </c>
    </row>
    <row r="64" ht="14.25" customHeight="1">
      <c r="A64" s="55">
        <v>62.0</v>
      </c>
      <c r="B64" s="55" t="s">
        <v>126</v>
      </c>
      <c r="C64" s="56">
        <v>0.1442201313008061</v>
      </c>
      <c r="D64" s="56">
        <v>0.8503435955531791</v>
      </c>
      <c r="E64" s="56">
        <v>0.4713181465076346</v>
      </c>
      <c r="F64" s="67"/>
      <c r="G64" s="68" t="s">
        <v>546</v>
      </c>
      <c r="H64" s="56">
        <v>19.212334125535083</v>
      </c>
      <c r="J64" s="55">
        <v>62.0</v>
      </c>
      <c r="K64" s="55" t="s">
        <v>126</v>
      </c>
      <c r="L64" s="60">
        <f t="shared" si="77"/>
        <v>47.34180249</v>
      </c>
      <c r="M64" s="60">
        <f t="shared" si="78"/>
        <v>1.162404217</v>
      </c>
      <c r="N64" s="60">
        <f t="shared" si="79"/>
        <v>3.296199759</v>
      </c>
      <c r="Q64" s="55">
        <v>62.0</v>
      </c>
      <c r="R64" s="55" t="s">
        <v>111</v>
      </c>
      <c r="S64" s="56">
        <v>0.8662213719071511</v>
      </c>
      <c r="T64" s="56">
        <v>0.03108517457769286</v>
      </c>
      <c r="U64" s="56">
        <v>0.10269345351515602</v>
      </c>
      <c r="W64" s="55">
        <v>62.0</v>
      </c>
      <c r="X64" s="55" t="s">
        <v>126</v>
      </c>
      <c r="Y64" s="55">
        <v>47.341802489401616</v>
      </c>
      <c r="Z64" s="55">
        <v>1.1624042173827984</v>
      </c>
      <c r="AA64" s="55">
        <v>3.2961997591729544</v>
      </c>
      <c r="AC64" s="55">
        <v>62.0</v>
      </c>
      <c r="AD64" s="55" t="s">
        <v>126</v>
      </c>
      <c r="AE64" s="60">
        <f t="shared" ref="AE64:AG64" si="80">SUM(Y64*S64)</f>
        <v>41.0084811</v>
      </c>
      <c r="AF64" s="60">
        <f t="shared" si="80"/>
        <v>0.03613353803</v>
      </c>
      <c r="AG64" s="60">
        <f t="shared" si="80"/>
        <v>0.3384981367</v>
      </c>
    </row>
    <row r="65" ht="14.25" customHeight="1">
      <c r="A65" s="55">
        <v>63.0</v>
      </c>
      <c r="B65" s="55" t="s">
        <v>128</v>
      </c>
      <c r="C65" s="56">
        <v>0.10818796196212811</v>
      </c>
      <c r="D65" s="56">
        <v>0.81100098914154</v>
      </c>
      <c r="E65" s="56">
        <v>0.4634913944948671</v>
      </c>
      <c r="F65" s="67"/>
      <c r="G65" s="68" t="s">
        <v>547</v>
      </c>
      <c r="H65" s="56">
        <v>11.4756158899471</v>
      </c>
      <c r="J65" s="55">
        <v>63.0</v>
      </c>
      <c r="K65" s="55" t="s">
        <v>128</v>
      </c>
      <c r="L65" s="60">
        <f t="shared" si="77"/>
        <v>46.41398617</v>
      </c>
      <c r="M65" s="60">
        <f t="shared" si="78"/>
        <v>1.139413276</v>
      </c>
      <c r="N65" s="60">
        <f t="shared" si="79"/>
        <v>3.230440178</v>
      </c>
      <c r="Q65" s="55">
        <v>63.0</v>
      </c>
      <c r="R65" s="55" t="s">
        <v>115</v>
      </c>
      <c r="S65" s="56">
        <v>0.9108852547008656</v>
      </c>
      <c r="T65" s="56">
        <v>0.022258053638808853</v>
      </c>
      <c r="U65" s="56">
        <v>0.06685669166032558</v>
      </c>
      <c r="W65" s="55">
        <v>63.0</v>
      </c>
      <c r="X65" s="55" t="s">
        <v>128</v>
      </c>
      <c r="Y65" s="55">
        <v>46.413986173638264</v>
      </c>
      <c r="Z65" s="55">
        <v>1.1394132763028333</v>
      </c>
      <c r="AA65" s="55">
        <v>3.2304401778033167</v>
      </c>
      <c r="AC65" s="55">
        <v>63.0</v>
      </c>
      <c r="AD65" s="55" t="s">
        <v>128</v>
      </c>
      <c r="AE65" s="60">
        <f t="shared" ref="AE65:AG65" si="81">SUM(Y65*S65)</f>
        <v>42.27781562</v>
      </c>
      <c r="AF65" s="60">
        <f t="shared" si="81"/>
        <v>0.02536112182</v>
      </c>
      <c r="AG65" s="60">
        <f t="shared" si="81"/>
        <v>0.2159765429</v>
      </c>
    </row>
    <row r="66" ht="14.25" customHeight="1">
      <c r="A66" s="55">
        <v>64.0</v>
      </c>
      <c r="B66" s="55" t="s">
        <v>130</v>
      </c>
      <c r="C66" s="56">
        <v>0.07525769311998853</v>
      </c>
      <c r="D66" s="56">
        <v>0.7550186571007834</v>
      </c>
      <c r="E66" s="56">
        <v>0.45970382223790107</v>
      </c>
      <c r="F66" s="67"/>
      <c r="G66" s="68" t="s">
        <v>548</v>
      </c>
      <c r="H66" s="56">
        <v>25.267297862325606</v>
      </c>
      <c r="J66" s="55">
        <v>64.0</v>
      </c>
      <c r="K66" s="55" t="s">
        <v>130</v>
      </c>
      <c r="L66" s="60">
        <f t="shared" si="77"/>
        <v>45.21990482</v>
      </c>
      <c r="M66" s="60">
        <f t="shared" si="78"/>
        <v>1.109844332</v>
      </c>
      <c r="N66" s="60">
        <f t="shared" si="79"/>
        <v>3.145867092</v>
      </c>
      <c r="Q66" s="55">
        <v>64.0</v>
      </c>
      <c r="R66" s="55" t="s">
        <v>117</v>
      </c>
      <c r="S66" s="56">
        <v>0.9330882195222568</v>
      </c>
      <c r="T66" s="56">
        <v>0.01874045959798157</v>
      </c>
      <c r="U66" s="56">
        <v>0.04817132087976156</v>
      </c>
      <c r="W66" s="55">
        <v>64.0</v>
      </c>
      <c r="X66" s="55" t="s">
        <v>130</v>
      </c>
      <c r="Y66" s="55">
        <v>45.219904823194824</v>
      </c>
      <c r="Z66" s="55">
        <v>1.1098443315235085</v>
      </c>
      <c r="AA66" s="55">
        <v>3.1458670919562013</v>
      </c>
      <c r="AC66" s="55">
        <v>64.0</v>
      </c>
      <c r="AD66" s="55" t="s">
        <v>130</v>
      </c>
      <c r="AE66" s="60">
        <f t="shared" ref="AE66:AG66" si="82">SUM(Y66*S66)</f>
        <v>42.19416048</v>
      </c>
      <c r="AF66" s="60">
        <f t="shared" si="82"/>
        <v>0.02079899285</v>
      </c>
      <c r="AG66" s="60">
        <f t="shared" si="82"/>
        <v>0.1515405731</v>
      </c>
    </row>
    <row r="67" ht="14.25" customHeight="1">
      <c r="A67" s="55">
        <v>65.0</v>
      </c>
      <c r="B67" s="55" t="s">
        <v>132</v>
      </c>
      <c r="C67" s="56">
        <v>0.08902885030249535</v>
      </c>
      <c r="D67" s="56">
        <v>0.7004905933017253</v>
      </c>
      <c r="E67" s="56">
        <v>0.46490242647430147</v>
      </c>
      <c r="F67" s="67"/>
      <c r="G67" s="68" t="s">
        <v>549</v>
      </c>
      <c r="H67" s="56">
        <v>0.058670441265201385</v>
      </c>
      <c r="J67" s="55">
        <v>65.0</v>
      </c>
      <c r="K67" s="55" t="s">
        <v>132</v>
      </c>
      <c r="L67" s="60">
        <f t="shared" si="77"/>
        <v>44.26334232</v>
      </c>
      <c r="M67" s="60">
        <f t="shared" si="78"/>
        <v>1.086236317</v>
      </c>
      <c r="N67" s="60">
        <f t="shared" si="79"/>
        <v>3.078449936</v>
      </c>
      <c r="Q67" s="55">
        <v>65.0</v>
      </c>
      <c r="R67" s="55" t="s">
        <v>120</v>
      </c>
      <c r="S67" s="56">
        <v>0.9401156999243995</v>
      </c>
      <c r="T67" s="56">
        <v>0.01843333188001087</v>
      </c>
      <c r="U67" s="56">
        <v>0.0414509681955896</v>
      </c>
      <c r="W67" s="55">
        <v>65.0</v>
      </c>
      <c r="X67" s="55" t="s">
        <v>132</v>
      </c>
      <c r="Y67" s="55">
        <v>44.26334231916037</v>
      </c>
      <c r="Z67" s="55">
        <v>1.0862363167542965</v>
      </c>
      <c r="AA67" s="55">
        <v>3.078449936201835</v>
      </c>
      <c r="AC67" s="55">
        <v>65.0</v>
      </c>
      <c r="AD67" s="55" t="s">
        <v>132</v>
      </c>
      <c r="AE67" s="60">
        <f t="shared" ref="AE67:AG67" si="83">SUM(Y67*S67)</f>
        <v>41.61266305</v>
      </c>
      <c r="AF67" s="60">
        <f t="shared" si="83"/>
        <v>0.02002295453</v>
      </c>
      <c r="AG67" s="60">
        <f t="shared" si="83"/>
        <v>0.1276047304</v>
      </c>
    </row>
    <row r="68" ht="14.25" customHeight="1">
      <c r="A68" s="55">
        <v>66.0</v>
      </c>
      <c r="B68" s="55" t="s">
        <v>134</v>
      </c>
      <c r="C68" s="56">
        <v>0.12147697328741662</v>
      </c>
      <c r="D68" s="56">
        <v>0.822204475856239</v>
      </c>
      <c r="E68" s="56">
        <v>0.4668202761002888</v>
      </c>
      <c r="F68" s="67"/>
      <c r="G68" s="68" t="s">
        <v>550</v>
      </c>
      <c r="H68" s="56">
        <v>0.4746183806830444</v>
      </c>
      <c r="J68" s="55">
        <v>66.0</v>
      </c>
      <c r="K68" s="55" t="s">
        <v>134</v>
      </c>
      <c r="L68" s="60">
        <f t="shared" si="77"/>
        <v>46.6977249</v>
      </c>
      <c r="M68" s="60">
        <f t="shared" si="78"/>
        <v>1.146447819</v>
      </c>
      <c r="N68" s="60">
        <f t="shared" si="79"/>
        <v>3.250562076</v>
      </c>
      <c r="Q68" s="55">
        <v>66.0</v>
      </c>
      <c r="R68" s="55" t="s">
        <v>122</v>
      </c>
      <c r="S68" s="56">
        <v>0.9017376851205079</v>
      </c>
      <c r="T68" s="56">
        <v>0.023995178203594366</v>
      </c>
      <c r="U68" s="56">
        <v>0.07426713667589772</v>
      </c>
      <c r="W68" s="55">
        <v>66.0</v>
      </c>
      <c r="X68" s="55" t="s">
        <v>134</v>
      </c>
      <c r="Y68" s="55">
        <v>46.69772489858943</v>
      </c>
      <c r="Z68" s="55">
        <v>1.1464478189255907</v>
      </c>
      <c r="AA68" s="55">
        <v>3.250562076080838</v>
      </c>
      <c r="AC68" s="55">
        <v>66.0</v>
      </c>
      <c r="AD68" s="55" t="s">
        <v>134</v>
      </c>
      <c r="AE68" s="60">
        <f t="shared" ref="AE68:AG68" si="84">SUM(Y68*S68)</f>
        <v>42.10909835</v>
      </c>
      <c r="AF68" s="60">
        <f t="shared" si="84"/>
        <v>0.02750921972</v>
      </c>
      <c r="AG68" s="60">
        <f t="shared" si="84"/>
        <v>0.241409938</v>
      </c>
    </row>
    <row r="69" ht="14.25" customHeight="1">
      <c r="A69" s="55">
        <v>67.0</v>
      </c>
      <c r="B69" s="55" t="s">
        <v>136</v>
      </c>
      <c r="C69" s="56">
        <v>0.08250886157926027</v>
      </c>
      <c r="D69" s="56">
        <v>0.7821792904233767</v>
      </c>
      <c r="E69" s="56">
        <v>0.4601635753519513</v>
      </c>
      <c r="F69" s="67"/>
      <c r="G69" s="68" t="s">
        <v>551</v>
      </c>
      <c r="H69" s="56">
        <v>0.28162303527499155</v>
      </c>
      <c r="J69" s="55">
        <v>67.0</v>
      </c>
      <c r="K69" s="55" t="s">
        <v>136</v>
      </c>
      <c r="L69" s="60">
        <f t="shared" si="77"/>
        <v>45.76352915</v>
      </c>
      <c r="M69" s="60">
        <f t="shared" si="78"/>
        <v>1.123290174</v>
      </c>
      <c r="N69" s="60">
        <f t="shared" si="79"/>
        <v>3.184301203</v>
      </c>
      <c r="Q69" s="55">
        <v>67.0</v>
      </c>
      <c r="R69" s="55" t="s">
        <v>124</v>
      </c>
      <c r="S69" s="56">
        <v>0.9235189569893305</v>
      </c>
      <c r="T69" s="56">
        <v>0.020425063499781848</v>
      </c>
      <c r="U69" s="56">
        <v>0.05605597951088765</v>
      </c>
      <c r="W69" s="55">
        <v>67.0</v>
      </c>
      <c r="X69" s="55" t="s">
        <v>136</v>
      </c>
      <c r="Y69" s="55">
        <v>45.7635291526422</v>
      </c>
      <c r="Z69" s="55">
        <v>1.1232901736500536</v>
      </c>
      <c r="AA69" s="55">
        <v>3.1843012032466067</v>
      </c>
      <c r="AC69" s="55">
        <v>67.0</v>
      </c>
      <c r="AD69" s="55" t="s">
        <v>136</v>
      </c>
      <c r="AE69" s="60">
        <f t="shared" ref="AE69:AG69" si="85">SUM(Y69*S69)</f>
        <v>42.26348671</v>
      </c>
      <c r="AF69" s="60">
        <f t="shared" si="85"/>
        <v>0.02294327313</v>
      </c>
      <c r="AG69" s="60">
        <f t="shared" si="85"/>
        <v>0.178499123</v>
      </c>
    </row>
    <row r="70" ht="14.25" customHeight="1">
      <c r="A70" s="55">
        <v>68.0</v>
      </c>
      <c r="B70" s="55" t="s">
        <v>138</v>
      </c>
      <c r="C70" s="56">
        <v>0.04373403546742166</v>
      </c>
      <c r="D70" s="56">
        <v>0.7247626362526342</v>
      </c>
      <c r="E70" s="56">
        <v>0.45760213706774455</v>
      </c>
      <c r="F70" s="67"/>
      <c r="G70" s="68" t="s">
        <v>552</v>
      </c>
      <c r="H70" s="56">
        <v>0.6176200112947443</v>
      </c>
      <c r="J70" s="55">
        <v>68.0</v>
      </c>
      <c r="K70" s="55" t="s">
        <v>138</v>
      </c>
      <c r="L70" s="60">
        <f t="shared" si="77"/>
        <v>44.54263896</v>
      </c>
      <c r="M70" s="60">
        <f t="shared" si="78"/>
        <v>1.093042878</v>
      </c>
      <c r="N70" s="60">
        <f t="shared" si="79"/>
        <v>3.097751314</v>
      </c>
      <c r="Q70" s="55">
        <v>68.0</v>
      </c>
      <c r="R70" s="55" t="s">
        <v>126</v>
      </c>
      <c r="S70" s="56">
        <v>0.9266442894608924</v>
      </c>
      <c r="T70" s="56">
        <v>0.022620960843393774</v>
      </c>
      <c r="U70" s="56">
        <v>0.05073474969571388</v>
      </c>
      <c r="W70" s="55">
        <v>68.0</v>
      </c>
      <c r="X70" s="55" t="s">
        <v>138</v>
      </c>
      <c r="Y70" s="55">
        <v>44.54263895664673</v>
      </c>
      <c r="Z70" s="55">
        <v>1.0930428780410664</v>
      </c>
      <c r="AA70" s="55">
        <v>3.0977513135461265</v>
      </c>
      <c r="AC70" s="55">
        <v>68.0</v>
      </c>
      <c r="AD70" s="55" t="s">
        <v>138</v>
      </c>
      <c r="AE70" s="60">
        <f t="shared" ref="AE70:AG70" si="86">SUM(Y70*S70)</f>
        <v>41.27518203</v>
      </c>
      <c r="AF70" s="60">
        <f t="shared" si="86"/>
        <v>0.02472568014</v>
      </c>
      <c r="AG70" s="60">
        <f t="shared" si="86"/>
        <v>0.1571636375</v>
      </c>
    </row>
    <row r="71" ht="14.25" customHeight="1">
      <c r="A71" s="55">
        <v>69.0</v>
      </c>
      <c r="B71" s="55" t="s">
        <v>140</v>
      </c>
      <c r="C71" s="56">
        <v>0.07294484237863653</v>
      </c>
      <c r="D71" s="56">
        <v>0.6686259387734949</v>
      </c>
      <c r="E71" s="56">
        <v>0.46406060613831585</v>
      </c>
      <c r="F71" s="67"/>
      <c r="G71" s="68" t="s">
        <v>553</v>
      </c>
      <c r="H71" s="56">
        <v>0.1722431716869875</v>
      </c>
      <c r="J71" s="55">
        <v>69.0</v>
      </c>
      <c r="K71" s="55" t="s">
        <v>140</v>
      </c>
      <c r="L71" s="60">
        <f t="shared" si="77"/>
        <v>43.60482363</v>
      </c>
      <c r="M71" s="60">
        <f t="shared" si="78"/>
        <v>1.069932034</v>
      </c>
      <c r="N71" s="60">
        <f t="shared" si="79"/>
        <v>3.031813914</v>
      </c>
      <c r="Q71" s="55">
        <v>69.0</v>
      </c>
      <c r="R71" s="55" t="s">
        <v>128</v>
      </c>
      <c r="S71" s="56">
        <v>0.9237060169575242</v>
      </c>
      <c r="T71" s="56">
        <v>0.02583089779380004</v>
      </c>
      <c r="U71" s="56">
        <v>0.05046308524867572</v>
      </c>
      <c r="W71" s="55">
        <v>69.0</v>
      </c>
      <c r="X71" s="55" t="s">
        <v>140</v>
      </c>
      <c r="Y71" s="55">
        <v>43.60482363108296</v>
      </c>
      <c r="Z71" s="55">
        <v>1.0699320341807008</v>
      </c>
      <c r="AA71" s="55">
        <v>3.031813913707717</v>
      </c>
      <c r="AC71" s="55">
        <v>69.0</v>
      </c>
      <c r="AD71" s="55" t="s">
        <v>140</v>
      </c>
      <c r="AE71" s="60">
        <f t="shared" ref="AE71:AG71" si="87">SUM(Y71*S71)</f>
        <v>40.27803796</v>
      </c>
      <c r="AF71" s="60">
        <f t="shared" si="87"/>
        <v>0.02763730502</v>
      </c>
      <c r="AG71" s="60">
        <f t="shared" si="87"/>
        <v>0.152994684</v>
      </c>
    </row>
    <row r="72" ht="14.25" customHeight="1">
      <c r="A72" s="55">
        <v>70.0</v>
      </c>
      <c r="B72" s="55" t="s">
        <v>142</v>
      </c>
      <c r="C72" s="56">
        <v>0.1400341598336109</v>
      </c>
      <c r="D72" s="56">
        <v>0.84607930806462</v>
      </c>
      <c r="E72" s="56">
        <v>0.46096450242013043</v>
      </c>
      <c r="F72" s="67"/>
      <c r="G72" s="68" t="s">
        <v>554</v>
      </c>
      <c r="H72" s="56">
        <v>1.3556320174556906</v>
      </c>
      <c r="J72" s="55">
        <v>70.0</v>
      </c>
      <c r="K72" s="55" t="s">
        <v>142</v>
      </c>
      <c r="L72" s="60">
        <f t="shared" si="77"/>
        <v>47.13151911</v>
      </c>
      <c r="M72" s="60">
        <f t="shared" si="78"/>
        <v>1.157218891</v>
      </c>
      <c r="N72" s="60">
        <f t="shared" si="79"/>
        <v>3.281470875</v>
      </c>
      <c r="Q72" s="55">
        <v>70.0</v>
      </c>
      <c r="R72" s="55" t="s">
        <v>130</v>
      </c>
      <c r="S72" s="56">
        <v>0.8728288250002405</v>
      </c>
      <c r="T72" s="56">
        <v>0.028317704651084474</v>
      </c>
      <c r="U72" s="56">
        <v>0.09885347034867499</v>
      </c>
      <c r="W72" s="55">
        <v>70.0</v>
      </c>
      <c r="X72" s="55" t="s">
        <v>142</v>
      </c>
      <c r="Y72" s="55">
        <v>47.13151910583769</v>
      </c>
      <c r="Z72" s="55">
        <v>1.1572188906930279</v>
      </c>
      <c r="AA72" s="55">
        <v>3.281470874889594</v>
      </c>
      <c r="AC72" s="55">
        <v>70.0</v>
      </c>
      <c r="AD72" s="55" t="s">
        <v>142</v>
      </c>
      <c r="AE72" s="60">
        <f t="shared" ref="AE72:AG72" si="88">SUM(Y72*S72)</f>
        <v>41.13774844</v>
      </c>
      <c r="AF72" s="60">
        <f t="shared" si="88"/>
        <v>0.03276978276</v>
      </c>
      <c r="AG72" s="60">
        <f t="shared" si="88"/>
        <v>0.3243847838</v>
      </c>
    </row>
    <row r="73" ht="14.25" customHeight="1">
      <c r="A73" s="55">
        <v>71.0</v>
      </c>
      <c r="B73" s="55" t="s">
        <v>145</v>
      </c>
      <c r="C73" s="56">
        <v>0.0744419065753158</v>
      </c>
      <c r="D73" s="56">
        <v>0.7534185139183273</v>
      </c>
      <c r="E73" s="56">
        <v>0.4431020603161503</v>
      </c>
      <c r="F73" s="67"/>
      <c r="G73" s="68" t="s">
        <v>555</v>
      </c>
      <c r="H73" s="56">
        <v>0.7946066680099909</v>
      </c>
      <c r="J73" s="55">
        <v>71.0</v>
      </c>
      <c r="K73" s="55" t="s">
        <v>145</v>
      </c>
      <c r="L73" s="60">
        <f t="shared" si="77"/>
        <v>44.99678729</v>
      </c>
      <c r="M73" s="60">
        <f t="shared" si="78"/>
        <v>1.104361573</v>
      </c>
      <c r="N73" s="60">
        <f t="shared" si="79"/>
        <v>3.130365502</v>
      </c>
      <c r="Q73" s="55">
        <v>71.0</v>
      </c>
      <c r="R73" s="55" t="s">
        <v>132</v>
      </c>
      <c r="S73" s="56">
        <v>0.9324978482542663</v>
      </c>
      <c r="T73" s="56">
        <v>0.01745864604900356</v>
      </c>
      <c r="U73" s="56">
        <v>0.050043505696729974</v>
      </c>
      <c r="W73" s="55">
        <v>71.0</v>
      </c>
      <c r="X73" s="55" t="s">
        <v>145</v>
      </c>
      <c r="Y73" s="55">
        <v>44.99678728932088</v>
      </c>
      <c r="Z73" s="55">
        <v>1.1043615730175198</v>
      </c>
      <c r="AA73" s="55">
        <v>3.130365502239939</v>
      </c>
      <c r="AC73" s="55">
        <v>71.0</v>
      </c>
      <c r="AD73" s="55" t="s">
        <v>145</v>
      </c>
      <c r="AE73" s="60">
        <f t="shared" ref="AE73:AG73" si="89">SUM(Y73*S73)</f>
        <v>41.95940733</v>
      </c>
      <c r="AF73" s="60">
        <f t="shared" si="89"/>
        <v>0.01928065781</v>
      </c>
      <c r="AG73" s="60">
        <f t="shared" si="89"/>
        <v>0.1566544638</v>
      </c>
    </row>
    <row r="74" ht="14.25" customHeight="1">
      <c r="A74" s="55">
        <v>72.0</v>
      </c>
      <c r="B74" s="55" t="s">
        <v>148</v>
      </c>
      <c r="C74" s="56">
        <v>0.08220230031435125</v>
      </c>
      <c r="D74" s="56">
        <v>0.693392337201746</v>
      </c>
      <c r="E74" s="56">
        <v>0.4399147155916641</v>
      </c>
      <c r="F74" s="67"/>
      <c r="G74" s="68" t="s">
        <v>556</v>
      </c>
      <c r="H74" s="56">
        <v>1.7440932803972315</v>
      </c>
      <c r="J74" s="55">
        <v>72.0</v>
      </c>
      <c r="K74" s="55" t="s">
        <v>148</v>
      </c>
      <c r="L74" s="60">
        <f t="shared" si="77"/>
        <v>43.82465759</v>
      </c>
      <c r="M74" s="60">
        <f t="shared" si="78"/>
        <v>1.075429722</v>
      </c>
      <c r="N74" s="60">
        <f t="shared" si="79"/>
        <v>3.047796085</v>
      </c>
      <c r="Q74" s="55">
        <v>72.0</v>
      </c>
      <c r="R74" s="55" t="s">
        <v>134</v>
      </c>
      <c r="S74" s="56">
        <v>0.9359285184495064</v>
      </c>
      <c r="T74" s="56">
        <v>0.017971599056995576</v>
      </c>
      <c r="U74" s="56">
        <v>0.046099882493498</v>
      </c>
      <c r="W74" s="55">
        <v>72.0</v>
      </c>
      <c r="X74" s="55" t="s">
        <v>148</v>
      </c>
      <c r="Y74" s="55">
        <v>43.82465759059802</v>
      </c>
      <c r="Z74" s="55">
        <v>1.0754297222549851</v>
      </c>
      <c r="AA74" s="55">
        <v>3.0477960846573158</v>
      </c>
      <c r="AC74" s="55">
        <v>72.0</v>
      </c>
      <c r="AD74" s="55" t="s">
        <v>148</v>
      </c>
      <c r="AE74" s="60">
        <f t="shared" ref="AE74:AG74" si="90">SUM(Y74*S74)</f>
        <v>41.01674685</v>
      </c>
      <c r="AF74" s="60">
        <f t="shared" si="90"/>
        <v>0.01932719178</v>
      </c>
      <c r="AG74" s="60">
        <f t="shared" si="90"/>
        <v>0.1405030414</v>
      </c>
    </row>
    <row r="75" ht="14.25" customHeight="1">
      <c r="A75" s="55">
        <v>73.0</v>
      </c>
      <c r="B75" s="55" t="s">
        <v>151</v>
      </c>
      <c r="C75" s="56">
        <v>0.22914202700236846</v>
      </c>
      <c r="D75" s="56">
        <v>0.5451800737658443</v>
      </c>
      <c r="E75" s="56">
        <v>0.4819043079829913</v>
      </c>
      <c r="F75" s="67"/>
      <c r="G75" s="68" t="s">
        <v>545</v>
      </c>
      <c r="H75" s="56">
        <v>2.3655180819599155</v>
      </c>
      <c r="J75" s="55">
        <v>73.0</v>
      </c>
      <c r="K75" s="55" t="s">
        <v>151</v>
      </c>
      <c r="L75" s="60">
        <f t="shared" ref="L75:L86" si="92">SUM(($H$75*C75)+($H$76*D75)+($H$77*$E75)+($H$78))</f>
        <v>34.24560139</v>
      </c>
      <c r="M75" s="60">
        <f t="shared" ref="M75:M86" si="93">SUM(($H$79*C75)+($H$80*D75)+($H$81*$E75)+($H$82))</f>
        <v>3.164463533</v>
      </c>
      <c r="N75" s="60">
        <f t="shared" ref="N75:N86" si="94">SUM(($H$83*C75)+($H$84*D75)+($H$85*$E75)+($H$86))</f>
        <v>6.362416112</v>
      </c>
      <c r="Q75" s="55">
        <v>73.0</v>
      </c>
      <c r="R75" s="55" t="s">
        <v>136</v>
      </c>
      <c r="S75" s="56">
        <v>0.5479868928974762</v>
      </c>
      <c r="T75" s="56">
        <v>0.15565598806290748</v>
      </c>
      <c r="U75" s="56">
        <v>0.2963571190396164</v>
      </c>
      <c r="W75" s="55">
        <v>73.0</v>
      </c>
      <c r="X75" s="55" t="s">
        <v>151</v>
      </c>
      <c r="Y75" s="55">
        <v>34.245601391767366</v>
      </c>
      <c r="Z75" s="55">
        <v>3.1644635331480773</v>
      </c>
      <c r="AA75" s="55">
        <v>6.362416112305475</v>
      </c>
      <c r="AC75" s="55">
        <v>73.0</v>
      </c>
      <c r="AD75" s="55" t="s">
        <v>151</v>
      </c>
      <c r="AE75" s="60">
        <f t="shared" ref="AE75:AG75" si="91">SUM(Y75*S75)</f>
        <v>18.7661407</v>
      </c>
      <c r="AF75" s="60">
        <f t="shared" si="91"/>
        <v>0.4925676979</v>
      </c>
      <c r="AG75" s="60">
        <f t="shared" si="91"/>
        <v>1.885547309</v>
      </c>
    </row>
    <row r="76" ht="14.25" customHeight="1">
      <c r="A76" s="55">
        <v>74.0</v>
      </c>
      <c r="B76" s="55" t="s">
        <v>142</v>
      </c>
      <c r="C76" s="56">
        <v>0.11977471555698727</v>
      </c>
      <c r="D76" s="56">
        <v>0.8238965974965332</v>
      </c>
      <c r="E76" s="56">
        <v>0.45265351522393266</v>
      </c>
      <c r="F76" s="67"/>
      <c r="G76" s="68" t="s">
        <v>546</v>
      </c>
      <c r="H76" s="56">
        <v>14.755473286329593</v>
      </c>
      <c r="J76" s="55">
        <v>74.0</v>
      </c>
      <c r="K76" s="55" t="s">
        <v>142</v>
      </c>
      <c r="L76" s="60">
        <f t="shared" si="92"/>
        <v>37.82165789</v>
      </c>
      <c r="M76" s="60">
        <f t="shared" si="93"/>
        <v>3.412546274</v>
      </c>
      <c r="N76" s="60">
        <f t="shared" si="94"/>
        <v>6.891697982</v>
      </c>
      <c r="Q76" s="55">
        <v>74.0</v>
      </c>
      <c r="R76" s="55" t="s">
        <v>138</v>
      </c>
      <c r="S76" s="56">
        <v>0.899863046759491</v>
      </c>
      <c r="T76" s="56">
        <v>0.022754383122599604</v>
      </c>
      <c r="U76" s="56">
        <v>0.07738257011790929</v>
      </c>
      <c r="W76" s="55">
        <v>74.0</v>
      </c>
      <c r="X76" s="55" t="s">
        <v>142</v>
      </c>
      <c r="Y76" s="55">
        <v>37.82165788911557</v>
      </c>
      <c r="Z76" s="55">
        <v>3.412546273507054</v>
      </c>
      <c r="AA76" s="55">
        <v>6.891697981892667</v>
      </c>
      <c r="AC76" s="55">
        <v>74.0</v>
      </c>
      <c r="AD76" s="55" t="s">
        <v>142</v>
      </c>
      <c r="AE76" s="60">
        <f t="shared" ref="AE76:AG76" si="95">SUM(Y76*S76)</f>
        <v>34.0343123</v>
      </c>
      <c r="AF76" s="60">
        <f t="shared" si="95"/>
        <v>0.07765038533</v>
      </c>
      <c r="AG76" s="60">
        <f t="shared" si="95"/>
        <v>0.5332973023</v>
      </c>
    </row>
    <row r="77" ht="14.25" customHeight="1">
      <c r="A77" s="55">
        <v>75.0</v>
      </c>
      <c r="B77" s="55" t="s">
        <v>145</v>
      </c>
      <c r="C77" s="56">
        <v>0.031127390401084108</v>
      </c>
      <c r="D77" s="56">
        <v>0.728829680089638</v>
      </c>
      <c r="E77" s="56">
        <v>0.4352486700097125</v>
      </c>
      <c r="F77" s="67"/>
      <c r="G77" s="68" t="s">
        <v>547</v>
      </c>
      <c r="H77" s="56">
        <v>9.498114205235863</v>
      </c>
      <c r="J77" s="55">
        <v>75.0</v>
      </c>
      <c r="K77" s="55" t="s">
        <v>145</v>
      </c>
      <c r="L77" s="60">
        <f t="shared" si="92"/>
        <v>36.04389047</v>
      </c>
      <c r="M77" s="60">
        <f t="shared" si="93"/>
        <v>3.252540306</v>
      </c>
      <c r="N77" s="60">
        <f t="shared" si="94"/>
        <v>6.566725797</v>
      </c>
      <c r="Q77" s="55">
        <v>75.0</v>
      </c>
      <c r="R77" s="55" t="s">
        <v>140</v>
      </c>
      <c r="S77" s="56">
        <v>0.9191513701126245</v>
      </c>
      <c r="T77" s="56">
        <v>0.022687333995253092</v>
      </c>
      <c r="U77" s="56">
        <v>0.0581612958921224</v>
      </c>
      <c r="W77" s="55">
        <v>75.0</v>
      </c>
      <c r="X77" s="55" t="s">
        <v>145</v>
      </c>
      <c r="Y77" s="55">
        <v>36.043890470761646</v>
      </c>
      <c r="Z77" s="55">
        <v>3.252540305952634</v>
      </c>
      <c r="AA77" s="55">
        <v>6.566725797172276</v>
      </c>
      <c r="AC77" s="55">
        <v>75.0</v>
      </c>
      <c r="AD77" s="55" t="s">
        <v>145</v>
      </c>
      <c r="AE77" s="60">
        <f t="shared" ref="AE77:AG77" si="96">SUM(Y77*S77)</f>
        <v>33.12979131</v>
      </c>
      <c r="AF77" s="60">
        <f t="shared" si="96"/>
        <v>0.07379146825</v>
      </c>
      <c r="AG77" s="60">
        <f t="shared" si="96"/>
        <v>0.3819292821</v>
      </c>
    </row>
    <row r="78" ht="14.25" customHeight="1">
      <c r="A78" s="55">
        <v>76.0</v>
      </c>
      <c r="B78" s="55" t="s">
        <v>148</v>
      </c>
      <c r="C78" s="56">
        <v>0.06263926572091111</v>
      </c>
      <c r="D78" s="56">
        <v>0.6738694777829034</v>
      </c>
      <c r="E78" s="56">
        <v>0.4336010345268868</v>
      </c>
      <c r="F78" s="67"/>
      <c r="G78" s="68" t="s">
        <v>548</v>
      </c>
      <c r="H78" s="56">
        <v>21.081989615647593</v>
      </c>
      <c r="J78" s="55">
        <v>76.0</v>
      </c>
      <c r="K78" s="55" t="s">
        <v>148</v>
      </c>
      <c r="L78" s="60">
        <f t="shared" si="92"/>
        <v>35.29181915</v>
      </c>
      <c r="M78" s="60">
        <f t="shared" si="93"/>
        <v>3.200544603</v>
      </c>
      <c r="N78" s="60">
        <f t="shared" si="94"/>
        <v>6.455829292</v>
      </c>
      <c r="Q78" s="55">
        <v>76.0</v>
      </c>
      <c r="R78" s="55" t="s">
        <v>142</v>
      </c>
      <c r="S78" s="56">
        <v>0.9210237563046563</v>
      </c>
      <c r="T78" s="56">
        <v>0.023325159376296728</v>
      </c>
      <c r="U78" s="56">
        <v>0.055651084319047105</v>
      </c>
      <c r="W78" s="55">
        <v>76.0</v>
      </c>
      <c r="X78" s="55" t="s">
        <v>148</v>
      </c>
      <c r="Y78" s="55">
        <v>35.291819154694394</v>
      </c>
      <c r="Z78" s="55">
        <v>3.2005446029602855</v>
      </c>
      <c r="AA78" s="55">
        <v>6.455829292252773</v>
      </c>
      <c r="AC78" s="55">
        <v>76.0</v>
      </c>
      <c r="AD78" s="55" t="s">
        <v>148</v>
      </c>
      <c r="AE78" s="60">
        <f t="shared" ref="AE78:AG78" si="97">SUM(Y78*S78)</f>
        <v>32.50460384</v>
      </c>
      <c r="AF78" s="60">
        <f t="shared" si="97"/>
        <v>0.07465321295</v>
      </c>
      <c r="AG78" s="60">
        <f t="shared" si="97"/>
        <v>0.3592739003</v>
      </c>
    </row>
    <row r="79" ht="14.25" customHeight="1">
      <c r="A79" s="55">
        <v>77.0</v>
      </c>
      <c r="B79" s="55" t="s">
        <v>151</v>
      </c>
      <c r="C79" s="56">
        <v>0.22815278412934495</v>
      </c>
      <c r="D79" s="56">
        <v>0.5196759658008796</v>
      </c>
      <c r="E79" s="56">
        <v>0.47877378646696</v>
      </c>
      <c r="F79" s="67"/>
      <c r="G79" s="68" t="s">
        <v>549</v>
      </c>
      <c r="H79" s="56">
        <v>0.3936004290088094</v>
      </c>
      <c r="J79" s="55">
        <v>77.0</v>
      </c>
      <c r="K79" s="55" t="s">
        <v>151</v>
      </c>
      <c r="L79" s="60">
        <f t="shared" si="92"/>
        <v>33.83720209</v>
      </c>
      <c r="M79" s="60">
        <f t="shared" si="93"/>
        <v>3.131959699</v>
      </c>
      <c r="N79" s="60">
        <f t="shared" si="94"/>
        <v>6.29497599</v>
      </c>
      <c r="Q79" s="55">
        <v>77.0</v>
      </c>
      <c r="R79" s="55" t="s">
        <v>145</v>
      </c>
      <c r="S79" s="56">
        <v>0.5086263153617137</v>
      </c>
      <c r="T79" s="56">
        <v>0.17911087334219283</v>
      </c>
      <c r="U79" s="56">
        <v>0.3122628112960935</v>
      </c>
      <c r="W79" s="55">
        <v>77.0</v>
      </c>
      <c r="X79" s="55" t="s">
        <v>151</v>
      </c>
      <c r="Y79" s="55">
        <v>33.83720208521386</v>
      </c>
      <c r="Z79" s="55">
        <v>3.13195969926456</v>
      </c>
      <c r="AA79" s="55">
        <v>6.294975990084531</v>
      </c>
      <c r="AC79" s="55">
        <v>77.0</v>
      </c>
      <c r="AD79" s="55" t="s">
        <v>151</v>
      </c>
      <c r="AE79" s="60">
        <f t="shared" ref="AE79:AG79" si="98">SUM(Y79*S79)</f>
        <v>17.21049142</v>
      </c>
      <c r="AF79" s="60">
        <f t="shared" si="98"/>
        <v>0.560968037</v>
      </c>
      <c r="AG79" s="60">
        <f t="shared" si="98"/>
        <v>1.9656869</v>
      </c>
    </row>
    <row r="80" ht="14.25" customHeight="1">
      <c r="A80" s="55">
        <v>78.0</v>
      </c>
      <c r="B80" s="55" t="s">
        <v>160</v>
      </c>
      <c r="C80" s="56">
        <v>0.11968152209173791</v>
      </c>
      <c r="D80" s="56">
        <v>0.8237343099707289</v>
      </c>
      <c r="E80" s="56">
        <v>0.4526408965991729</v>
      </c>
      <c r="F80" s="67"/>
      <c r="G80" s="68" t="s">
        <v>550</v>
      </c>
      <c r="H80" s="56">
        <v>1.1434735423310285</v>
      </c>
      <c r="J80" s="55">
        <v>78.0</v>
      </c>
      <c r="K80" s="55" t="s">
        <v>160</v>
      </c>
      <c r="L80" s="60">
        <f t="shared" si="92"/>
        <v>37.81892296</v>
      </c>
      <c r="M80" s="60">
        <f t="shared" si="93"/>
        <v>3.412312125</v>
      </c>
      <c r="N80" s="60">
        <f t="shared" si="94"/>
        <v>6.891218235</v>
      </c>
      <c r="Q80" s="55">
        <v>78.0</v>
      </c>
      <c r="R80" s="55" t="s">
        <v>148</v>
      </c>
      <c r="S80" s="56">
        <v>0.9000017210191092</v>
      </c>
      <c r="T80" s="56">
        <v>0.022729099009542512</v>
      </c>
      <c r="U80" s="56">
        <v>0.07726917997134837</v>
      </c>
      <c r="W80" s="55">
        <v>78.0</v>
      </c>
      <c r="X80" s="55" t="s">
        <v>160</v>
      </c>
      <c r="Y80" s="55">
        <v>37.81892295589762</v>
      </c>
      <c r="Z80" s="55">
        <v>3.4123121252393647</v>
      </c>
      <c r="AA80" s="55">
        <v>6.891218235248706</v>
      </c>
      <c r="AC80" s="55">
        <v>78.0</v>
      </c>
      <c r="AD80" s="55" t="s">
        <v>160</v>
      </c>
      <c r="AE80" s="60">
        <f t="shared" ref="AE80:AG80" si="99">SUM(Y80*S80)</f>
        <v>34.03709575</v>
      </c>
      <c r="AF80" s="60">
        <f t="shared" si="99"/>
        <v>0.07755878015</v>
      </c>
      <c r="AG80" s="60">
        <f t="shared" si="99"/>
        <v>0.532478782</v>
      </c>
    </row>
    <row r="81" ht="14.25" customHeight="1">
      <c r="A81" s="55">
        <v>79.0</v>
      </c>
      <c r="B81" s="55" t="s">
        <v>162</v>
      </c>
      <c r="C81" s="56">
        <v>0.03072481390284979</v>
      </c>
      <c r="D81" s="56">
        <v>0.7286511895764974</v>
      </c>
      <c r="E81" s="56">
        <v>0.4345150142889608</v>
      </c>
      <c r="F81" s="67"/>
      <c r="G81" s="68" t="s">
        <v>551</v>
      </c>
      <c r="H81" s="56">
        <v>0.9427166593480522</v>
      </c>
      <c r="J81" s="55">
        <v>79.0</v>
      </c>
      <c r="K81" s="55" t="s">
        <v>162</v>
      </c>
      <c r="L81" s="60">
        <f t="shared" si="92"/>
        <v>36.03333611</v>
      </c>
      <c r="M81" s="60">
        <f t="shared" si="93"/>
        <v>3.251486123</v>
      </c>
      <c r="N81" s="60">
        <f t="shared" si="94"/>
        <v>6.564628502</v>
      </c>
      <c r="Q81" s="55">
        <v>79.0</v>
      </c>
      <c r="R81" s="55" t="s">
        <v>151</v>
      </c>
      <c r="S81" s="56">
        <v>0.9189066584843039</v>
      </c>
      <c r="T81" s="56">
        <v>0.022696900358865037</v>
      </c>
      <c r="U81" s="56">
        <v>0.058396441156831166</v>
      </c>
      <c r="W81" s="55">
        <v>79.0</v>
      </c>
      <c r="X81" s="55" t="s">
        <v>162</v>
      </c>
      <c r="Y81" s="55">
        <v>36.03333611095417</v>
      </c>
      <c r="Z81" s="55">
        <v>3.251486123020708</v>
      </c>
      <c r="AA81" s="55">
        <v>6.564628501875097</v>
      </c>
      <c r="AC81" s="55">
        <v>79.0</v>
      </c>
      <c r="AD81" s="55" t="s">
        <v>162</v>
      </c>
      <c r="AE81" s="60">
        <f t="shared" ref="AE81:AG81" si="100">SUM(Y81*S81)</f>
        <v>33.11127248</v>
      </c>
      <c r="AF81" s="60">
        <f t="shared" si="100"/>
        <v>0.07379865655</v>
      </c>
      <c r="AG81" s="60">
        <f t="shared" si="100"/>
        <v>0.383350942</v>
      </c>
    </row>
    <row r="82" ht="14.25" customHeight="1">
      <c r="A82" s="55">
        <v>80.0</v>
      </c>
      <c r="B82" s="55" t="s">
        <v>165</v>
      </c>
      <c r="C82" s="56">
        <v>0.06280639708421405</v>
      </c>
      <c r="D82" s="56">
        <v>0.6740769404951772</v>
      </c>
      <c r="E82" s="56">
        <v>0.43289220804890743</v>
      </c>
      <c r="F82" s="67"/>
      <c r="G82" s="68" t="s">
        <v>552</v>
      </c>
      <c r="H82" s="56">
        <v>1.996574923511515</v>
      </c>
      <c r="J82" s="55">
        <v>80.0</v>
      </c>
      <c r="K82" s="55" t="s">
        <v>165</v>
      </c>
      <c r="L82" s="60">
        <f t="shared" si="92"/>
        <v>35.2885432</v>
      </c>
      <c r="M82" s="60">
        <f t="shared" si="93"/>
        <v>3.200179392</v>
      </c>
      <c r="N82" s="60">
        <f t="shared" si="94"/>
        <v>6.455120721</v>
      </c>
      <c r="Q82" s="55">
        <v>80.0</v>
      </c>
      <c r="R82" s="55" t="s">
        <v>142</v>
      </c>
      <c r="S82" s="56">
        <v>0.9211465799607083</v>
      </c>
      <c r="T82" s="56">
        <v>0.023191299228575622</v>
      </c>
      <c r="U82" s="56">
        <v>0.05566212081071607</v>
      </c>
      <c r="W82" s="55">
        <v>80.0</v>
      </c>
      <c r="X82" s="55" t="s">
        <v>165</v>
      </c>
      <c r="Y82" s="55">
        <v>35.288543202625675</v>
      </c>
      <c r="Z82" s="55">
        <v>3.2001793915297094</v>
      </c>
      <c r="AA82" s="55">
        <v>6.455120721090498</v>
      </c>
      <c r="AC82" s="55">
        <v>80.0</v>
      </c>
      <c r="AD82" s="55" t="s">
        <v>165</v>
      </c>
      <c r="AE82" s="60">
        <f t="shared" ref="AE82:AG82" si="101">SUM(Y82*S82)</f>
        <v>32.50592088</v>
      </c>
      <c r="AF82" s="60">
        <f t="shared" si="101"/>
        <v>0.07421631785</v>
      </c>
      <c r="AG82" s="60">
        <f t="shared" si="101"/>
        <v>0.3593057094</v>
      </c>
    </row>
    <row r="83" ht="14.25" customHeight="1">
      <c r="A83" s="55">
        <v>81.0</v>
      </c>
      <c r="B83" s="55" t="s">
        <v>168</v>
      </c>
      <c r="C83" s="56">
        <v>0.2284241709639923</v>
      </c>
      <c r="D83" s="56">
        <v>0.5174024545344099</v>
      </c>
      <c r="E83" s="56">
        <v>0.47901831507802584</v>
      </c>
      <c r="F83" s="67"/>
      <c r="G83" s="68" t="s">
        <v>553</v>
      </c>
      <c r="H83" s="56">
        <v>0.739747186132612</v>
      </c>
      <c r="J83" s="55">
        <v>81.0</v>
      </c>
      <c r="K83" s="55" t="s">
        <v>168</v>
      </c>
      <c r="L83" s="60">
        <f t="shared" si="92"/>
        <v>33.80661988</v>
      </c>
      <c r="M83" s="60">
        <f t="shared" si="93"/>
        <v>3.129697338</v>
      </c>
      <c r="N83" s="60">
        <f t="shared" si="94"/>
        <v>6.290210514</v>
      </c>
      <c r="Q83" s="55">
        <v>81.0</v>
      </c>
      <c r="R83" s="55" t="s">
        <v>145</v>
      </c>
      <c r="S83" s="56">
        <v>0.5037096932397089</v>
      </c>
      <c r="T83" s="56">
        <v>0.18200863587669225</v>
      </c>
      <c r="U83" s="56">
        <v>0.3142816708835988</v>
      </c>
      <c r="W83" s="55">
        <v>81.0</v>
      </c>
      <c r="X83" s="55" t="s">
        <v>168</v>
      </c>
      <c r="Y83" s="55">
        <v>33.806619881594216</v>
      </c>
      <c r="Z83" s="55">
        <v>3.129697338453044</v>
      </c>
      <c r="AA83" s="55">
        <v>6.290210513956916</v>
      </c>
      <c r="AC83" s="55">
        <v>81.0</v>
      </c>
      <c r="AD83" s="55" t="s">
        <v>168</v>
      </c>
      <c r="AE83" s="60">
        <f t="shared" ref="AE83:AG83" si="102">SUM(Y83*S83)</f>
        <v>17.02872213</v>
      </c>
      <c r="AF83" s="60">
        <f t="shared" si="102"/>
        <v>0.5696319433</v>
      </c>
      <c r="AG83" s="60">
        <f t="shared" si="102"/>
        <v>1.976897871</v>
      </c>
    </row>
    <row r="84" ht="14.25" customHeight="1">
      <c r="A84" s="55">
        <v>82.0</v>
      </c>
      <c r="B84" s="55" t="s">
        <v>170</v>
      </c>
      <c r="C84" s="56">
        <v>0.0626085298838737</v>
      </c>
      <c r="D84" s="56">
        <v>0.6738384668376934</v>
      </c>
      <c r="E84" s="56">
        <v>0.4343171147904057</v>
      </c>
      <c r="F84" s="67"/>
      <c r="G84" s="68" t="s">
        <v>554</v>
      </c>
      <c r="H84" s="56">
        <v>2.385769814640878</v>
      </c>
      <c r="J84" s="55">
        <v>82.0</v>
      </c>
      <c r="K84" s="55" t="s">
        <v>170</v>
      </c>
      <c r="L84" s="60">
        <f t="shared" si="92"/>
        <v>35.29809028</v>
      </c>
      <c r="M84" s="60">
        <f t="shared" si="93"/>
        <v>3.201172106</v>
      </c>
      <c r="N84" s="60">
        <f t="shared" si="94"/>
        <v>6.457073316</v>
      </c>
      <c r="Q84" s="55">
        <v>82.0</v>
      </c>
      <c r="R84" s="55" t="s">
        <v>148</v>
      </c>
      <c r="S84" s="56">
        <v>0.9210496389620463</v>
      </c>
      <c r="T84" s="56">
        <v>0.023400737495208178</v>
      </c>
      <c r="U84" s="56">
        <v>0.05554962354274559</v>
      </c>
      <c r="W84" s="55">
        <v>82.0</v>
      </c>
      <c r="X84" s="55" t="s">
        <v>170</v>
      </c>
      <c r="Y84" s="55">
        <v>35.298090279465505</v>
      </c>
      <c r="Z84" s="55">
        <v>3.2011721059201212</v>
      </c>
      <c r="AA84" s="55">
        <v>6.457073316476542</v>
      </c>
      <c r="AC84" s="55">
        <v>82.0</v>
      </c>
      <c r="AD84" s="55" t="s">
        <v>170</v>
      </c>
      <c r="AE84" s="60">
        <f t="shared" ref="AE84:AG84" si="103">SUM(Y84*S84)</f>
        <v>32.51129331</v>
      </c>
      <c r="AF84" s="60">
        <f t="shared" si="103"/>
        <v>0.07490978813</v>
      </c>
      <c r="AG84" s="60">
        <f t="shared" si="103"/>
        <v>0.3586879919</v>
      </c>
    </row>
    <row r="85" ht="14.25" customHeight="1">
      <c r="A85" s="55">
        <v>83.0</v>
      </c>
      <c r="B85" s="55" t="s">
        <v>172</v>
      </c>
      <c r="C85" s="56">
        <v>0.22875219651873896</v>
      </c>
      <c r="D85" s="56">
        <v>0.5159458509399808</v>
      </c>
      <c r="E85" s="56">
        <v>0.4811996056001581</v>
      </c>
      <c r="F85" s="67"/>
      <c r="G85" s="68" t="s">
        <v>555</v>
      </c>
      <c r="H85" s="56">
        <v>1.8723403199918855</v>
      </c>
      <c r="J85" s="55">
        <v>83.0</v>
      </c>
      <c r="K85" s="55" t="s">
        <v>172</v>
      </c>
      <c r="L85" s="60">
        <f t="shared" si="92"/>
        <v>33.8066211</v>
      </c>
      <c r="M85" s="60">
        <f t="shared" si="93"/>
        <v>3.130217201</v>
      </c>
      <c r="N85" s="60">
        <f t="shared" si="94"/>
        <v>6.291062167</v>
      </c>
      <c r="Q85" s="55">
        <v>83.0</v>
      </c>
      <c r="R85" s="55" t="s">
        <v>151</v>
      </c>
      <c r="S85" s="56">
        <v>0.4996228695162216</v>
      </c>
      <c r="T85" s="56">
        <v>0.18578780611963064</v>
      </c>
      <c r="U85" s="56">
        <v>0.3145893243641479</v>
      </c>
      <c r="W85" s="55">
        <v>83.0</v>
      </c>
      <c r="X85" s="55" t="s">
        <v>172</v>
      </c>
      <c r="Y85" s="55">
        <v>33.80662110304296</v>
      </c>
      <c r="Z85" s="55">
        <v>3.1302172006943163</v>
      </c>
      <c r="AA85" s="55">
        <v>6.291062167244737</v>
      </c>
      <c r="AC85" s="55">
        <v>83.0</v>
      </c>
      <c r="AD85" s="55" t="s">
        <v>172</v>
      </c>
      <c r="AE85" s="60">
        <f t="shared" ref="AE85:AG85" si="104">SUM(Y85*S85)</f>
        <v>16.89056104</v>
      </c>
      <c r="AF85" s="60">
        <f t="shared" si="104"/>
        <v>0.5815561864</v>
      </c>
      <c r="AG85" s="60">
        <f t="shared" si="104"/>
        <v>1.979100997</v>
      </c>
    </row>
    <row r="86" ht="14.25" customHeight="1">
      <c r="A86" s="55">
        <v>84.0</v>
      </c>
      <c r="B86" s="55" t="s">
        <v>175</v>
      </c>
      <c r="C86" s="56">
        <v>0.13870802856107325</v>
      </c>
      <c r="D86" s="56">
        <v>0.8448099092714039</v>
      </c>
      <c r="E86" s="56">
        <v>0.45929322502129893</v>
      </c>
      <c r="F86" s="67"/>
      <c r="G86" s="68" t="s">
        <v>556</v>
      </c>
      <c r="H86" s="56">
        <v>3.9899459128571686</v>
      </c>
      <c r="J86" s="55">
        <v>84.0</v>
      </c>
      <c r="K86" s="55" t="s">
        <v>175</v>
      </c>
      <c r="L86" s="60">
        <f t="shared" si="92"/>
        <v>38.23809552</v>
      </c>
      <c r="M86" s="60">
        <f t="shared" si="93"/>
        <v>3.450171617</v>
      </c>
      <c r="N86" s="60">
        <f t="shared" si="94"/>
        <v>6.968029991</v>
      </c>
      <c r="Q86" s="55">
        <v>84.0</v>
      </c>
      <c r="R86" s="55" t="s">
        <v>160</v>
      </c>
      <c r="S86" s="56">
        <v>0.8748121497388968</v>
      </c>
      <c r="T86" s="56">
        <v>0.02774052592512541</v>
      </c>
      <c r="U86" s="56">
        <v>0.09744732433597772</v>
      </c>
      <c r="W86" s="55">
        <v>84.0</v>
      </c>
      <c r="X86" s="55" t="s">
        <v>175</v>
      </c>
      <c r="Y86" s="55">
        <v>38.23809551854594</v>
      </c>
      <c r="Z86" s="55">
        <v>3.450171617364319</v>
      </c>
      <c r="AA86" s="55">
        <v>6.968029991234923</v>
      </c>
      <c r="AC86" s="55">
        <v>84.0</v>
      </c>
      <c r="AD86" s="55" t="s">
        <v>175</v>
      </c>
      <c r="AE86" s="60">
        <f t="shared" ref="AE86:AG86" si="105">SUM(Y86*S86)</f>
        <v>33.45115054</v>
      </c>
      <c r="AF86" s="60">
        <f t="shared" si="105"/>
        <v>0.0957095752</v>
      </c>
      <c r="AG86" s="60">
        <f t="shared" si="105"/>
        <v>0.6790158785</v>
      </c>
    </row>
    <row r="87" ht="14.25" customHeight="1">
      <c r="A87" s="55">
        <v>85.0</v>
      </c>
      <c r="B87" s="55" t="s">
        <v>178</v>
      </c>
      <c r="C87" s="56">
        <v>0.07312230070382719</v>
      </c>
      <c r="D87" s="56">
        <v>0.7525040699980774</v>
      </c>
      <c r="E87" s="56">
        <v>0.44153135096315055</v>
      </c>
      <c r="F87" s="67"/>
      <c r="G87" s="68" t="s">
        <v>545</v>
      </c>
      <c r="H87" s="56">
        <v>2.481395964695469</v>
      </c>
      <c r="J87" s="55">
        <v>85.0</v>
      </c>
      <c r="K87" s="55" t="s">
        <v>178</v>
      </c>
      <c r="L87" s="60">
        <f t="shared" ref="L87:L98" si="107">SUM(($H$87*C87)+($H$88*D87)+($H$89*$E87)+($H$90))</f>
        <v>39.20255732</v>
      </c>
      <c r="M87" s="60">
        <f t="shared" ref="M87:M98" si="108">SUM(($H$91*C87)+($H$92*D87)+($H$93*$E87)+($H$94))</f>
        <v>2.567316083</v>
      </c>
      <c r="N87" s="60">
        <f t="shared" ref="N87:N98" si="109">SUM(($H$95*C87)+($H$96*D87)+($H$97*$E87)+($H$98))</f>
        <v>5.640655443</v>
      </c>
      <c r="Q87" s="55">
        <v>85.0</v>
      </c>
      <c r="R87" s="55" t="s">
        <v>162</v>
      </c>
      <c r="S87" s="56">
        <v>0.9322523361834797</v>
      </c>
      <c r="T87" s="56">
        <v>0.01745359486324538</v>
      </c>
      <c r="U87" s="56">
        <v>0.05029406895327506</v>
      </c>
      <c r="W87" s="55">
        <v>85.0</v>
      </c>
      <c r="X87" s="55" t="s">
        <v>178</v>
      </c>
      <c r="Y87" s="55">
        <v>39.202557319073875</v>
      </c>
      <c r="Z87" s="55">
        <v>2.5673160831001507</v>
      </c>
      <c r="AA87" s="55">
        <v>5.6406554434232135</v>
      </c>
      <c r="AC87" s="55">
        <v>85.0</v>
      </c>
      <c r="AD87" s="55" t="s">
        <v>178</v>
      </c>
      <c r="AE87" s="60">
        <f t="shared" ref="AE87:AG87" si="106">SUM(Y87*S87)</f>
        <v>36.54667565</v>
      </c>
      <c r="AF87" s="60">
        <f t="shared" si="106"/>
        <v>0.0448088948</v>
      </c>
      <c r="AG87" s="60">
        <f t="shared" si="106"/>
        <v>0.2836915138</v>
      </c>
    </row>
    <row r="88" ht="14.25" customHeight="1">
      <c r="A88" s="55">
        <v>86.0</v>
      </c>
      <c r="B88" s="55" t="s">
        <v>181</v>
      </c>
      <c r="C88" s="56">
        <v>0.07987001920930713</v>
      </c>
      <c r="D88" s="56">
        <v>0.6914200573595167</v>
      </c>
      <c r="E88" s="56">
        <v>0.43889393360278917</v>
      </c>
      <c r="F88" s="67"/>
      <c r="G88" s="68" t="s">
        <v>546</v>
      </c>
      <c r="H88" s="56">
        <v>16.154952762166527</v>
      </c>
      <c r="J88" s="55">
        <v>86.0</v>
      </c>
      <c r="K88" s="55" t="s">
        <v>181</v>
      </c>
      <c r="L88" s="60">
        <f t="shared" si="107"/>
        <v>38.20595885</v>
      </c>
      <c r="M88" s="60">
        <f t="shared" si="108"/>
        <v>2.511157206</v>
      </c>
      <c r="N88" s="60">
        <f t="shared" si="109"/>
        <v>5.512656245</v>
      </c>
      <c r="Q88" s="55">
        <v>86.0</v>
      </c>
      <c r="R88" s="55" t="s">
        <v>165</v>
      </c>
      <c r="S88" s="56">
        <v>0.9346627613949307</v>
      </c>
      <c r="T88" s="56">
        <v>0.01840061566604074</v>
      </c>
      <c r="U88" s="56">
        <v>0.04693662293902854</v>
      </c>
      <c r="W88" s="55">
        <v>86.0</v>
      </c>
      <c r="X88" s="55" t="s">
        <v>181</v>
      </c>
      <c r="Y88" s="55">
        <v>38.20595884642625</v>
      </c>
      <c r="Z88" s="55">
        <v>2.5111572059750236</v>
      </c>
      <c r="AA88" s="55">
        <v>5.512656244547719</v>
      </c>
      <c r="AC88" s="55">
        <v>86.0</v>
      </c>
      <c r="AD88" s="55" t="s">
        <v>181</v>
      </c>
      <c r="AE88" s="60">
        <f t="shared" ref="AE88:AG88" si="110">SUM(Y88*S88)</f>
        <v>35.709687</v>
      </c>
      <c r="AF88" s="60">
        <f t="shared" si="110"/>
        <v>0.04620683862</v>
      </c>
      <c r="AG88" s="60">
        <f t="shared" si="110"/>
        <v>0.2587454675</v>
      </c>
    </row>
    <row r="89" ht="14.25" customHeight="1">
      <c r="A89" s="55">
        <v>87.0</v>
      </c>
      <c r="B89" s="55" t="s">
        <v>184</v>
      </c>
      <c r="C89" s="56">
        <v>0.22889430172652028</v>
      </c>
      <c r="D89" s="56">
        <v>0.543447402239107</v>
      </c>
      <c r="E89" s="56">
        <v>0.4812207624961646</v>
      </c>
      <c r="F89" s="67"/>
      <c r="G89" s="68" t="s">
        <v>547</v>
      </c>
      <c r="H89" s="56">
        <v>10.060180772777493</v>
      </c>
      <c r="J89" s="55">
        <v>87.0</v>
      </c>
      <c r="K89" s="55" t="s">
        <v>184</v>
      </c>
      <c r="L89" s="60">
        <f t="shared" si="107"/>
        <v>36.6110714</v>
      </c>
      <c r="M89" s="60">
        <f t="shared" si="108"/>
        <v>2.448927434</v>
      </c>
      <c r="N89" s="60">
        <f t="shared" si="109"/>
        <v>5.35664635</v>
      </c>
      <c r="Q89" s="55">
        <v>87.0</v>
      </c>
      <c r="R89" s="55" t="s">
        <v>168</v>
      </c>
      <c r="S89" s="56">
        <v>0.5460090841568231</v>
      </c>
      <c r="T89" s="56">
        <v>0.1567102713092203</v>
      </c>
      <c r="U89" s="56">
        <v>0.2972806445339565</v>
      </c>
      <c r="W89" s="55">
        <v>87.0</v>
      </c>
      <c r="X89" s="55" t="s">
        <v>184</v>
      </c>
      <c r="Y89" s="55">
        <v>36.611071396349296</v>
      </c>
      <c r="Z89" s="55">
        <v>2.4489274337724236</v>
      </c>
      <c r="AA89" s="55">
        <v>5.356646350321736</v>
      </c>
      <c r="AC89" s="55">
        <v>87.0</v>
      </c>
      <c r="AD89" s="55" t="s">
        <v>184</v>
      </c>
      <c r="AE89" s="60">
        <f t="shared" ref="AE89:AG89" si="111">SUM(Y89*S89)</f>
        <v>19.98997756</v>
      </c>
      <c r="AF89" s="60">
        <f t="shared" si="111"/>
        <v>0.3837720826</v>
      </c>
      <c r="AG89" s="60">
        <f t="shared" si="111"/>
        <v>1.59242728</v>
      </c>
    </row>
    <row r="90" ht="14.25" customHeight="1">
      <c r="A90" s="55">
        <v>88.0</v>
      </c>
      <c r="B90" s="55" t="s">
        <v>187</v>
      </c>
      <c r="C90" s="56">
        <v>0.14041201329855726</v>
      </c>
      <c r="D90" s="56">
        <v>0.8463289596424581</v>
      </c>
      <c r="E90" s="56">
        <v>0.4603873468525164</v>
      </c>
      <c r="F90" s="67"/>
      <c r="G90" s="68" t="s">
        <v>548</v>
      </c>
      <c r="H90" s="56">
        <v>22.4225590254832</v>
      </c>
      <c r="J90" s="55">
        <v>88.0</v>
      </c>
      <c r="K90" s="55" t="s">
        <v>187</v>
      </c>
      <c r="L90" s="60">
        <f t="shared" si="107"/>
        <v>41.07496113</v>
      </c>
      <c r="M90" s="60">
        <f t="shared" si="108"/>
        <v>2.686890414</v>
      </c>
      <c r="N90" s="60">
        <f t="shared" si="109"/>
        <v>5.90610403</v>
      </c>
      <c r="Q90" s="55">
        <v>88.0</v>
      </c>
      <c r="R90" s="55" t="s">
        <v>515</v>
      </c>
      <c r="S90" s="56">
        <v>0.8722371637429328</v>
      </c>
      <c r="T90" s="56">
        <v>0.02832883309715013</v>
      </c>
      <c r="U90" s="56">
        <v>0.0994340031599171</v>
      </c>
      <c r="W90" s="55">
        <v>88.0</v>
      </c>
      <c r="X90" s="55" t="s">
        <v>187</v>
      </c>
      <c r="Y90" s="55">
        <v>41.07496112779019</v>
      </c>
      <c r="Z90" s="55">
        <v>2.6868904137866987</v>
      </c>
      <c r="AA90" s="55">
        <v>5.906104029629011</v>
      </c>
      <c r="AC90" s="55">
        <v>88.0</v>
      </c>
      <c r="AD90" s="55" t="s">
        <v>187</v>
      </c>
      <c r="AE90" s="60">
        <f t="shared" ref="AE90:AG90" si="112">SUM(Y90*S90)</f>
        <v>35.82710759</v>
      </c>
      <c r="AF90" s="60">
        <f t="shared" si="112"/>
        <v>0.07611647008</v>
      </c>
      <c r="AG90" s="60">
        <f t="shared" si="112"/>
        <v>0.5872675667</v>
      </c>
    </row>
    <row r="91" ht="14.25" customHeight="1">
      <c r="A91" s="55">
        <v>89.0</v>
      </c>
      <c r="B91" s="55" t="s">
        <v>190</v>
      </c>
      <c r="C91" s="56">
        <v>0.07556844286225375</v>
      </c>
      <c r="D91" s="56">
        <v>0.7537241558086311</v>
      </c>
      <c r="E91" s="56">
        <v>0.44116264440760045</v>
      </c>
      <c r="F91" s="67"/>
      <c r="G91" s="68" t="s">
        <v>549</v>
      </c>
      <c r="H91" s="56">
        <v>0.29150497183475926</v>
      </c>
      <c r="J91" s="55">
        <v>89.0</v>
      </c>
      <c r="K91" s="55" t="s">
        <v>190</v>
      </c>
      <c r="L91" s="60">
        <f t="shared" si="107"/>
        <v>39.22462834</v>
      </c>
      <c r="M91" s="60">
        <f t="shared" si="108"/>
        <v>2.568886227</v>
      </c>
      <c r="N91" s="60">
        <f t="shared" si="109"/>
        <v>5.644078939</v>
      </c>
      <c r="Q91" s="55">
        <v>89.0</v>
      </c>
      <c r="R91" s="55" t="s">
        <v>516</v>
      </c>
      <c r="S91" s="56">
        <v>0.9326172069954409</v>
      </c>
      <c r="T91" s="56">
        <v>0.017209126769871817</v>
      </c>
      <c r="U91" s="56">
        <v>0.05017366623468726</v>
      </c>
      <c r="W91" s="55">
        <v>89.0</v>
      </c>
      <c r="X91" s="55" t="s">
        <v>190</v>
      </c>
      <c r="Y91" s="55">
        <v>39.22462834038921</v>
      </c>
      <c r="Z91" s="55">
        <v>2.568886226923136</v>
      </c>
      <c r="AA91" s="55">
        <v>5.64407893924205</v>
      </c>
      <c r="AC91" s="55">
        <v>89.0</v>
      </c>
      <c r="AD91" s="55" t="s">
        <v>190</v>
      </c>
      <c r="AE91" s="60">
        <f t="shared" ref="AE91:AG91" si="113">SUM(Y91*S91)</f>
        <v>36.58156333</v>
      </c>
      <c r="AF91" s="60">
        <f t="shared" si="113"/>
        <v>0.04420828874</v>
      </c>
      <c r="AG91" s="60">
        <f t="shared" si="113"/>
        <v>0.2831841329</v>
      </c>
    </row>
    <row r="92" ht="14.25" customHeight="1">
      <c r="A92" s="55">
        <v>90.0</v>
      </c>
      <c r="B92" s="55" t="s">
        <v>193</v>
      </c>
      <c r="C92" s="56">
        <v>0.08461425139280293</v>
      </c>
      <c r="D92" s="56">
        <v>0.6946355591837106</v>
      </c>
      <c r="E92" s="56">
        <v>0.43710641505884834</v>
      </c>
      <c r="F92" s="67"/>
      <c r="G92" s="68" t="s">
        <v>550</v>
      </c>
      <c r="H92" s="56">
        <v>0.9204318249322735</v>
      </c>
      <c r="J92" s="55">
        <v>90.0</v>
      </c>
      <c r="K92" s="55" t="s">
        <v>193</v>
      </c>
      <c r="L92" s="60">
        <f t="shared" si="107"/>
        <v>38.25169469</v>
      </c>
      <c r="M92" s="60">
        <f t="shared" si="108"/>
        <v>2.5142106</v>
      </c>
      <c r="N92" s="60">
        <f t="shared" si="109"/>
        <v>5.519405199</v>
      </c>
      <c r="Q92" s="55">
        <v>90.0</v>
      </c>
      <c r="R92" s="55" t="s">
        <v>170</v>
      </c>
      <c r="S92" s="56">
        <v>0.9366888098109568</v>
      </c>
      <c r="T92" s="56">
        <v>0.017380345871111112</v>
      </c>
      <c r="U92" s="56">
        <v>0.045930844317932006</v>
      </c>
      <c r="W92" s="55">
        <v>90.0</v>
      </c>
      <c r="X92" s="55" t="s">
        <v>193</v>
      </c>
      <c r="Y92" s="55">
        <v>38.25169468541173</v>
      </c>
      <c r="Z92" s="55">
        <v>2.5142106000243047</v>
      </c>
      <c r="AA92" s="55">
        <v>5.519405198708917</v>
      </c>
      <c r="AC92" s="55">
        <v>90.0</v>
      </c>
      <c r="AD92" s="55" t="s">
        <v>193</v>
      </c>
      <c r="AE92" s="60">
        <f t="shared" ref="AE92:AG92" si="114">SUM(Y92*S92)</f>
        <v>35.82993437</v>
      </c>
      <c r="AF92" s="60">
        <f t="shared" si="114"/>
        <v>0.04369784982</v>
      </c>
      <c r="AG92" s="60">
        <f t="shared" si="114"/>
        <v>0.2535109409</v>
      </c>
    </row>
    <row r="93" ht="14.25" customHeight="1">
      <c r="A93" s="55">
        <v>91.0</v>
      </c>
      <c r="B93" s="55" t="s">
        <v>196</v>
      </c>
      <c r="C93" s="56">
        <v>0.2292707062917212</v>
      </c>
      <c r="D93" s="56">
        <v>0.5446649757290072</v>
      </c>
      <c r="E93" s="56">
        <v>0.4793992835554564</v>
      </c>
      <c r="F93" s="67"/>
      <c r="G93" s="68" t="s">
        <v>551</v>
      </c>
      <c r="H93" s="56">
        <v>0.7212363956907443</v>
      </c>
      <c r="J93" s="55">
        <v>91.0</v>
      </c>
      <c r="K93" s="55" t="s">
        <v>196</v>
      </c>
      <c r="L93" s="60">
        <f t="shared" si="107"/>
        <v>36.61335084</v>
      </c>
      <c r="M93" s="60">
        <f t="shared" si="108"/>
        <v>2.448844134</v>
      </c>
      <c r="N93" s="60">
        <f t="shared" si="109"/>
        <v>5.356583352</v>
      </c>
      <c r="Q93" s="55">
        <v>91.0</v>
      </c>
      <c r="R93" s="55" t="s">
        <v>172</v>
      </c>
      <c r="S93" s="56">
        <v>0.5467582632441933</v>
      </c>
      <c r="T93" s="56">
        <v>0.15443515244062458</v>
      </c>
      <c r="U93" s="56">
        <v>0.2988065843151821</v>
      </c>
      <c r="W93" s="55">
        <v>91.0</v>
      </c>
      <c r="X93" s="55" t="s">
        <v>196</v>
      </c>
      <c r="Y93" s="55">
        <v>36.61335083991495</v>
      </c>
      <c r="Z93" s="55">
        <v>2.448844134057876</v>
      </c>
      <c r="AA93" s="55">
        <v>5.356583351884261</v>
      </c>
      <c r="AC93" s="55">
        <v>91.0</v>
      </c>
      <c r="AD93" s="55" t="s">
        <v>196</v>
      </c>
      <c r="AE93" s="60">
        <f t="shared" ref="AE93:AG93" si="115">SUM(Y93*S93)</f>
        <v>20.01865212</v>
      </c>
      <c r="AF93" s="60">
        <f t="shared" si="115"/>
        <v>0.3781876171</v>
      </c>
      <c r="AG93" s="60">
        <f t="shared" si="115"/>
        <v>1.600582375</v>
      </c>
    </row>
    <row r="94" ht="14.25" customHeight="1">
      <c r="A94" s="55">
        <v>92.0</v>
      </c>
      <c r="B94" s="55" t="s">
        <v>198</v>
      </c>
      <c r="C94" s="56">
        <v>0.11946529052976744</v>
      </c>
      <c r="D94" s="56">
        <v>0.8235840722501477</v>
      </c>
      <c r="E94" s="56">
        <v>0.4505216806064941</v>
      </c>
      <c r="F94" s="67"/>
      <c r="G94" s="68" t="s">
        <v>552</v>
      </c>
      <c r="H94" s="56">
        <v>1.5349233943225673</v>
      </c>
      <c r="J94" s="55">
        <v>92.0</v>
      </c>
      <c r="K94" s="55" t="s">
        <v>198</v>
      </c>
      <c r="L94" s="60">
        <f t="shared" si="107"/>
        <v>40.55629105</v>
      </c>
      <c r="M94" s="60">
        <f t="shared" si="108"/>
        <v>2.652733744</v>
      </c>
      <c r="N94" s="60">
        <f t="shared" si="109"/>
        <v>5.830782862</v>
      </c>
      <c r="Q94" s="55">
        <v>92.0</v>
      </c>
      <c r="R94" s="55" t="s">
        <v>175</v>
      </c>
      <c r="S94" s="56">
        <v>0.8999488079811457</v>
      </c>
      <c r="T94" s="56">
        <v>0.02249978560565401</v>
      </c>
      <c r="U94" s="56">
        <v>0.0775514064132003</v>
      </c>
      <c r="W94" s="55">
        <v>92.0</v>
      </c>
      <c r="X94" s="55" t="s">
        <v>198</v>
      </c>
      <c r="Y94" s="55">
        <v>40.55629104715567</v>
      </c>
      <c r="Z94" s="55">
        <v>2.6527337441812</v>
      </c>
      <c r="AA94" s="55">
        <v>5.830782861812397</v>
      </c>
      <c r="AC94" s="55">
        <v>92.0</v>
      </c>
      <c r="AD94" s="55" t="s">
        <v>198</v>
      </c>
      <c r="AE94" s="60">
        <f t="shared" ref="AE94:AG94" si="116">SUM(Y94*S94)</f>
        <v>36.49858578</v>
      </c>
      <c r="AF94" s="60">
        <f t="shared" si="116"/>
        <v>0.05968594051</v>
      </c>
      <c r="AG94" s="60">
        <f t="shared" si="116"/>
        <v>0.4521854114</v>
      </c>
    </row>
    <row r="95" ht="14.25" customHeight="1">
      <c r="A95" s="55">
        <v>93.0</v>
      </c>
      <c r="B95" s="55" t="s">
        <v>201</v>
      </c>
      <c r="C95" s="56">
        <v>0.031502685938824514</v>
      </c>
      <c r="D95" s="56">
        <v>0.7292653935652609</v>
      </c>
      <c r="E95" s="56">
        <v>0.43164731769617926</v>
      </c>
      <c r="F95" s="67"/>
      <c r="G95" s="68" t="s">
        <v>553</v>
      </c>
      <c r="H95" s="56">
        <v>0.589894248287231</v>
      </c>
      <c r="J95" s="55">
        <v>93.0</v>
      </c>
      <c r="K95" s="55" t="s">
        <v>201</v>
      </c>
      <c r="L95" s="60">
        <f t="shared" si="107"/>
        <v>38.62442769</v>
      </c>
      <c r="M95" s="60">
        <f t="shared" si="108"/>
        <v>2.526665417</v>
      </c>
      <c r="N95" s="60">
        <f t="shared" si="109"/>
        <v>5.552077157</v>
      </c>
      <c r="Q95" s="55">
        <v>93.0</v>
      </c>
      <c r="R95" s="55" t="s">
        <v>178</v>
      </c>
      <c r="S95" s="56">
        <v>0.9189724772773875</v>
      </c>
      <c r="T95" s="56">
        <v>0.022307047451152605</v>
      </c>
      <c r="U95" s="56">
        <v>0.05872047527145987</v>
      </c>
      <c r="W95" s="55">
        <v>93.0</v>
      </c>
      <c r="X95" s="55" t="s">
        <v>201</v>
      </c>
      <c r="Y95" s="55">
        <v>38.624427693486524</v>
      </c>
      <c r="Z95" s="55">
        <v>2.5266654165838793</v>
      </c>
      <c r="AA95" s="55">
        <v>5.55207715746408</v>
      </c>
      <c r="AC95" s="55">
        <v>93.0</v>
      </c>
      <c r="AD95" s="55" t="s">
        <v>201</v>
      </c>
      <c r="AE95" s="60">
        <f t="shared" ref="AE95:AG95" si="117">SUM(Y95*S95)</f>
        <v>35.494786</v>
      </c>
      <c r="AF95" s="60">
        <f t="shared" si="117"/>
        <v>0.05636244534</v>
      </c>
      <c r="AG95" s="60">
        <f t="shared" si="117"/>
        <v>0.3260206094</v>
      </c>
    </row>
    <row r="96" ht="14.25" customHeight="1">
      <c r="A96" s="55">
        <v>94.0</v>
      </c>
      <c r="B96" s="55" t="s">
        <v>203</v>
      </c>
      <c r="C96" s="56">
        <v>0.06266109248524564</v>
      </c>
      <c r="D96" s="56">
        <v>0.6735950105035482</v>
      </c>
      <c r="E96" s="56">
        <v>0.4300126038391573</v>
      </c>
      <c r="F96" s="67"/>
      <c r="G96" s="68" t="s">
        <v>554</v>
      </c>
      <c r="H96" s="56">
        <v>2.0934477773067512</v>
      </c>
      <c r="J96" s="55">
        <v>94.0</v>
      </c>
      <c r="K96" s="55" t="s">
        <v>203</v>
      </c>
      <c r="L96" s="60">
        <f t="shared" si="107"/>
        <v>37.78594611</v>
      </c>
      <c r="M96" s="60">
        <f t="shared" si="108"/>
        <v>2.48332844</v>
      </c>
      <c r="N96" s="60">
        <f t="shared" si="109"/>
        <v>5.451370899</v>
      </c>
      <c r="Q96" s="55">
        <v>94.0</v>
      </c>
      <c r="R96" s="55" t="s">
        <v>181</v>
      </c>
      <c r="S96" s="56">
        <v>0.920596404245637</v>
      </c>
      <c r="T96" s="56">
        <v>0.023064376037200074</v>
      </c>
      <c r="U96" s="56">
        <v>0.056339219717162915</v>
      </c>
      <c r="W96" s="55">
        <v>94.0</v>
      </c>
      <c r="X96" s="55" t="s">
        <v>203</v>
      </c>
      <c r="Y96" s="55">
        <v>37.78594611223006</v>
      </c>
      <c r="Z96" s="55">
        <v>2.483328439600214</v>
      </c>
      <c r="AA96" s="55">
        <v>5.451370898826356</v>
      </c>
      <c r="AC96" s="55">
        <v>94.0</v>
      </c>
      <c r="AD96" s="55" t="s">
        <v>203</v>
      </c>
      <c r="AE96" s="60">
        <f t="shared" ref="AE96:AG96" si="118">SUM(Y96*S96)</f>
        <v>34.78560612</v>
      </c>
      <c r="AF96" s="60">
        <f t="shared" si="118"/>
        <v>0.05727642095</v>
      </c>
      <c r="AG96" s="60">
        <f t="shared" si="118"/>
        <v>0.3071259828</v>
      </c>
    </row>
    <row r="97" ht="14.25" customHeight="1">
      <c r="A97" s="55">
        <v>95.0</v>
      </c>
      <c r="B97" s="55" t="s">
        <v>206</v>
      </c>
      <c r="C97" s="56">
        <v>0.22812829734567375</v>
      </c>
      <c r="D97" s="56">
        <v>0.5203016633661868</v>
      </c>
      <c r="E97" s="56">
        <v>0.48003236679144684</v>
      </c>
      <c r="F97" s="67"/>
      <c r="G97" s="68" t="s">
        <v>555</v>
      </c>
      <c r="H97" s="56">
        <v>1.5558586917029433</v>
      </c>
      <c r="J97" s="55">
        <v>95.0</v>
      </c>
      <c r="K97" s="55" t="s">
        <v>206</v>
      </c>
      <c r="L97" s="60">
        <f t="shared" si="107"/>
        <v>36.22329684</v>
      </c>
      <c r="M97" s="60">
        <f t="shared" si="108"/>
        <v>2.426542951</v>
      </c>
      <c r="N97" s="60">
        <f t="shared" si="109"/>
        <v>5.305891117</v>
      </c>
      <c r="Q97" s="55">
        <v>95.0</v>
      </c>
      <c r="R97" s="55" t="s">
        <v>184</v>
      </c>
      <c r="S97" s="56">
        <v>0.5095954235044247</v>
      </c>
      <c r="T97" s="56">
        <v>0.17948550345005082</v>
      </c>
      <c r="U97" s="56">
        <v>0.31091907304552446</v>
      </c>
      <c r="W97" s="55">
        <v>95.0</v>
      </c>
      <c r="X97" s="55" t="s">
        <v>206</v>
      </c>
      <c r="Y97" s="55">
        <v>36.223296842413205</v>
      </c>
      <c r="Z97" s="55">
        <v>2.426542950782027</v>
      </c>
      <c r="AA97" s="55">
        <v>5.305891117359307</v>
      </c>
      <c r="AC97" s="55">
        <v>95.0</v>
      </c>
      <c r="AD97" s="55" t="s">
        <v>206</v>
      </c>
      <c r="AE97" s="60">
        <f t="shared" ref="AE97:AG97" si="119">SUM(Y97*S97)</f>
        <v>18.4592263</v>
      </c>
      <c r="AF97" s="60">
        <f t="shared" si="119"/>
        <v>0.4355292832</v>
      </c>
      <c r="AG97" s="60">
        <f t="shared" si="119"/>
        <v>1.649702748</v>
      </c>
    </row>
    <row r="98" ht="14.25" customHeight="1">
      <c r="A98" s="55">
        <v>96.0</v>
      </c>
      <c r="B98" s="55" t="s">
        <v>208</v>
      </c>
      <c r="C98" s="56">
        <v>0.11955318016450882</v>
      </c>
      <c r="D98" s="56">
        <v>0.8237314091848017</v>
      </c>
      <c r="E98" s="56">
        <v>0.4505340591658758</v>
      </c>
      <c r="F98" s="67"/>
      <c r="G98" s="68" t="s">
        <v>556</v>
      </c>
      <c r="H98" s="56">
        <v>3.3352326560093775</v>
      </c>
      <c r="J98" s="55">
        <v>96.0</v>
      </c>
      <c r="K98" s="55" t="s">
        <v>208</v>
      </c>
      <c r="L98" s="60">
        <f t="shared" si="107"/>
        <v>40.55901389</v>
      </c>
      <c r="M98" s="60">
        <f t="shared" si="108"/>
        <v>2.652903906</v>
      </c>
      <c r="N98" s="60">
        <f t="shared" si="109"/>
        <v>5.831162409</v>
      </c>
      <c r="Q98" s="55">
        <v>96.0</v>
      </c>
      <c r="R98" s="55" t="s">
        <v>187</v>
      </c>
      <c r="S98" s="56">
        <v>0.899822546792863</v>
      </c>
      <c r="T98" s="56">
        <v>0.022522480130994327</v>
      </c>
      <c r="U98" s="56">
        <v>0.07765497307614258</v>
      </c>
      <c r="W98" s="55">
        <v>96.0</v>
      </c>
      <c r="X98" s="55" t="s">
        <v>208</v>
      </c>
      <c r="Y98" s="55">
        <v>40.559013887905195</v>
      </c>
      <c r="Z98" s="55">
        <v>2.6529039059178956</v>
      </c>
      <c r="AA98" s="55">
        <v>5.831162408869986</v>
      </c>
      <c r="AC98" s="55">
        <v>96.0</v>
      </c>
      <c r="AD98" s="55" t="s">
        <v>208</v>
      </c>
      <c r="AE98" s="60">
        <f t="shared" ref="AE98:AG98" si="120">SUM(Y98*S98)</f>
        <v>36.49591517</v>
      </c>
      <c r="AF98" s="60">
        <f t="shared" si="120"/>
        <v>0.05974997551</v>
      </c>
      <c r="AG98" s="60">
        <f t="shared" si="120"/>
        <v>0.4528187599</v>
      </c>
    </row>
    <row r="99" ht="14.25" customHeight="1">
      <c r="A99" s="55">
        <v>97.0</v>
      </c>
      <c r="B99" s="55" t="s">
        <v>210</v>
      </c>
      <c r="C99" s="56">
        <v>0.033365504078826165</v>
      </c>
      <c r="D99" s="56">
        <v>0.7303263209990175</v>
      </c>
      <c r="E99" s="56">
        <v>0.43171378473063304</v>
      </c>
      <c r="F99" s="67"/>
      <c r="G99" s="68" t="s">
        <v>545</v>
      </c>
      <c r="H99" s="56">
        <v>2.7253705793728105</v>
      </c>
      <c r="J99" s="55">
        <v>97.0</v>
      </c>
      <c r="K99" s="55" t="s">
        <v>210</v>
      </c>
      <c r="L99" s="60">
        <f t="shared" ref="L99:L110" si="122">SUM(($H$99*C99)+($H$100*D99)+($H$101*$E99)+($H$102))</f>
        <v>37.4749296</v>
      </c>
      <c r="M99" s="60">
        <f t="shared" ref="M99:M110" si="123">SUM(($H$103*C99)+($H$104*D99)+($H$105*$E99)+($H$106))</f>
        <v>3.023209355</v>
      </c>
      <c r="N99" s="60">
        <f t="shared" ref="N99:N110" si="124">SUM(($H$107*C99)+($H$108*D99)+($H$109*$E99)+($H$110))</f>
        <v>6.447035797</v>
      </c>
      <c r="Q99" s="55">
        <v>97.0</v>
      </c>
      <c r="R99" s="55" t="s">
        <v>190</v>
      </c>
      <c r="S99" s="56">
        <v>0.9197781295536812</v>
      </c>
      <c r="T99" s="56">
        <v>0.021980601154513207</v>
      </c>
      <c r="U99" s="56">
        <v>0.05824126929180565</v>
      </c>
      <c r="W99" s="55">
        <v>97.0</v>
      </c>
      <c r="X99" s="55" t="s">
        <v>210</v>
      </c>
      <c r="Y99" s="55">
        <v>37.47492960137042</v>
      </c>
      <c r="Z99" s="55">
        <v>3.023209354826027</v>
      </c>
      <c r="AA99" s="55">
        <v>6.4470357965904</v>
      </c>
      <c r="AC99" s="55">
        <v>97.0</v>
      </c>
      <c r="AD99" s="55" t="s">
        <v>210</v>
      </c>
      <c r="AE99" s="60">
        <f t="shared" ref="AE99:AG99" si="121">SUM(Y99*S99)</f>
        <v>34.46862065</v>
      </c>
      <c r="AF99" s="60">
        <f t="shared" si="121"/>
        <v>0.06645195904</v>
      </c>
      <c r="AG99" s="60">
        <f t="shared" si="121"/>
        <v>0.375483548</v>
      </c>
    </row>
    <row r="100" ht="14.25" customHeight="1">
      <c r="A100" s="55">
        <v>98.0</v>
      </c>
      <c r="B100" s="55" t="s">
        <v>212</v>
      </c>
      <c r="C100" s="56">
        <v>0.06383881481197988</v>
      </c>
      <c r="D100" s="56">
        <v>0.6751162748555602</v>
      </c>
      <c r="E100" s="56">
        <v>0.43008749564315457</v>
      </c>
      <c r="F100" s="67"/>
      <c r="G100" s="68" t="s">
        <v>546</v>
      </c>
      <c r="H100" s="56">
        <v>15.438774056881348</v>
      </c>
      <c r="J100" s="55">
        <v>98.0</v>
      </c>
      <c r="K100" s="55" t="s">
        <v>212</v>
      </c>
      <c r="L100" s="60">
        <f t="shared" si="122"/>
        <v>36.68931205</v>
      </c>
      <c r="M100" s="60">
        <f t="shared" si="123"/>
        <v>2.972397851</v>
      </c>
      <c r="N100" s="60">
        <f t="shared" si="124"/>
        <v>6.333941895</v>
      </c>
      <c r="Q100" s="55">
        <v>98.0</v>
      </c>
      <c r="R100" s="55" t="s">
        <v>193</v>
      </c>
      <c r="S100" s="56">
        <v>0.9218805062534152</v>
      </c>
      <c r="T100" s="56">
        <v>0.022568416920947965</v>
      </c>
      <c r="U100" s="56">
        <v>0.05555107682563682</v>
      </c>
      <c r="W100" s="55">
        <v>98.0</v>
      </c>
      <c r="X100" s="55" t="s">
        <v>212</v>
      </c>
      <c r="Y100" s="55">
        <v>36.68931204807087</v>
      </c>
      <c r="Z100" s="55">
        <v>2.9723978508914453</v>
      </c>
      <c r="AA100" s="55">
        <v>6.333941894639078</v>
      </c>
      <c r="AC100" s="55">
        <v>98.0</v>
      </c>
      <c r="AD100" s="55" t="s">
        <v>212</v>
      </c>
      <c r="AE100" s="60">
        <f t="shared" ref="AE100:AG100" si="125">SUM(Y100*S100)</f>
        <v>33.82316156</v>
      </c>
      <c r="AF100" s="60">
        <f t="shared" si="125"/>
        <v>0.06708231395</v>
      </c>
      <c r="AG100" s="60">
        <f t="shared" si="125"/>
        <v>0.3518572928</v>
      </c>
    </row>
    <row r="101" ht="14.25" customHeight="1">
      <c r="A101" s="55">
        <v>99.0</v>
      </c>
      <c r="B101" s="55" t="s">
        <v>214</v>
      </c>
      <c r="C101" s="56">
        <v>0.22808820442059466</v>
      </c>
      <c r="D101" s="56">
        <v>0.5199712860995873</v>
      </c>
      <c r="E101" s="56">
        <v>0.47480306019408913</v>
      </c>
      <c r="F101" s="67"/>
      <c r="G101" s="68" t="s">
        <v>547</v>
      </c>
      <c r="H101" s="56">
        <v>10.018630681586624</v>
      </c>
      <c r="J101" s="55">
        <v>99.0</v>
      </c>
      <c r="K101" s="55" t="s">
        <v>214</v>
      </c>
      <c r="L101" s="60">
        <f t="shared" si="122"/>
        <v>35.1896928</v>
      </c>
      <c r="M101" s="60">
        <f t="shared" si="123"/>
        <v>2.902165642</v>
      </c>
      <c r="N101" s="60">
        <f t="shared" si="124"/>
        <v>6.166125218</v>
      </c>
      <c r="Q101" s="55">
        <v>99.0</v>
      </c>
      <c r="R101" s="55" t="s">
        <v>196</v>
      </c>
      <c r="S101" s="56">
        <v>0.5098224636769946</v>
      </c>
      <c r="T101" s="56">
        <v>0.1754291738991687</v>
      </c>
      <c r="U101" s="56">
        <v>0.3147483624238367</v>
      </c>
      <c r="W101" s="55">
        <v>99.0</v>
      </c>
      <c r="X101" s="55" t="s">
        <v>214</v>
      </c>
      <c r="Y101" s="55">
        <v>35.18969280168373</v>
      </c>
      <c r="Z101" s="55">
        <v>2.902165641900643</v>
      </c>
      <c r="AA101" s="55">
        <v>6.16612521766184</v>
      </c>
      <c r="AC101" s="55">
        <v>99.0</v>
      </c>
      <c r="AD101" s="55" t="s">
        <v>214</v>
      </c>
      <c r="AE101" s="60">
        <f t="shared" ref="AE101:AG101" si="126">SUM(Y101*S101)</f>
        <v>17.94049588</v>
      </c>
      <c r="AF101" s="60">
        <f t="shared" si="126"/>
        <v>0.5091245211</v>
      </c>
      <c r="AG101" s="60">
        <f t="shared" si="126"/>
        <v>1.940777815</v>
      </c>
    </row>
    <row r="102" ht="14.25" customHeight="1">
      <c r="A102" s="55">
        <v>100.0</v>
      </c>
      <c r="B102" s="55" t="s">
        <v>216</v>
      </c>
      <c r="C102" s="56">
        <v>0.1401472888944404</v>
      </c>
      <c r="D102" s="56">
        <v>0.8459576328709584</v>
      </c>
      <c r="E102" s="56">
        <v>0.45897662394215955</v>
      </c>
      <c r="F102" s="67"/>
      <c r="G102" s="68" t="s">
        <v>548</v>
      </c>
      <c r="H102" s="56">
        <v>21.783472211124607</v>
      </c>
      <c r="J102" s="55">
        <v>100.0</v>
      </c>
      <c r="K102" s="55" t="s">
        <v>216</v>
      </c>
      <c r="L102" s="60">
        <f t="shared" si="122"/>
        <v>39.82429155</v>
      </c>
      <c r="M102" s="60">
        <f t="shared" si="123"/>
        <v>3.21389292</v>
      </c>
      <c r="N102" s="60">
        <f t="shared" si="124"/>
        <v>6.855438694</v>
      </c>
      <c r="Q102" s="55">
        <v>100.0</v>
      </c>
      <c r="R102" s="55" t="s">
        <v>198</v>
      </c>
      <c r="S102" s="56">
        <v>0.8726279073757919</v>
      </c>
      <c r="T102" s="56">
        <v>0.028052424111415127</v>
      </c>
      <c r="U102" s="56">
        <v>0.09931966851279304</v>
      </c>
      <c r="W102" s="55">
        <v>100.0</v>
      </c>
      <c r="X102" s="55" t="s">
        <v>216</v>
      </c>
      <c r="Y102" s="55">
        <v>39.82429155140325</v>
      </c>
      <c r="Z102" s="55">
        <v>3.2138929198031914</v>
      </c>
      <c r="AA102" s="55">
        <v>6.855438694098499</v>
      </c>
      <c r="AC102" s="55">
        <v>100.0</v>
      </c>
      <c r="AD102" s="55" t="s">
        <v>216</v>
      </c>
      <c r="AE102" s="60">
        <f t="shared" ref="AE102:AG102" si="127">SUM(Y102*S102)</f>
        <v>34.7517882</v>
      </c>
      <c r="AF102" s="60">
        <f t="shared" si="127"/>
        <v>0.09015748723</v>
      </c>
      <c r="AG102" s="60">
        <f t="shared" si="127"/>
        <v>0.6808798986</v>
      </c>
    </row>
    <row r="103" ht="14.25" customHeight="1">
      <c r="A103" s="55">
        <v>101.0</v>
      </c>
      <c r="B103" s="55" t="s">
        <v>219</v>
      </c>
      <c r="C103" s="56">
        <v>0.07410819607530085</v>
      </c>
      <c r="D103" s="56">
        <v>0.7529342085813969</v>
      </c>
      <c r="E103" s="56">
        <v>0.4409638272155221</v>
      </c>
      <c r="F103" s="67"/>
      <c r="G103" s="68" t="s">
        <v>549</v>
      </c>
      <c r="H103" s="56">
        <v>0.3707679820852635</v>
      </c>
      <c r="J103" s="55">
        <v>101.0</v>
      </c>
      <c r="K103" s="55" t="s">
        <v>219</v>
      </c>
      <c r="L103" s="60">
        <f t="shared" si="122"/>
        <v>38.02767936</v>
      </c>
      <c r="M103" s="60">
        <f t="shared" si="123"/>
        <v>3.071308478</v>
      </c>
      <c r="N103" s="60">
        <f t="shared" si="124"/>
        <v>6.54897482</v>
      </c>
      <c r="Q103" s="55">
        <v>101.0</v>
      </c>
      <c r="R103" s="55" t="s">
        <v>201</v>
      </c>
      <c r="S103" s="56">
        <v>0.9323943779121512</v>
      </c>
      <c r="T103" s="56">
        <v>0.0173207702057694</v>
      </c>
      <c r="U103" s="56">
        <v>0.050284851882079325</v>
      </c>
      <c r="W103" s="55">
        <v>101.0</v>
      </c>
      <c r="X103" s="55" t="s">
        <v>219</v>
      </c>
      <c r="Y103" s="55">
        <v>38.02767936319488</v>
      </c>
      <c r="Z103" s="55">
        <v>3.07130847809077</v>
      </c>
      <c r="AA103" s="55">
        <v>6.5489748202495015</v>
      </c>
      <c r="AC103" s="55">
        <v>101.0</v>
      </c>
      <c r="AD103" s="55" t="s">
        <v>219</v>
      </c>
      <c r="AE103" s="60">
        <f t="shared" ref="AE103:AG103" si="128">SUM(Y103*S103)</f>
        <v>35.45679444</v>
      </c>
      <c r="AF103" s="60">
        <f t="shared" si="128"/>
        <v>0.05319742838</v>
      </c>
      <c r="AG103" s="60">
        <f t="shared" si="128"/>
        <v>0.3293142288</v>
      </c>
    </row>
    <row r="104" ht="14.25" customHeight="1">
      <c r="A104" s="55">
        <v>102.0</v>
      </c>
      <c r="B104" s="55" t="s">
        <v>221</v>
      </c>
      <c r="C104" s="56">
        <v>0.08263425642915076</v>
      </c>
      <c r="D104" s="56">
        <v>0.6931246476202293</v>
      </c>
      <c r="E104" s="56">
        <v>0.43681728377462165</v>
      </c>
      <c r="F104" s="67"/>
      <c r="G104" s="68" t="s">
        <v>550</v>
      </c>
      <c r="H104" s="56">
        <v>1.0990358748538132</v>
      </c>
      <c r="J104" s="55">
        <v>102.0</v>
      </c>
      <c r="K104" s="55" t="s">
        <v>221</v>
      </c>
      <c r="L104" s="60">
        <f t="shared" si="122"/>
        <v>37.08598705</v>
      </c>
      <c r="M104" s="60">
        <f t="shared" si="123"/>
        <v>3.005085113</v>
      </c>
      <c r="N104" s="60">
        <f t="shared" si="124"/>
        <v>6.403764212</v>
      </c>
      <c r="Q104" s="55">
        <v>102.0</v>
      </c>
      <c r="R104" s="55" t="s">
        <v>203</v>
      </c>
      <c r="S104" s="56">
        <v>0.9357666232319745</v>
      </c>
      <c r="T104" s="56">
        <v>0.017738926250974656</v>
      </c>
      <c r="U104" s="56">
        <v>0.04649445051705076</v>
      </c>
      <c r="W104" s="55">
        <v>102.0</v>
      </c>
      <c r="X104" s="55" t="s">
        <v>221</v>
      </c>
      <c r="Y104" s="55">
        <v>37.08598705178094</v>
      </c>
      <c r="Z104" s="55">
        <v>3.0050851131673615</v>
      </c>
      <c r="AA104" s="55">
        <v>6.403764211553893</v>
      </c>
      <c r="AC104" s="55">
        <v>102.0</v>
      </c>
      <c r="AD104" s="55" t="s">
        <v>221</v>
      </c>
      <c r="AE104" s="60">
        <f t="shared" ref="AE104:AG104" si="129">SUM(Y104*S104)</f>
        <v>34.70382887</v>
      </c>
      <c r="AF104" s="60">
        <f t="shared" si="129"/>
        <v>0.0533069832</v>
      </c>
      <c r="AG104" s="60">
        <f t="shared" si="129"/>
        <v>0.2977394983</v>
      </c>
    </row>
    <row r="105" ht="14.25" customHeight="1">
      <c r="A105" s="55">
        <v>103.0</v>
      </c>
      <c r="B105" s="55" t="s">
        <v>223</v>
      </c>
      <c r="C105" s="56">
        <v>0.22916202604898953</v>
      </c>
      <c r="D105" s="56">
        <v>0.5440685149788084</v>
      </c>
      <c r="E105" s="56">
        <v>0.47937511177704906</v>
      </c>
      <c r="F105" s="67"/>
      <c r="G105" s="68" t="s">
        <v>551</v>
      </c>
      <c r="H105" s="56">
        <v>0.8806616914570137</v>
      </c>
      <c r="J105" s="55">
        <v>103.0</v>
      </c>
      <c r="K105" s="55" t="s">
        <v>223</v>
      </c>
      <c r="L105" s="60">
        <f t="shared" si="122"/>
        <v>35.61045673</v>
      </c>
      <c r="M105" s="60">
        <f t="shared" si="123"/>
        <v>2.93307393</v>
      </c>
      <c r="N105" s="60">
        <f t="shared" si="124"/>
        <v>6.233371166</v>
      </c>
      <c r="Q105" s="55">
        <v>103.0</v>
      </c>
      <c r="R105" s="55" t="s">
        <v>517</v>
      </c>
      <c r="S105" s="56">
        <v>0.54615664493077</v>
      </c>
      <c r="T105" s="56">
        <v>0.1549313658933817</v>
      </c>
      <c r="U105" s="56">
        <v>0.29891198917584844</v>
      </c>
      <c r="W105" s="55">
        <v>103.0</v>
      </c>
      <c r="X105" s="55" t="s">
        <v>223</v>
      </c>
      <c r="Y105" s="55">
        <v>35.61045673188734</v>
      </c>
      <c r="Z105" s="55">
        <v>2.9330739302822275</v>
      </c>
      <c r="AA105" s="55">
        <v>6.233371166333119</v>
      </c>
      <c r="AC105" s="55">
        <v>103.0</v>
      </c>
      <c r="AD105" s="55" t="s">
        <v>223</v>
      </c>
      <c r="AE105" s="60">
        <f t="shared" ref="AE105:AG105" si="130">SUM(Y105*S105)</f>
        <v>19.44888757</v>
      </c>
      <c r="AF105" s="60">
        <f t="shared" si="130"/>
        <v>0.4544251503</v>
      </c>
      <c r="AG105" s="60">
        <f t="shared" si="130"/>
        <v>1.863229375</v>
      </c>
    </row>
    <row r="106" ht="14.25" customHeight="1">
      <c r="A106" s="55">
        <v>104.0</v>
      </c>
      <c r="B106" s="55" t="s">
        <v>225</v>
      </c>
      <c r="C106" s="56">
        <v>0.15085710449390763</v>
      </c>
      <c r="D106" s="56">
        <v>0.856132562104531</v>
      </c>
      <c r="E106" s="56">
        <v>0.4789156097111093</v>
      </c>
      <c r="F106" s="67"/>
      <c r="G106" s="68" t="s">
        <v>552</v>
      </c>
      <c r="H106" s="56">
        <v>1.8279898751933528</v>
      </c>
      <c r="J106" s="55">
        <v>104.0</v>
      </c>
      <c r="K106" s="55" t="s">
        <v>225</v>
      </c>
      <c r="L106" s="60">
        <f t="shared" si="122"/>
        <v>40.21032954</v>
      </c>
      <c r="M106" s="60">
        <f t="shared" si="123"/>
        <v>3.24660589</v>
      </c>
      <c r="N106" s="60">
        <f t="shared" si="124"/>
        <v>6.92485066</v>
      </c>
      <c r="Q106" s="55">
        <v>104.0</v>
      </c>
      <c r="R106" s="55" t="s">
        <v>518</v>
      </c>
      <c r="S106" s="56">
        <v>0.8540732501031926</v>
      </c>
      <c r="T106" s="56">
        <v>0.0346073598577075</v>
      </c>
      <c r="U106" s="56">
        <v>0.11131939003909987</v>
      </c>
      <c r="W106" s="55">
        <v>104.0</v>
      </c>
      <c r="X106" s="55" t="s">
        <v>225</v>
      </c>
      <c r="Y106" s="55">
        <v>40.21032953581495</v>
      </c>
      <c r="Z106" s="55">
        <v>3.246605889706527</v>
      </c>
      <c r="AA106" s="55">
        <v>6.9248506597717085</v>
      </c>
      <c r="AC106" s="55">
        <v>104.0</v>
      </c>
      <c r="AD106" s="55" t="s">
        <v>225</v>
      </c>
      <c r="AE106" s="60">
        <f t="shared" ref="AE106:AG106" si="131">SUM(Y106*S106)</f>
        <v>34.34256683</v>
      </c>
      <c r="AF106" s="60">
        <f t="shared" si="131"/>
        <v>0.1123564583</v>
      </c>
      <c r="AG106" s="60">
        <f t="shared" si="131"/>
        <v>0.7708701516</v>
      </c>
    </row>
    <row r="107" ht="14.25" customHeight="1">
      <c r="A107" s="55">
        <v>105.0</v>
      </c>
      <c r="B107" s="55" t="s">
        <v>228</v>
      </c>
      <c r="C107" s="56">
        <v>0.09092330179104802</v>
      </c>
      <c r="D107" s="56">
        <v>0.764185297011374</v>
      </c>
      <c r="E107" s="56">
        <v>0.4592744842474623</v>
      </c>
      <c r="F107" s="67"/>
      <c r="G107" s="68" t="s">
        <v>553</v>
      </c>
      <c r="H107" s="56">
        <v>0.7464257501715637</v>
      </c>
      <c r="J107" s="55">
        <v>105.0</v>
      </c>
      <c r="K107" s="55" t="s">
        <v>228</v>
      </c>
      <c r="L107" s="60">
        <f t="shared" si="122"/>
        <v>38.43065748</v>
      </c>
      <c r="M107" s="60">
        <f t="shared" si="123"/>
        <v>3.106033825</v>
      </c>
      <c r="N107" s="60">
        <f t="shared" si="124"/>
        <v>6.622516405</v>
      </c>
      <c r="Q107" s="55">
        <v>105.0</v>
      </c>
      <c r="R107" s="55" t="s">
        <v>519</v>
      </c>
      <c r="S107" s="56">
        <v>0.9338608394366299</v>
      </c>
      <c r="T107" s="56">
        <v>0.01767059024630195</v>
      </c>
      <c r="U107" s="56">
        <v>0.048468570317068256</v>
      </c>
      <c r="W107" s="55">
        <v>105.0</v>
      </c>
      <c r="X107" s="55" t="s">
        <v>228</v>
      </c>
      <c r="Y107" s="55">
        <v>38.430657480106234</v>
      </c>
      <c r="Z107" s="55">
        <v>3.1060338249146833</v>
      </c>
      <c r="AA107" s="55">
        <v>6.622516404690564</v>
      </c>
      <c r="AC107" s="55">
        <v>105.0</v>
      </c>
      <c r="AD107" s="55" t="s">
        <v>228</v>
      </c>
      <c r="AE107" s="60">
        <f t="shared" ref="AE107:AG107" si="132">SUM(Y107*S107)</f>
        <v>35.88888605</v>
      </c>
      <c r="AF107" s="60">
        <f t="shared" si="132"/>
        <v>0.05488545101</v>
      </c>
      <c r="AG107" s="60">
        <f t="shared" si="132"/>
        <v>0.320983902</v>
      </c>
    </row>
    <row r="108" ht="14.25" customHeight="1">
      <c r="A108" s="55">
        <v>106.0</v>
      </c>
      <c r="B108" s="55" t="s">
        <v>231</v>
      </c>
      <c r="C108" s="56">
        <v>0.10246334855065498</v>
      </c>
      <c r="D108" s="56">
        <v>0.7113046017306727</v>
      </c>
      <c r="E108" s="56">
        <v>0.46437917258916017</v>
      </c>
      <c r="F108" s="67"/>
      <c r="G108" s="68" t="s">
        <v>554</v>
      </c>
      <c r="H108" s="56">
        <v>2.4058508933042604</v>
      </c>
      <c r="J108" s="55">
        <v>106.0</v>
      </c>
      <c r="K108" s="55" t="s">
        <v>231</v>
      </c>
      <c r="L108" s="60">
        <f t="shared" si="122"/>
        <v>37.69683726</v>
      </c>
      <c r="M108" s="60">
        <f t="shared" si="123"/>
        <v>3.056690227</v>
      </c>
      <c r="N108" s="60">
        <f t="shared" si="124"/>
        <v>6.513363957</v>
      </c>
      <c r="Q108" s="55">
        <v>106.0</v>
      </c>
      <c r="R108" s="55" t="s">
        <v>520</v>
      </c>
      <c r="S108" s="56">
        <v>0.9435508867803665</v>
      </c>
      <c r="T108" s="56">
        <v>0.016495546374068012</v>
      </c>
      <c r="U108" s="56">
        <v>0.03995356684556545</v>
      </c>
      <c r="W108" s="55">
        <v>106.0</v>
      </c>
      <c r="X108" s="55" t="s">
        <v>231</v>
      </c>
      <c r="Y108" s="55">
        <v>37.69683726485998</v>
      </c>
      <c r="Z108" s="55">
        <v>3.0566902270335694</v>
      </c>
      <c r="AA108" s="55">
        <v>6.513363956698095</v>
      </c>
      <c r="AC108" s="55">
        <v>106.0</v>
      </c>
      <c r="AD108" s="55" t="s">
        <v>231</v>
      </c>
      <c r="AE108" s="60">
        <f t="shared" ref="AE108:AG108" si="133">SUM(Y108*S108)</f>
        <v>35.56888423</v>
      </c>
      <c r="AF108" s="60">
        <f t="shared" si="133"/>
        <v>0.05042177539</v>
      </c>
      <c r="AG108" s="60">
        <f t="shared" si="133"/>
        <v>0.2602321222</v>
      </c>
    </row>
    <row r="109" ht="14.25" customHeight="1">
      <c r="A109" s="55">
        <v>107.0</v>
      </c>
      <c r="B109" s="55" t="s">
        <v>233</v>
      </c>
      <c r="C109" s="56">
        <v>0.23650609295808725</v>
      </c>
      <c r="D109" s="56">
        <v>0.5760825019669902</v>
      </c>
      <c r="E109" s="56">
        <v>0.5042126852950527</v>
      </c>
      <c r="F109" s="67"/>
      <c r="G109" s="68" t="s">
        <v>555</v>
      </c>
      <c r="H109" s="56">
        <v>1.8525777274891886</v>
      </c>
      <c r="J109" s="55">
        <v>107.0</v>
      </c>
      <c r="K109" s="55" t="s">
        <v>233</v>
      </c>
      <c r="L109" s="60">
        <f t="shared" si="122"/>
        <v>36.37356722</v>
      </c>
      <c r="M109" s="60">
        <f t="shared" si="123"/>
        <v>2.992854895</v>
      </c>
      <c r="N109" s="60">
        <f t="shared" si="124"/>
        <v>6.361887382</v>
      </c>
      <c r="Q109" s="55">
        <v>107.0</v>
      </c>
      <c r="R109" s="55" t="s">
        <v>206</v>
      </c>
      <c r="S109" s="56">
        <v>0.5717411780367293</v>
      </c>
      <c r="T109" s="56">
        <v>0.14664826931032976</v>
      </c>
      <c r="U109" s="56">
        <v>0.2816105526529408</v>
      </c>
      <c r="W109" s="55">
        <v>107.0</v>
      </c>
      <c r="X109" s="55" t="s">
        <v>233</v>
      </c>
      <c r="Y109" s="55">
        <v>36.37356722364845</v>
      </c>
      <c r="Z109" s="55">
        <v>2.992854894853581</v>
      </c>
      <c r="AA109" s="55">
        <v>6.361887381683129</v>
      </c>
      <c r="AC109" s="55">
        <v>107.0</v>
      </c>
      <c r="AD109" s="55" t="s">
        <v>233</v>
      </c>
      <c r="AE109" s="60">
        <f t="shared" ref="AE109:AG109" si="134">SUM(Y109*S109)</f>
        <v>20.79626617</v>
      </c>
      <c r="AF109" s="60">
        <f t="shared" si="134"/>
        <v>0.4388969906</v>
      </c>
      <c r="AG109" s="60">
        <f t="shared" si="134"/>
        <v>1.791574621</v>
      </c>
    </row>
    <row r="110" ht="14.25" customHeight="1">
      <c r="A110" s="55">
        <v>108.0</v>
      </c>
      <c r="B110" s="55" t="s">
        <v>235</v>
      </c>
      <c r="C110" s="56">
        <v>0.2362880056642445</v>
      </c>
      <c r="D110" s="56">
        <v>0.5755135421129566</v>
      </c>
      <c r="E110" s="56">
        <v>0.504134763206015</v>
      </c>
      <c r="F110" s="67"/>
      <c r="G110" s="68" t="s">
        <v>556</v>
      </c>
      <c r="H110" s="56">
        <v>3.8652913511573765</v>
      </c>
      <c r="J110" s="55">
        <v>108.0</v>
      </c>
      <c r="K110" s="55" t="s">
        <v>235</v>
      </c>
      <c r="L110" s="60">
        <f t="shared" si="122"/>
        <v>36.36340814</v>
      </c>
      <c r="M110" s="60">
        <f t="shared" si="123"/>
        <v>2.992080105</v>
      </c>
      <c r="N110" s="60">
        <f t="shared" si="124"/>
        <v>6.360211406</v>
      </c>
      <c r="Q110" s="55">
        <v>108.0</v>
      </c>
      <c r="R110" s="55" t="s">
        <v>208</v>
      </c>
      <c r="S110" s="56">
        <v>0.571541754490071</v>
      </c>
      <c r="T110" s="56">
        <v>0.14700030879545825</v>
      </c>
      <c r="U110" s="56">
        <v>0.2814579367144707</v>
      </c>
      <c r="W110" s="55">
        <v>108.0</v>
      </c>
      <c r="X110" s="55" t="s">
        <v>235</v>
      </c>
      <c r="Y110" s="55">
        <v>36.36340813968821</v>
      </c>
      <c r="Z110" s="55">
        <v>2.992080104778056</v>
      </c>
      <c r="AA110" s="55">
        <v>6.3602114064115085</v>
      </c>
      <c r="AC110" s="55">
        <v>108.0</v>
      </c>
      <c r="AD110" s="55" t="s">
        <v>235</v>
      </c>
      <c r="AE110" s="60">
        <f t="shared" ref="AE110:AG110" si="135">SUM(Y110*S110)</f>
        <v>20.78320609</v>
      </c>
      <c r="AF110" s="60">
        <f t="shared" si="135"/>
        <v>0.4398366993</v>
      </c>
      <c r="AG110" s="60">
        <f t="shared" si="135"/>
        <v>1.79013198</v>
      </c>
    </row>
    <row r="111" ht="14.25" customHeight="1">
      <c r="A111" s="55">
        <v>109.0</v>
      </c>
      <c r="B111" s="55" t="s">
        <v>237</v>
      </c>
      <c r="C111" s="56">
        <v>0.12422155292479511</v>
      </c>
      <c r="D111" s="56">
        <v>0.8297204566417504</v>
      </c>
      <c r="E111" s="56">
        <v>0.46194826353340007</v>
      </c>
      <c r="F111" s="67"/>
      <c r="G111" s="68" t="s">
        <v>545</v>
      </c>
      <c r="H111" s="56">
        <v>2.1914136026326902</v>
      </c>
      <c r="J111" s="55">
        <v>109.0</v>
      </c>
      <c r="K111" s="55" t="s">
        <v>237</v>
      </c>
      <c r="L111" s="60">
        <f t="shared" ref="L111:L122" si="137">SUM(($H$111*C111)+($H$112*D111)+($H$113*$E111)+($H$114))</f>
        <v>39.45932829</v>
      </c>
      <c r="M111" s="60">
        <f t="shared" ref="M111:M122" si="138">SUM(($H$115*C111)+($H$116*D111)+($H$117*$E111)+($H$118))</f>
        <v>7.096426955</v>
      </c>
      <c r="N111" s="60">
        <f t="shared" ref="N111:N122" si="139">SUM(($H$119*C111)+($H$120*D111)+($H$121*$E111)+($H$122))</f>
        <v>5.375124347</v>
      </c>
      <c r="Q111" s="55">
        <v>109.0</v>
      </c>
      <c r="R111" s="55" t="s">
        <v>210</v>
      </c>
      <c r="S111" s="56">
        <v>0.8950829109467455</v>
      </c>
      <c r="T111" s="56">
        <v>0.024681121527585455</v>
      </c>
      <c r="U111" s="56">
        <v>0.08023596752566908</v>
      </c>
      <c r="W111" s="55">
        <v>109.0</v>
      </c>
      <c r="X111" s="55" t="s">
        <v>237</v>
      </c>
      <c r="Y111" s="55">
        <v>39.4593282899403</v>
      </c>
      <c r="Z111" s="55">
        <v>7.096426954857145</v>
      </c>
      <c r="AA111" s="55">
        <v>5.375124347457226</v>
      </c>
      <c r="AC111" s="55">
        <v>109.0</v>
      </c>
      <c r="AD111" s="55" t="s">
        <v>237</v>
      </c>
      <c r="AE111" s="60">
        <f t="shared" ref="AE111:AG111" si="136">SUM(Y111*S111)</f>
        <v>35.31937043</v>
      </c>
      <c r="AF111" s="60">
        <f t="shared" si="136"/>
        <v>0.1751477761</v>
      </c>
      <c r="AG111" s="60">
        <f t="shared" si="136"/>
        <v>0.4312783026</v>
      </c>
    </row>
    <row r="112" ht="14.25" customHeight="1">
      <c r="A112" s="55">
        <v>110.0</v>
      </c>
      <c r="B112" s="55" t="s">
        <v>240</v>
      </c>
      <c r="C112" s="56">
        <v>0.05041923741392639</v>
      </c>
      <c r="D112" s="56">
        <v>0.7394006365813827</v>
      </c>
      <c r="E112" s="56">
        <v>0.4521361579744711</v>
      </c>
      <c r="F112" s="67"/>
      <c r="G112" s="68" t="s">
        <v>546</v>
      </c>
      <c r="H112" s="56">
        <v>15.97986389694027</v>
      </c>
      <c r="J112" s="55">
        <v>110.0</v>
      </c>
      <c r="K112" s="55" t="s">
        <v>240</v>
      </c>
      <c r="L112" s="60">
        <f t="shared" si="137"/>
        <v>37.759999</v>
      </c>
      <c r="M112" s="60">
        <f t="shared" si="138"/>
        <v>6.725145814</v>
      </c>
      <c r="N112" s="60">
        <f t="shared" si="139"/>
        <v>5.135600384</v>
      </c>
      <c r="Q112" s="55">
        <v>110.0</v>
      </c>
      <c r="R112" s="55" t="s">
        <v>212</v>
      </c>
      <c r="S112" s="56">
        <v>0.9275792635676376</v>
      </c>
      <c r="T112" s="56">
        <v>0.020968896530464225</v>
      </c>
      <c r="U112" s="56">
        <v>0.0514518399018981</v>
      </c>
      <c r="W112" s="55">
        <v>110.0</v>
      </c>
      <c r="X112" s="55" t="s">
        <v>240</v>
      </c>
      <c r="Y112" s="55">
        <v>37.7599990031466</v>
      </c>
      <c r="Z112" s="55">
        <v>6.725145814430999</v>
      </c>
      <c r="AA112" s="55">
        <v>5.135600383899575</v>
      </c>
      <c r="AC112" s="55">
        <v>110.0</v>
      </c>
      <c r="AD112" s="55" t="s">
        <v>240</v>
      </c>
      <c r="AE112" s="60">
        <f t="shared" ref="AE112:AG112" si="140">SUM(Y112*S112)</f>
        <v>35.02539207</v>
      </c>
      <c r="AF112" s="60">
        <f t="shared" si="140"/>
        <v>0.1410188867</v>
      </c>
      <c r="AG112" s="60">
        <f t="shared" si="140"/>
        <v>0.2642360888</v>
      </c>
    </row>
    <row r="113" ht="14.25" customHeight="1">
      <c r="A113" s="55">
        <v>111.0</v>
      </c>
      <c r="B113" s="55" t="s">
        <v>242</v>
      </c>
      <c r="C113" s="56">
        <v>0.06549910189764123</v>
      </c>
      <c r="D113" s="56">
        <v>0.6776105579851033</v>
      </c>
      <c r="E113" s="56">
        <v>0.4419728540510875</v>
      </c>
      <c r="F113" s="67"/>
      <c r="G113" s="68" t="s">
        <v>547</v>
      </c>
      <c r="H113" s="56">
        <v>9.610522058720175</v>
      </c>
      <c r="J113" s="55">
        <v>111.0</v>
      </c>
      <c r="K113" s="55" t="s">
        <v>242</v>
      </c>
      <c r="L113" s="60">
        <f t="shared" si="137"/>
        <v>36.70797352</v>
      </c>
      <c r="M113" s="60">
        <f t="shared" si="138"/>
        <v>6.577079184</v>
      </c>
      <c r="N113" s="60">
        <f t="shared" si="139"/>
        <v>5.007355983</v>
      </c>
      <c r="Q113" s="55">
        <v>111.0</v>
      </c>
      <c r="R113" s="55" t="s">
        <v>214</v>
      </c>
      <c r="S113" s="56">
        <v>0.9246218298091221</v>
      </c>
      <c r="T113" s="56">
        <v>0.022851268072186116</v>
      </c>
      <c r="U113" s="56">
        <v>0.05252690211869171</v>
      </c>
      <c r="W113" s="55">
        <v>111.0</v>
      </c>
      <c r="X113" s="55" t="s">
        <v>242</v>
      </c>
      <c r="Y113" s="55">
        <v>36.70797352060714</v>
      </c>
      <c r="Z113" s="55">
        <v>6.577079184051306</v>
      </c>
      <c r="AA113" s="55">
        <v>5.007355982956726</v>
      </c>
      <c r="AC113" s="55">
        <v>111.0</v>
      </c>
      <c r="AD113" s="55" t="s">
        <v>242</v>
      </c>
      <c r="AE113" s="60">
        <f t="shared" ref="AE113:AG113" si="141">SUM(Y113*S113)</f>
        <v>33.94099365</v>
      </c>
      <c r="AF113" s="60">
        <f t="shared" si="141"/>
        <v>0.1502945996</v>
      </c>
      <c r="AG113" s="60">
        <f t="shared" si="141"/>
        <v>0.2630208976</v>
      </c>
    </row>
    <row r="114" ht="14.25" customHeight="1">
      <c r="A114" s="55">
        <v>112.0</v>
      </c>
      <c r="B114" s="55" t="s">
        <v>245</v>
      </c>
      <c r="C114" s="56">
        <v>0.22929578042481286</v>
      </c>
      <c r="D114" s="56">
        <v>0.5481295228781631</v>
      </c>
      <c r="E114" s="56">
        <v>0.4999364329337504</v>
      </c>
      <c r="F114" s="67"/>
      <c r="G114" s="68" t="s">
        <v>548</v>
      </c>
      <c r="H114" s="56">
        <v>21.48872354280323</v>
      </c>
      <c r="J114" s="55">
        <v>112.0</v>
      </c>
      <c r="K114" s="55" t="s">
        <v>245</v>
      </c>
      <c r="L114" s="60">
        <f t="shared" si="137"/>
        <v>35.55489073</v>
      </c>
      <c r="M114" s="60">
        <f t="shared" si="138"/>
        <v>6.695354213</v>
      </c>
      <c r="N114" s="60">
        <f t="shared" si="139"/>
        <v>4.938791652</v>
      </c>
      <c r="Q114" s="55">
        <v>112.0</v>
      </c>
      <c r="R114" s="55" t="s">
        <v>216</v>
      </c>
      <c r="S114" s="56">
        <v>0.5493857135805187</v>
      </c>
      <c r="T114" s="56">
        <v>0.16699676083008985</v>
      </c>
      <c r="U114" s="56">
        <v>0.28361752558939135</v>
      </c>
      <c r="W114" s="55">
        <v>112.0</v>
      </c>
      <c r="X114" s="55" t="s">
        <v>245</v>
      </c>
      <c r="Y114" s="55">
        <v>35.55489072520798</v>
      </c>
      <c r="Z114" s="55">
        <v>6.6953542131627035</v>
      </c>
      <c r="AA114" s="55">
        <v>4.938791652015608</v>
      </c>
      <c r="AC114" s="55">
        <v>112.0</v>
      </c>
      <c r="AD114" s="55" t="s">
        <v>245</v>
      </c>
      <c r="AE114" s="60">
        <f t="shared" ref="AE114:AG114" si="142">SUM(Y114*S114)</f>
        <v>19.53334901</v>
      </c>
      <c r="AF114" s="60">
        <f t="shared" si="142"/>
        <v>1.118102466</v>
      </c>
      <c r="AG114" s="60">
        <f t="shared" si="142"/>
        <v>1.400727868</v>
      </c>
    </row>
    <row r="115" ht="14.25" customHeight="1">
      <c r="A115" s="55">
        <v>113.0</v>
      </c>
      <c r="B115" s="55" t="s">
        <v>247</v>
      </c>
      <c r="C115" s="56">
        <v>0.11722319030476991</v>
      </c>
      <c r="D115" s="56">
        <v>0.8195394313365745</v>
      </c>
      <c r="E115" s="56">
        <v>0.4481516526550889</v>
      </c>
      <c r="F115" s="67"/>
      <c r="G115" s="68" t="s">
        <v>549</v>
      </c>
      <c r="H115" s="56">
        <v>1.746832850921099</v>
      </c>
      <c r="J115" s="55">
        <v>113.0</v>
      </c>
      <c r="K115" s="55" t="s">
        <v>247</v>
      </c>
      <c r="L115" s="60">
        <f t="shared" si="137"/>
        <v>39.14870795</v>
      </c>
      <c r="M115" s="60">
        <f t="shared" si="138"/>
        <v>7.025240911</v>
      </c>
      <c r="N115" s="60">
        <f t="shared" si="139"/>
        <v>5.330052483</v>
      </c>
      <c r="Q115" s="55">
        <v>113.0</v>
      </c>
      <c r="R115" s="55" t="s">
        <v>219</v>
      </c>
      <c r="S115" s="56">
        <v>0.9030682788677842</v>
      </c>
      <c r="T115" s="56">
        <v>0.021706001872682262</v>
      </c>
      <c r="U115" s="56">
        <v>0.07522571925953342</v>
      </c>
      <c r="W115" s="55">
        <v>113.0</v>
      </c>
      <c r="X115" s="55" t="s">
        <v>247</v>
      </c>
      <c r="Y115" s="55">
        <v>39.148707951009015</v>
      </c>
      <c r="Z115" s="55">
        <v>7.0252409105153255</v>
      </c>
      <c r="AA115" s="55">
        <v>5.330052482901784</v>
      </c>
      <c r="AC115" s="55">
        <v>113.0</v>
      </c>
      <c r="AD115" s="55" t="s">
        <v>247</v>
      </c>
      <c r="AE115" s="60">
        <f t="shared" ref="AE115:AG115" si="143">SUM(Y115*S115)</f>
        <v>35.35395631</v>
      </c>
      <c r="AF115" s="60">
        <f t="shared" si="143"/>
        <v>0.1524898924</v>
      </c>
      <c r="AG115" s="60">
        <f t="shared" si="143"/>
        <v>0.4009570317</v>
      </c>
    </row>
    <row r="116" ht="14.25" customHeight="1">
      <c r="A116" s="55">
        <v>114.0</v>
      </c>
      <c r="B116" s="55" t="s">
        <v>249</v>
      </c>
      <c r="C116" s="56">
        <v>0.029273055895714148</v>
      </c>
      <c r="D116" s="56">
        <v>0.7268033869169406</v>
      </c>
      <c r="E116" s="56">
        <v>0.43812117484775226</v>
      </c>
      <c r="F116" s="67"/>
      <c r="G116" s="68" t="s">
        <v>550</v>
      </c>
      <c r="H116" s="56">
        <v>2.41249466525086</v>
      </c>
      <c r="J116" s="55">
        <v>114.0</v>
      </c>
      <c r="K116" s="55" t="s">
        <v>249</v>
      </c>
      <c r="L116" s="60">
        <f t="shared" si="137"/>
        <v>37.37766533</v>
      </c>
      <c r="M116" s="60">
        <f t="shared" si="138"/>
        <v>6.622872294</v>
      </c>
      <c r="N116" s="60">
        <f t="shared" si="139"/>
        <v>5.076619669</v>
      </c>
      <c r="Q116" s="55">
        <v>114.0</v>
      </c>
      <c r="R116" s="55" t="s">
        <v>221</v>
      </c>
      <c r="S116" s="56">
        <v>0.9186355317766749</v>
      </c>
      <c r="T116" s="56">
        <v>0.023311393597431115</v>
      </c>
      <c r="U116" s="56">
        <v>0.058053074625893944</v>
      </c>
      <c r="W116" s="55">
        <v>114.0</v>
      </c>
      <c r="X116" s="55" t="s">
        <v>249</v>
      </c>
      <c r="Y116" s="55">
        <v>37.377665333718376</v>
      </c>
      <c r="Z116" s="55">
        <v>6.622872294371867</v>
      </c>
      <c r="AA116" s="55">
        <v>5.076619669348279</v>
      </c>
      <c r="AC116" s="55">
        <v>114.0</v>
      </c>
      <c r="AD116" s="55" t="s">
        <v>249</v>
      </c>
      <c r="AE116" s="60">
        <f t="shared" ref="AE116:AG116" si="144">SUM(Y116*S116)</f>
        <v>34.33645147</v>
      </c>
      <c r="AF116" s="60">
        <f t="shared" si="144"/>
        <v>0.1543883828</v>
      </c>
      <c r="AG116" s="60">
        <f t="shared" si="144"/>
        <v>0.2947133805</v>
      </c>
    </row>
    <row r="117" ht="14.25" customHeight="1">
      <c r="A117" s="55">
        <v>115.0</v>
      </c>
      <c r="B117" s="55" t="s">
        <v>251</v>
      </c>
      <c r="C117" s="56">
        <v>0.08418443816453663</v>
      </c>
      <c r="D117" s="56">
        <v>0.7602237698273421</v>
      </c>
      <c r="E117" s="56">
        <v>0.45754269337978964</v>
      </c>
      <c r="F117" s="67"/>
      <c r="G117" s="68" t="s">
        <v>551</v>
      </c>
      <c r="H117" s="56">
        <v>2.4933228662016016</v>
      </c>
      <c r="J117" s="55">
        <v>115.0</v>
      </c>
      <c r="K117" s="55" t="s">
        <v>251</v>
      </c>
      <c r="L117" s="60">
        <f t="shared" si="137"/>
        <v>38.21870299</v>
      </c>
      <c r="M117" s="60">
        <f t="shared" si="138"/>
        <v>6.847843913</v>
      </c>
      <c r="N117" s="60">
        <f t="shared" si="139"/>
        <v>5.205915187</v>
      </c>
      <c r="Q117" s="55">
        <v>115.0</v>
      </c>
      <c r="R117" s="55" t="s">
        <v>223</v>
      </c>
      <c r="S117" s="56">
        <v>0.9337559868529254</v>
      </c>
      <c r="T117" s="56">
        <v>0.017891497244356524</v>
      </c>
      <c r="U117" s="56">
        <v>0.04835251590271806</v>
      </c>
      <c r="W117" s="55">
        <v>115.0</v>
      </c>
      <c r="X117" s="55" t="s">
        <v>251</v>
      </c>
      <c r="Y117" s="55">
        <v>38.21870298631947</v>
      </c>
      <c r="Z117" s="55">
        <v>6.847843912542805</v>
      </c>
      <c r="AA117" s="55">
        <v>5.205915186786294</v>
      </c>
      <c r="AC117" s="55">
        <v>115.0</v>
      </c>
      <c r="AD117" s="55" t="s">
        <v>251</v>
      </c>
      <c r="AE117" s="60">
        <f t="shared" ref="AE117:AG117" si="145">SUM(Y117*S117)</f>
        <v>35.68694272</v>
      </c>
      <c r="AF117" s="60">
        <f t="shared" si="145"/>
        <v>0.1225181805</v>
      </c>
      <c r="AG117" s="60">
        <f t="shared" si="145"/>
        <v>0.2517190969</v>
      </c>
    </row>
    <row r="118" ht="14.25" customHeight="1">
      <c r="A118" s="55">
        <v>116.0</v>
      </c>
      <c r="B118" s="55" t="s">
        <v>254</v>
      </c>
      <c r="C118" s="56">
        <v>0.5990024755815291</v>
      </c>
      <c r="D118" s="56">
        <v>0.6516416806142196</v>
      </c>
      <c r="E118" s="56">
        <v>0.7541242266802912</v>
      </c>
      <c r="F118" s="67"/>
      <c r="G118" s="68" t="s">
        <v>552</v>
      </c>
      <c r="H118" s="56">
        <v>3.725950321647998</v>
      </c>
      <c r="J118" s="55">
        <v>116.0</v>
      </c>
      <c r="K118" s="55" t="s">
        <v>254</v>
      </c>
      <c r="L118" s="60">
        <f t="shared" si="137"/>
        <v>40.4620586</v>
      </c>
      <c r="M118" s="60">
        <f t="shared" si="138"/>
        <v>8.22466478</v>
      </c>
      <c r="N118" s="60">
        <f t="shared" si="139"/>
        <v>5.752213066</v>
      </c>
      <c r="Q118" s="55">
        <v>116.0</v>
      </c>
      <c r="R118" s="55" t="s">
        <v>225</v>
      </c>
      <c r="S118" s="56">
        <v>0.02895128811355839</v>
      </c>
      <c r="T118" s="56">
        <v>0.8577918540826657</v>
      </c>
      <c r="U118" s="56">
        <v>0.11325685780377592</v>
      </c>
      <c r="W118" s="55">
        <v>116.0</v>
      </c>
      <c r="X118" s="55" t="s">
        <v>254</v>
      </c>
      <c r="Y118" s="55">
        <v>40.46205859711813</v>
      </c>
      <c r="Z118" s="55">
        <v>8.224664780252356</v>
      </c>
      <c r="AA118" s="55">
        <v>5.752213066314814</v>
      </c>
      <c r="AC118" s="55">
        <v>116.0</v>
      </c>
      <c r="AD118" s="55" t="s">
        <v>254</v>
      </c>
      <c r="AE118" s="60">
        <f t="shared" ref="AE118:AG118" si="146">SUM(Y118*S118)</f>
        <v>1.171428716</v>
      </c>
      <c r="AF118" s="60">
        <f t="shared" si="146"/>
        <v>7.055050451</v>
      </c>
      <c r="AG118" s="60">
        <f t="shared" si="146"/>
        <v>0.6514775773</v>
      </c>
    </row>
    <row r="119" ht="14.25" customHeight="1">
      <c r="A119" s="55">
        <v>117.0</v>
      </c>
      <c r="B119" s="55" t="s">
        <v>256</v>
      </c>
      <c r="C119" s="56">
        <v>0.23580653907000712</v>
      </c>
      <c r="D119" s="56">
        <v>0.5741263086144562</v>
      </c>
      <c r="E119" s="56">
        <v>0.5033504526569638</v>
      </c>
      <c r="F119" s="67"/>
      <c r="G119" s="68" t="s">
        <v>553</v>
      </c>
      <c r="H119" s="56">
        <v>0.6215828523735356</v>
      </c>
      <c r="J119" s="55">
        <v>117.0</v>
      </c>
      <c r="K119" s="55" t="s">
        <v>256</v>
      </c>
      <c r="L119" s="60">
        <f t="shared" si="137"/>
        <v>36.0173941</v>
      </c>
      <c r="M119" s="60">
        <f t="shared" si="138"/>
        <v>6.777956781</v>
      </c>
      <c r="N119" s="60">
        <f t="shared" si="139"/>
        <v>4.999454961</v>
      </c>
      <c r="Q119" s="55">
        <v>117.0</v>
      </c>
      <c r="R119" s="55" t="s">
        <v>228</v>
      </c>
      <c r="S119" s="56">
        <v>0.570986976648433</v>
      </c>
      <c r="T119" s="56">
        <v>0.1474502615892604</v>
      </c>
      <c r="U119" s="56">
        <v>0.28156276176230655</v>
      </c>
      <c r="W119" s="55">
        <v>117.0</v>
      </c>
      <c r="X119" s="55" t="s">
        <v>256</v>
      </c>
      <c r="Y119" s="55">
        <v>36.01739409994925</v>
      </c>
      <c r="Z119" s="55">
        <v>6.777956780592575</v>
      </c>
      <c r="AA119" s="55">
        <v>4.999454960671025</v>
      </c>
      <c r="AC119" s="55">
        <v>117.0</v>
      </c>
      <c r="AD119" s="55" t="s">
        <v>256</v>
      </c>
      <c r="AE119" s="60">
        <f t="shared" ref="AE119:AG119" si="147">SUM(Y119*S119)</f>
        <v>20.56546296</v>
      </c>
      <c r="AF119" s="60">
        <f t="shared" si="147"/>
        <v>0.9994115003</v>
      </c>
      <c r="AG119" s="60">
        <f t="shared" si="147"/>
        <v>1.407660346</v>
      </c>
    </row>
    <row r="120" ht="14.25" customHeight="1">
      <c r="A120" s="55">
        <v>118.0</v>
      </c>
      <c r="B120" s="55" t="s">
        <v>258</v>
      </c>
      <c r="C120" s="56">
        <v>0.1233842572397321</v>
      </c>
      <c r="D120" s="56">
        <v>0.8236978140799959</v>
      </c>
      <c r="E120" s="56">
        <v>0.4208776527883903</v>
      </c>
      <c r="F120" s="67"/>
      <c r="G120" s="68" t="s">
        <v>554</v>
      </c>
      <c r="H120" s="56">
        <v>1.9823093824390876</v>
      </c>
      <c r="J120" s="55">
        <v>118.0</v>
      </c>
      <c r="K120" s="55" t="s">
        <v>258</v>
      </c>
      <c r="L120" s="60">
        <f t="shared" si="137"/>
        <v>38.96654241</v>
      </c>
      <c r="M120" s="60">
        <f t="shared" si="138"/>
        <v>6.978032453</v>
      </c>
      <c r="N120" s="60">
        <f t="shared" si="139"/>
        <v>5.301520822</v>
      </c>
      <c r="Q120" s="55">
        <v>118.0</v>
      </c>
      <c r="R120" s="55" t="s">
        <v>231</v>
      </c>
      <c r="S120" s="56">
        <v>0.8943154607890449</v>
      </c>
      <c r="T120" s="56">
        <v>0.02004161008956502</v>
      </c>
      <c r="U120" s="56">
        <v>0.08564292912139011</v>
      </c>
      <c r="W120" s="55">
        <v>118.0</v>
      </c>
      <c r="X120" s="55" t="s">
        <v>258</v>
      </c>
      <c r="Y120" s="55">
        <v>38.96654240981985</v>
      </c>
      <c r="Z120" s="55">
        <v>6.978032453298198</v>
      </c>
      <c r="AA120" s="55">
        <v>5.301520822043641</v>
      </c>
      <c r="AC120" s="55">
        <v>118.0</v>
      </c>
      <c r="AD120" s="55" t="s">
        <v>258</v>
      </c>
      <c r="AE120" s="60">
        <f t="shared" ref="AE120:AG120" si="148">SUM(Y120*S120)</f>
        <v>34.84838133</v>
      </c>
      <c r="AF120" s="60">
        <f t="shared" si="148"/>
        <v>0.1398510056</v>
      </c>
      <c r="AG120" s="60">
        <f t="shared" si="148"/>
        <v>0.454037772</v>
      </c>
    </row>
    <row r="121" ht="14.25" customHeight="1">
      <c r="A121" s="55">
        <v>119.0</v>
      </c>
      <c r="B121" s="55" t="s">
        <v>261</v>
      </c>
      <c r="C121" s="56">
        <v>0.08392578481637188</v>
      </c>
      <c r="D121" s="56">
        <v>0.785464807624014</v>
      </c>
      <c r="E121" s="56">
        <v>0.41304503610019627</v>
      </c>
      <c r="F121" s="67"/>
      <c r="G121" s="68" t="s">
        <v>555</v>
      </c>
      <c r="H121" s="56">
        <v>1.4887613017434755</v>
      </c>
      <c r="J121" s="55">
        <v>119.0</v>
      </c>
      <c r="K121" s="55" t="s">
        <v>261</v>
      </c>
      <c r="L121" s="60">
        <f t="shared" si="137"/>
        <v>38.1938388</v>
      </c>
      <c r="M121" s="60">
        <f t="shared" si="138"/>
        <v>6.797338931</v>
      </c>
      <c r="N121" s="60">
        <f t="shared" si="139"/>
        <v>5.189543568</v>
      </c>
      <c r="Q121" s="55">
        <v>119.0</v>
      </c>
      <c r="R121" s="55" t="s">
        <v>233</v>
      </c>
      <c r="S121" s="56">
        <v>0.9172782070161163</v>
      </c>
      <c r="T121" s="56">
        <v>0.017166444459287642</v>
      </c>
      <c r="U121" s="56">
        <v>0.06555534852459609</v>
      </c>
      <c r="W121" s="55">
        <v>119.0</v>
      </c>
      <c r="X121" s="55" t="s">
        <v>261</v>
      </c>
      <c r="Y121" s="55">
        <v>38.19383880161537</v>
      </c>
      <c r="Z121" s="55">
        <v>6.797338931019484</v>
      </c>
      <c r="AA121" s="55">
        <v>5.189543568171106</v>
      </c>
      <c r="AC121" s="55">
        <v>119.0</v>
      </c>
      <c r="AD121" s="55" t="s">
        <v>261</v>
      </c>
      <c r="AE121" s="60">
        <f t="shared" ref="AE121:AG121" si="149">SUM(Y121*S121)</f>
        <v>35.03437598</v>
      </c>
      <c r="AF121" s="60">
        <f t="shared" si="149"/>
        <v>0.1166861412</v>
      </c>
      <c r="AG121" s="60">
        <f t="shared" si="149"/>
        <v>0.3402023373</v>
      </c>
    </row>
    <row r="122" ht="14.25" customHeight="1">
      <c r="A122" s="55">
        <v>120.0</v>
      </c>
      <c r="B122" s="55" t="s">
        <v>263</v>
      </c>
      <c r="C122" s="56">
        <v>0.05189988273599848</v>
      </c>
      <c r="D122" s="56">
        <v>0.7486988224113147</v>
      </c>
      <c r="E122" s="56">
        <v>0.4096917909742122</v>
      </c>
      <c r="F122" s="67"/>
      <c r="G122" s="68" t="s">
        <v>556</v>
      </c>
      <c r="H122" s="56">
        <v>2.965417016105253</v>
      </c>
      <c r="J122" s="55">
        <v>120.0</v>
      </c>
      <c r="K122" s="55" t="s">
        <v>263</v>
      </c>
      <c r="L122" s="60">
        <f t="shared" si="137"/>
        <v>37.50391493</v>
      </c>
      <c r="M122" s="60">
        <f t="shared" si="138"/>
        <v>6.644336567</v>
      </c>
      <c r="N122" s="60">
        <f t="shared" si="139"/>
        <v>5.091763078</v>
      </c>
      <c r="Q122" s="55">
        <v>120.0</v>
      </c>
      <c r="R122" s="55" t="s">
        <v>235</v>
      </c>
      <c r="S122" s="56">
        <v>0.92166064264759</v>
      </c>
      <c r="T122" s="56">
        <v>0.017991730316232926</v>
      </c>
      <c r="U122" s="56">
        <v>0.06034762703617723</v>
      </c>
      <c r="W122" s="55">
        <v>120.0</v>
      </c>
      <c r="X122" s="55" t="s">
        <v>263</v>
      </c>
      <c r="Y122" s="55">
        <v>37.50391492817244</v>
      </c>
      <c r="Z122" s="55">
        <v>6.644336567248181</v>
      </c>
      <c r="AA122" s="55">
        <v>5.0917630775855764</v>
      </c>
      <c r="AC122" s="55">
        <v>120.0</v>
      </c>
      <c r="AD122" s="55" t="s">
        <v>263</v>
      </c>
      <c r="AE122" s="60">
        <f t="shared" ref="AE122:AG122" si="150">SUM(Y122*S122)</f>
        <v>34.56588233</v>
      </c>
      <c r="AF122" s="60">
        <f t="shared" si="150"/>
        <v>0.1195431116</v>
      </c>
      <c r="AG122" s="60">
        <f t="shared" si="150"/>
        <v>0.3072758192</v>
      </c>
    </row>
    <row r="123" ht="14.25" customHeight="1">
      <c r="A123" s="55">
        <v>121.0</v>
      </c>
      <c r="B123" s="55" t="s">
        <v>265</v>
      </c>
      <c r="C123" s="56">
        <v>0.1132875605631683</v>
      </c>
      <c r="D123" s="56">
        <v>0.8067754398596197</v>
      </c>
      <c r="E123" s="56">
        <v>0.4193667588089154</v>
      </c>
      <c r="F123" s="67"/>
      <c r="G123" s="68" t="s">
        <v>545</v>
      </c>
      <c r="H123" s="56">
        <v>1.8818781224126062</v>
      </c>
      <c r="J123" s="55">
        <v>121.0</v>
      </c>
      <c r="K123" s="55" t="s">
        <v>265</v>
      </c>
      <c r="L123" s="60">
        <f t="shared" ref="L123:L134" si="152">SUM(($H$123*C123)+($H$124*D123)+($H$125*$E123)+($H$126))</f>
        <v>44.954494</v>
      </c>
      <c r="M123" s="60">
        <f t="shared" ref="M123:M134" si="153">SUM(($H$127*C123)+($H$128*D123)+($H$129*$E123)+($H$130))</f>
        <v>0.9481027795</v>
      </c>
      <c r="N123" s="60">
        <f t="shared" ref="N123:N134" si="154">SUM(($H$131*C123)+($H$132*D123)+($H$133*$E123)+($H$134))</f>
        <v>3.331913482</v>
      </c>
      <c r="Q123" s="55">
        <v>121.0</v>
      </c>
      <c r="R123" s="55" t="s">
        <v>237</v>
      </c>
      <c r="S123" s="56">
        <v>0.9084796081893404</v>
      </c>
      <c r="T123" s="56">
        <v>0.01791399212208515</v>
      </c>
      <c r="U123" s="56">
        <v>0.07360639968857445</v>
      </c>
      <c r="W123" s="55">
        <v>121.0</v>
      </c>
      <c r="X123" s="55" t="s">
        <v>265</v>
      </c>
      <c r="Y123" s="55">
        <v>44.95449400307927</v>
      </c>
      <c r="Z123" s="55">
        <v>0.9481027795078901</v>
      </c>
      <c r="AA123" s="55">
        <v>3.3319134816032436</v>
      </c>
      <c r="AC123" s="55">
        <v>121.0</v>
      </c>
      <c r="AD123" s="55" t="s">
        <v>265</v>
      </c>
      <c r="AE123" s="60">
        <f t="shared" ref="AE123:AG123" si="151">SUM(Y123*S123)</f>
        <v>40.8402411</v>
      </c>
      <c r="AF123" s="60">
        <f t="shared" si="151"/>
        <v>0.01698430572</v>
      </c>
      <c r="AG123" s="60">
        <f t="shared" si="151"/>
        <v>0.2452501555</v>
      </c>
    </row>
    <row r="124" ht="14.25" customHeight="1">
      <c r="A124" s="55">
        <v>122.0</v>
      </c>
      <c r="B124" s="55" t="s">
        <v>267</v>
      </c>
      <c r="C124" s="56">
        <v>0.07059563079191761</v>
      </c>
      <c r="D124" s="56">
        <v>0.7678097375100533</v>
      </c>
      <c r="E124" s="56">
        <v>0.41191463771623443</v>
      </c>
      <c r="F124" s="67"/>
      <c r="G124" s="68" t="s">
        <v>546</v>
      </c>
      <c r="H124" s="56">
        <v>19.24917047964199</v>
      </c>
      <c r="J124" s="55">
        <v>122.0</v>
      </c>
      <c r="K124" s="55" t="s">
        <v>267</v>
      </c>
      <c r="L124" s="60">
        <f t="shared" si="152"/>
        <v>44.04649286</v>
      </c>
      <c r="M124" s="60">
        <f t="shared" si="153"/>
        <v>0.9290390128</v>
      </c>
      <c r="N124" s="60">
        <f t="shared" si="154"/>
        <v>3.264339179</v>
      </c>
      <c r="Q124" s="55">
        <v>122.0</v>
      </c>
      <c r="R124" s="55" t="s">
        <v>240</v>
      </c>
      <c r="S124" s="56">
        <v>0.9220172171134123</v>
      </c>
      <c r="T124" s="56">
        <v>0.016943103009017014</v>
      </c>
      <c r="U124" s="56">
        <v>0.06103967987757075</v>
      </c>
      <c r="W124" s="55">
        <v>122.0</v>
      </c>
      <c r="X124" s="55" t="s">
        <v>267</v>
      </c>
      <c r="Y124" s="55">
        <v>44.04649286488903</v>
      </c>
      <c r="Z124" s="55">
        <v>0.9290390128132714</v>
      </c>
      <c r="AA124" s="55">
        <v>3.2643391793789194</v>
      </c>
      <c r="AC124" s="55">
        <v>122.0</v>
      </c>
      <c r="AD124" s="55" t="s">
        <v>267</v>
      </c>
      <c r="AE124" s="60">
        <f t="shared" ref="AE124:AG124" si="155">SUM(Y124*S124)</f>
        <v>40.61162477</v>
      </c>
      <c r="AF124" s="60">
        <f t="shared" si="155"/>
        <v>0.01574080369</v>
      </c>
      <c r="AG124" s="60">
        <f t="shared" si="155"/>
        <v>0.1992542185</v>
      </c>
    </row>
    <row r="125" ht="14.25" customHeight="1">
      <c r="A125" s="55">
        <v>123.0</v>
      </c>
      <c r="B125" s="55" t="s">
        <v>269</v>
      </c>
      <c r="C125" s="56">
        <v>0.02816730233474455</v>
      </c>
      <c r="D125" s="56">
        <v>0.7291396385678606</v>
      </c>
      <c r="E125" s="56">
        <v>0.40883662988981945</v>
      </c>
      <c r="F125" s="67"/>
      <c r="G125" s="68" t="s">
        <v>547</v>
      </c>
      <c r="H125" s="56">
        <v>10.413502571847877</v>
      </c>
      <c r="J125" s="55">
        <v>123.0</v>
      </c>
      <c r="K125" s="55" t="s">
        <v>269</v>
      </c>
      <c r="L125" s="60">
        <f t="shared" si="152"/>
        <v>43.19022775</v>
      </c>
      <c r="M125" s="60">
        <f t="shared" si="153"/>
        <v>0.9110667737</v>
      </c>
      <c r="N125" s="60">
        <f t="shared" si="154"/>
        <v>3.200599031</v>
      </c>
      <c r="Q125" s="55">
        <v>123.0</v>
      </c>
      <c r="R125" s="55" t="s">
        <v>242</v>
      </c>
      <c r="S125" s="56">
        <v>0.9144778369105239</v>
      </c>
      <c r="T125" s="56">
        <v>0.021144084896927182</v>
      </c>
      <c r="U125" s="56">
        <v>0.06437807819254895</v>
      </c>
      <c r="W125" s="55">
        <v>123.0</v>
      </c>
      <c r="X125" s="55" t="s">
        <v>269</v>
      </c>
      <c r="Y125" s="55">
        <v>43.190227752375506</v>
      </c>
      <c r="Z125" s="55">
        <v>0.9110667736502682</v>
      </c>
      <c r="AA125" s="55">
        <v>3.2005990307196406</v>
      </c>
      <c r="AC125" s="55">
        <v>123.0</v>
      </c>
      <c r="AD125" s="55" t="s">
        <v>269</v>
      </c>
      <c r="AE125" s="60">
        <f t="shared" ref="AE125:AG125" si="156">SUM(Y125*S125)</f>
        <v>39.49650605</v>
      </c>
      <c r="AF125" s="60">
        <f t="shared" si="156"/>
        <v>0.01926367321</v>
      </c>
      <c r="AG125" s="60">
        <f t="shared" si="156"/>
        <v>0.2060484147</v>
      </c>
    </row>
    <row r="126" ht="14.25" customHeight="1">
      <c r="A126" s="55">
        <v>124.0</v>
      </c>
      <c r="B126" s="55" t="s">
        <v>271</v>
      </c>
      <c r="C126" s="56">
        <v>0.10285697150619136</v>
      </c>
      <c r="D126" s="56">
        <v>0.800442284683373</v>
      </c>
      <c r="E126" s="56">
        <v>0.424290183804075</v>
      </c>
      <c r="F126" s="67"/>
      <c r="G126" s="68" t="s">
        <v>548</v>
      </c>
      <c r="H126" s="56">
        <v>24.844465819263828</v>
      </c>
      <c r="J126" s="55">
        <v>124.0</v>
      </c>
      <c r="K126" s="55" t="s">
        <v>271</v>
      </c>
      <c r="L126" s="60">
        <f t="shared" si="152"/>
        <v>44.86422702</v>
      </c>
      <c r="M126" s="60">
        <f t="shared" si="153"/>
        <v>0.9462192066</v>
      </c>
      <c r="N126" s="60">
        <f t="shared" si="154"/>
        <v>3.325160407</v>
      </c>
      <c r="Q126" s="55">
        <v>124.0</v>
      </c>
      <c r="R126" s="55" t="s">
        <v>245</v>
      </c>
      <c r="S126" s="56">
        <v>0.9135433580551717</v>
      </c>
      <c r="T126" s="56">
        <v>0.01793821999282354</v>
      </c>
      <c r="U126" s="56">
        <v>0.06851842195200462</v>
      </c>
      <c r="W126" s="55">
        <v>124.0</v>
      </c>
      <c r="X126" s="55" t="s">
        <v>271</v>
      </c>
      <c r="Y126" s="55">
        <v>44.86422702091686</v>
      </c>
      <c r="Z126" s="55">
        <v>0.9462192066354602</v>
      </c>
      <c r="AA126" s="55">
        <v>3.3251604072532164</v>
      </c>
      <c r="AC126" s="55">
        <v>124.0</v>
      </c>
      <c r="AD126" s="55" t="s">
        <v>271</v>
      </c>
      <c r="AE126" s="60">
        <f t="shared" ref="AE126:AG126" si="157">SUM(Y126*S126)</f>
        <v>40.98541661</v>
      </c>
      <c r="AF126" s="60">
        <f t="shared" si="157"/>
        <v>0.01697348829</v>
      </c>
      <c r="AG126" s="60">
        <f t="shared" si="157"/>
        <v>0.2278347438</v>
      </c>
    </row>
    <row r="127" ht="14.25" customHeight="1">
      <c r="A127" s="55">
        <v>125.0</v>
      </c>
      <c r="B127" s="55" t="s">
        <v>274</v>
      </c>
      <c r="C127" s="56">
        <v>0.017088384378763293</v>
      </c>
      <c r="D127" s="56">
        <v>0.721688757920319</v>
      </c>
      <c r="E127" s="56">
        <v>0.41612518810917914</v>
      </c>
      <c r="F127" s="67"/>
      <c r="G127" s="68" t="s">
        <v>549</v>
      </c>
      <c r="H127" s="56">
        <v>0.03831843786183667</v>
      </c>
      <c r="J127" s="55">
        <v>125.0</v>
      </c>
      <c r="K127" s="55" t="s">
        <v>274</v>
      </c>
      <c r="L127" s="60">
        <f t="shared" si="152"/>
        <v>43.10185473</v>
      </c>
      <c r="M127" s="60">
        <f t="shared" si="153"/>
        <v>0.9092254088</v>
      </c>
      <c r="N127" s="60">
        <f t="shared" si="154"/>
        <v>3.193979535</v>
      </c>
      <c r="Q127" s="55">
        <v>125.0</v>
      </c>
      <c r="R127" s="55" t="s">
        <v>247</v>
      </c>
      <c r="S127" s="56">
        <v>0.9102030263014144</v>
      </c>
      <c r="T127" s="56">
        <v>0.02379001418239295</v>
      </c>
      <c r="U127" s="56">
        <v>0.06600695951619266</v>
      </c>
      <c r="W127" s="55">
        <v>125.0</v>
      </c>
      <c r="X127" s="55" t="s">
        <v>274</v>
      </c>
      <c r="Y127" s="55">
        <v>43.101854727008515</v>
      </c>
      <c r="Z127" s="55">
        <v>0.9092254088364715</v>
      </c>
      <c r="AA127" s="55">
        <v>3.193979535125532</v>
      </c>
      <c r="AC127" s="55">
        <v>125.0</v>
      </c>
      <c r="AD127" s="55" t="s">
        <v>274</v>
      </c>
      <c r="AE127" s="60">
        <f t="shared" ref="AE127:AG127" si="158">SUM(Y127*S127)</f>
        <v>39.23143861</v>
      </c>
      <c r="AF127" s="60">
        <f t="shared" si="158"/>
        <v>0.02163048537</v>
      </c>
      <c r="AG127" s="60">
        <f t="shared" si="158"/>
        <v>0.2108248779</v>
      </c>
    </row>
    <row r="128" ht="14.25" customHeight="1">
      <c r="A128" s="55">
        <v>126.0</v>
      </c>
      <c r="B128" s="55" t="s">
        <v>271</v>
      </c>
      <c r="C128" s="56">
        <v>0.10285697150619136</v>
      </c>
      <c r="D128" s="56">
        <v>0.800442284683373</v>
      </c>
      <c r="E128" s="56">
        <v>0.424290183804075</v>
      </c>
      <c r="F128" s="67"/>
      <c r="G128" s="68" t="s">
        <v>550</v>
      </c>
      <c r="H128" s="56">
        <v>0.4052163324041125</v>
      </c>
      <c r="J128" s="55">
        <v>126.0</v>
      </c>
      <c r="K128" s="55" t="s">
        <v>271</v>
      </c>
      <c r="L128" s="60">
        <f t="shared" si="152"/>
        <v>44.86422702</v>
      </c>
      <c r="M128" s="60">
        <f t="shared" si="153"/>
        <v>0.9462192066</v>
      </c>
      <c r="N128" s="60">
        <f t="shared" si="154"/>
        <v>3.325160407</v>
      </c>
      <c r="Q128" s="55">
        <v>126.0</v>
      </c>
      <c r="R128" s="55" t="s">
        <v>249</v>
      </c>
      <c r="S128" s="56">
        <v>0.9135433580551717</v>
      </c>
      <c r="T128" s="56">
        <v>0.01793821999282354</v>
      </c>
      <c r="U128" s="56">
        <v>0.06851842195200462</v>
      </c>
      <c r="W128" s="55">
        <v>126.0</v>
      </c>
      <c r="X128" s="55" t="s">
        <v>271</v>
      </c>
      <c r="Y128" s="55">
        <v>44.86422702091686</v>
      </c>
      <c r="Z128" s="55">
        <v>0.9462192066354602</v>
      </c>
      <c r="AA128" s="55">
        <v>3.3251604072532164</v>
      </c>
      <c r="AC128" s="55">
        <v>126.0</v>
      </c>
      <c r="AD128" s="55" t="s">
        <v>271</v>
      </c>
      <c r="AE128" s="60">
        <f t="shared" ref="AE128:AG128" si="159">SUM(Y128*S128)</f>
        <v>40.98541661</v>
      </c>
      <c r="AF128" s="60">
        <f t="shared" si="159"/>
        <v>0.01697348829</v>
      </c>
      <c r="AG128" s="60">
        <f t="shared" si="159"/>
        <v>0.2278347438</v>
      </c>
    </row>
    <row r="129" ht="14.25" customHeight="1">
      <c r="A129" s="55">
        <v>127.0</v>
      </c>
      <c r="B129" s="55" t="s">
        <v>274</v>
      </c>
      <c r="C129" s="56">
        <v>0.017088384378763293</v>
      </c>
      <c r="D129" s="56">
        <v>0.721688757920319</v>
      </c>
      <c r="E129" s="56">
        <v>0.41612518810917914</v>
      </c>
      <c r="F129" s="67"/>
      <c r="G129" s="68" t="s">
        <v>551</v>
      </c>
      <c r="H129" s="56">
        <v>0.21984876794938796</v>
      </c>
      <c r="J129" s="55">
        <v>127.0</v>
      </c>
      <c r="K129" s="55" t="s">
        <v>274</v>
      </c>
      <c r="L129" s="60">
        <f t="shared" si="152"/>
        <v>43.10185473</v>
      </c>
      <c r="M129" s="60">
        <f t="shared" si="153"/>
        <v>0.9092254088</v>
      </c>
      <c r="N129" s="60">
        <f t="shared" si="154"/>
        <v>3.193979535</v>
      </c>
      <c r="Q129" s="55">
        <v>127.0</v>
      </c>
      <c r="R129" s="55" t="s">
        <v>521</v>
      </c>
      <c r="S129" s="56">
        <v>0.9102030263014144</v>
      </c>
      <c r="T129" s="56">
        <v>0.02379001418239295</v>
      </c>
      <c r="U129" s="56">
        <v>0.06600695951619266</v>
      </c>
      <c r="W129" s="55">
        <v>127.0</v>
      </c>
      <c r="X129" s="55" t="s">
        <v>274</v>
      </c>
      <c r="Y129" s="55">
        <v>43.101854727008515</v>
      </c>
      <c r="Z129" s="55">
        <v>0.9092254088364715</v>
      </c>
      <c r="AA129" s="55">
        <v>3.193979535125532</v>
      </c>
      <c r="AC129" s="55">
        <v>127.0</v>
      </c>
      <c r="AD129" s="55" t="s">
        <v>274</v>
      </c>
      <c r="AE129" s="60">
        <f t="shared" ref="AE129:AG129" si="160">SUM(Y129*S129)</f>
        <v>39.23143861</v>
      </c>
      <c r="AF129" s="60">
        <f t="shared" si="160"/>
        <v>0.02163048537</v>
      </c>
      <c r="AG129" s="60">
        <f t="shared" si="160"/>
        <v>0.2108248779</v>
      </c>
    </row>
    <row r="130" ht="14.25" customHeight="1">
      <c r="A130" s="55">
        <v>128.0</v>
      </c>
      <c r="B130" s="55" t="s">
        <v>276</v>
      </c>
      <c r="C130" s="56">
        <v>0.1233842572397321</v>
      </c>
      <c r="D130" s="56">
        <v>0.8236978140799959</v>
      </c>
      <c r="E130" s="56">
        <v>0.4208776527883903</v>
      </c>
      <c r="F130" s="67"/>
      <c r="G130" s="68" t="s">
        <v>552</v>
      </c>
      <c r="H130" s="56">
        <v>0.5246459271012334</v>
      </c>
      <c r="J130" s="55">
        <v>128.0</v>
      </c>
      <c r="K130" s="55" t="s">
        <v>276</v>
      </c>
      <c r="L130" s="60">
        <f t="shared" si="152"/>
        <v>45.31497012</v>
      </c>
      <c r="M130" s="60">
        <f t="shared" si="153"/>
        <v>0.9556790597</v>
      </c>
      <c r="N130" s="60">
        <f t="shared" si="154"/>
        <v>3.358715912</v>
      </c>
      <c r="Q130" s="55">
        <v>128.0</v>
      </c>
      <c r="R130" s="55" t="s">
        <v>251</v>
      </c>
      <c r="S130" s="56">
        <v>0.8943154607890449</v>
      </c>
      <c r="T130" s="56">
        <v>0.02004161008956502</v>
      </c>
      <c r="U130" s="56">
        <v>0.08564292912139011</v>
      </c>
      <c r="W130" s="55">
        <v>128.0</v>
      </c>
      <c r="X130" s="55" t="s">
        <v>276</v>
      </c>
      <c r="Y130" s="55">
        <v>45.3149701202929</v>
      </c>
      <c r="Z130" s="55">
        <v>0.9556790597491412</v>
      </c>
      <c r="AA130" s="55">
        <v>3.3587159124936425</v>
      </c>
      <c r="AC130" s="55">
        <v>128.0</v>
      </c>
      <c r="AD130" s="55" t="s">
        <v>276</v>
      </c>
      <c r="AE130" s="60">
        <f t="shared" ref="AE130:AG130" si="161">SUM(Y130*S130)</f>
        <v>40.52587838</v>
      </c>
      <c r="AF130" s="60">
        <f t="shared" si="161"/>
        <v>0.01915334709</v>
      </c>
      <c r="AG130" s="60">
        <f t="shared" si="161"/>
        <v>0.2876502688</v>
      </c>
    </row>
    <row r="131" ht="14.25" customHeight="1">
      <c r="A131" s="55">
        <v>129.0</v>
      </c>
      <c r="B131" s="55" t="s">
        <v>277</v>
      </c>
      <c r="C131" s="56">
        <v>0.08392578481637188</v>
      </c>
      <c r="D131" s="56">
        <v>0.785464807624014</v>
      </c>
      <c r="E131" s="56">
        <v>0.41304503610019627</v>
      </c>
      <c r="F131" s="67"/>
      <c r="G131" s="68" t="s">
        <v>553</v>
      </c>
      <c r="H131" s="56">
        <v>0.1437087343900504</v>
      </c>
      <c r="J131" s="55">
        <v>129.0</v>
      </c>
      <c r="K131" s="55" t="s">
        <v>277</v>
      </c>
      <c r="L131" s="60">
        <f t="shared" si="152"/>
        <v>44.42319545</v>
      </c>
      <c r="M131" s="60">
        <f t="shared" si="153"/>
        <v>0.9369524429</v>
      </c>
      <c r="N131" s="60">
        <f t="shared" si="154"/>
        <v>3.292360004</v>
      </c>
      <c r="Q131" s="55">
        <v>129.0</v>
      </c>
      <c r="R131" s="55" t="s">
        <v>254</v>
      </c>
      <c r="S131" s="56">
        <v>0.9172782070161163</v>
      </c>
      <c r="T131" s="56">
        <v>0.017166444459287642</v>
      </c>
      <c r="U131" s="56">
        <v>0.06555534852459609</v>
      </c>
      <c r="W131" s="55">
        <v>129.0</v>
      </c>
      <c r="X131" s="55" t="s">
        <v>277</v>
      </c>
      <c r="Y131" s="55">
        <v>44.4231954510483</v>
      </c>
      <c r="Z131" s="55">
        <v>0.9369524429438687</v>
      </c>
      <c r="AA131" s="55">
        <v>3.2923600035134974</v>
      </c>
      <c r="AC131" s="55">
        <v>129.0</v>
      </c>
      <c r="AD131" s="55" t="s">
        <v>277</v>
      </c>
      <c r="AE131" s="60">
        <f t="shared" ref="AE131:AG131" si="162">SUM(Y131*S131)</f>
        <v>40.74842907</v>
      </c>
      <c r="AF131" s="60">
        <f t="shared" si="162"/>
        <v>0.01608414207</v>
      </c>
      <c r="AG131" s="60">
        <f t="shared" si="162"/>
        <v>0.2158318075</v>
      </c>
    </row>
    <row r="132" ht="14.25" customHeight="1">
      <c r="A132" s="55">
        <v>130.0</v>
      </c>
      <c r="B132" s="55" t="s">
        <v>278</v>
      </c>
      <c r="C132" s="56">
        <v>0.05189988273599848</v>
      </c>
      <c r="D132" s="56">
        <v>0.7486988224113147</v>
      </c>
      <c r="E132" s="56">
        <v>0.4096917909742122</v>
      </c>
      <c r="F132" s="67"/>
      <c r="G132" s="68" t="s">
        <v>554</v>
      </c>
      <c r="H132" s="56">
        <v>1.429237049845733</v>
      </c>
      <c r="J132" s="55">
        <v>130.0</v>
      </c>
      <c r="K132" s="55" t="s">
        <v>278</v>
      </c>
      <c r="L132" s="60">
        <f t="shared" si="152"/>
        <v>43.62029286</v>
      </c>
      <c r="M132" s="60">
        <f t="shared" si="153"/>
        <v>0.9200898759</v>
      </c>
      <c r="N132" s="60">
        <f t="shared" si="154"/>
        <v>3.232623912</v>
      </c>
      <c r="Q132" s="55">
        <v>130.0</v>
      </c>
      <c r="R132" s="55" t="s">
        <v>256</v>
      </c>
      <c r="S132" s="56">
        <v>0.92166064264759</v>
      </c>
      <c r="T132" s="56">
        <v>0.017991730316232926</v>
      </c>
      <c r="U132" s="56">
        <v>0.06034762703617723</v>
      </c>
      <c r="W132" s="55">
        <v>130.0</v>
      </c>
      <c r="X132" s="55" t="s">
        <v>278</v>
      </c>
      <c r="Y132" s="55">
        <v>43.620292862618</v>
      </c>
      <c r="Z132" s="55">
        <v>0.920089875910339</v>
      </c>
      <c r="AA132" s="55">
        <v>3.2326239118023805</v>
      </c>
      <c r="AC132" s="55">
        <v>130.0</v>
      </c>
      <c r="AD132" s="55" t="s">
        <v>278</v>
      </c>
      <c r="AE132" s="60">
        <f t="shared" ref="AE132:AG132" si="163">SUM(Y132*S132)</f>
        <v>40.20310715</v>
      </c>
      <c r="AF132" s="60">
        <f t="shared" si="163"/>
        <v>0.01655400891</v>
      </c>
      <c r="AG132" s="60">
        <f t="shared" si="163"/>
        <v>0.1950811822</v>
      </c>
    </row>
    <row r="133" ht="14.25" customHeight="1">
      <c r="A133" s="55">
        <v>131.0</v>
      </c>
      <c r="B133" s="55" t="s">
        <v>279</v>
      </c>
      <c r="C133" s="56">
        <v>0.11324726268237548</v>
      </c>
      <c r="D133" s="56">
        <v>0.8079455294725639</v>
      </c>
      <c r="E133" s="56">
        <v>0.4353108559825697</v>
      </c>
      <c r="F133" s="67"/>
      <c r="G133" s="68" t="s">
        <v>555</v>
      </c>
      <c r="H133" s="56">
        <v>0.7713070527815845</v>
      </c>
      <c r="J133" s="55">
        <v>131.0</v>
      </c>
      <c r="K133" s="55" t="s">
        <v>279</v>
      </c>
      <c r="L133" s="60">
        <f t="shared" si="152"/>
        <v>45.14297532</v>
      </c>
      <c r="M133" s="60">
        <f t="shared" si="153"/>
        <v>0.9520806649</v>
      </c>
      <c r="N133" s="60">
        <f t="shared" si="154"/>
        <v>3.34587782</v>
      </c>
      <c r="Q133" s="55">
        <v>131.0</v>
      </c>
      <c r="R133" s="55" t="s">
        <v>258</v>
      </c>
      <c r="S133" s="56">
        <v>0.9101078698657673</v>
      </c>
      <c r="T133" s="56">
        <v>0.01915598468819923</v>
      </c>
      <c r="U133" s="56">
        <v>0.07073614544603346</v>
      </c>
      <c r="W133" s="55">
        <v>131.0</v>
      </c>
      <c r="X133" s="55" t="s">
        <v>279</v>
      </c>
      <c r="Y133" s="55">
        <v>45.14297531873869</v>
      </c>
      <c r="Z133" s="55">
        <v>0.9520806648972836</v>
      </c>
      <c r="AA133" s="55">
        <v>3.34587782047253</v>
      </c>
      <c r="AC133" s="55">
        <v>131.0</v>
      </c>
      <c r="AD133" s="55" t="s">
        <v>279</v>
      </c>
      <c r="AE133" s="60">
        <f t="shared" ref="AE133:AG133" si="164">SUM(Y133*S133)</f>
        <v>41.08497711</v>
      </c>
      <c r="AF133" s="60">
        <f t="shared" si="164"/>
        <v>0.01823804264</v>
      </c>
      <c r="AG133" s="60">
        <f t="shared" si="164"/>
        <v>0.2366745002</v>
      </c>
    </row>
    <row r="134" ht="14.25" customHeight="1">
      <c r="A134" s="55">
        <v>132.0</v>
      </c>
      <c r="B134" s="55" t="s">
        <v>282</v>
      </c>
      <c r="C134" s="56">
        <v>0.07102149696321289</v>
      </c>
      <c r="D134" s="56">
        <v>0.7710638742171427</v>
      </c>
      <c r="E134" s="56">
        <v>0.42805918275898935</v>
      </c>
      <c r="F134" s="67"/>
      <c r="G134" s="68" t="s">
        <v>556</v>
      </c>
      <c r="H134" s="56">
        <v>1.8390991813281476</v>
      </c>
      <c r="J134" s="55">
        <v>132.0</v>
      </c>
      <c r="K134" s="55" t="s">
        <v>282</v>
      </c>
      <c r="L134" s="60">
        <f t="shared" si="152"/>
        <v>44.27805499</v>
      </c>
      <c r="M134" s="60">
        <f t="shared" si="153"/>
        <v>0.933923319</v>
      </c>
      <c r="N134" s="60">
        <f t="shared" si="154"/>
        <v>3.281503714</v>
      </c>
      <c r="Q134" s="55">
        <v>132.0</v>
      </c>
      <c r="R134" s="55" t="s">
        <v>261</v>
      </c>
      <c r="S134" s="56">
        <v>0.9227477559251543</v>
      </c>
      <c r="T134" s="56">
        <v>0.01815999267208133</v>
      </c>
      <c r="U134" s="56">
        <v>0.05909225140276431</v>
      </c>
      <c r="W134" s="55">
        <v>132.0</v>
      </c>
      <c r="X134" s="55" t="s">
        <v>282</v>
      </c>
      <c r="Y134" s="55">
        <v>44.27805498668273</v>
      </c>
      <c r="Z134" s="55">
        <v>0.933923319018035</v>
      </c>
      <c r="AA134" s="55">
        <v>3.2815037142698777</v>
      </c>
      <c r="AC134" s="55">
        <v>132.0</v>
      </c>
      <c r="AD134" s="55" t="s">
        <v>282</v>
      </c>
      <c r="AE134" s="60">
        <f t="shared" ref="AE134:AG134" si="165">SUM(Y134*S134)</f>
        <v>40.85747588</v>
      </c>
      <c r="AF134" s="60">
        <f t="shared" si="165"/>
        <v>0.01696004063</v>
      </c>
      <c r="AG134" s="60">
        <f t="shared" si="165"/>
        <v>0.1939114425</v>
      </c>
    </row>
    <row r="135" ht="14.25" customHeight="1">
      <c r="A135" s="55">
        <v>133.0</v>
      </c>
      <c r="B135" s="55" t="s">
        <v>284</v>
      </c>
      <c r="C135" s="56">
        <v>0.029712413814739266</v>
      </c>
      <c r="D135" s="56">
        <v>0.7325996658787468</v>
      </c>
      <c r="E135" s="56">
        <v>0.425131250223015</v>
      </c>
      <c r="F135" s="67"/>
      <c r="G135" s="68" t="s">
        <v>545</v>
      </c>
      <c r="H135" s="56">
        <v>1.960287835346652</v>
      </c>
      <c r="J135" s="55">
        <v>133.0</v>
      </c>
      <c r="K135" s="55" t="s">
        <v>284</v>
      </c>
      <c r="L135" s="60">
        <f t="shared" ref="L135:L146" si="167">SUM(($H$135*C135)+($H$136*D135)+($H$137*$E135)+($H$138))</f>
        <v>43.76441423</v>
      </c>
      <c r="M135" s="60">
        <f t="shared" ref="M135:M146" si="168">SUM(($H$139*C135)+($H$140*D135)+($H$141*$E135)+($H$142))</f>
        <v>0.9163899125</v>
      </c>
      <c r="N135" s="60">
        <f t="shared" ref="N135:N146" si="169">SUM(($H$143*C135)+($H$144*D135)+($H$145*$E135)+($H$146))</f>
        <v>3.197288084</v>
      </c>
      <c r="Q135" s="55">
        <v>133.0</v>
      </c>
      <c r="R135" s="55" t="s">
        <v>263</v>
      </c>
      <c r="S135" s="56">
        <v>0.9169673910603713</v>
      </c>
      <c r="T135" s="56">
        <v>0.022069979430185096</v>
      </c>
      <c r="U135" s="56">
        <v>0.06096262950944363</v>
      </c>
      <c r="W135" s="55">
        <v>133.0</v>
      </c>
      <c r="X135" s="55" t="s">
        <v>284</v>
      </c>
      <c r="Y135" s="55">
        <v>43.76441422742677</v>
      </c>
      <c r="Z135" s="55">
        <v>0.9163899124577131</v>
      </c>
      <c r="AA135" s="55">
        <v>3.197288083709041</v>
      </c>
      <c r="AC135" s="55">
        <v>133.0</v>
      </c>
      <c r="AD135" s="55" t="s">
        <v>284</v>
      </c>
      <c r="AE135" s="60">
        <f t="shared" ref="AE135:AG135" si="166">SUM(Y135*S135)</f>
        <v>40.13054074</v>
      </c>
      <c r="AF135" s="60">
        <f t="shared" si="166"/>
        <v>0.02022470652</v>
      </c>
      <c r="AG135" s="60">
        <f t="shared" si="166"/>
        <v>0.1949150889</v>
      </c>
    </row>
    <row r="136" ht="14.25" customHeight="1">
      <c r="A136" s="55">
        <v>134.0</v>
      </c>
      <c r="B136" s="55" t="s">
        <v>286</v>
      </c>
      <c r="C136" s="56">
        <v>0.1241758024818665</v>
      </c>
      <c r="D136" s="56">
        <v>0.8278594635925978</v>
      </c>
      <c r="E136" s="56">
        <v>0.433892967812897</v>
      </c>
      <c r="F136" s="67"/>
      <c r="G136" s="68" t="s">
        <v>546</v>
      </c>
      <c r="H136" s="56">
        <v>19.426087055110376</v>
      </c>
      <c r="J136" s="55">
        <v>134.0</v>
      </c>
      <c r="K136" s="55" t="s">
        <v>286</v>
      </c>
      <c r="L136" s="60">
        <f t="shared" si="167"/>
        <v>45.8926758</v>
      </c>
      <c r="M136" s="60">
        <f t="shared" si="168"/>
        <v>0.9609233875</v>
      </c>
      <c r="N136" s="60">
        <f t="shared" si="169"/>
        <v>3.353811627</v>
      </c>
      <c r="Q136" s="55">
        <v>134.0</v>
      </c>
      <c r="R136" s="55" t="s">
        <v>265</v>
      </c>
      <c r="S136" s="56">
        <v>0.8931866881493414</v>
      </c>
      <c r="T136" s="56">
        <v>0.021637606164208407</v>
      </c>
      <c r="U136" s="56">
        <v>0.08517570568645015</v>
      </c>
      <c r="W136" s="55">
        <v>134.0</v>
      </c>
      <c r="X136" s="55" t="s">
        <v>286</v>
      </c>
      <c r="Y136" s="55">
        <v>45.89267580345149</v>
      </c>
      <c r="Z136" s="55">
        <v>0.9609233874538995</v>
      </c>
      <c r="AA136" s="55">
        <v>3.353811626814598</v>
      </c>
      <c r="AC136" s="55">
        <v>134.0</v>
      </c>
      <c r="AD136" s="55" t="s">
        <v>286</v>
      </c>
      <c r="AE136" s="60">
        <f t="shared" ref="AE136:AG136" si="170">SUM(Y136*S136)</f>
        <v>40.99072711</v>
      </c>
      <c r="AF136" s="60">
        <f t="shared" si="170"/>
        <v>0.02079208181</v>
      </c>
      <c r="AG136" s="60">
        <f t="shared" si="170"/>
        <v>0.2856632721</v>
      </c>
    </row>
    <row r="137" ht="14.25" customHeight="1">
      <c r="A137" s="55">
        <v>135.0</v>
      </c>
      <c r="B137" s="55" t="s">
        <v>289</v>
      </c>
      <c r="C137" s="56">
        <v>0.08643160093493535</v>
      </c>
      <c r="D137" s="56">
        <v>0.7909765352785814</v>
      </c>
      <c r="E137" s="56">
        <v>0.42648775506557857</v>
      </c>
      <c r="F137" s="67"/>
      <c r="G137" s="68" t="s">
        <v>547</v>
      </c>
      <c r="H137" s="56">
        <v>10.564255255196608</v>
      </c>
      <c r="J137" s="55">
        <v>135.0</v>
      </c>
      <c r="K137" s="55" t="s">
        <v>289</v>
      </c>
      <c r="L137" s="60">
        <f t="shared" si="167"/>
        <v>45.02396477</v>
      </c>
      <c r="M137" s="60">
        <f t="shared" si="168"/>
        <v>0.9427448022</v>
      </c>
      <c r="N137" s="60">
        <f t="shared" si="169"/>
        <v>3.289938197</v>
      </c>
      <c r="Q137" s="55">
        <v>135.0</v>
      </c>
      <c r="R137" s="55" t="s">
        <v>267</v>
      </c>
      <c r="S137" s="56">
        <v>0.9167007175412756</v>
      </c>
      <c r="T137" s="56">
        <v>0.018342098887855925</v>
      </c>
      <c r="U137" s="56">
        <v>0.06495718357086862</v>
      </c>
      <c r="W137" s="55">
        <v>135.0</v>
      </c>
      <c r="X137" s="55" t="s">
        <v>289</v>
      </c>
      <c r="Y137" s="55">
        <v>45.02396477034698</v>
      </c>
      <c r="Z137" s="55">
        <v>0.942744802186166</v>
      </c>
      <c r="AA137" s="55">
        <v>3.289938196693373</v>
      </c>
      <c r="AC137" s="55">
        <v>135.0</v>
      </c>
      <c r="AD137" s="55" t="s">
        <v>289</v>
      </c>
      <c r="AE137" s="60">
        <f t="shared" ref="AE137:AG137" si="171">SUM(Y137*S137)</f>
        <v>41.27350081</v>
      </c>
      <c r="AF137" s="60">
        <f t="shared" si="171"/>
        <v>0.01729191839</v>
      </c>
      <c r="AG137" s="60">
        <f t="shared" si="171"/>
        <v>0.2137051194</v>
      </c>
    </row>
    <row r="138" ht="14.25" customHeight="1">
      <c r="A138" s="55">
        <v>136.0</v>
      </c>
      <c r="B138" s="55" t="s">
        <v>291</v>
      </c>
      <c r="C138" s="56">
        <v>0.056750727274894774</v>
      </c>
      <c r="D138" s="56">
        <v>0.7550535025425049</v>
      </c>
      <c r="E138" s="56">
        <v>0.4233190882654548</v>
      </c>
      <c r="F138" s="67"/>
      <c r="G138" s="68" t="s">
        <v>548</v>
      </c>
      <c r="H138" s="56">
        <v>24.983429413844846</v>
      </c>
      <c r="J138" s="55">
        <v>136.0</v>
      </c>
      <c r="K138" s="55" t="s">
        <v>291</v>
      </c>
      <c r="L138" s="60">
        <f t="shared" si="167"/>
        <v>44.23446315</v>
      </c>
      <c r="M138" s="60">
        <f t="shared" si="168"/>
        <v>0.9262233432</v>
      </c>
      <c r="N138" s="60">
        <f t="shared" si="169"/>
        <v>3.231906621</v>
      </c>
      <c r="Q138" s="55">
        <v>136.0</v>
      </c>
      <c r="R138" s="55" t="s">
        <v>269</v>
      </c>
      <c r="S138" s="56">
        <v>0.9233875741069958</v>
      </c>
      <c r="T138" s="56">
        <v>0.018504736723584457</v>
      </c>
      <c r="U138" s="56">
        <v>0.058107689169419725</v>
      </c>
      <c r="W138" s="55">
        <v>136.0</v>
      </c>
      <c r="X138" s="55" t="s">
        <v>291</v>
      </c>
      <c r="Y138" s="55">
        <v>44.23446314865897</v>
      </c>
      <c r="Z138" s="55">
        <v>0.926223343234707</v>
      </c>
      <c r="AA138" s="55">
        <v>3.2319066212580188</v>
      </c>
      <c r="AC138" s="55">
        <v>136.0</v>
      </c>
      <c r="AD138" s="55" t="s">
        <v>291</v>
      </c>
      <c r="AE138" s="60">
        <f t="shared" ref="AE138:AG138" si="172">SUM(Y138*S138)</f>
        <v>40.84555362</v>
      </c>
      <c r="AF138" s="60">
        <f t="shared" si="172"/>
        <v>0.01713951911</v>
      </c>
      <c r="AG138" s="60">
        <f t="shared" si="172"/>
        <v>0.1877986254</v>
      </c>
    </row>
    <row r="139" ht="14.25" customHeight="1">
      <c r="A139" s="55">
        <v>137.0</v>
      </c>
      <c r="B139" s="55" t="s">
        <v>293</v>
      </c>
      <c r="C139" s="56">
        <v>0.11300366037551937</v>
      </c>
      <c r="D139" s="56">
        <v>0.8070589333264033</v>
      </c>
      <c r="E139" s="56">
        <v>0.4324430200689583</v>
      </c>
      <c r="F139" s="67"/>
      <c r="G139" s="68" t="s">
        <v>549</v>
      </c>
      <c r="H139" s="56">
        <v>0.0407953450110135</v>
      </c>
      <c r="J139" s="55">
        <v>137.0</v>
      </c>
      <c r="K139" s="55" t="s">
        <v>293</v>
      </c>
      <c r="L139" s="60">
        <f t="shared" si="167"/>
        <v>45.45138466</v>
      </c>
      <c r="M139" s="60">
        <f t="shared" si="168"/>
        <v>0.9516874837</v>
      </c>
      <c r="N139" s="60">
        <f t="shared" si="169"/>
        <v>3.321407106</v>
      </c>
      <c r="Q139" s="55">
        <v>137.0</v>
      </c>
      <c r="R139" s="55" t="s">
        <v>271</v>
      </c>
      <c r="S139" s="56">
        <v>0.9103414891594367</v>
      </c>
      <c r="T139" s="56">
        <v>0.01884052683149084</v>
      </c>
      <c r="U139" s="56">
        <v>0.07081798400907244</v>
      </c>
      <c r="W139" s="55">
        <v>137.0</v>
      </c>
      <c r="X139" s="55" t="s">
        <v>293</v>
      </c>
      <c r="Y139" s="55">
        <v>45.451384659368436</v>
      </c>
      <c r="Z139" s="55">
        <v>0.9516874836700611</v>
      </c>
      <c r="AA139" s="55">
        <v>3.3214071060928516</v>
      </c>
      <c r="AC139" s="55">
        <v>137.0</v>
      </c>
      <c r="AD139" s="55" t="s">
        <v>293</v>
      </c>
      <c r="AE139" s="60">
        <f t="shared" ref="AE139:AG139" si="173">SUM(Y139*S139)</f>
        <v>41.3762812</v>
      </c>
      <c r="AF139" s="60">
        <f t="shared" si="173"/>
        <v>0.01793029357</v>
      </c>
      <c r="AG139" s="60">
        <f t="shared" si="173"/>
        <v>0.2352153553</v>
      </c>
    </row>
    <row r="140" ht="14.25" customHeight="1">
      <c r="A140" s="55">
        <v>138.0</v>
      </c>
      <c r="B140" s="55" t="s">
        <v>295</v>
      </c>
      <c r="C140" s="56">
        <v>0.0706124302604668</v>
      </c>
      <c r="D140" s="56">
        <v>0.7698283229432079</v>
      </c>
      <c r="E140" s="56">
        <v>0.4251636365344865</v>
      </c>
      <c r="F140" s="67"/>
      <c r="G140" s="68" t="s">
        <v>550</v>
      </c>
      <c r="H140" s="56">
        <v>0.4066804687996517</v>
      </c>
      <c r="J140" s="55">
        <v>138.0</v>
      </c>
      <c r="K140" s="55" t="s">
        <v>295</v>
      </c>
      <c r="L140" s="60">
        <f t="shared" si="167"/>
        <v>44.5681393</v>
      </c>
      <c r="M140" s="60">
        <f t="shared" si="168"/>
        <v>0.9332057795</v>
      </c>
      <c r="N140" s="60">
        <f t="shared" si="169"/>
        <v>3.256439749</v>
      </c>
      <c r="Q140" s="55">
        <v>138.0</v>
      </c>
      <c r="R140" s="55" t="s">
        <v>274</v>
      </c>
      <c r="S140" s="56">
        <v>0.9228551166148158</v>
      </c>
      <c r="T140" s="56">
        <v>0.017909188449163487</v>
      </c>
      <c r="U140" s="56">
        <v>0.05923569493602073</v>
      </c>
      <c r="W140" s="55">
        <v>138.0</v>
      </c>
      <c r="X140" s="55" t="s">
        <v>295</v>
      </c>
      <c r="Y140" s="55">
        <v>44.56813930247103</v>
      </c>
      <c r="Z140" s="55">
        <v>0.9332057795384074</v>
      </c>
      <c r="AA140" s="55">
        <v>3.2564397489271855</v>
      </c>
      <c r="AC140" s="55">
        <v>138.0</v>
      </c>
      <c r="AD140" s="55" t="s">
        <v>295</v>
      </c>
      <c r="AE140" s="60">
        <f t="shared" ref="AE140:AG140" si="174">SUM(Y140*S140)</f>
        <v>41.12993539</v>
      </c>
      <c r="AF140" s="60">
        <f t="shared" si="174"/>
        <v>0.01671295817</v>
      </c>
      <c r="AG140" s="60">
        <f t="shared" si="174"/>
        <v>0.1928974715</v>
      </c>
    </row>
    <row r="141" ht="14.25" customHeight="1">
      <c r="A141" s="55">
        <v>139.0</v>
      </c>
      <c r="B141" s="55" t="s">
        <v>297</v>
      </c>
      <c r="C141" s="56">
        <v>0.028698182531483617</v>
      </c>
      <c r="D141" s="56">
        <v>0.7323678315568743</v>
      </c>
      <c r="E141" s="56">
        <v>0.42213167466156515</v>
      </c>
      <c r="F141" s="67"/>
      <c r="G141" s="68" t="s">
        <v>551</v>
      </c>
      <c r="H141" s="56">
        <v>0.22136176527902077</v>
      </c>
      <c r="J141" s="55">
        <v>139.0</v>
      </c>
      <c r="K141" s="55" t="s">
        <v>297</v>
      </c>
      <c r="L141" s="60">
        <f t="shared" si="167"/>
        <v>43.72623413</v>
      </c>
      <c r="M141" s="60">
        <f t="shared" si="168"/>
        <v>0.9155902627</v>
      </c>
      <c r="N141" s="60">
        <f t="shared" si="169"/>
        <v>3.19449257</v>
      </c>
      <c r="Q141" s="55">
        <v>139.0</v>
      </c>
      <c r="R141" s="55" t="s">
        <v>271</v>
      </c>
      <c r="S141" s="56">
        <v>0.9161390681033883</v>
      </c>
      <c r="T141" s="56">
        <v>0.02200756429017617</v>
      </c>
      <c r="U141" s="56">
        <v>0.06185336760643552</v>
      </c>
      <c r="W141" s="55">
        <v>139.0</v>
      </c>
      <c r="X141" s="55" t="s">
        <v>297</v>
      </c>
      <c r="Y141" s="55">
        <v>43.72623412657251</v>
      </c>
      <c r="Z141" s="55">
        <v>0.9155902627105185</v>
      </c>
      <c r="AA141" s="55">
        <v>3.194492570472989</v>
      </c>
      <c r="AC141" s="55">
        <v>139.0</v>
      </c>
      <c r="AD141" s="55" t="s">
        <v>297</v>
      </c>
      <c r="AE141" s="60">
        <f t="shared" ref="AE141:AG141" si="175">SUM(Y141*S141)</f>
        <v>40.05931138</v>
      </c>
      <c r="AF141" s="60">
        <f t="shared" si="175"/>
        <v>0.02014991157</v>
      </c>
      <c r="AG141" s="60">
        <f t="shared" si="175"/>
        <v>0.1975901233</v>
      </c>
    </row>
    <row r="142" ht="14.25" customHeight="1">
      <c r="A142" s="55">
        <v>140.0</v>
      </c>
      <c r="B142" s="55" t="s">
        <v>299</v>
      </c>
      <c r="C142" s="56">
        <v>0.12045283085249081</v>
      </c>
      <c r="D142" s="56">
        <v>0.8209460932004969</v>
      </c>
      <c r="E142" s="56">
        <v>0.4224494812914615</v>
      </c>
      <c r="F142" s="67"/>
      <c r="G142" s="68" t="s">
        <v>552</v>
      </c>
      <c r="H142" s="56">
        <v>0.5231360046983502</v>
      </c>
      <c r="J142" s="55">
        <v>140.0</v>
      </c>
      <c r="K142" s="55" t="s">
        <v>299</v>
      </c>
      <c r="L142" s="60">
        <f t="shared" si="167"/>
        <v>45.63018606</v>
      </c>
      <c r="M142" s="60">
        <f t="shared" si="168"/>
        <v>0.9554268245</v>
      </c>
      <c r="N142" s="60">
        <f t="shared" si="169"/>
        <v>3.334585435</v>
      </c>
      <c r="Q142" s="55">
        <v>140.0</v>
      </c>
      <c r="R142" s="55" t="s">
        <v>274</v>
      </c>
      <c r="S142" s="56">
        <v>0.8975881956812914</v>
      </c>
      <c r="T142" s="56">
        <v>0.019779199569452344</v>
      </c>
      <c r="U142" s="56">
        <v>0.08263260474925621</v>
      </c>
      <c r="W142" s="55">
        <v>140.0</v>
      </c>
      <c r="X142" s="55" t="s">
        <v>299</v>
      </c>
      <c r="Y142" s="55">
        <v>45.63018605975206</v>
      </c>
      <c r="Z142" s="55">
        <v>0.955426824452436</v>
      </c>
      <c r="AA142" s="55">
        <v>3.3345854350038913</v>
      </c>
      <c r="AC142" s="55">
        <v>140.0</v>
      </c>
      <c r="AD142" s="55" t="s">
        <v>299</v>
      </c>
      <c r="AE142" s="60">
        <f t="shared" ref="AE142:AG142" si="176">SUM(Y142*S142)</f>
        <v>40.95711637</v>
      </c>
      <c r="AF142" s="60">
        <f t="shared" si="176"/>
        <v>0.01889757783</v>
      </c>
      <c r="AG142" s="60">
        <f t="shared" si="176"/>
        <v>0.2755454803</v>
      </c>
    </row>
    <row r="143" ht="14.25" customHeight="1">
      <c r="A143" s="55">
        <v>141.0</v>
      </c>
      <c r="B143" s="55" t="s">
        <v>302</v>
      </c>
      <c r="C143" s="56">
        <v>0.07683507441912196</v>
      </c>
      <c r="D143" s="56">
        <v>0.7794672008064227</v>
      </c>
      <c r="E143" s="56">
        <v>0.41437153140365307</v>
      </c>
      <c r="F143" s="67"/>
      <c r="G143" s="68" t="s">
        <v>553</v>
      </c>
      <c r="H143" s="56">
        <v>0.14977247959406337</v>
      </c>
      <c r="J143" s="55">
        <v>141.0</v>
      </c>
      <c r="K143" s="55" t="s">
        <v>302</v>
      </c>
      <c r="L143" s="60">
        <f t="shared" si="167"/>
        <v>44.6535726</v>
      </c>
      <c r="M143" s="60">
        <f t="shared" si="168"/>
        <v>0.9349906184</v>
      </c>
      <c r="N143" s="60">
        <f t="shared" si="169"/>
        <v>3.262770335</v>
      </c>
      <c r="Q143" s="55">
        <v>141.0</v>
      </c>
      <c r="R143" s="55" t="s">
        <v>276</v>
      </c>
      <c r="S143" s="56">
        <v>0.9186122649633605</v>
      </c>
      <c r="T143" s="56">
        <v>0.017402850093965316</v>
      </c>
      <c r="U143" s="56">
        <v>0.06398488494267417</v>
      </c>
      <c r="W143" s="55">
        <v>141.0</v>
      </c>
      <c r="X143" s="55" t="s">
        <v>302</v>
      </c>
      <c r="Y143" s="55">
        <v>44.65357260326029</v>
      </c>
      <c r="Z143" s="55">
        <v>0.9349906183790172</v>
      </c>
      <c r="AA143" s="55">
        <v>3.262770334577592</v>
      </c>
      <c r="AC143" s="55">
        <v>141.0</v>
      </c>
      <c r="AD143" s="55" t="s">
        <v>302</v>
      </c>
      <c r="AE143" s="60">
        <f t="shared" ref="AE143:AG143" si="177">SUM(Y143*S143)</f>
        <v>41.01931947</v>
      </c>
      <c r="AF143" s="60">
        <f t="shared" si="177"/>
        <v>0.01627150157</v>
      </c>
      <c r="AG143" s="60">
        <f t="shared" si="177"/>
        <v>0.2087679845</v>
      </c>
    </row>
    <row r="144" ht="14.25" customHeight="1">
      <c r="A144" s="55">
        <v>142.0</v>
      </c>
      <c r="B144" s="55" t="s">
        <v>304</v>
      </c>
      <c r="C144" s="56">
        <v>0.04200192056036585</v>
      </c>
      <c r="D144" s="56">
        <v>0.7435889549837442</v>
      </c>
      <c r="E144" s="56">
        <v>0.4112013033702037</v>
      </c>
      <c r="F144" s="67"/>
      <c r="G144" s="68" t="s">
        <v>554</v>
      </c>
      <c r="H144" s="56">
        <v>1.423661048730616</v>
      </c>
      <c r="J144" s="55">
        <v>142.0</v>
      </c>
      <c r="K144" s="55" t="s">
        <v>304</v>
      </c>
      <c r="L144" s="60">
        <f t="shared" si="167"/>
        <v>43.85482457</v>
      </c>
      <c r="M144" s="60">
        <f t="shared" si="168"/>
        <v>0.9182768387</v>
      </c>
      <c r="N144" s="60">
        <f t="shared" si="169"/>
        <v>3.204029647</v>
      </c>
      <c r="Q144" s="55">
        <v>142.0</v>
      </c>
      <c r="R144" s="55" t="s">
        <v>277</v>
      </c>
      <c r="S144" s="56">
        <v>0.918808342328214</v>
      </c>
      <c r="T144" s="56">
        <v>0.019311636146360677</v>
      </c>
      <c r="U144" s="56">
        <v>0.06188002152542536</v>
      </c>
      <c r="W144" s="55">
        <v>142.0</v>
      </c>
      <c r="X144" s="55" t="s">
        <v>304</v>
      </c>
      <c r="Y144" s="55">
        <v>43.85482457058566</v>
      </c>
      <c r="Z144" s="55">
        <v>0.9182768387448301</v>
      </c>
      <c r="AA144" s="55">
        <v>3.2040296465749023</v>
      </c>
      <c r="AC144" s="55">
        <v>142.0</v>
      </c>
      <c r="AD144" s="55" t="s">
        <v>304</v>
      </c>
      <c r="AE144" s="60">
        <f t="shared" ref="AE144:AG144" si="178">SUM(Y144*S144)</f>
        <v>40.29417867</v>
      </c>
      <c r="AF144" s="60">
        <f t="shared" si="178"/>
        <v>0.01773342819</v>
      </c>
      <c r="AG144" s="60">
        <f t="shared" si="178"/>
        <v>0.1982654235</v>
      </c>
    </row>
    <row r="145" ht="14.25" customHeight="1">
      <c r="A145" s="55">
        <v>143.0</v>
      </c>
      <c r="B145" s="55" t="s">
        <v>306</v>
      </c>
      <c r="C145" s="56">
        <v>0.11293591350790591</v>
      </c>
      <c r="D145" s="56">
        <v>0.8010561812001727</v>
      </c>
      <c r="E145" s="56">
        <v>0.42197757319644613</v>
      </c>
      <c r="F145" s="67"/>
      <c r="G145" s="68" t="s">
        <v>555</v>
      </c>
      <c r="H145" s="56">
        <v>0.7712943917137468</v>
      </c>
      <c r="J145" s="55">
        <v>143.0</v>
      </c>
      <c r="K145" s="55" t="s">
        <v>306</v>
      </c>
      <c r="L145" s="60">
        <f t="shared" si="167"/>
        <v>45.22408222</v>
      </c>
      <c r="M145" s="60">
        <f t="shared" si="168"/>
        <v>0.9469268681</v>
      </c>
      <c r="N145" s="60">
        <f t="shared" si="169"/>
        <v>3.304779135</v>
      </c>
      <c r="Q145" s="55">
        <v>143.0</v>
      </c>
      <c r="R145" s="55" t="s">
        <v>278</v>
      </c>
      <c r="S145" s="56">
        <v>0.9127628918683108</v>
      </c>
      <c r="T145" s="56">
        <v>0.017428037348517892</v>
      </c>
      <c r="U145" s="56">
        <v>0.06980907078317125</v>
      </c>
      <c r="W145" s="55">
        <v>143.0</v>
      </c>
      <c r="X145" s="55" t="s">
        <v>306</v>
      </c>
      <c r="Y145" s="55">
        <v>45.22408221851265</v>
      </c>
      <c r="Z145" s="55">
        <v>0.9469268680703067</v>
      </c>
      <c r="AA145" s="55">
        <v>3.3047791346096576</v>
      </c>
      <c r="AC145" s="55">
        <v>143.0</v>
      </c>
      <c r="AD145" s="55" t="s">
        <v>306</v>
      </c>
      <c r="AE145" s="60">
        <f t="shared" ref="AE145:AG145" si="179">SUM(Y145*S145)</f>
        <v>41.27886407</v>
      </c>
      <c r="AF145" s="60">
        <f t="shared" si="179"/>
        <v>0.01650307682</v>
      </c>
      <c r="AG145" s="60">
        <f t="shared" si="179"/>
        <v>0.2307035605</v>
      </c>
    </row>
    <row r="146" ht="14.25" customHeight="1">
      <c r="A146" s="55">
        <v>144.0</v>
      </c>
      <c r="B146" s="55" t="s">
        <v>308</v>
      </c>
      <c r="C146" s="56">
        <v>0.07112345729648142</v>
      </c>
      <c r="D146" s="56">
        <v>0.7616430394795687</v>
      </c>
      <c r="E146" s="56">
        <v>0.41477942170326354</v>
      </c>
      <c r="F146" s="67"/>
      <c r="G146" s="68" t="s">
        <v>556</v>
      </c>
      <c r="H146" s="56">
        <v>1.821963024153382</v>
      </c>
      <c r="J146" s="55">
        <v>144.0</v>
      </c>
      <c r="K146" s="55" t="s">
        <v>308</v>
      </c>
      <c r="L146" s="60">
        <f t="shared" si="167"/>
        <v>44.30043154</v>
      </c>
      <c r="M146" s="60">
        <f t="shared" si="168"/>
        <v>0.927599164</v>
      </c>
      <c r="N146" s="60">
        <f t="shared" si="169"/>
        <v>3.236853931</v>
      </c>
      <c r="Q146" s="55">
        <v>144.0</v>
      </c>
      <c r="R146" s="55" t="s">
        <v>279</v>
      </c>
      <c r="S146" s="56">
        <v>0.9254086132492323</v>
      </c>
      <c r="T146" s="56">
        <v>0.01657988703601773</v>
      </c>
      <c r="U146" s="56">
        <v>0.0580114997147499</v>
      </c>
      <c r="W146" s="55">
        <v>144.0</v>
      </c>
      <c r="X146" s="55" t="s">
        <v>308</v>
      </c>
      <c r="Y146" s="55">
        <v>44.300431537316015</v>
      </c>
      <c r="Z146" s="55">
        <v>0.9275991640203246</v>
      </c>
      <c r="AA146" s="55">
        <v>3.236853930811834</v>
      </c>
      <c r="AC146" s="55">
        <v>144.0</v>
      </c>
      <c r="AD146" s="55" t="s">
        <v>308</v>
      </c>
      <c r="AE146" s="60">
        <f t="shared" ref="AE146:AG146" si="180">SUM(Y146*S146)</f>
        <v>40.99600092</v>
      </c>
      <c r="AF146" s="60">
        <f t="shared" si="180"/>
        <v>0.01537948935</v>
      </c>
      <c r="AG146" s="60">
        <f t="shared" si="180"/>
        <v>0.1877747509</v>
      </c>
    </row>
    <row r="147" ht="14.25" customHeight="1">
      <c r="A147" s="55">
        <v>145.0</v>
      </c>
      <c r="B147" s="55" t="s">
        <v>310</v>
      </c>
      <c r="C147" s="56">
        <v>0.03282636717572907</v>
      </c>
      <c r="D147" s="56">
        <v>0.722095892348685</v>
      </c>
      <c r="E147" s="56">
        <v>0.41203094201665985</v>
      </c>
      <c r="F147" s="67"/>
      <c r="G147" s="68" t="s">
        <v>545</v>
      </c>
      <c r="H147" s="56">
        <v>2.179272363507746</v>
      </c>
      <c r="J147" s="55">
        <v>145.0</v>
      </c>
      <c r="K147" s="55" t="s">
        <v>310</v>
      </c>
      <c r="L147" s="60">
        <f t="shared" ref="L147:L158" si="182">SUM(($H$147*C147)+($H$148*D147)+($H$149*$E147)+($H$150))</f>
        <v>44.54808177</v>
      </c>
      <c r="M147" s="60">
        <f t="shared" ref="M147:M158" si="183">SUM(($H$151*C147)+($H$152*D147)+($H$153*$E147)+($H$154))</f>
        <v>1.036073293</v>
      </c>
      <c r="N147" s="60">
        <f t="shared" ref="N147:N158" si="184">SUM(($H$155*C147)+($H$156*D147)+($H$157*$E147)+($H$158))</f>
        <v>3.13303876</v>
      </c>
      <c r="Q147" s="55">
        <v>145.0</v>
      </c>
      <c r="R147" s="55" t="s">
        <v>282</v>
      </c>
      <c r="S147" s="56">
        <v>0.9177906002836564</v>
      </c>
      <c r="T147" s="56">
        <v>0.020761710917361554</v>
      </c>
      <c r="U147" s="56">
        <v>0.061447688798982054</v>
      </c>
      <c r="W147" s="55">
        <v>145.0</v>
      </c>
      <c r="X147" s="55" t="s">
        <v>310</v>
      </c>
      <c r="Y147" s="55">
        <v>44.54808176738864</v>
      </c>
      <c r="Z147" s="55">
        <v>1.0360732934311643</v>
      </c>
      <c r="AA147" s="55">
        <v>3.1330387600239344</v>
      </c>
      <c r="AC147" s="55">
        <v>145.0</v>
      </c>
      <c r="AD147" s="55" t="s">
        <v>310</v>
      </c>
      <c r="AE147" s="60">
        <f t="shared" ref="AE147:AG147" si="181">SUM(Y147*S147)</f>
        <v>40.88581071</v>
      </c>
      <c r="AF147" s="60">
        <f t="shared" si="181"/>
        <v>0.02151065421</v>
      </c>
      <c r="AG147" s="60">
        <f t="shared" si="181"/>
        <v>0.1925179907</v>
      </c>
    </row>
    <row r="148" ht="14.25" customHeight="1">
      <c r="A148" s="55">
        <v>146.0</v>
      </c>
      <c r="B148" s="55" t="s">
        <v>312</v>
      </c>
      <c r="C148" s="56">
        <v>0.12890769358462523</v>
      </c>
      <c r="D148" s="56">
        <v>0.8342850320241183</v>
      </c>
      <c r="E148" s="56">
        <v>0.44401219437055045</v>
      </c>
      <c r="F148" s="67"/>
      <c r="G148" s="68" t="s">
        <v>546</v>
      </c>
      <c r="H148" s="56">
        <v>19.899856315248826</v>
      </c>
      <c r="J148" s="55">
        <v>146.0</v>
      </c>
      <c r="K148" s="55" t="s">
        <v>312</v>
      </c>
      <c r="L148" s="60">
        <f t="shared" si="182"/>
        <v>47.35452232</v>
      </c>
      <c r="M148" s="60">
        <f t="shared" si="183"/>
        <v>1.101536614</v>
      </c>
      <c r="N148" s="60">
        <f t="shared" si="184"/>
        <v>3.331715741</v>
      </c>
      <c r="Q148" s="55">
        <v>146.0</v>
      </c>
      <c r="R148" s="55" t="s">
        <v>284</v>
      </c>
      <c r="S148" s="56">
        <v>0.8877254005899649</v>
      </c>
      <c r="T148" s="56">
        <v>0.023638108815595884</v>
      </c>
      <c r="U148" s="56">
        <v>0.08863649059443923</v>
      </c>
      <c r="W148" s="55">
        <v>146.0</v>
      </c>
      <c r="X148" s="55" t="s">
        <v>312</v>
      </c>
      <c r="Y148" s="55">
        <v>47.3545223247319</v>
      </c>
      <c r="Z148" s="55">
        <v>1.101536614030981</v>
      </c>
      <c r="AA148" s="55">
        <v>3.3317157410322427</v>
      </c>
      <c r="AC148" s="55">
        <v>146.0</v>
      </c>
      <c r="AD148" s="55" t="s">
        <v>312</v>
      </c>
      <c r="AE148" s="60">
        <f t="shared" ref="AE148:AG148" si="185">SUM(Y148*S148)</f>
        <v>42.0378123</v>
      </c>
      <c r="AF148" s="60">
        <f t="shared" si="185"/>
        <v>0.02603824235</v>
      </c>
      <c r="AG148" s="60">
        <f t="shared" si="185"/>
        <v>0.2953115909</v>
      </c>
    </row>
    <row r="149" ht="14.25" customHeight="1">
      <c r="A149" s="55">
        <v>147.0</v>
      </c>
      <c r="B149" s="55" t="s">
        <v>314</v>
      </c>
      <c r="C149" s="56">
        <v>0.08821438097324835</v>
      </c>
      <c r="D149" s="56">
        <v>0.7940272122159606</v>
      </c>
      <c r="E149" s="56">
        <v>0.43601571541261225</v>
      </c>
      <c r="F149" s="67"/>
      <c r="G149" s="68" t="s">
        <v>547</v>
      </c>
      <c r="H149" s="56">
        <v>11.397471692016138</v>
      </c>
      <c r="J149" s="55">
        <v>147.0</v>
      </c>
      <c r="K149" s="55" t="s">
        <v>314</v>
      </c>
      <c r="L149" s="60">
        <f t="shared" si="182"/>
        <v>46.37357604</v>
      </c>
      <c r="M149" s="60">
        <f t="shared" si="183"/>
        <v>1.078647353</v>
      </c>
      <c r="N149" s="60">
        <f t="shared" si="184"/>
        <v>3.262209008</v>
      </c>
      <c r="Q149" s="55">
        <v>147.0</v>
      </c>
      <c r="R149" s="55" t="s">
        <v>286</v>
      </c>
      <c r="S149" s="56">
        <v>0.9164950815795794</v>
      </c>
      <c r="T149" s="56">
        <v>0.019194751514320905</v>
      </c>
      <c r="U149" s="56">
        <v>0.06431016690609978</v>
      </c>
      <c r="W149" s="55">
        <v>147.0</v>
      </c>
      <c r="X149" s="55" t="s">
        <v>314</v>
      </c>
      <c r="Y149" s="55">
        <v>46.37357604087193</v>
      </c>
      <c r="Z149" s="55">
        <v>1.0786473528764033</v>
      </c>
      <c r="AA149" s="55">
        <v>3.2622090080106316</v>
      </c>
      <c r="AC149" s="55">
        <v>147.0</v>
      </c>
      <c r="AD149" s="55" t="s">
        <v>314</v>
      </c>
      <c r="AE149" s="60">
        <f t="shared" ref="AE149:AG149" si="186">SUM(Y149*S149)</f>
        <v>42.50115436</v>
      </c>
      <c r="AF149" s="60">
        <f t="shared" si="186"/>
        <v>0.02070436791</v>
      </c>
      <c r="AG149" s="60">
        <f t="shared" si="186"/>
        <v>0.2097932058</v>
      </c>
    </row>
    <row r="150" ht="14.25" customHeight="1">
      <c r="A150" s="55">
        <v>148.0</v>
      </c>
      <c r="B150" s="55" t="s">
        <v>316</v>
      </c>
      <c r="C150" s="56">
        <v>0.06163120297720157</v>
      </c>
      <c r="D150" s="56">
        <v>0.7595138262133402</v>
      </c>
      <c r="E150" s="56">
        <v>0.4331395333980783</v>
      </c>
      <c r="F150" s="67"/>
      <c r="G150" s="68" t="s">
        <v>548</v>
      </c>
      <c r="H150" s="56">
        <v>25.41082867116837</v>
      </c>
      <c r="J150" s="55">
        <v>148.0</v>
      </c>
      <c r="K150" s="55" t="s">
        <v>316</v>
      </c>
      <c r="L150" s="60">
        <f t="shared" si="182"/>
        <v>45.59605143</v>
      </c>
      <c r="M150" s="60">
        <f t="shared" si="183"/>
        <v>1.060509648</v>
      </c>
      <c r="N150" s="60">
        <f t="shared" si="184"/>
        <v>3.20713679</v>
      </c>
      <c r="Q150" s="55">
        <v>148.0</v>
      </c>
      <c r="R150" s="55" t="s">
        <v>289</v>
      </c>
      <c r="S150" s="56">
        <v>0.9247641884300719</v>
      </c>
      <c r="T150" s="56">
        <v>0.018801079611801323</v>
      </c>
      <c r="U150" s="56">
        <v>0.05643473195812676</v>
      </c>
      <c r="W150" s="55">
        <v>148.0</v>
      </c>
      <c r="X150" s="55" t="s">
        <v>316</v>
      </c>
      <c r="Y150" s="55">
        <v>45.59605143023434</v>
      </c>
      <c r="Z150" s="55">
        <v>1.060509648252101</v>
      </c>
      <c r="AA150" s="55">
        <v>3.207136789823995</v>
      </c>
      <c r="AC150" s="55">
        <v>148.0</v>
      </c>
      <c r="AD150" s="55" t="s">
        <v>316</v>
      </c>
      <c r="AE150" s="60">
        <f t="shared" ref="AE150:AG150" si="187">SUM(Y150*S150)</f>
        <v>42.1655955</v>
      </c>
      <c r="AF150" s="60">
        <f t="shared" si="187"/>
        <v>0.01993872633</v>
      </c>
      <c r="AG150" s="60">
        <f t="shared" si="187"/>
        <v>0.1809939051</v>
      </c>
    </row>
    <row r="151" ht="14.25" customHeight="1">
      <c r="A151" s="55">
        <v>149.0</v>
      </c>
      <c r="B151" s="55" t="s">
        <v>318</v>
      </c>
      <c r="C151" s="56">
        <v>0.11468626325268158</v>
      </c>
      <c r="D151" s="56">
        <v>0.8138319988096064</v>
      </c>
      <c r="E151" s="56">
        <v>0.44161837012973654</v>
      </c>
      <c r="F151" s="67"/>
      <c r="G151" s="68" t="s">
        <v>549</v>
      </c>
      <c r="H151" s="56">
        <v>0.05175115489206994</v>
      </c>
      <c r="J151" s="55">
        <v>149.0</v>
      </c>
      <c r="K151" s="55" t="s">
        <v>318</v>
      </c>
      <c r="L151" s="60">
        <f t="shared" si="182"/>
        <v>46.88923399</v>
      </c>
      <c r="M151" s="60">
        <f t="shared" si="183"/>
        <v>1.09068439</v>
      </c>
      <c r="N151" s="60">
        <f t="shared" si="184"/>
        <v>3.298773678</v>
      </c>
      <c r="Q151" s="55">
        <v>149.0</v>
      </c>
      <c r="R151" s="55" t="s">
        <v>291</v>
      </c>
      <c r="S151" s="56">
        <v>0.9067227919820764</v>
      </c>
      <c r="T151" s="56">
        <v>0.020386428159822008</v>
      </c>
      <c r="U151" s="56">
        <v>0.07289077985810154</v>
      </c>
      <c r="W151" s="55">
        <v>149.0</v>
      </c>
      <c r="X151" s="55" t="s">
        <v>318</v>
      </c>
      <c r="Y151" s="55">
        <v>46.88923398843981</v>
      </c>
      <c r="Z151" s="55">
        <v>1.090684390031755</v>
      </c>
      <c r="AA151" s="55">
        <v>3.298773678332058</v>
      </c>
      <c r="AC151" s="55">
        <v>149.0</v>
      </c>
      <c r="AD151" s="55" t="s">
        <v>318</v>
      </c>
      <c r="AE151" s="60">
        <f t="shared" ref="AE151:AG151" si="188">SUM(Y151*S151)</f>
        <v>42.51553716</v>
      </c>
      <c r="AF151" s="60">
        <f t="shared" si="188"/>
        <v>0.02223515896</v>
      </c>
      <c r="AG151" s="60">
        <f t="shared" si="188"/>
        <v>0.240450186</v>
      </c>
    </row>
    <row r="152" ht="14.25" customHeight="1">
      <c r="A152" s="55">
        <v>150.0</v>
      </c>
      <c r="B152" s="55" t="s">
        <v>320</v>
      </c>
      <c r="C152" s="56">
        <v>0.07257010210323882</v>
      </c>
      <c r="D152" s="56">
        <v>0.7747184987940944</v>
      </c>
      <c r="E152" s="56">
        <v>0.4345443543132611</v>
      </c>
      <c r="F152" s="67"/>
      <c r="G152" s="68" t="s">
        <v>550</v>
      </c>
      <c r="H152" s="56">
        <v>0.4635567332246359</v>
      </c>
      <c r="J152" s="55">
        <v>150.0</v>
      </c>
      <c r="K152" s="55" t="s">
        <v>320</v>
      </c>
      <c r="L152" s="60">
        <f t="shared" si="182"/>
        <v>45.93847248</v>
      </c>
      <c r="M152" s="60">
        <f t="shared" si="183"/>
        <v>1.068496691</v>
      </c>
      <c r="N152" s="60">
        <f t="shared" si="184"/>
        <v>3.231384794</v>
      </c>
      <c r="Q152" s="55">
        <v>150.0</v>
      </c>
      <c r="R152" s="55" t="s">
        <v>293</v>
      </c>
      <c r="S152" s="56">
        <v>0.9221935276705273</v>
      </c>
      <c r="T152" s="56">
        <v>0.018764847045609385</v>
      </c>
      <c r="U152" s="56">
        <v>0.05904162528386342</v>
      </c>
      <c r="W152" s="55">
        <v>150.0</v>
      </c>
      <c r="X152" s="55" t="s">
        <v>320</v>
      </c>
      <c r="Y152" s="55">
        <v>45.93847247707747</v>
      </c>
      <c r="Z152" s="55">
        <v>1.068496691350678</v>
      </c>
      <c r="AA152" s="55">
        <v>3.2313847936963738</v>
      </c>
      <c r="AC152" s="55">
        <v>150.0</v>
      </c>
      <c r="AD152" s="55" t="s">
        <v>320</v>
      </c>
      <c r="AE152" s="60">
        <f t="shared" ref="AE152:AG152" si="189">SUM(Y152*S152)</f>
        <v>42.36416199</v>
      </c>
      <c r="AF152" s="60">
        <f t="shared" si="189"/>
        <v>0.02005017698</v>
      </c>
      <c r="AG152" s="60">
        <f t="shared" si="189"/>
        <v>0.1907862101</v>
      </c>
    </row>
    <row r="153" ht="14.25" customHeight="1">
      <c r="A153" s="55">
        <v>151.0</v>
      </c>
      <c r="B153" s="55" t="s">
        <v>322</v>
      </c>
      <c r="C153" s="56">
        <v>0.03262784389694306</v>
      </c>
      <c r="D153" s="56">
        <v>0.735151676916147</v>
      </c>
      <c r="E153" s="56">
        <v>0.43170926581885355</v>
      </c>
      <c r="F153" s="67"/>
      <c r="G153" s="68" t="s">
        <v>551</v>
      </c>
      <c r="H153" s="56">
        <v>0.26531074547916217</v>
      </c>
      <c r="J153" s="55">
        <v>151.0</v>
      </c>
      <c r="K153" s="55" t="s">
        <v>322</v>
      </c>
      <c r="L153" s="60">
        <f t="shared" si="182"/>
        <v>45.03174051</v>
      </c>
      <c r="M153" s="60">
        <f t="shared" si="183"/>
        <v>1.047335987</v>
      </c>
      <c r="N153" s="60">
        <f t="shared" si="184"/>
        <v>3.167099207</v>
      </c>
      <c r="Q153" s="55">
        <v>151.0</v>
      </c>
      <c r="R153" s="55" t="s">
        <v>295</v>
      </c>
      <c r="S153" s="56">
        <v>0.9186814764473987</v>
      </c>
      <c r="T153" s="56">
        <v>0.022120345147706656</v>
      </c>
      <c r="U153" s="56">
        <v>0.05919817840489471</v>
      </c>
      <c r="W153" s="55">
        <v>151.0</v>
      </c>
      <c r="X153" s="55" t="s">
        <v>322</v>
      </c>
      <c r="Y153" s="55">
        <v>45.03174050655083</v>
      </c>
      <c r="Z153" s="55">
        <v>1.047335987223732</v>
      </c>
      <c r="AA153" s="55">
        <v>3.1670992065253127</v>
      </c>
      <c r="AC153" s="55">
        <v>151.0</v>
      </c>
      <c r="AD153" s="55" t="s">
        <v>322</v>
      </c>
      <c r="AE153" s="60">
        <f t="shared" ref="AE153:AG153" si="190">SUM(Y153*S153)</f>
        <v>41.36982586</v>
      </c>
      <c r="AF153" s="60">
        <f t="shared" si="190"/>
        <v>0.02316743352</v>
      </c>
      <c r="AG153" s="60">
        <f t="shared" si="190"/>
        <v>0.1874865039</v>
      </c>
    </row>
    <row r="154" ht="14.25" customHeight="1">
      <c r="A154" s="55">
        <v>152.0</v>
      </c>
      <c r="B154" s="55" t="s">
        <v>324</v>
      </c>
      <c r="C154" s="56">
        <v>0.12600016918417614</v>
      </c>
      <c r="D154" s="56">
        <v>0.829693215004331</v>
      </c>
      <c r="E154" s="56">
        <v>0.4727893828151142</v>
      </c>
      <c r="F154" s="67"/>
      <c r="G154" s="68" t="s">
        <v>552</v>
      </c>
      <c r="H154" s="56">
        <v>0.590325841699903</v>
      </c>
      <c r="J154" s="55">
        <v>152.0</v>
      </c>
      <c r="K154" s="55" t="s">
        <v>324</v>
      </c>
      <c r="L154" s="60">
        <f t="shared" si="182"/>
        <v>47.58479673</v>
      </c>
      <c r="M154" s="60">
        <f t="shared" si="183"/>
        <v>1.106892476</v>
      </c>
      <c r="N154" s="60">
        <f t="shared" si="184"/>
        <v>3.347819657</v>
      </c>
      <c r="Q154" s="55">
        <v>152.0</v>
      </c>
      <c r="R154" s="55" t="s">
        <v>297</v>
      </c>
      <c r="S154" s="56">
        <v>0.8950962095264051</v>
      </c>
      <c r="T154" s="56">
        <v>0.0260172027196445</v>
      </c>
      <c r="U154" s="56">
        <v>0.07888658775395035</v>
      </c>
      <c r="W154" s="55">
        <v>152.0</v>
      </c>
      <c r="X154" s="55" t="s">
        <v>324</v>
      </c>
      <c r="Y154" s="55">
        <v>47.584796728912835</v>
      </c>
      <c r="Z154" s="55">
        <v>1.1068924759071443</v>
      </c>
      <c r="AA154" s="55">
        <v>3.3478196572890466</v>
      </c>
      <c r="AC154" s="55">
        <v>152.0</v>
      </c>
      <c r="AD154" s="55" t="s">
        <v>324</v>
      </c>
      <c r="AE154" s="60">
        <f t="shared" ref="AE154:AG154" si="191">SUM(Y154*S154)</f>
        <v>42.59297118</v>
      </c>
      <c r="AF154" s="60">
        <f t="shared" si="191"/>
        <v>0.02879824593</v>
      </c>
      <c r="AG154" s="60">
        <f t="shared" si="191"/>
        <v>0.2640980692</v>
      </c>
    </row>
    <row r="155" ht="14.25" customHeight="1">
      <c r="A155" s="55">
        <v>153.0</v>
      </c>
      <c r="B155" s="55" t="s">
        <v>326</v>
      </c>
      <c r="C155" s="56">
        <v>0.08868534939915503</v>
      </c>
      <c r="D155" s="56">
        <v>0.7917291281305399</v>
      </c>
      <c r="E155" s="56">
        <v>0.4660216328836836</v>
      </c>
      <c r="F155" s="67"/>
      <c r="G155" s="68" t="s">
        <v>553</v>
      </c>
      <c r="H155" s="56">
        <v>0.16051165524087213</v>
      </c>
      <c r="J155" s="55">
        <v>153.0</v>
      </c>
      <c r="K155" s="55" t="s">
        <v>326</v>
      </c>
      <c r="L155" s="60">
        <f t="shared" si="182"/>
        <v>46.67086246</v>
      </c>
      <c r="M155" s="60">
        <f t="shared" si="183"/>
        <v>1.085567326</v>
      </c>
      <c r="N155" s="60">
        <f t="shared" si="184"/>
        <v>3.283061832</v>
      </c>
      <c r="Q155" s="55">
        <v>153.0</v>
      </c>
      <c r="R155" s="55" t="s">
        <v>299</v>
      </c>
      <c r="S155" s="56">
        <v>0.9201661557526115</v>
      </c>
      <c r="T155" s="56">
        <v>0.021463339182722467</v>
      </c>
      <c r="U155" s="56">
        <v>0.05837050506466603</v>
      </c>
      <c r="W155" s="55">
        <v>153.0</v>
      </c>
      <c r="X155" s="55" t="s">
        <v>326</v>
      </c>
      <c r="Y155" s="55">
        <v>46.67086246121587</v>
      </c>
      <c r="Z155" s="55">
        <v>1.0855673260180847</v>
      </c>
      <c r="AA155" s="55">
        <v>3.2830618319982516</v>
      </c>
      <c r="AC155" s="55">
        <v>153.0</v>
      </c>
      <c r="AD155" s="55" t="s">
        <v>326</v>
      </c>
      <c r="AE155" s="60">
        <f t="shared" ref="AE155:AG155" si="192">SUM(Y155*S155)</f>
        <v>42.9449481</v>
      </c>
      <c r="AF155" s="60">
        <f t="shared" si="192"/>
        <v>0.02329989972</v>
      </c>
      <c r="AG155" s="60">
        <f t="shared" si="192"/>
        <v>0.1916339773</v>
      </c>
    </row>
    <row r="156" ht="14.25" customHeight="1">
      <c r="A156" s="55">
        <v>154.0</v>
      </c>
      <c r="B156" s="55" t="s">
        <v>328</v>
      </c>
      <c r="C156" s="56">
        <v>0.057889478282124186</v>
      </c>
      <c r="D156" s="56">
        <v>0.7520512771261493</v>
      </c>
      <c r="E156" s="56">
        <v>0.46309996921957414</v>
      </c>
      <c r="F156" s="67"/>
      <c r="G156" s="68" t="s">
        <v>554</v>
      </c>
      <c r="H156" s="56">
        <v>1.4053722761631866</v>
      </c>
      <c r="J156" s="55">
        <v>154.0</v>
      </c>
      <c r="K156" s="55" t="s">
        <v>328</v>
      </c>
      <c r="L156" s="60">
        <f t="shared" si="182"/>
        <v>45.78086676</v>
      </c>
      <c r="M156" s="60">
        <f t="shared" si="183"/>
        <v>1.06480552</v>
      </c>
      <c r="N156" s="60">
        <f t="shared" si="184"/>
        <v>3.220019043</v>
      </c>
      <c r="Q156" s="55">
        <v>154.0</v>
      </c>
      <c r="R156" s="55" t="s">
        <v>302</v>
      </c>
      <c r="S156" s="56">
        <v>0.9277380780463762</v>
      </c>
      <c r="T156" s="56">
        <v>0.02136031962345092</v>
      </c>
      <c r="U156" s="56">
        <v>0.05090160233017285</v>
      </c>
      <c r="W156" s="55">
        <v>154.0</v>
      </c>
      <c r="X156" s="55" t="s">
        <v>328</v>
      </c>
      <c r="Y156" s="55">
        <v>45.78086675758988</v>
      </c>
      <c r="Z156" s="55">
        <v>1.0648055203641378</v>
      </c>
      <c r="AA156" s="55">
        <v>3.2200190429407565</v>
      </c>
      <c r="AC156" s="55">
        <v>154.0</v>
      </c>
      <c r="AD156" s="55" t="s">
        <v>328</v>
      </c>
      <c r="AE156" s="60">
        <f t="shared" ref="AE156:AG156" si="193">SUM(Y156*S156)</f>
        <v>42.47265334</v>
      </c>
      <c r="AF156" s="60">
        <f t="shared" si="193"/>
        <v>0.02274458625</v>
      </c>
      <c r="AG156" s="60">
        <f t="shared" si="193"/>
        <v>0.1639041288</v>
      </c>
    </row>
    <row r="157" ht="14.25" customHeight="1">
      <c r="A157" s="55">
        <v>155.0</v>
      </c>
      <c r="B157" s="55" t="s">
        <v>330</v>
      </c>
      <c r="C157" s="56">
        <v>0.12496296985688797</v>
      </c>
      <c r="D157" s="56">
        <v>0.8102247069779791</v>
      </c>
      <c r="E157" s="56">
        <v>0.4740009491205283</v>
      </c>
      <c r="F157" s="67"/>
      <c r="G157" s="68" t="s">
        <v>555</v>
      </c>
      <c r="H157" s="56">
        <v>0.8000719108522204</v>
      </c>
      <c r="J157" s="55">
        <v>155.0</v>
      </c>
      <c r="K157" s="55" t="s">
        <v>330</v>
      </c>
      <c r="L157" s="60">
        <f t="shared" si="182"/>
        <v>47.20892467</v>
      </c>
      <c r="M157" s="60">
        <f t="shared" si="183"/>
        <v>1.098135483</v>
      </c>
      <c r="N157" s="60">
        <f t="shared" si="184"/>
        <v>3.321262013</v>
      </c>
      <c r="Q157" s="55">
        <v>155.0</v>
      </c>
      <c r="R157" s="55" t="s">
        <v>304</v>
      </c>
      <c r="S157" s="56">
        <v>0.909375879902341</v>
      </c>
      <c r="T157" s="56">
        <v>0.022985225027123087</v>
      </c>
      <c r="U157" s="56">
        <v>0.06763889507053583</v>
      </c>
      <c r="W157" s="55">
        <v>155.0</v>
      </c>
      <c r="X157" s="55" t="s">
        <v>330</v>
      </c>
      <c r="Y157" s="55">
        <v>47.20892466935571</v>
      </c>
      <c r="Z157" s="55">
        <v>1.0981354832223373</v>
      </c>
      <c r="AA157" s="55">
        <v>3.32126201343881</v>
      </c>
      <c r="AC157" s="55">
        <v>155.0</v>
      </c>
      <c r="AD157" s="55" t="s">
        <v>330</v>
      </c>
      <c r="AE157" s="60">
        <f t="shared" ref="AE157:AG157" si="194">SUM(Y157*S157)</f>
        <v>42.93065741</v>
      </c>
      <c r="AF157" s="60">
        <f t="shared" si="194"/>
        <v>0.02524089119</v>
      </c>
      <c r="AG157" s="60">
        <f t="shared" si="194"/>
        <v>0.2246464928</v>
      </c>
    </row>
    <row r="158" ht="14.25" customHeight="1">
      <c r="A158" s="55">
        <v>156.0</v>
      </c>
      <c r="B158" s="55" t="s">
        <v>332</v>
      </c>
      <c r="C158" s="56">
        <v>0.09048325145543534</v>
      </c>
      <c r="D158" s="56">
        <v>0.770722747182256</v>
      </c>
      <c r="E158" s="56">
        <v>0.4679437340303117</v>
      </c>
      <c r="F158" s="67"/>
      <c r="G158" s="68" t="s">
        <v>556</v>
      </c>
      <c r="H158" s="56">
        <v>1.7833018145453454</v>
      </c>
      <c r="J158" s="55">
        <v>156.0</v>
      </c>
      <c r="K158" s="55" t="s">
        <v>332</v>
      </c>
      <c r="L158" s="60">
        <f t="shared" si="182"/>
        <v>46.27866371</v>
      </c>
      <c r="M158" s="60">
        <f t="shared" si="183"/>
        <v>1.076432674</v>
      </c>
      <c r="N158" s="60">
        <f t="shared" si="184"/>
        <v>3.25536645</v>
      </c>
      <c r="Q158" s="55">
        <v>156.0</v>
      </c>
      <c r="R158" s="55" t="s">
        <v>306</v>
      </c>
      <c r="S158" s="56">
        <v>0.9313570468304683</v>
      </c>
      <c r="T158" s="56">
        <v>0.019015281607215957</v>
      </c>
      <c r="U158" s="56">
        <v>0.04962767156231573</v>
      </c>
      <c r="W158" s="55">
        <v>156.0</v>
      </c>
      <c r="X158" s="55" t="s">
        <v>332</v>
      </c>
      <c r="Y158" s="55">
        <v>46.27866371031307</v>
      </c>
      <c r="Z158" s="55">
        <v>1.0764326742847197</v>
      </c>
      <c r="AA158" s="55">
        <v>3.2553664499632595</v>
      </c>
      <c r="AC158" s="55">
        <v>156.0</v>
      </c>
      <c r="AD158" s="55" t="s">
        <v>332</v>
      </c>
      <c r="AE158" s="60">
        <f t="shared" ref="AE158:AG158" si="195">SUM(Y158*S158)</f>
        <v>43.10195956</v>
      </c>
      <c r="AF158" s="60">
        <f t="shared" si="195"/>
        <v>0.02046867043</v>
      </c>
      <c r="AG158" s="60">
        <f t="shared" si="195"/>
        <v>0.161556257</v>
      </c>
    </row>
    <row r="159" ht="14.25" customHeight="1">
      <c r="A159" s="55">
        <v>157.0</v>
      </c>
      <c r="B159" s="55" t="s">
        <v>334</v>
      </c>
      <c r="C159" s="56">
        <v>0.06429036845761513</v>
      </c>
      <c r="D159" s="56">
        <v>0.7335666553772809</v>
      </c>
      <c r="E159" s="56">
        <v>0.4652944145110718</v>
      </c>
      <c r="F159" s="67"/>
      <c r="G159" s="68" t="s">
        <v>545</v>
      </c>
      <c r="H159" s="56">
        <v>1.310428400807758</v>
      </c>
      <c r="J159" s="55">
        <v>157.0</v>
      </c>
      <c r="K159" s="55" t="s">
        <v>334</v>
      </c>
      <c r="L159" s="60">
        <f t="shared" ref="L159:L170" si="197">SUM(($H$159*C159)+($H$160*D159)+($H$161*$E159)+($H$162))</f>
        <v>13.6789996</v>
      </c>
      <c r="M159" s="60">
        <f t="shared" ref="M159:M170" si="198">SUM(($H$163*C159)+($H$164*D159)+($H$165*$E159)+($H$166))</f>
        <v>42.52262563</v>
      </c>
      <c r="N159" s="60">
        <f t="shared" ref="N159:N170" si="199">SUM(($H$167*C159)+($H$168*D159)+($H$169*$E159)+($H$170))</f>
        <v>16.57251895</v>
      </c>
      <c r="Q159" s="55">
        <v>157.0</v>
      </c>
      <c r="R159" s="55" t="s">
        <v>308</v>
      </c>
      <c r="S159" s="56">
        <v>0.9344822391925016</v>
      </c>
      <c r="T159" s="56">
        <v>0.0199178977933294</v>
      </c>
      <c r="U159" s="56">
        <v>0.04559986301416892</v>
      </c>
      <c r="W159" s="55">
        <v>157.0</v>
      </c>
      <c r="X159" s="55" t="s">
        <v>334</v>
      </c>
      <c r="Y159" s="55">
        <v>13.67899960238354</v>
      </c>
      <c r="Z159" s="55">
        <v>42.52262562868102</v>
      </c>
      <c r="AA159" s="55">
        <v>16.572518952195818</v>
      </c>
      <c r="AC159" s="55">
        <v>157.0</v>
      </c>
      <c r="AD159" s="55" t="s">
        <v>334</v>
      </c>
      <c r="AE159" s="60">
        <f t="shared" ref="AE159:AG159" si="196">SUM(Y159*S159)</f>
        <v>12.78278218</v>
      </c>
      <c r="AF159" s="60">
        <f t="shared" si="196"/>
        <v>0.8469613112</v>
      </c>
      <c r="AG159" s="60">
        <f t="shared" si="196"/>
        <v>0.755704594</v>
      </c>
    </row>
    <row r="160" ht="14.25" customHeight="1">
      <c r="A160" s="55">
        <v>158.0</v>
      </c>
      <c r="B160" s="55" t="s">
        <v>336</v>
      </c>
      <c r="C160" s="56">
        <v>0.3132616473083454</v>
      </c>
      <c r="D160" s="56">
        <v>0.4836791726049229</v>
      </c>
      <c r="E160" s="56">
        <v>0.5431153830081029</v>
      </c>
      <c r="F160" s="67"/>
      <c r="G160" s="68" t="s">
        <v>546</v>
      </c>
      <c r="H160" s="56">
        <v>5.087906128053079</v>
      </c>
      <c r="J160" s="55">
        <v>158.0</v>
      </c>
      <c r="K160" s="55" t="s">
        <v>336</v>
      </c>
      <c r="L160" s="60">
        <f t="shared" si="197"/>
        <v>13.04002279</v>
      </c>
      <c r="M160" s="60">
        <f t="shared" si="198"/>
        <v>45.8530105</v>
      </c>
      <c r="N160" s="60">
        <f t="shared" si="199"/>
        <v>16.55969075</v>
      </c>
      <c r="Q160" s="55">
        <v>158.0</v>
      </c>
      <c r="R160" s="55" t="s">
        <v>310</v>
      </c>
      <c r="S160" s="56">
        <v>0.15298636607941807</v>
      </c>
      <c r="T160" s="56">
        <v>0.32738607046984536</v>
      </c>
      <c r="U160" s="56">
        <v>0.5196275634507366</v>
      </c>
      <c r="W160" s="55">
        <v>158.0</v>
      </c>
      <c r="X160" s="55" t="s">
        <v>336</v>
      </c>
      <c r="Y160" s="55">
        <v>13.0400227895848</v>
      </c>
      <c r="Z160" s="55">
        <v>45.85301050258161</v>
      </c>
      <c r="AA160" s="55">
        <v>16.559690746681824</v>
      </c>
      <c r="AC160" s="55">
        <v>158.0</v>
      </c>
      <c r="AD160" s="55" t="s">
        <v>336</v>
      </c>
      <c r="AE160" s="60">
        <f t="shared" ref="AE160:AG160" si="200">SUM(Y160*S160)</f>
        <v>1.9949457</v>
      </c>
      <c r="AF160" s="60">
        <f t="shared" si="200"/>
        <v>15.01163693</v>
      </c>
      <c r="AG160" s="60">
        <f t="shared" si="200"/>
        <v>8.604871754</v>
      </c>
    </row>
    <row r="161" ht="14.25" customHeight="1">
      <c r="A161" s="55">
        <v>159.0</v>
      </c>
      <c r="B161" s="55" t="s">
        <v>338</v>
      </c>
      <c r="C161" s="56">
        <v>0.8295299328602794</v>
      </c>
      <c r="D161" s="56">
        <v>0.3887806583908381</v>
      </c>
      <c r="E161" s="56">
        <v>0.9519418555166854</v>
      </c>
      <c r="F161" s="67"/>
      <c r="G161" s="68" t="s">
        <v>547</v>
      </c>
      <c r="H161" s="56">
        <v>3.934263646985493</v>
      </c>
      <c r="J161" s="55">
        <v>159.0</v>
      </c>
      <c r="K161" s="55" t="s">
        <v>338</v>
      </c>
      <c r="L161" s="60">
        <f t="shared" si="197"/>
        <v>14.84215181</v>
      </c>
      <c r="M161" s="60">
        <f t="shared" si="198"/>
        <v>62.12578714</v>
      </c>
      <c r="N161" s="60">
        <f t="shared" si="199"/>
        <v>19.99557448</v>
      </c>
      <c r="Q161" s="55">
        <v>159.0</v>
      </c>
      <c r="R161" s="55" t="s">
        <v>312</v>
      </c>
      <c r="S161" s="56">
        <v>5.480690544881711E-4</v>
      </c>
      <c r="T161" s="56">
        <v>0.994295779992909</v>
      </c>
      <c r="U161" s="56">
        <v>0.005156150952602942</v>
      </c>
      <c r="W161" s="55">
        <v>159.0</v>
      </c>
      <c r="X161" s="55" t="s">
        <v>338</v>
      </c>
      <c r="Y161" s="55">
        <v>14.84215181011124</v>
      </c>
      <c r="Z161" s="55">
        <v>62.12578714215246</v>
      </c>
      <c r="AA161" s="55">
        <v>19.99557448275596</v>
      </c>
      <c r="AC161" s="55">
        <v>159.0</v>
      </c>
      <c r="AD161" s="55" t="s">
        <v>338</v>
      </c>
      <c r="AE161" s="60">
        <f t="shared" ref="AE161:AG161" si="201">SUM(Y161*S161)</f>
        <v>0.008134524109</v>
      </c>
      <c r="AF161" s="60">
        <f t="shared" si="201"/>
        <v>61.77140798</v>
      </c>
      <c r="AG161" s="60">
        <f t="shared" si="201"/>
        <v>0.1031002004</v>
      </c>
    </row>
    <row r="162" ht="14.25" customHeight="1">
      <c r="A162" s="55">
        <v>160.0</v>
      </c>
      <c r="B162" s="55" t="s">
        <v>340</v>
      </c>
      <c r="C162" s="56">
        <v>0.3133388162739009</v>
      </c>
      <c r="D162" s="56">
        <v>0.48675526113196993</v>
      </c>
      <c r="E162" s="56">
        <v>0.543039731008019</v>
      </c>
      <c r="F162" s="67"/>
      <c r="G162" s="68" t="s">
        <v>548</v>
      </c>
      <c r="H162" s="56">
        <v>8.031842496272509</v>
      </c>
      <c r="J162" s="55">
        <v>160.0</v>
      </c>
      <c r="K162" s="55" t="s">
        <v>340</v>
      </c>
      <c r="L162" s="60">
        <f t="shared" si="197"/>
        <v>13.05547713</v>
      </c>
      <c r="M162" s="60">
        <f t="shared" si="198"/>
        <v>45.88363989</v>
      </c>
      <c r="N162" s="60">
        <f t="shared" si="199"/>
        <v>16.57471674</v>
      </c>
      <c r="Q162" s="55">
        <v>160.0</v>
      </c>
      <c r="R162" s="55" t="s">
        <v>314</v>
      </c>
      <c r="S162" s="56">
        <v>0.1551237432800501</v>
      </c>
      <c r="T162" s="56">
        <v>0.3239574143986532</v>
      </c>
      <c r="U162" s="56">
        <v>0.5209188423212966</v>
      </c>
      <c r="W162" s="55">
        <v>160.0</v>
      </c>
      <c r="X162" s="55" t="s">
        <v>340</v>
      </c>
      <c r="Y162" s="55">
        <v>13.05547712874237</v>
      </c>
      <c r="Z162" s="55">
        <v>45.88363988513571</v>
      </c>
      <c r="AA162" s="55">
        <v>16.574716736836763</v>
      </c>
      <c r="AC162" s="55">
        <v>160.0</v>
      </c>
      <c r="AD162" s="55" t="s">
        <v>340</v>
      </c>
      <c r="AE162" s="60">
        <f t="shared" ref="AE162:AG162" si="202">SUM(Y162*S162)</f>
        <v>2.025214483</v>
      </c>
      <c r="AF162" s="60">
        <f t="shared" si="202"/>
        <v>14.86434534</v>
      </c>
      <c r="AG162" s="60">
        <f t="shared" si="202"/>
        <v>8.634082254</v>
      </c>
    </row>
    <row r="163" ht="14.25" customHeight="1">
      <c r="A163" s="55">
        <v>161.0</v>
      </c>
      <c r="B163" s="55" t="s">
        <v>336</v>
      </c>
      <c r="C163" s="56">
        <v>0.3133388162739009</v>
      </c>
      <c r="D163" s="56">
        <v>0.48675526113196993</v>
      </c>
      <c r="E163" s="56">
        <v>0.543039731008019</v>
      </c>
      <c r="F163" s="67"/>
      <c r="G163" s="68" t="s">
        <v>549</v>
      </c>
      <c r="H163" s="56">
        <v>16.98922414146229</v>
      </c>
      <c r="J163" s="55">
        <v>161.0</v>
      </c>
      <c r="K163" s="55" t="s">
        <v>336</v>
      </c>
      <c r="L163" s="60">
        <f t="shared" si="197"/>
        <v>13.05547713</v>
      </c>
      <c r="M163" s="60">
        <f t="shared" si="198"/>
        <v>45.88363989</v>
      </c>
      <c r="N163" s="60">
        <f t="shared" si="199"/>
        <v>16.57471674</v>
      </c>
      <c r="Q163" s="55">
        <v>161.0</v>
      </c>
      <c r="R163" s="55" t="s">
        <v>316</v>
      </c>
      <c r="S163" s="56">
        <v>0.1551237432800501</v>
      </c>
      <c r="T163" s="56">
        <v>0.3239574143986532</v>
      </c>
      <c r="U163" s="56">
        <v>0.5209188423212966</v>
      </c>
      <c r="W163" s="55">
        <v>161.0</v>
      </c>
      <c r="X163" s="55" t="s">
        <v>336</v>
      </c>
      <c r="Y163" s="55">
        <v>13.05547712874237</v>
      </c>
      <c r="Z163" s="55">
        <v>45.88363988513571</v>
      </c>
      <c r="AA163" s="55">
        <v>16.574716736836763</v>
      </c>
      <c r="AC163" s="55">
        <v>161.0</v>
      </c>
      <c r="AD163" s="55" t="s">
        <v>336</v>
      </c>
      <c r="AE163" s="60">
        <f t="shared" ref="AE163:AG163" si="203">SUM(Y163*S163)</f>
        <v>2.025214483</v>
      </c>
      <c r="AF163" s="60">
        <f t="shared" si="203"/>
        <v>14.86434534</v>
      </c>
      <c r="AG163" s="60">
        <f t="shared" si="203"/>
        <v>8.634082254</v>
      </c>
    </row>
    <row r="164" ht="14.25" customHeight="1">
      <c r="A164" s="55">
        <v>162.0</v>
      </c>
      <c r="B164" s="55" t="s">
        <v>338</v>
      </c>
      <c r="C164" s="56">
        <v>0.8295299328602794</v>
      </c>
      <c r="D164" s="56">
        <v>0.3887806583908381</v>
      </c>
      <c r="E164" s="56">
        <v>0.9519418555166854</v>
      </c>
      <c r="F164" s="67"/>
      <c r="G164" s="68" t="s">
        <v>550</v>
      </c>
      <c r="H164" s="56">
        <v>10.03964085772935</v>
      </c>
      <c r="J164" s="55">
        <v>162.0</v>
      </c>
      <c r="K164" s="55" t="s">
        <v>338</v>
      </c>
      <c r="L164" s="60">
        <f t="shared" si="197"/>
        <v>14.84215181</v>
      </c>
      <c r="M164" s="60">
        <f t="shared" si="198"/>
        <v>62.12578714</v>
      </c>
      <c r="N164" s="60">
        <f t="shared" si="199"/>
        <v>19.99557448</v>
      </c>
      <c r="Q164" s="55">
        <v>162.0</v>
      </c>
      <c r="R164" s="55" t="s">
        <v>318</v>
      </c>
      <c r="S164" s="56">
        <v>5.480690544881711E-4</v>
      </c>
      <c r="T164" s="56">
        <v>0.994295779992909</v>
      </c>
      <c r="U164" s="56">
        <v>0.005156150952602942</v>
      </c>
      <c r="W164" s="55">
        <v>162.0</v>
      </c>
      <c r="X164" s="55" t="s">
        <v>338</v>
      </c>
      <c r="Y164" s="55">
        <v>14.84215181011124</v>
      </c>
      <c r="Z164" s="55">
        <v>62.12578714215246</v>
      </c>
      <c r="AA164" s="55">
        <v>19.99557448275596</v>
      </c>
      <c r="AC164" s="55">
        <v>162.0</v>
      </c>
      <c r="AD164" s="55" t="s">
        <v>338</v>
      </c>
      <c r="AE164" s="60">
        <f t="shared" ref="AE164:AG164" si="204">SUM(Y164*S164)</f>
        <v>0.008134524109</v>
      </c>
      <c r="AF164" s="60">
        <f t="shared" si="204"/>
        <v>61.77140798</v>
      </c>
      <c r="AG164" s="60">
        <f t="shared" si="204"/>
        <v>0.1031002004</v>
      </c>
    </row>
    <row r="165" ht="14.25" customHeight="1">
      <c r="A165" s="55">
        <v>163.0</v>
      </c>
      <c r="B165" s="55" t="s">
        <v>342</v>
      </c>
      <c r="C165" s="56">
        <v>0.31334096670674144</v>
      </c>
      <c r="D165" s="56">
        <v>0.47686912428635836</v>
      </c>
      <c r="E165" s="56">
        <v>0.5434307297003964</v>
      </c>
      <c r="F165" s="67"/>
      <c r="G165" s="68" t="s">
        <v>551</v>
      </c>
      <c r="H165" s="56">
        <v>20.679986714081092</v>
      </c>
      <c r="J165" s="55">
        <v>163.0</v>
      </c>
      <c r="K165" s="55" t="s">
        <v>342</v>
      </c>
      <c r="L165" s="60">
        <f t="shared" si="197"/>
        <v>13.0067185</v>
      </c>
      <c r="M165" s="60">
        <f t="shared" si="198"/>
        <v>45.792509</v>
      </c>
      <c r="N165" s="60">
        <f t="shared" si="199"/>
        <v>16.528039</v>
      </c>
      <c r="Q165" s="55">
        <v>163.0</v>
      </c>
      <c r="R165" s="55" t="s">
        <v>320</v>
      </c>
      <c r="S165" s="56">
        <v>0.1478792279873121</v>
      </c>
      <c r="T165" s="56">
        <v>0.3350217811906897</v>
      </c>
      <c r="U165" s="56">
        <v>0.5170989908219982</v>
      </c>
      <c r="W165" s="55">
        <v>163.0</v>
      </c>
      <c r="X165" s="55" t="s">
        <v>342</v>
      </c>
      <c r="Y165" s="55">
        <v>13.006718502432518</v>
      </c>
      <c r="Z165" s="55">
        <v>45.792509003684515</v>
      </c>
      <c r="AA165" s="55">
        <v>16.52803899647096</v>
      </c>
      <c r="AC165" s="55">
        <v>163.0</v>
      </c>
      <c r="AD165" s="55" t="s">
        <v>342</v>
      </c>
      <c r="AE165" s="60">
        <f t="shared" ref="AE165:AG165" si="205">SUM(Y165*S165)</f>
        <v>1.923423491</v>
      </c>
      <c r="AF165" s="60">
        <f t="shared" si="205"/>
        <v>15.34148793</v>
      </c>
      <c r="AG165" s="60">
        <f t="shared" si="205"/>
        <v>8.546632285</v>
      </c>
    </row>
    <row r="166" ht="14.25" customHeight="1">
      <c r="A166" s="55">
        <v>164.0</v>
      </c>
      <c r="B166" s="55" t="s">
        <v>344</v>
      </c>
      <c r="C166" s="56">
        <v>0.8315053431085706</v>
      </c>
      <c r="D166" s="56">
        <v>0.3804400727897339</v>
      </c>
      <c r="E166" s="56">
        <v>0.9538896682360795</v>
      </c>
      <c r="F166" s="67"/>
      <c r="G166" s="68" t="s">
        <v>552</v>
      </c>
      <c r="H166" s="56">
        <v>24.44335407339868</v>
      </c>
      <c r="J166" s="55">
        <v>164.0</v>
      </c>
      <c r="K166" s="55" t="s">
        <v>344</v>
      </c>
      <c r="L166" s="60">
        <f t="shared" si="197"/>
        <v>14.80996754</v>
      </c>
      <c r="M166" s="60">
        <f t="shared" si="198"/>
        <v>62.11589209</v>
      </c>
      <c r="N166" s="60">
        <f t="shared" si="199"/>
        <v>19.97142659</v>
      </c>
      <c r="Q166" s="55">
        <v>164.0</v>
      </c>
      <c r="R166" s="55" t="s">
        <v>322</v>
      </c>
      <c r="S166" s="56">
        <v>5.244621220961784E-4</v>
      </c>
      <c r="T166" s="56">
        <v>0.994450905800114</v>
      </c>
      <c r="U166" s="56">
        <v>0.005024632077789864</v>
      </c>
      <c r="W166" s="55">
        <v>164.0</v>
      </c>
      <c r="X166" s="55" t="s">
        <v>344</v>
      </c>
      <c r="Y166" s="55">
        <v>14.809967535985486</v>
      </c>
      <c r="Z166" s="55">
        <v>62.11589208681238</v>
      </c>
      <c r="AA166" s="55">
        <v>19.97142659159872</v>
      </c>
      <c r="AC166" s="55">
        <v>164.0</v>
      </c>
      <c r="AD166" s="55" t="s">
        <v>344</v>
      </c>
      <c r="AE166" s="60">
        <f t="shared" ref="AE166:AG166" si="206">SUM(Y166*S166)</f>
        <v>0.007767267002</v>
      </c>
      <c r="AF166" s="60">
        <f t="shared" si="206"/>
        <v>61.77120515</v>
      </c>
      <c r="AG166" s="60">
        <f t="shared" si="206"/>
        <v>0.1003490707</v>
      </c>
    </row>
    <row r="167" ht="14.25" customHeight="1">
      <c r="A167" s="55">
        <v>165.0</v>
      </c>
      <c r="B167" s="55" t="s">
        <v>346</v>
      </c>
      <c r="C167" s="56">
        <v>0.31334096670674144</v>
      </c>
      <c r="D167" s="56">
        <v>0.47686912428635836</v>
      </c>
      <c r="E167" s="56">
        <v>0.5434307297003964</v>
      </c>
      <c r="F167" s="67"/>
      <c r="G167" s="68" t="s">
        <v>553</v>
      </c>
      <c r="H167" s="56">
        <v>3.1762938535205603</v>
      </c>
      <c r="J167" s="55">
        <v>165.0</v>
      </c>
      <c r="K167" s="55" t="s">
        <v>346</v>
      </c>
      <c r="L167" s="60">
        <f t="shared" si="197"/>
        <v>13.0067185</v>
      </c>
      <c r="M167" s="60">
        <f t="shared" si="198"/>
        <v>45.792509</v>
      </c>
      <c r="N167" s="60">
        <f t="shared" si="199"/>
        <v>16.528039</v>
      </c>
      <c r="Q167" s="55">
        <v>165.0</v>
      </c>
      <c r="R167" s="55" t="s">
        <v>324</v>
      </c>
      <c r="S167" s="56">
        <v>0.1478792279873121</v>
      </c>
      <c r="T167" s="56">
        <v>0.3350217811906897</v>
      </c>
      <c r="U167" s="56">
        <v>0.5170989908219982</v>
      </c>
      <c r="W167" s="55">
        <v>165.0</v>
      </c>
      <c r="X167" s="55" t="s">
        <v>346</v>
      </c>
      <c r="Y167" s="55">
        <v>13.006718502432518</v>
      </c>
      <c r="Z167" s="55">
        <v>45.792509003684515</v>
      </c>
      <c r="AA167" s="55">
        <v>16.52803899647096</v>
      </c>
      <c r="AC167" s="55">
        <v>165.0</v>
      </c>
      <c r="AD167" s="55" t="s">
        <v>346</v>
      </c>
      <c r="AE167" s="60">
        <f t="shared" ref="AE167:AG167" si="207">SUM(Y167*S167)</f>
        <v>1.923423491</v>
      </c>
      <c r="AF167" s="60">
        <f t="shared" si="207"/>
        <v>15.34148793</v>
      </c>
      <c r="AG167" s="60">
        <f t="shared" si="207"/>
        <v>8.546632285</v>
      </c>
    </row>
    <row r="168" ht="14.25" customHeight="1">
      <c r="A168" s="55">
        <v>166.0</v>
      </c>
      <c r="B168" s="55" t="s">
        <v>347</v>
      </c>
      <c r="C168" s="56">
        <v>0.8315053431085706</v>
      </c>
      <c r="D168" s="56">
        <v>0.3804400727897339</v>
      </c>
      <c r="E168" s="56">
        <v>0.9538896682360795</v>
      </c>
      <c r="F168" s="67"/>
      <c r="G168" s="68" t="s">
        <v>554</v>
      </c>
      <c r="H168" s="56">
        <v>4.941342780334323</v>
      </c>
      <c r="J168" s="55">
        <v>166.0</v>
      </c>
      <c r="K168" s="55" t="s">
        <v>347</v>
      </c>
      <c r="L168" s="60">
        <f t="shared" si="197"/>
        <v>14.80996754</v>
      </c>
      <c r="M168" s="60">
        <f t="shared" si="198"/>
        <v>62.11589209</v>
      </c>
      <c r="N168" s="60">
        <f t="shared" si="199"/>
        <v>19.97142659</v>
      </c>
      <c r="Q168" s="55">
        <v>166.0</v>
      </c>
      <c r="R168" s="55" t="s">
        <v>326</v>
      </c>
      <c r="S168" s="56">
        <v>5.244621220961784E-4</v>
      </c>
      <c r="T168" s="56">
        <v>0.994450905800114</v>
      </c>
      <c r="U168" s="56">
        <v>0.005024632077789864</v>
      </c>
      <c r="W168" s="55">
        <v>166.0</v>
      </c>
      <c r="X168" s="55" t="s">
        <v>347</v>
      </c>
      <c r="Y168" s="55">
        <v>14.809967535985486</v>
      </c>
      <c r="Z168" s="55">
        <v>62.11589208681238</v>
      </c>
      <c r="AA168" s="55">
        <v>19.97142659159872</v>
      </c>
      <c r="AC168" s="55">
        <v>166.0</v>
      </c>
      <c r="AD168" s="55" t="s">
        <v>347</v>
      </c>
      <c r="AE168" s="60">
        <f t="shared" ref="AE168:AG168" si="208">SUM(Y168*S168)</f>
        <v>0.007767267002</v>
      </c>
      <c r="AF168" s="60">
        <f t="shared" si="208"/>
        <v>61.77120515</v>
      </c>
      <c r="AG168" s="60">
        <f t="shared" si="208"/>
        <v>0.1003490707</v>
      </c>
    </row>
    <row r="169" ht="14.25" customHeight="1">
      <c r="A169" s="55">
        <v>167.0</v>
      </c>
      <c r="B169" s="55" t="s">
        <v>348</v>
      </c>
      <c r="C169" s="56">
        <v>0.3133401908481785</v>
      </c>
      <c r="D169" s="56">
        <v>0.4768897708030942</v>
      </c>
      <c r="E169" s="56">
        <v>0.5434294572123408</v>
      </c>
      <c r="F169" s="67"/>
      <c r="G169" s="68" t="s">
        <v>555</v>
      </c>
      <c r="H169" s="56">
        <v>5.540223528300516</v>
      </c>
      <c r="J169" s="55">
        <v>167.0</v>
      </c>
      <c r="K169" s="55" t="s">
        <v>348</v>
      </c>
      <c r="L169" s="60">
        <f t="shared" si="197"/>
        <v>13.00681753</v>
      </c>
      <c r="M169" s="60">
        <f t="shared" si="198"/>
        <v>45.79267679</v>
      </c>
      <c r="N169" s="60">
        <f t="shared" si="199"/>
        <v>16.5281315</v>
      </c>
      <c r="Q169" s="55">
        <v>167.0</v>
      </c>
      <c r="R169" s="55" t="s">
        <v>328</v>
      </c>
      <c r="S169" s="56">
        <v>0.14789548867295838</v>
      </c>
      <c r="T169" s="56">
        <v>0.33499855002463885</v>
      </c>
      <c r="U169" s="56">
        <v>0.5171059613024027</v>
      </c>
      <c r="W169" s="55">
        <v>167.0</v>
      </c>
      <c r="X169" s="55" t="s">
        <v>348</v>
      </c>
      <c r="Y169" s="55">
        <v>13.006817526960948</v>
      </c>
      <c r="Z169" s="55">
        <v>45.792676791026395</v>
      </c>
      <c r="AA169" s="55">
        <v>16.528131503764325</v>
      </c>
      <c r="AC169" s="55">
        <v>167.0</v>
      </c>
      <c r="AD169" s="55" t="s">
        <v>348</v>
      </c>
      <c r="AE169" s="60">
        <f t="shared" ref="AE169:AG169" si="209">SUM(Y169*S169)</f>
        <v>1.923649634</v>
      </c>
      <c r="AF169" s="60">
        <f t="shared" si="209"/>
        <v>15.34048033</v>
      </c>
      <c r="AG169" s="60">
        <f t="shared" si="209"/>
        <v>8.54679533</v>
      </c>
    </row>
    <row r="170" ht="14.25" customHeight="1">
      <c r="A170" s="55">
        <v>168.0</v>
      </c>
      <c r="B170" s="55" t="s">
        <v>350</v>
      </c>
      <c r="C170" s="56">
        <v>0.09274465686775293</v>
      </c>
      <c r="D170" s="56">
        <v>0.7031476650117989</v>
      </c>
      <c r="E170" s="56">
        <v>0.4532637660873636</v>
      </c>
      <c r="F170" s="67"/>
      <c r="G170" s="68" t="s">
        <v>556</v>
      </c>
      <c r="H170" s="56">
        <v>10.165674490719747</v>
      </c>
      <c r="J170" s="55">
        <v>168.0</v>
      </c>
      <c r="K170" s="55" t="s">
        <v>350</v>
      </c>
      <c r="L170" s="60">
        <f t="shared" si="197"/>
        <v>13.5141862</v>
      </c>
      <c r="M170" s="60">
        <f t="shared" si="198"/>
        <v>42.45185252</v>
      </c>
      <c r="N170" s="60">
        <f t="shared" si="199"/>
        <v>16.44593499</v>
      </c>
      <c r="Q170" s="55">
        <v>168.0</v>
      </c>
      <c r="R170" s="55" t="s">
        <v>330</v>
      </c>
      <c r="S170" s="56">
        <v>0.9410128249380576</v>
      </c>
      <c r="T170" s="56">
        <v>0.01693448234797594</v>
      </c>
      <c r="U170" s="56">
        <v>0.042052692713966396</v>
      </c>
      <c r="W170" s="55">
        <v>168.0</v>
      </c>
      <c r="X170" s="55" t="s">
        <v>350</v>
      </c>
      <c r="Y170" s="55">
        <v>13.514186199808178</v>
      </c>
      <c r="Z170" s="55">
        <v>42.451852524178435</v>
      </c>
      <c r="AA170" s="55">
        <v>16.445934993693967</v>
      </c>
      <c r="AC170" s="55">
        <v>168.0</v>
      </c>
      <c r="AD170" s="55" t="s">
        <v>350</v>
      </c>
      <c r="AE170" s="60">
        <f t="shared" ref="AE170:AG170" si="210">SUM(Y170*S170)</f>
        <v>12.71702253</v>
      </c>
      <c r="AF170" s="60">
        <f t="shared" si="210"/>
        <v>0.7189001472</v>
      </c>
      <c r="AG170" s="60">
        <f t="shared" si="210"/>
        <v>0.6915958507</v>
      </c>
    </row>
    <row r="171" ht="14.25" customHeight="1">
      <c r="A171" s="55">
        <v>169.0</v>
      </c>
      <c r="B171" s="55" t="s">
        <v>353</v>
      </c>
      <c r="C171" s="56">
        <v>0.4104016495423738</v>
      </c>
      <c r="D171" s="56">
        <v>0.7348548556111831</v>
      </c>
      <c r="E171" s="56">
        <v>0.047208472605827764</v>
      </c>
      <c r="F171" s="67"/>
      <c r="G171" s="68" t="s">
        <v>545</v>
      </c>
      <c r="H171" s="56">
        <v>1.0918301173749865</v>
      </c>
      <c r="J171" s="55">
        <v>169.0</v>
      </c>
      <c r="K171" s="55" t="s">
        <v>353</v>
      </c>
      <c r="L171" s="60">
        <f t="shared" ref="L171:L182" si="212">SUM(($H$171*C171)+($H$172*D171)+($H$173*$E171)+($H$174))</f>
        <v>4.489880117</v>
      </c>
      <c r="M171" s="60">
        <f t="shared" ref="M171:M182" si="213">SUM(($H$175*C171)+($H$176*D171)+($H$177*$E171)+($H$178))</f>
        <v>1.636402893</v>
      </c>
      <c r="N171" s="60">
        <f t="shared" ref="N171:N182" si="214">SUM(($H$179*C171)+($H$180*D171)+($H$181*$E171)+($H$182))</f>
        <v>127.6877522</v>
      </c>
      <c r="Q171" s="55">
        <v>169.0</v>
      </c>
      <c r="R171" s="55" t="s">
        <v>332</v>
      </c>
      <c r="S171" s="56">
        <v>0.034314775825456605</v>
      </c>
      <c r="T171" s="56">
        <v>0.010917943564820972</v>
      </c>
      <c r="U171" s="56">
        <v>0.9547672806097225</v>
      </c>
      <c r="W171" s="55">
        <v>169.0</v>
      </c>
      <c r="X171" s="55" t="s">
        <v>353</v>
      </c>
      <c r="Y171" s="55">
        <v>4.489880117332321</v>
      </c>
      <c r="Z171" s="55">
        <v>1.6364028925463714</v>
      </c>
      <c r="AA171" s="55">
        <v>127.68775216930783</v>
      </c>
      <c r="AC171" s="55">
        <v>169.0</v>
      </c>
      <c r="AD171" s="55" t="s">
        <v>353</v>
      </c>
      <c r="AE171" s="60">
        <f t="shared" ref="AE171:AG171" si="211">SUM(Y171*S171)</f>
        <v>0.1540692297</v>
      </c>
      <c r="AF171" s="60">
        <f t="shared" si="211"/>
        <v>0.01786615443</v>
      </c>
      <c r="AG171" s="60">
        <f t="shared" si="211"/>
        <v>121.9120879</v>
      </c>
    </row>
    <row r="172" ht="14.25" customHeight="1">
      <c r="A172" s="55">
        <v>170.0</v>
      </c>
      <c r="B172" s="55" t="s">
        <v>355</v>
      </c>
      <c r="C172" s="56">
        <v>0.41330801550850305</v>
      </c>
      <c r="D172" s="56">
        <v>0.679222033921341</v>
      </c>
      <c r="E172" s="56">
        <v>0.08450892049292859</v>
      </c>
      <c r="F172" s="67"/>
      <c r="G172" s="68" t="s">
        <v>546</v>
      </c>
      <c r="H172" s="56">
        <v>1.885097548711348</v>
      </c>
      <c r="J172" s="55">
        <v>170.0</v>
      </c>
      <c r="K172" s="55" t="s">
        <v>355</v>
      </c>
      <c r="L172" s="60">
        <f t="shared" si="212"/>
        <v>4.394844442</v>
      </c>
      <c r="M172" s="60">
        <f t="shared" si="213"/>
        <v>1.601940445</v>
      </c>
      <c r="N172" s="60">
        <f t="shared" si="214"/>
        <v>124.9821323</v>
      </c>
      <c r="Q172" s="55">
        <v>170.0</v>
      </c>
      <c r="R172" s="55" t="s">
        <v>334</v>
      </c>
      <c r="S172" s="56">
        <v>0.033994960272836584</v>
      </c>
      <c r="T172" s="56">
        <v>0.01378239398391703</v>
      </c>
      <c r="U172" s="56">
        <v>0.9522226457432464</v>
      </c>
      <c r="W172" s="55">
        <v>170.0</v>
      </c>
      <c r="X172" s="55" t="s">
        <v>355</v>
      </c>
      <c r="Y172" s="55">
        <v>4.39484444206286</v>
      </c>
      <c r="Z172" s="55">
        <v>1.6019404446950167</v>
      </c>
      <c r="AA172" s="55">
        <v>124.98213227880461</v>
      </c>
      <c r="AC172" s="55">
        <v>170.0</v>
      </c>
      <c r="AD172" s="55" t="s">
        <v>355</v>
      </c>
      <c r="AE172" s="60">
        <f t="shared" ref="AE172:AG172" si="215">SUM(Y172*S172)</f>
        <v>0.1494025622</v>
      </c>
      <c r="AF172" s="60">
        <f t="shared" si="215"/>
        <v>0.02207857435</v>
      </c>
      <c r="AG172" s="60">
        <f t="shared" si="215"/>
        <v>119.0108167</v>
      </c>
    </row>
    <row r="173" ht="14.25" customHeight="1">
      <c r="A173" s="55">
        <v>171.0</v>
      </c>
      <c r="B173" s="55" t="s">
        <v>357</v>
      </c>
      <c r="C173" s="56">
        <v>0.41321316189208435</v>
      </c>
      <c r="D173" s="56">
        <v>0.7437168407684389</v>
      </c>
      <c r="E173" s="56">
        <v>0.06375578144620657</v>
      </c>
      <c r="F173" s="67"/>
      <c r="G173" s="68" t="s">
        <v>547</v>
      </c>
      <c r="H173" s="56">
        <v>0.17866709408405468</v>
      </c>
      <c r="J173" s="55">
        <v>171.0</v>
      </c>
      <c r="K173" s="55" t="s">
        <v>357</v>
      </c>
      <c r="L173" s="60">
        <f t="shared" si="212"/>
        <v>4.512611977</v>
      </c>
      <c r="M173" s="60">
        <f t="shared" si="213"/>
        <v>1.644694362</v>
      </c>
      <c r="N173" s="60">
        <f t="shared" si="214"/>
        <v>128.334192</v>
      </c>
      <c r="Q173" s="55">
        <v>171.0</v>
      </c>
      <c r="R173" s="55" t="s">
        <v>336</v>
      </c>
      <c r="S173" s="56">
        <v>0.033780617175658646</v>
      </c>
      <c r="T173" s="56">
        <v>0.011058694437216184</v>
      </c>
      <c r="U173" s="56">
        <v>0.9551606883871251</v>
      </c>
      <c r="W173" s="55">
        <v>171.0</v>
      </c>
      <c r="X173" s="55" t="s">
        <v>357</v>
      </c>
      <c r="Y173" s="55">
        <v>4.512611977273188</v>
      </c>
      <c r="Z173" s="55">
        <v>1.6446943618249645</v>
      </c>
      <c r="AA173" s="55">
        <v>128.3341919787382</v>
      </c>
      <c r="AC173" s="55">
        <v>171.0</v>
      </c>
      <c r="AD173" s="55" t="s">
        <v>357</v>
      </c>
      <c r="AE173" s="60">
        <f t="shared" ref="AE173:AG173" si="216">SUM(Y173*S173)</f>
        <v>0.1524388177</v>
      </c>
      <c r="AF173" s="60">
        <f t="shared" si="216"/>
        <v>0.01818817239</v>
      </c>
      <c r="AG173" s="60">
        <f t="shared" si="216"/>
        <v>122.5797752</v>
      </c>
    </row>
    <row r="174" ht="14.25" customHeight="1">
      <c r="A174" s="55">
        <v>172.0</v>
      </c>
      <c r="B174" s="55" t="s">
        <v>359</v>
      </c>
      <c r="C174" s="56">
        <v>0.41306945452606303</v>
      </c>
      <c r="D174" s="56">
        <v>0.7255138844832346</v>
      </c>
      <c r="E174" s="56">
        <v>0.06905206329004011</v>
      </c>
      <c r="F174" s="67"/>
      <c r="G174" s="68" t="s">
        <v>548</v>
      </c>
      <c r="H174" s="56">
        <v>2.6480835485536804</v>
      </c>
      <c r="J174" s="55">
        <v>172.0</v>
      </c>
      <c r="K174" s="55" t="s">
        <v>359</v>
      </c>
      <c r="L174" s="60">
        <f t="shared" si="212"/>
        <v>4.479086996</v>
      </c>
      <c r="M174" s="60">
        <f t="shared" si="213"/>
        <v>1.632522253</v>
      </c>
      <c r="N174" s="60">
        <f t="shared" si="214"/>
        <v>127.3799786</v>
      </c>
      <c r="Q174" s="55">
        <v>172.0</v>
      </c>
      <c r="R174" s="55" t="s">
        <v>338</v>
      </c>
      <c r="S174" s="56">
        <v>0.03613836019133866</v>
      </c>
      <c r="T174" s="56">
        <v>0.011634704479164452</v>
      </c>
      <c r="U174" s="56">
        <v>0.9522269353294969</v>
      </c>
      <c r="W174" s="55">
        <v>172.0</v>
      </c>
      <c r="X174" s="55" t="s">
        <v>359</v>
      </c>
      <c r="Y174" s="55">
        <v>4.479086996256827</v>
      </c>
      <c r="Z174" s="55">
        <v>1.6325222526820762</v>
      </c>
      <c r="AA174" s="55">
        <v>127.3799786272978</v>
      </c>
      <c r="AC174" s="55">
        <v>172.0</v>
      </c>
      <c r="AD174" s="55" t="s">
        <v>359</v>
      </c>
      <c r="AE174" s="60">
        <f t="shared" ref="AE174:AG174" si="217">SUM(Y174*S174)</f>
        <v>0.1618668592</v>
      </c>
      <c r="AF174" s="60">
        <f t="shared" si="217"/>
        <v>0.01899391397</v>
      </c>
      <c r="AG174" s="60">
        <f t="shared" si="217"/>
        <v>121.2946467</v>
      </c>
    </row>
    <row r="175" ht="14.25" customHeight="1">
      <c r="A175" s="55">
        <v>173.0</v>
      </c>
      <c r="B175" s="55" t="s">
        <v>361</v>
      </c>
      <c r="C175" s="56">
        <v>0.41592878706376846</v>
      </c>
      <c r="D175" s="56">
        <v>0.6891232765886177</v>
      </c>
      <c r="E175" s="56">
        <v>0.09385861075153626</v>
      </c>
      <c r="F175" s="67"/>
      <c r="G175" s="68" t="s">
        <v>549</v>
      </c>
      <c r="H175" s="56">
        <v>0.39850523179856856</v>
      </c>
      <c r="J175" s="55">
        <v>173.0</v>
      </c>
      <c r="K175" s="55" t="s">
        <v>361</v>
      </c>
      <c r="L175" s="60">
        <f t="shared" si="212"/>
        <v>4.41804117</v>
      </c>
      <c r="M175" s="60">
        <f t="shared" si="213"/>
        <v>1.610388616</v>
      </c>
      <c r="N175" s="60">
        <f t="shared" si="214"/>
        <v>125.6419807</v>
      </c>
      <c r="Q175" s="55">
        <v>173.0</v>
      </c>
      <c r="R175" s="55" t="s">
        <v>522</v>
      </c>
      <c r="S175" s="56">
        <v>0.03589428085632812</v>
      </c>
      <c r="T175" s="56">
        <v>0.013694638767547241</v>
      </c>
      <c r="U175" s="56">
        <v>0.9504110803761248</v>
      </c>
      <c r="W175" s="55">
        <v>173.0</v>
      </c>
      <c r="X175" s="55" t="s">
        <v>361</v>
      </c>
      <c r="Y175" s="55">
        <v>4.4180411696480295</v>
      </c>
      <c r="Z175" s="55">
        <v>1.610388615576301</v>
      </c>
      <c r="AA175" s="55">
        <v>125.641980659621</v>
      </c>
      <c r="AC175" s="55">
        <v>173.0</v>
      </c>
      <c r="AD175" s="55" t="s">
        <v>361</v>
      </c>
      <c r="AE175" s="60">
        <f t="shared" ref="AE175:AG175" si="218">SUM(Y175*S175)</f>
        <v>0.1585824106</v>
      </c>
      <c r="AF175" s="60">
        <f t="shared" si="218"/>
        <v>0.02205369037</v>
      </c>
      <c r="AG175" s="60">
        <f t="shared" si="218"/>
        <v>119.4115306</v>
      </c>
    </row>
    <row r="176" ht="14.25" customHeight="1">
      <c r="A176" s="55">
        <v>174.0</v>
      </c>
      <c r="B176" s="55" t="s">
        <v>363</v>
      </c>
      <c r="C176" s="56">
        <v>0.4112802411835306</v>
      </c>
      <c r="D176" s="56">
        <v>0.73783691933696</v>
      </c>
      <c r="E176" s="56">
        <v>0.052796432316056595</v>
      </c>
      <c r="F176" s="67"/>
      <c r="G176" s="68" t="s">
        <v>550</v>
      </c>
      <c r="H176" s="56">
        <v>0.6849090390694714</v>
      </c>
      <c r="J176" s="55">
        <v>174.0</v>
      </c>
      <c r="K176" s="55" t="s">
        <v>363</v>
      </c>
      <c r="L176" s="60">
        <f t="shared" si="212"/>
        <v>4.497459256</v>
      </c>
      <c r="M176" s="60">
        <f t="shared" si="213"/>
        <v>1.639167401</v>
      </c>
      <c r="N176" s="60">
        <f t="shared" si="214"/>
        <v>127.903285</v>
      </c>
      <c r="Q176" s="55">
        <v>174.0</v>
      </c>
      <c r="R176" s="55" t="s">
        <v>340</v>
      </c>
      <c r="S176" s="56">
        <v>0.034176782226011365</v>
      </c>
      <c r="T176" s="56">
        <v>0.010954543951171151</v>
      </c>
      <c r="U176" s="56">
        <v>0.9548686738228175</v>
      </c>
      <c r="W176" s="55">
        <v>174.0</v>
      </c>
      <c r="X176" s="55" t="s">
        <v>363</v>
      </c>
      <c r="Y176" s="55">
        <v>4.497459255689859</v>
      </c>
      <c r="Z176" s="55">
        <v>1.6391674011115205</v>
      </c>
      <c r="AA176" s="55">
        <v>127.90328498394425</v>
      </c>
      <c r="AC176" s="55">
        <v>174.0</v>
      </c>
      <c r="AD176" s="55" t="s">
        <v>363</v>
      </c>
      <c r="AE176" s="60">
        <f t="shared" ref="AE176:AG176" si="219">SUM(Y176*S176)</f>
        <v>0.1537086856</v>
      </c>
      <c r="AF176" s="60">
        <f t="shared" si="219"/>
        <v>0.01795633134</v>
      </c>
      <c r="AG176" s="60">
        <f t="shared" si="219"/>
        <v>122.1308401</v>
      </c>
    </row>
    <row r="177" ht="14.25" customHeight="1">
      <c r="A177" s="55">
        <v>175.0</v>
      </c>
      <c r="B177" s="55" t="s">
        <v>365</v>
      </c>
      <c r="C177" s="56">
        <v>0.41428772951852216</v>
      </c>
      <c r="D177" s="56">
        <v>0.6832348377348187</v>
      </c>
      <c r="E177" s="56">
        <v>0.08800915173784786</v>
      </c>
      <c r="F177" s="67"/>
      <c r="G177" s="68" t="s">
        <v>551</v>
      </c>
      <c r="H177" s="56">
        <v>0.06656146750434484</v>
      </c>
      <c r="J177" s="55">
        <v>175.0</v>
      </c>
      <c r="K177" s="55" t="s">
        <v>365</v>
      </c>
      <c r="L177" s="60">
        <f t="shared" si="212"/>
        <v>4.404104026</v>
      </c>
      <c r="M177" s="60">
        <f t="shared" si="213"/>
        <v>1.605312252</v>
      </c>
      <c r="N177" s="60">
        <f t="shared" si="214"/>
        <v>125.2455358</v>
      </c>
      <c r="Q177" s="55">
        <v>175.0</v>
      </c>
      <c r="R177" s="55" t="s">
        <v>523</v>
      </c>
      <c r="S177" s="56">
        <v>0.034780718775863424</v>
      </c>
      <c r="T177" s="56">
        <v>0.013727844332534805</v>
      </c>
      <c r="U177" s="56">
        <v>0.9514914368916018</v>
      </c>
      <c r="W177" s="55">
        <v>175.0</v>
      </c>
      <c r="X177" s="55" t="s">
        <v>365</v>
      </c>
      <c r="Y177" s="55">
        <v>4.404104026102811</v>
      </c>
      <c r="Z177" s="55">
        <v>1.6053122519858056</v>
      </c>
      <c r="AA177" s="55">
        <v>125.24553584921705</v>
      </c>
      <c r="AC177" s="55">
        <v>175.0</v>
      </c>
      <c r="AD177" s="55" t="s">
        <v>365</v>
      </c>
      <c r="AE177" s="60">
        <f t="shared" ref="AE177:AG177" si="220">SUM(Y177*S177)</f>
        <v>0.1531779036</v>
      </c>
      <c r="AF177" s="60">
        <f t="shared" si="220"/>
        <v>0.0220374767</v>
      </c>
      <c r="AG177" s="60">
        <f t="shared" si="220"/>
        <v>119.1700549</v>
      </c>
    </row>
    <row r="178" ht="14.25" customHeight="1">
      <c r="A178" s="55">
        <v>176.0</v>
      </c>
      <c r="B178" s="55" t="s">
        <v>367</v>
      </c>
      <c r="C178" s="56">
        <v>0.4120743699162358</v>
      </c>
      <c r="D178" s="56">
        <v>0.7403493309205245</v>
      </c>
      <c r="E178" s="56">
        <v>0.05749186443999332</v>
      </c>
      <c r="F178" s="67"/>
      <c r="G178" s="68" t="s">
        <v>552</v>
      </c>
      <c r="H178" s="56">
        <v>0.9664046898374995</v>
      </c>
      <c r="J178" s="55">
        <v>176.0</v>
      </c>
      <c r="K178" s="55" t="s">
        <v>367</v>
      </c>
      <c r="L178" s="60">
        <f t="shared" si="212"/>
        <v>4.503901369</v>
      </c>
      <c r="M178" s="60">
        <f t="shared" si="213"/>
        <v>1.641517174</v>
      </c>
      <c r="N178" s="60">
        <f t="shared" si="214"/>
        <v>128.0864833</v>
      </c>
      <c r="Q178" s="55">
        <v>176.0</v>
      </c>
      <c r="R178" s="55" t="s">
        <v>524</v>
      </c>
      <c r="S178" s="56">
        <v>0.034026605641532835</v>
      </c>
      <c r="T178" s="56">
        <v>0.010993762215599242</v>
      </c>
      <c r="U178" s="56">
        <v>0.9549796321428679</v>
      </c>
      <c r="W178" s="55">
        <v>176.0</v>
      </c>
      <c r="X178" s="55" t="s">
        <v>367</v>
      </c>
      <c r="Y178" s="55">
        <v>4.503901369487883</v>
      </c>
      <c r="Z178" s="55">
        <v>1.6415171738224075</v>
      </c>
      <c r="AA178" s="55">
        <v>128.0864832580209</v>
      </c>
      <c r="AC178" s="55">
        <v>176.0</v>
      </c>
      <c r="AD178" s="55" t="s">
        <v>367</v>
      </c>
      <c r="AE178" s="60">
        <f t="shared" ref="AE178:AG178" si="221">SUM(Y178*S178)</f>
        <v>0.1532524757</v>
      </c>
      <c r="AF178" s="60">
        <f t="shared" si="221"/>
        <v>0.01804644948</v>
      </c>
      <c r="AG178" s="60">
        <f t="shared" si="221"/>
        <v>122.3199827</v>
      </c>
    </row>
    <row r="179" ht="14.25" customHeight="1">
      <c r="A179" s="55">
        <v>177.0</v>
      </c>
      <c r="B179" s="55" t="s">
        <v>369</v>
      </c>
      <c r="C179" s="56">
        <v>0.4131509836154646</v>
      </c>
      <c r="D179" s="56">
        <v>0.6785303626084426</v>
      </c>
      <c r="E179" s="56">
        <v>0.08395205654299247</v>
      </c>
      <c r="F179" s="67"/>
      <c r="G179" s="68" t="s">
        <v>553</v>
      </c>
      <c r="H179" s="56">
        <v>31.039877893304087</v>
      </c>
      <c r="J179" s="55">
        <v>177.0</v>
      </c>
      <c r="K179" s="55" t="s">
        <v>369</v>
      </c>
      <c r="L179" s="60">
        <f t="shared" si="212"/>
        <v>4.393269629</v>
      </c>
      <c r="M179" s="60">
        <f t="shared" si="213"/>
        <v>1.601367069</v>
      </c>
      <c r="N179" s="60">
        <f t="shared" si="214"/>
        <v>124.937333</v>
      </c>
      <c r="Q179" s="55">
        <v>177.0</v>
      </c>
      <c r="R179" s="55" t="s">
        <v>336</v>
      </c>
      <c r="S179" s="56">
        <v>0.03385808732086665</v>
      </c>
      <c r="T179" s="56">
        <v>0.013794446533834884</v>
      </c>
      <c r="U179" s="56">
        <v>0.9523474661452984</v>
      </c>
      <c r="W179" s="55">
        <v>177.0</v>
      </c>
      <c r="X179" s="55" t="s">
        <v>369</v>
      </c>
      <c r="Y179" s="55">
        <v>4.393269628752458</v>
      </c>
      <c r="Z179" s="55">
        <v>1.6013670690481046</v>
      </c>
      <c r="AA179" s="55">
        <v>124.93733297888781</v>
      </c>
      <c r="AC179" s="55">
        <v>177.0</v>
      </c>
      <c r="AD179" s="55" t="s">
        <v>369</v>
      </c>
      <c r="AE179" s="60">
        <f t="shared" ref="AE179:AG179" si="222">SUM(Y179*S179)</f>
        <v>0.1487477067</v>
      </c>
      <c r="AF179" s="60">
        <f t="shared" si="222"/>
        <v>0.02208997242</v>
      </c>
      <c r="AG179" s="60">
        <f t="shared" si="222"/>
        <v>118.9837525</v>
      </c>
    </row>
    <row r="180" ht="14.25" customHeight="1">
      <c r="A180" s="55">
        <v>178.0</v>
      </c>
      <c r="B180" s="55" t="s">
        <v>371</v>
      </c>
      <c r="C180" s="56">
        <v>0.4069560745571669</v>
      </c>
      <c r="D180" s="56">
        <v>0.6989644944046314</v>
      </c>
      <c r="E180" s="56">
        <v>0.034829585139069905</v>
      </c>
      <c r="F180" s="67"/>
      <c r="G180" s="68" t="s">
        <v>554</v>
      </c>
      <c r="H180" s="56">
        <v>53.648192384486606</v>
      </c>
      <c r="J180" s="55">
        <v>178.0</v>
      </c>
      <c r="K180" s="55" t="s">
        <v>371</v>
      </c>
      <c r="L180" s="60">
        <f t="shared" si="212"/>
        <v>4.416249603</v>
      </c>
      <c r="M180" s="60">
        <f t="shared" si="213"/>
        <v>1.609624223</v>
      </c>
      <c r="N180" s="60">
        <f t="shared" si="214"/>
        <v>125.5927028</v>
      </c>
      <c r="Q180" s="55">
        <v>178.0</v>
      </c>
      <c r="R180" s="55" t="s">
        <v>338</v>
      </c>
      <c r="S180" s="56">
        <v>0.03450063672956968</v>
      </c>
      <c r="T180" s="56">
        <v>0.011765081133900762</v>
      </c>
      <c r="U180" s="56">
        <v>0.9537342821365296</v>
      </c>
      <c r="W180" s="55">
        <v>178.0</v>
      </c>
      <c r="X180" s="55" t="s">
        <v>371</v>
      </c>
      <c r="Y180" s="55">
        <v>4.416249603007284</v>
      </c>
      <c r="Z180" s="55">
        <v>1.6096242231665179</v>
      </c>
      <c r="AA180" s="55">
        <v>125.59270283542449</v>
      </c>
      <c r="AC180" s="55">
        <v>178.0</v>
      </c>
      <c r="AD180" s="55" t="s">
        <v>371</v>
      </c>
      <c r="AE180" s="60">
        <f t="shared" ref="AE180:AG180" si="223">SUM(Y180*S180)</f>
        <v>0.1523634233</v>
      </c>
      <c r="AF180" s="60">
        <f t="shared" si="223"/>
        <v>0.01893735958</v>
      </c>
      <c r="AG180" s="60">
        <f t="shared" si="223"/>
        <v>119.7820663</v>
      </c>
    </row>
    <row r="181" ht="14.25" customHeight="1">
      <c r="A181" s="55">
        <v>179.0</v>
      </c>
      <c r="B181" s="55" t="s">
        <v>373</v>
      </c>
      <c r="C181" s="56">
        <v>0.4103140174284871</v>
      </c>
      <c r="D181" s="56">
        <v>0.659079555232991</v>
      </c>
      <c r="E181" s="56">
        <v>0.07592308176306783</v>
      </c>
      <c r="F181" s="67"/>
      <c r="G181" s="68" t="s">
        <v>555</v>
      </c>
      <c r="H181" s="56">
        <v>5.060721690922347</v>
      </c>
      <c r="J181" s="55">
        <v>179.0</v>
      </c>
      <c r="K181" s="55" t="s">
        <v>373</v>
      </c>
      <c r="L181" s="60">
        <f t="shared" si="212"/>
        <v>4.352070961</v>
      </c>
      <c r="M181" s="60">
        <f t="shared" si="213"/>
        <v>1.586380069</v>
      </c>
      <c r="N181" s="60">
        <f t="shared" si="214"/>
        <v>123.7651408</v>
      </c>
      <c r="Q181" s="55">
        <v>179.0</v>
      </c>
      <c r="R181" s="55" t="s">
        <v>522</v>
      </c>
      <c r="S181" s="56">
        <v>0.030037892904060608</v>
      </c>
      <c r="T181" s="56">
        <v>0.014478598642628753</v>
      </c>
      <c r="U181" s="56">
        <v>0.9554835084533106</v>
      </c>
      <c r="W181" s="55">
        <v>179.0</v>
      </c>
      <c r="X181" s="55" t="s">
        <v>373</v>
      </c>
      <c r="Y181" s="55">
        <v>4.3520709607312185</v>
      </c>
      <c r="Z181" s="55">
        <v>1.5863800690476053</v>
      </c>
      <c r="AA181" s="55">
        <v>123.76514083192015</v>
      </c>
      <c r="AC181" s="55">
        <v>179.0</v>
      </c>
      <c r="AD181" s="55" t="s">
        <v>373</v>
      </c>
      <c r="AE181" s="60">
        <f t="shared" ref="AE181:AG181" si="224">SUM(Y181*S181)</f>
        <v>0.1307270414</v>
      </c>
      <c r="AF181" s="60">
        <f t="shared" si="224"/>
        <v>0.02296856031</v>
      </c>
      <c r="AG181" s="60">
        <f t="shared" si="224"/>
        <v>118.255551</v>
      </c>
    </row>
    <row r="182" ht="14.25" customHeight="1">
      <c r="A182" s="55">
        <v>180.0</v>
      </c>
      <c r="B182" s="55" t="s">
        <v>375</v>
      </c>
      <c r="C182" s="56">
        <v>0.41332656974523424</v>
      </c>
      <c r="D182" s="56">
        <v>0.7754706904948766</v>
      </c>
      <c r="E182" s="56">
        <v>0.055699079163823495</v>
      </c>
      <c r="F182" s="67"/>
      <c r="G182" s="68" t="s">
        <v>556</v>
      </c>
      <c r="H182" s="56">
        <v>75.28639147048747</v>
      </c>
      <c r="J182" s="55">
        <v>180.0</v>
      </c>
      <c r="K182" s="55" t="s">
        <v>375</v>
      </c>
      <c r="L182" s="60">
        <f t="shared" si="212"/>
        <v>4.571155436</v>
      </c>
      <c r="M182" s="60">
        <f t="shared" si="213"/>
        <v>1.665951788</v>
      </c>
      <c r="N182" s="60">
        <f t="shared" si="214"/>
        <v>130.0004761</v>
      </c>
      <c r="Q182" s="55">
        <v>180.0</v>
      </c>
      <c r="R182" s="55" t="s">
        <v>342</v>
      </c>
      <c r="S182" s="56">
        <v>0.027312145125234</v>
      </c>
      <c r="T182" s="56">
        <v>0.010317993713967093</v>
      </c>
      <c r="U182" s="56">
        <v>0.9623698611607989</v>
      </c>
      <c r="W182" s="55">
        <v>180.0</v>
      </c>
      <c r="X182" s="55" t="s">
        <v>375</v>
      </c>
      <c r="Y182" s="55">
        <v>4.571155436079566</v>
      </c>
      <c r="Z182" s="55">
        <v>1.6659517882235013</v>
      </c>
      <c r="AA182" s="55">
        <v>130.00047605572635</v>
      </c>
      <c r="AC182" s="55">
        <v>180.0</v>
      </c>
      <c r="AD182" s="55" t="s">
        <v>375</v>
      </c>
      <c r="AE182" s="60">
        <f t="shared" ref="AE182:AG182" si="225">SUM(Y182*S182)</f>
        <v>0.1248480607</v>
      </c>
      <c r="AF182" s="60">
        <f t="shared" si="225"/>
        <v>0.01718928008</v>
      </c>
      <c r="AG182" s="60">
        <f t="shared" si="225"/>
        <v>125.1085401</v>
      </c>
    </row>
    <row r="183" ht="14.25" customHeight="1">
      <c r="A183" s="55">
        <v>181.0</v>
      </c>
      <c r="B183" s="55" t="s">
        <v>377</v>
      </c>
      <c r="C183" s="56">
        <v>0.40789332281710267</v>
      </c>
      <c r="D183" s="56">
        <v>0.7368392940502744</v>
      </c>
      <c r="E183" s="56">
        <v>0.017784660778465827</v>
      </c>
      <c r="F183" s="67"/>
      <c r="G183" s="68" t="s">
        <v>545</v>
      </c>
      <c r="H183" s="56">
        <v>0.6516195529586306</v>
      </c>
      <c r="J183" s="55">
        <v>181.0</v>
      </c>
      <c r="K183" s="55" t="s">
        <v>377</v>
      </c>
      <c r="L183" s="60">
        <f t="shared" ref="L183:L194" si="227">SUM(($H$183*C183)+($H$184*D183)+($H$185*$E183)+($H$186))</f>
        <v>2.58899941</v>
      </c>
      <c r="M183" s="60">
        <f t="shared" ref="M183:M194" si="228">SUM(($H$187*C183)+($H$188*D183)+($H$189*$E183)+($H$190))</f>
        <v>23.81406574</v>
      </c>
      <c r="N183" s="60">
        <f t="shared" ref="N183:N194" si="229">SUM(($H$191*C183)+($H$192*D183)+($H$193*$E183)+($H$194))</f>
        <v>103.3292509</v>
      </c>
      <c r="Q183" s="55">
        <v>181.0</v>
      </c>
      <c r="R183" s="55" t="s">
        <v>344</v>
      </c>
      <c r="S183" s="56">
        <v>0.032825523222494886</v>
      </c>
      <c r="T183" s="56">
        <v>0.010439715255892186</v>
      </c>
      <c r="U183" s="56">
        <v>0.956734761521613</v>
      </c>
      <c r="W183" s="55">
        <v>181.0</v>
      </c>
      <c r="X183" s="55" t="s">
        <v>377</v>
      </c>
      <c r="Y183" s="55">
        <v>2.5889994102160063</v>
      </c>
      <c r="Z183" s="55">
        <v>23.8140657419167</v>
      </c>
      <c r="AA183" s="55">
        <v>103.32925091123094</v>
      </c>
      <c r="AC183" s="55">
        <v>181.0</v>
      </c>
      <c r="AD183" s="55" t="s">
        <v>377</v>
      </c>
      <c r="AE183" s="60">
        <f t="shared" ref="AE183:AG183" si="226">SUM(Y183*S183)</f>
        <v>0.08498526026</v>
      </c>
      <c r="AF183" s="60">
        <f t="shared" si="226"/>
        <v>0.2486120654</v>
      </c>
      <c r="AG183" s="60">
        <f t="shared" si="226"/>
        <v>98.85868623</v>
      </c>
    </row>
    <row r="184" ht="14.25" customHeight="1">
      <c r="A184" s="55">
        <v>182.0</v>
      </c>
      <c r="B184" s="55" t="s">
        <v>379</v>
      </c>
      <c r="C184" s="56">
        <v>0.42046974517547653</v>
      </c>
      <c r="D184" s="56">
        <v>0.7999065982662806</v>
      </c>
      <c r="E184" s="56">
        <v>0.08724750147284611</v>
      </c>
      <c r="F184" s="67"/>
      <c r="G184" s="68" t="s">
        <v>546</v>
      </c>
      <c r="H184" s="56">
        <v>1.126176381399137</v>
      </c>
      <c r="J184" s="55">
        <v>182.0</v>
      </c>
      <c r="K184" s="55" t="s">
        <v>379</v>
      </c>
      <c r="L184" s="60">
        <f t="shared" si="227"/>
        <v>2.680774995</v>
      </c>
      <c r="M184" s="60">
        <f t="shared" si="228"/>
        <v>24.98231804</v>
      </c>
      <c r="N184" s="60">
        <f t="shared" si="229"/>
        <v>107.0091797</v>
      </c>
      <c r="Q184" s="55">
        <v>182.0</v>
      </c>
      <c r="R184" s="55" t="s">
        <v>525</v>
      </c>
      <c r="S184" s="56">
        <v>0.023235178823481344</v>
      </c>
      <c r="T184" s="56">
        <v>0.010844091064742689</v>
      </c>
      <c r="U184" s="56">
        <v>0.965920730111776</v>
      </c>
      <c r="W184" s="55">
        <v>182.0</v>
      </c>
      <c r="X184" s="55" t="s">
        <v>379</v>
      </c>
      <c r="Y184" s="55">
        <v>2.680774994985116</v>
      </c>
      <c r="Z184" s="55">
        <v>24.982318044728462</v>
      </c>
      <c r="AA184" s="55">
        <v>107.00917968011088</v>
      </c>
      <c r="AC184" s="55">
        <v>182.0</v>
      </c>
      <c r="AD184" s="55" t="s">
        <v>379</v>
      </c>
      <c r="AE184" s="60">
        <f t="shared" ref="AE184:AG184" si="230">SUM(Y184*S184)</f>
        <v>0.06228828639</v>
      </c>
      <c r="AF184" s="60">
        <f t="shared" si="230"/>
        <v>0.2709105319</v>
      </c>
      <c r="AG184" s="60">
        <f t="shared" si="230"/>
        <v>103.362385</v>
      </c>
    </row>
    <row r="185" ht="14.25" customHeight="1">
      <c r="A185" s="55">
        <v>183.0</v>
      </c>
      <c r="B185" s="55" t="s">
        <v>381</v>
      </c>
      <c r="C185" s="56">
        <v>0.43164425431113196</v>
      </c>
      <c r="D185" s="56">
        <v>0.8404126718670644</v>
      </c>
      <c r="E185" s="56">
        <v>0.12380113639787223</v>
      </c>
      <c r="F185" s="67"/>
      <c r="G185" s="68" t="s">
        <v>547</v>
      </c>
      <c r="H185" s="56">
        <v>0.1807532413306924</v>
      </c>
      <c r="J185" s="55">
        <v>183.0</v>
      </c>
      <c r="K185" s="55" t="s">
        <v>381</v>
      </c>
      <c r="L185" s="60">
        <f t="shared" si="227"/>
        <v>2.740280695</v>
      </c>
      <c r="M185" s="60">
        <f t="shared" si="228"/>
        <v>25.69122513</v>
      </c>
      <c r="N185" s="60">
        <f t="shared" si="229"/>
        <v>109.3998174</v>
      </c>
      <c r="Q185" s="55">
        <v>183.0</v>
      </c>
      <c r="R185" s="55" t="s">
        <v>346</v>
      </c>
      <c r="S185" s="56">
        <v>0.017721158826185683</v>
      </c>
      <c r="T185" s="56">
        <v>0.012153711595431391</v>
      </c>
      <c r="U185" s="56">
        <v>0.9701251295783829</v>
      </c>
      <c r="W185" s="55">
        <v>183.0</v>
      </c>
      <c r="X185" s="55" t="s">
        <v>381</v>
      </c>
      <c r="Y185" s="55">
        <v>2.740280695020159</v>
      </c>
      <c r="Z185" s="55">
        <v>25.691225128765815</v>
      </c>
      <c r="AA185" s="55">
        <v>109.39981737827935</v>
      </c>
      <c r="AC185" s="55">
        <v>183.0</v>
      </c>
      <c r="AD185" s="55" t="s">
        <v>381</v>
      </c>
      <c r="AE185" s="60">
        <f t="shared" ref="AE185:AG185" si="231">SUM(Y185*S185)</f>
        <v>0.04856094942</v>
      </c>
      <c r="AF185" s="60">
        <f t="shared" si="231"/>
        <v>0.3122437407</v>
      </c>
      <c r="AG185" s="60">
        <f t="shared" si="231"/>
        <v>106.131512</v>
      </c>
    </row>
    <row r="186" ht="14.25" customHeight="1">
      <c r="A186" s="55">
        <v>184.0</v>
      </c>
      <c r="B186" s="55" t="s">
        <v>383</v>
      </c>
      <c r="C186" s="56">
        <v>0.4264138808975357</v>
      </c>
      <c r="D186" s="56">
        <v>0.8221654166335121</v>
      </c>
      <c r="E186" s="56">
        <v>0.10782576342258113</v>
      </c>
      <c r="F186" s="67"/>
      <c r="G186" s="68" t="s">
        <v>548</v>
      </c>
      <c r="H186" s="56">
        <v>1.4901825006192082</v>
      </c>
      <c r="J186" s="55">
        <v>184.0</v>
      </c>
      <c r="K186" s="55" t="s">
        <v>383</v>
      </c>
      <c r="L186" s="60">
        <f t="shared" si="227"/>
        <v>2.713435253</v>
      </c>
      <c r="M186" s="60">
        <f t="shared" si="228"/>
        <v>25.37431598</v>
      </c>
      <c r="N186" s="60">
        <f t="shared" si="229"/>
        <v>108.3210308</v>
      </c>
      <c r="Q186" s="55">
        <v>184.0</v>
      </c>
      <c r="R186" s="55" t="s">
        <v>347</v>
      </c>
      <c r="S186" s="56">
        <v>0.01990084625086034</v>
      </c>
      <c r="T186" s="56">
        <v>0.011444108028120393</v>
      </c>
      <c r="U186" s="56">
        <v>0.9686550457210192</v>
      </c>
      <c r="W186" s="55">
        <v>184.0</v>
      </c>
      <c r="X186" s="55" t="s">
        <v>383</v>
      </c>
      <c r="Y186" s="55">
        <v>2.713435253118446</v>
      </c>
      <c r="Z186" s="55">
        <v>25.374315976940863</v>
      </c>
      <c r="AA186" s="55">
        <v>108.3210307832586</v>
      </c>
      <c r="AC186" s="55">
        <v>184.0</v>
      </c>
      <c r="AD186" s="55" t="s">
        <v>383</v>
      </c>
      <c r="AE186" s="60">
        <f t="shared" ref="AE186:AG186" si="232">SUM(Y186*S186)</f>
        <v>0.05399965778</v>
      </c>
      <c r="AF186" s="60">
        <f t="shared" si="232"/>
        <v>0.2903864132</v>
      </c>
      <c r="AG186" s="60">
        <f t="shared" si="232"/>
        <v>104.925713</v>
      </c>
    </row>
    <row r="187" ht="14.25" customHeight="1">
      <c r="A187" s="55">
        <v>185.0</v>
      </c>
      <c r="B187" s="55" t="s">
        <v>385</v>
      </c>
      <c r="C187" s="56">
        <v>0.42896468357542306</v>
      </c>
      <c r="D187" s="56">
        <v>0.8340298313239435</v>
      </c>
      <c r="E187" s="56">
        <v>0.11572889028800835</v>
      </c>
      <c r="F187" s="67"/>
      <c r="G187" s="68" t="s">
        <v>549</v>
      </c>
      <c r="H187" s="56">
        <v>11.071889662458505</v>
      </c>
      <c r="J187" s="55">
        <v>185.0</v>
      </c>
      <c r="K187" s="55" t="s">
        <v>385</v>
      </c>
      <c r="L187" s="60">
        <f t="shared" si="227"/>
        <v>2.729887345</v>
      </c>
      <c r="M187" s="60">
        <f t="shared" si="228"/>
        <v>25.54762518</v>
      </c>
      <c r="N187" s="60">
        <f t="shared" si="229"/>
        <v>108.9852987</v>
      </c>
      <c r="Q187" s="55">
        <v>185.0</v>
      </c>
      <c r="R187" s="55" t="s">
        <v>526</v>
      </c>
      <c r="S187" s="56">
        <v>0.018336066411691044</v>
      </c>
      <c r="T187" s="56">
        <v>0.011746391583140487</v>
      </c>
      <c r="U187" s="56">
        <v>0.9699175420051684</v>
      </c>
      <c r="W187" s="55">
        <v>185.0</v>
      </c>
      <c r="X187" s="55" t="s">
        <v>385</v>
      </c>
      <c r="Y187" s="55">
        <v>2.729887345420159</v>
      </c>
      <c r="Z187" s="55">
        <v>25.5476251770706</v>
      </c>
      <c r="AA187" s="55">
        <v>108.9852986886395</v>
      </c>
      <c r="AC187" s="55">
        <v>185.0</v>
      </c>
      <c r="AD187" s="55" t="s">
        <v>385</v>
      </c>
      <c r="AE187" s="60">
        <f t="shared" ref="AE187:AG187" si="233">SUM(Y187*S187)</f>
        <v>0.05005539566</v>
      </c>
      <c r="AF187" s="60">
        <f t="shared" si="233"/>
        <v>0.3000924093</v>
      </c>
      <c r="AG187" s="60">
        <f t="shared" si="233"/>
        <v>105.706753</v>
      </c>
    </row>
    <row r="188" ht="14.25" customHeight="1">
      <c r="A188" s="55">
        <v>186.0</v>
      </c>
      <c r="B188" s="55" t="s">
        <v>387</v>
      </c>
      <c r="C188" s="56">
        <v>0.423522253070647</v>
      </c>
      <c r="D188" s="56">
        <v>0.8167052942177105</v>
      </c>
      <c r="E188" s="56">
        <v>0.0990878536427521</v>
      </c>
      <c r="F188" s="67"/>
      <c r="G188" s="68" t="s">
        <v>550</v>
      </c>
      <c r="H188" s="56">
        <v>5.969746182361495</v>
      </c>
      <c r="J188" s="55">
        <v>186.0</v>
      </c>
      <c r="K188" s="55" t="s">
        <v>387</v>
      </c>
      <c r="L188" s="60">
        <f t="shared" si="227"/>
        <v>2.703822545</v>
      </c>
      <c r="M188" s="60">
        <f t="shared" si="228"/>
        <v>25.22762351</v>
      </c>
      <c r="N188" s="60">
        <f t="shared" si="229"/>
        <v>107.9397178</v>
      </c>
      <c r="Q188" s="55">
        <v>186.0</v>
      </c>
      <c r="R188" s="55" t="s">
        <v>348</v>
      </c>
      <c r="S188" s="56">
        <v>0.020574474071515463</v>
      </c>
      <c r="T188" s="56">
        <v>0.011102614450196285</v>
      </c>
      <c r="U188" s="56">
        <v>0.9683229114782883</v>
      </c>
      <c r="W188" s="55">
        <v>186.0</v>
      </c>
      <c r="X188" s="55" t="s">
        <v>387</v>
      </c>
      <c r="Y188" s="55">
        <v>2.7038225454671827</v>
      </c>
      <c r="Z188" s="55">
        <v>25.22762351360227</v>
      </c>
      <c r="AA188" s="55">
        <v>107.93971780694883</v>
      </c>
      <c r="AC188" s="55">
        <v>186.0</v>
      </c>
      <c r="AD188" s="55" t="s">
        <v>387</v>
      </c>
      <c r="AE188" s="60">
        <f t="shared" ref="AE188:AG188" si="234">SUM(Y188*S188)</f>
        <v>0.05562972686</v>
      </c>
      <c r="AF188" s="60">
        <f t="shared" si="234"/>
        <v>0.2800925774</v>
      </c>
      <c r="AG188" s="60">
        <f t="shared" si="234"/>
        <v>104.5205018</v>
      </c>
    </row>
    <row r="189" ht="14.25" customHeight="1">
      <c r="A189" s="55">
        <v>187.0</v>
      </c>
      <c r="B189" s="55" t="s">
        <v>389</v>
      </c>
      <c r="C189" s="56">
        <v>0.42293526912838103</v>
      </c>
      <c r="D189" s="56">
        <v>0.8139257199791329</v>
      </c>
      <c r="E189" s="56">
        <v>0.09747259050067814</v>
      </c>
      <c r="F189" s="67"/>
      <c r="G189" s="68" t="s">
        <v>551</v>
      </c>
      <c r="H189" s="56">
        <v>9.393680664557467</v>
      </c>
      <c r="J189" s="55">
        <v>187.0</v>
      </c>
      <c r="K189" s="55" t="s">
        <v>389</v>
      </c>
      <c r="L189" s="60">
        <f t="shared" si="227"/>
        <v>2.7000178</v>
      </c>
      <c r="M189" s="60">
        <f t="shared" si="228"/>
        <v>25.18935787</v>
      </c>
      <c r="N189" s="60">
        <f t="shared" si="229"/>
        <v>107.785857</v>
      </c>
      <c r="Q189" s="55">
        <v>187.0</v>
      </c>
      <c r="R189" s="55" t="s">
        <v>527</v>
      </c>
      <c r="S189" s="56">
        <v>0.021020386641371774</v>
      </c>
      <c r="T189" s="56">
        <v>0.011058992034942336</v>
      </c>
      <c r="U189" s="56">
        <v>0.967920621323686</v>
      </c>
      <c r="W189" s="55">
        <v>187.0</v>
      </c>
      <c r="X189" s="55" t="s">
        <v>389</v>
      </c>
      <c r="Y189" s="55">
        <v>2.700017800346766</v>
      </c>
      <c r="Z189" s="55">
        <v>25.189357873314655</v>
      </c>
      <c r="AA189" s="55">
        <v>107.78585696023933</v>
      </c>
      <c r="AC189" s="55">
        <v>187.0</v>
      </c>
      <c r="AD189" s="55" t="s">
        <v>389</v>
      </c>
      <c r="AE189" s="60">
        <f t="shared" ref="AE189:AG189" si="235">SUM(Y189*S189)</f>
        <v>0.0567554181</v>
      </c>
      <c r="AF189" s="60">
        <f t="shared" si="235"/>
        <v>0.2785689081</v>
      </c>
      <c r="AG189" s="60">
        <f t="shared" si="235"/>
        <v>104.3281536</v>
      </c>
    </row>
    <row r="190" ht="14.25" customHeight="1">
      <c r="A190" s="55">
        <v>188.0</v>
      </c>
      <c r="B190" s="55" t="s">
        <v>391</v>
      </c>
      <c r="C190" s="56">
        <v>0.41310326122136776</v>
      </c>
      <c r="D190" s="56">
        <v>0.774113830705998</v>
      </c>
      <c r="E190" s="56">
        <v>0.05480040083678494</v>
      </c>
      <c r="F190" s="67"/>
      <c r="G190" s="68" t="s">
        <v>552</v>
      </c>
      <c r="H190" s="56">
        <v>14.73210889088122</v>
      </c>
      <c r="J190" s="55">
        <v>188.0</v>
      </c>
      <c r="K190" s="55" t="s">
        <v>391</v>
      </c>
      <c r="L190" s="60">
        <f t="shared" si="227"/>
        <v>2.641062726</v>
      </c>
      <c r="M190" s="60">
        <f t="shared" si="228"/>
        <v>24.44198317</v>
      </c>
      <c r="N190" s="60">
        <f t="shared" si="229"/>
        <v>105.4225515</v>
      </c>
      <c r="Q190" s="55">
        <v>188.0</v>
      </c>
      <c r="R190" s="55" t="s">
        <v>528</v>
      </c>
      <c r="S190" s="56">
        <v>0.027577350321390276</v>
      </c>
      <c r="T190" s="56">
        <v>0.010318871808612746</v>
      </c>
      <c r="U190" s="56">
        <v>0.962103777869997</v>
      </c>
      <c r="W190" s="55">
        <v>188.0</v>
      </c>
      <c r="X190" s="55" t="s">
        <v>391</v>
      </c>
      <c r="Y190" s="55">
        <v>2.6410627257550034</v>
      </c>
      <c r="Z190" s="55">
        <v>24.441983169646846</v>
      </c>
      <c r="AA190" s="55">
        <v>105.42255148809743</v>
      </c>
      <c r="AC190" s="55">
        <v>188.0</v>
      </c>
      <c r="AD190" s="55" t="s">
        <v>391</v>
      </c>
      <c r="AE190" s="60">
        <f t="shared" ref="AE190:AG190" si="236">SUM(Y190*S190)</f>
        <v>0.07283351201</v>
      </c>
      <c r="AF190" s="60">
        <f t="shared" si="236"/>
        <v>0.2522136911</v>
      </c>
      <c r="AG190" s="60">
        <f t="shared" si="236"/>
        <v>101.4274351</v>
      </c>
    </row>
    <row r="191" ht="14.25" customHeight="1">
      <c r="A191" s="55">
        <v>189.0</v>
      </c>
      <c r="B191" s="55" t="s">
        <v>393</v>
      </c>
      <c r="C191" s="56">
        <v>0.4387046611982996</v>
      </c>
      <c r="D191" s="56">
        <v>0.8606679226796602</v>
      </c>
      <c r="E191" s="56">
        <v>0.14343887387202442</v>
      </c>
      <c r="F191" s="67"/>
      <c r="G191" s="68" t="s">
        <v>553</v>
      </c>
      <c r="H191" s="56">
        <v>25.22913447126581</v>
      </c>
      <c r="J191" s="55">
        <v>189.0</v>
      </c>
      <c r="K191" s="55" t="s">
        <v>393</v>
      </c>
      <c r="L191" s="60">
        <f t="shared" si="227"/>
        <v>2.771241964</v>
      </c>
      <c r="M191" s="60">
        <f t="shared" si="228"/>
        <v>26.07478652</v>
      </c>
      <c r="N191" s="60">
        <f t="shared" si="229"/>
        <v>110.6410159</v>
      </c>
      <c r="Q191" s="55">
        <v>189.0</v>
      </c>
      <c r="R191" s="55" t="s">
        <v>350</v>
      </c>
      <c r="S191" s="56">
        <v>0.015982445661822643</v>
      </c>
      <c r="T191" s="56">
        <v>0.013418167807296487</v>
      </c>
      <c r="U191" s="56">
        <v>0.9705993865308808</v>
      </c>
      <c r="W191" s="55">
        <v>189.0</v>
      </c>
      <c r="X191" s="55" t="s">
        <v>393</v>
      </c>
      <c r="Y191" s="55">
        <v>2.7712419639649966</v>
      </c>
      <c r="Z191" s="55">
        <v>26.074786515810466</v>
      </c>
      <c r="AA191" s="55">
        <v>110.64101594159874</v>
      </c>
      <c r="AC191" s="55">
        <v>189.0</v>
      </c>
      <c r="AD191" s="55" t="s">
        <v>393</v>
      </c>
      <c r="AE191" s="60">
        <f t="shared" ref="AE191:AG191" si="237">SUM(Y191*S191)</f>
        <v>0.0442912241</v>
      </c>
      <c r="AF191" s="60">
        <f t="shared" si="237"/>
        <v>0.349875861</v>
      </c>
      <c r="AG191" s="60">
        <f t="shared" si="237"/>
        <v>107.3881022</v>
      </c>
    </row>
    <row r="192" ht="14.25" customHeight="1">
      <c r="A192" s="55">
        <v>190.0</v>
      </c>
      <c r="B192" s="55" t="s">
        <v>395</v>
      </c>
      <c r="C192" s="56">
        <v>0.41744696939667925</v>
      </c>
      <c r="D192" s="56">
        <v>0.6939578966670786</v>
      </c>
      <c r="E192" s="56">
        <v>0.09916502194546102</v>
      </c>
      <c r="F192" s="67"/>
      <c r="G192" s="68" t="s">
        <v>554</v>
      </c>
      <c r="H192" s="56">
        <v>46.349453188658096</v>
      </c>
      <c r="J192" s="55">
        <v>190.0</v>
      </c>
      <c r="K192" s="55" t="s">
        <v>395</v>
      </c>
      <c r="L192" s="60">
        <f t="shared" si="227"/>
        <v>2.5616425</v>
      </c>
      <c r="M192" s="60">
        <f t="shared" si="228"/>
        <v>24.42831273</v>
      </c>
      <c r="N192" s="60">
        <f t="shared" si="229"/>
        <v>102.0976572</v>
      </c>
      <c r="Q192" s="55">
        <v>190.0</v>
      </c>
      <c r="R192" s="55" t="s">
        <v>353</v>
      </c>
      <c r="S192" s="56">
        <v>0.03675703759790587</v>
      </c>
      <c r="T192" s="56">
        <v>0.013708868766104285</v>
      </c>
      <c r="U192" s="56">
        <v>0.9495340936359898</v>
      </c>
      <c r="W192" s="55">
        <v>190.0</v>
      </c>
      <c r="X192" s="55" t="s">
        <v>395</v>
      </c>
      <c r="Y192" s="55">
        <v>2.561642500256566</v>
      </c>
      <c r="Z192" s="55">
        <v>24.428312729566343</v>
      </c>
      <c r="AA192" s="55">
        <v>102.09765715641228</v>
      </c>
      <c r="AC192" s="55">
        <v>190.0</v>
      </c>
      <c r="AD192" s="55" t="s">
        <v>395</v>
      </c>
      <c r="AE192" s="60">
        <f t="shared" ref="AE192:AG192" si="238">SUM(Y192*S192)</f>
        <v>0.09415838969</v>
      </c>
      <c r="AF192" s="60">
        <f t="shared" si="238"/>
        <v>0.3348845334</v>
      </c>
      <c r="AG192" s="60">
        <f t="shared" si="238"/>
        <v>96.94520635</v>
      </c>
    </row>
    <row r="193" ht="14.25" customHeight="1">
      <c r="A193" s="55">
        <v>191.0</v>
      </c>
      <c r="B193" s="55" t="s">
        <v>397</v>
      </c>
      <c r="C193" s="56">
        <v>0.5991335106625247</v>
      </c>
      <c r="D193" s="56">
        <v>0.4062805084424983</v>
      </c>
      <c r="E193" s="56">
        <v>0.45859206856813906</v>
      </c>
      <c r="F193" s="67"/>
      <c r="G193" s="68" t="s">
        <v>555</v>
      </c>
      <c r="H193" s="56">
        <v>6.3271448323303074</v>
      </c>
      <c r="J193" s="55">
        <v>191.0</v>
      </c>
      <c r="K193" s="55" t="s">
        <v>397</v>
      </c>
      <c r="L193" s="60">
        <f t="shared" si="227"/>
        <v>2.421025127</v>
      </c>
      <c r="M193" s="60">
        <f t="shared" si="228"/>
        <v>28.09890798</v>
      </c>
      <c r="N193" s="60">
        <f t="shared" si="229"/>
        <v>95.62190868</v>
      </c>
      <c r="Q193" s="55">
        <v>191.0</v>
      </c>
      <c r="R193" s="55" t="s">
        <v>355</v>
      </c>
      <c r="S193" s="56">
        <v>0.016991439791368256</v>
      </c>
      <c r="T193" s="56">
        <v>0.7211084730979676</v>
      </c>
      <c r="U193" s="56">
        <v>0.26190008711066426</v>
      </c>
      <c r="W193" s="55">
        <v>191.0</v>
      </c>
      <c r="X193" s="55" t="s">
        <v>397</v>
      </c>
      <c r="Y193" s="55">
        <v>2.42102512667267</v>
      </c>
      <c r="Z193" s="55">
        <v>28.098907975688533</v>
      </c>
      <c r="AA193" s="55">
        <v>95.62190867931531</v>
      </c>
      <c r="AC193" s="55">
        <v>191.0</v>
      </c>
      <c r="AD193" s="55" t="s">
        <v>397</v>
      </c>
      <c r="AE193" s="60">
        <f t="shared" ref="AE193:AG193" si="239">SUM(Y193*S193)</f>
        <v>0.04113670267</v>
      </c>
      <c r="AF193" s="60">
        <f t="shared" si="239"/>
        <v>20.26236063</v>
      </c>
      <c r="AG193" s="60">
        <f t="shared" si="239"/>
        <v>25.04338621</v>
      </c>
    </row>
    <row r="194" ht="14.25" customHeight="1">
      <c r="A194" s="55">
        <v>192.0</v>
      </c>
      <c r="B194" s="55" t="s">
        <v>399</v>
      </c>
      <c r="C194" s="56">
        <v>0.8622325855955215</v>
      </c>
      <c r="D194" s="56">
        <v>0.3744287257677486</v>
      </c>
      <c r="E194" s="56">
        <v>0.7794650047650726</v>
      </c>
      <c r="F194" s="67"/>
      <c r="G194" s="68" t="s">
        <v>556</v>
      </c>
      <c r="H194" s="56">
        <v>58.773830928260544</v>
      </c>
      <c r="J194" s="55">
        <v>192.0</v>
      </c>
      <c r="K194" s="55" t="s">
        <v>399</v>
      </c>
      <c r="L194" s="60">
        <f t="shared" si="227"/>
        <v>2.614593726</v>
      </c>
      <c r="M194" s="60">
        <f t="shared" si="228"/>
        <v>33.83594274</v>
      </c>
      <c r="N194" s="60">
        <f t="shared" si="229"/>
        <v>102.8135675</v>
      </c>
      <c r="Q194" s="55">
        <v>192.0</v>
      </c>
      <c r="R194" s="55" t="s">
        <v>357</v>
      </c>
      <c r="S194" s="56">
        <v>6.174295148955859E-4</v>
      </c>
      <c r="T194" s="56">
        <v>0.9946194527739769</v>
      </c>
      <c r="U194" s="56">
        <v>0.004763117711127606</v>
      </c>
      <c r="W194" s="55">
        <v>192.0</v>
      </c>
      <c r="X194" s="55" t="s">
        <v>399</v>
      </c>
      <c r="Y194" s="55">
        <v>2.6145937261834695</v>
      </c>
      <c r="Z194" s="55">
        <v>33.83594274215049</v>
      </c>
      <c r="AA194" s="55">
        <v>102.81356745009998</v>
      </c>
      <c r="AC194" s="55">
        <v>192.0</v>
      </c>
      <c r="AD194" s="55" t="s">
        <v>399</v>
      </c>
      <c r="AE194" s="60">
        <f t="shared" ref="AE194:AG194" si="240">SUM(Y194*S194)</f>
        <v>0.001614327336</v>
      </c>
      <c r="AF194" s="60">
        <f t="shared" si="240"/>
        <v>33.65388685</v>
      </c>
      <c r="AG194" s="60">
        <f t="shared" si="240"/>
        <v>0.4897131241</v>
      </c>
    </row>
    <row r="195" ht="14.25" customHeight="1">
      <c r="A195" s="55">
        <v>193.0</v>
      </c>
      <c r="B195" s="55" t="s">
        <v>401</v>
      </c>
      <c r="C195" s="56">
        <v>0.4062319120726592</v>
      </c>
      <c r="D195" s="56">
        <v>0.7107179036043955</v>
      </c>
      <c r="E195" s="56">
        <v>0.014929687144848503</v>
      </c>
      <c r="F195" s="67"/>
      <c r="G195" s="68" t="s">
        <v>545</v>
      </c>
      <c r="H195" s="56">
        <v>0.9822195492828232</v>
      </c>
      <c r="J195" s="55">
        <v>193.0</v>
      </c>
      <c r="K195" s="55" t="s">
        <v>401</v>
      </c>
      <c r="L195" s="60">
        <f t="shared" ref="L195:L206" si="242">SUM(($H$195*C195)+($H$196*D195)+($H$197*$E195)+($H$198))</f>
        <v>3.963850065</v>
      </c>
      <c r="M195" s="60">
        <f t="shared" ref="M195:M206" si="243">SUM(($H$199*C195)+($H$200*D195)+($H$201*$E195)+($H$202))</f>
        <v>1.704607534</v>
      </c>
      <c r="N195" s="60">
        <f t="shared" ref="N195:N206" si="244">SUM(($H$203*C195)+($H$204*D195)+($H$205*$E195)+($H$206))</f>
        <v>121.2386888</v>
      </c>
      <c r="Q195" s="55">
        <v>193.0</v>
      </c>
      <c r="R195" s="55" t="s">
        <v>359</v>
      </c>
      <c r="S195" s="56">
        <v>0.034187478725870385</v>
      </c>
      <c r="T195" s="56">
        <v>0.011103781383930677</v>
      </c>
      <c r="U195" s="56">
        <v>0.9547087398901989</v>
      </c>
      <c r="W195" s="55">
        <v>193.0</v>
      </c>
      <c r="X195" s="55" t="s">
        <v>401</v>
      </c>
      <c r="Y195" s="55">
        <v>3.963850065187683</v>
      </c>
      <c r="Z195" s="55">
        <v>1.7046075342237128</v>
      </c>
      <c r="AA195" s="55">
        <v>121.23868879847277</v>
      </c>
      <c r="AC195" s="55">
        <v>193.0</v>
      </c>
      <c r="AD195" s="55" t="s">
        <v>401</v>
      </c>
      <c r="AE195" s="60">
        <f t="shared" ref="AE195:AG195" si="241">SUM(Y195*S195)</f>
        <v>0.1355140398</v>
      </c>
      <c r="AF195" s="60">
        <f t="shared" si="241"/>
        <v>0.01892758941</v>
      </c>
      <c r="AG195" s="60">
        <f t="shared" si="241"/>
        <v>115.7476358</v>
      </c>
    </row>
    <row r="196" ht="14.25" customHeight="1">
      <c r="A196" s="55">
        <v>194.0</v>
      </c>
      <c r="B196" s="55" t="s">
        <v>403</v>
      </c>
      <c r="C196" s="56">
        <v>0.41013176665630646</v>
      </c>
      <c r="D196" s="56">
        <v>0.6536109611125741</v>
      </c>
      <c r="E196" s="56">
        <v>0.07698824232399956</v>
      </c>
      <c r="F196" s="67"/>
      <c r="G196" s="68" t="s">
        <v>546</v>
      </c>
      <c r="H196" s="56">
        <v>1.6309435119742466</v>
      </c>
      <c r="J196" s="55">
        <v>194.0</v>
      </c>
      <c r="K196" s="55" t="s">
        <v>403</v>
      </c>
      <c r="L196" s="60">
        <f t="shared" si="242"/>
        <v>3.882449512</v>
      </c>
      <c r="M196" s="60">
        <f t="shared" si="243"/>
        <v>1.670367668</v>
      </c>
      <c r="N196" s="60">
        <f t="shared" si="244"/>
        <v>118.7704744</v>
      </c>
      <c r="Q196" s="55">
        <v>194.0</v>
      </c>
      <c r="R196" s="55" t="s">
        <v>361</v>
      </c>
      <c r="S196" s="56">
        <v>0.029035150096230658</v>
      </c>
      <c r="T196" s="56">
        <v>0.014806580697723556</v>
      </c>
      <c r="U196" s="56">
        <v>0.9561582692060459</v>
      </c>
      <c r="W196" s="55">
        <v>194.0</v>
      </c>
      <c r="X196" s="55" t="s">
        <v>403</v>
      </c>
      <c r="Y196" s="55">
        <v>3.8824495115468927</v>
      </c>
      <c r="Z196" s="55">
        <v>1.670367668483316</v>
      </c>
      <c r="AA196" s="55">
        <v>118.77047439682173</v>
      </c>
      <c r="AC196" s="55">
        <v>194.0</v>
      </c>
      <c r="AD196" s="55" t="s">
        <v>403</v>
      </c>
      <c r="AE196" s="60">
        <f t="shared" ref="AE196:AG196" si="245">SUM(Y196*S196)</f>
        <v>0.1127275043</v>
      </c>
      <c r="AF196" s="60">
        <f t="shared" si="245"/>
        <v>0.02473243368</v>
      </c>
      <c r="AG196" s="60">
        <f t="shared" si="245"/>
        <v>113.5633712</v>
      </c>
    </row>
    <row r="197" ht="14.25" customHeight="1">
      <c r="A197" s="55">
        <v>195.0</v>
      </c>
      <c r="B197" s="55" t="s">
        <v>405</v>
      </c>
      <c r="C197" s="56">
        <v>0.40697242965292335</v>
      </c>
      <c r="D197" s="56">
        <v>0.7186706020048003</v>
      </c>
      <c r="E197" s="56">
        <v>0.018617994874893695</v>
      </c>
      <c r="F197" s="67"/>
      <c r="G197" s="68" t="s">
        <v>547</v>
      </c>
      <c r="H197" s="56">
        <v>0.12741402487838926</v>
      </c>
      <c r="J197" s="55">
        <v>195.0</v>
      </c>
      <c r="K197" s="55" t="s">
        <v>405</v>
      </c>
      <c r="L197" s="60">
        <f t="shared" si="242"/>
        <v>3.97801776</v>
      </c>
      <c r="M197" s="60">
        <f t="shared" si="243"/>
        <v>1.71068614</v>
      </c>
      <c r="N197" s="60">
        <f t="shared" si="244"/>
        <v>121.671617</v>
      </c>
      <c r="Q197" s="55">
        <v>195.0</v>
      </c>
      <c r="R197" s="55" t="s">
        <v>363</v>
      </c>
      <c r="S197" s="56">
        <v>0.03426903746543289</v>
      </c>
      <c r="T197" s="56">
        <v>0.010912151297818013</v>
      </c>
      <c r="U197" s="56">
        <v>0.954818811236749</v>
      </c>
      <c r="W197" s="55">
        <v>195.0</v>
      </c>
      <c r="X197" s="55" t="s">
        <v>405</v>
      </c>
      <c r="Y197" s="55">
        <v>3.9780177600233095</v>
      </c>
      <c r="Z197" s="55">
        <v>1.7106861404761777</v>
      </c>
      <c r="AA197" s="55">
        <v>121.67161704553854</v>
      </c>
      <c r="AC197" s="55">
        <v>195.0</v>
      </c>
      <c r="AD197" s="55" t="s">
        <v>405</v>
      </c>
      <c r="AE197" s="60">
        <f t="shared" ref="AE197:AG197" si="246">SUM(Y197*S197)</f>
        <v>0.1363228397</v>
      </c>
      <c r="AF197" s="60">
        <f t="shared" si="246"/>
        <v>0.01866726599</v>
      </c>
      <c r="AG197" s="60">
        <f t="shared" si="246"/>
        <v>116.1743487</v>
      </c>
    </row>
    <row r="198" ht="14.25" customHeight="1">
      <c r="A198" s="55">
        <v>196.0</v>
      </c>
      <c r="B198" s="55" t="s">
        <v>407</v>
      </c>
      <c r="C198" s="56">
        <v>0.4070762135076232</v>
      </c>
      <c r="D198" s="56">
        <v>0.6999854141265909</v>
      </c>
      <c r="E198" s="56">
        <v>0.03538032322633105</v>
      </c>
      <c r="F198" s="67"/>
      <c r="G198" s="68" t="s">
        <v>548</v>
      </c>
      <c r="H198" s="56">
        <v>2.4037981343505495</v>
      </c>
      <c r="J198" s="55">
        <v>196.0</v>
      </c>
      <c r="K198" s="55" t="s">
        <v>407</v>
      </c>
      <c r="L198" s="60">
        <f t="shared" si="242"/>
        <v>3.949780968</v>
      </c>
      <c r="M198" s="60">
        <f t="shared" si="243"/>
        <v>1.698765707</v>
      </c>
      <c r="N198" s="60">
        <f t="shared" si="244"/>
        <v>120.8142183</v>
      </c>
      <c r="Q198" s="55">
        <v>196.0</v>
      </c>
      <c r="R198" s="55" t="s">
        <v>365</v>
      </c>
      <c r="S198" s="56">
        <v>0.03459890219968711</v>
      </c>
      <c r="T198" s="56">
        <v>0.011738004074444768</v>
      </c>
      <c r="U198" s="56">
        <v>0.9536630937258681</v>
      </c>
      <c r="W198" s="55">
        <v>196.0</v>
      </c>
      <c r="X198" s="55" t="s">
        <v>407</v>
      </c>
      <c r="Y198" s="55">
        <v>3.9497809683359</v>
      </c>
      <c r="Z198" s="55">
        <v>1.6987657071138162</v>
      </c>
      <c r="AA198" s="55">
        <v>120.81421826995192</v>
      </c>
      <c r="AC198" s="55">
        <v>196.0</v>
      </c>
      <c r="AD198" s="55" t="s">
        <v>407</v>
      </c>
      <c r="AE198" s="60">
        <f t="shared" ref="AE198:AG198" si="247">SUM(Y198*S198)</f>
        <v>0.1366580854</v>
      </c>
      <c r="AF198" s="60">
        <f t="shared" si="247"/>
        <v>0.01994011879</v>
      </c>
      <c r="AG198" s="60">
        <f t="shared" si="247"/>
        <v>115.2160612</v>
      </c>
    </row>
    <row r="199" ht="14.25" customHeight="1">
      <c r="A199" s="55">
        <v>197.0</v>
      </c>
      <c r="B199" s="55" t="s">
        <v>409</v>
      </c>
      <c r="C199" s="56">
        <v>0.41057182225940864</v>
      </c>
      <c r="D199" s="56">
        <v>0.6624611897125682</v>
      </c>
      <c r="E199" s="56">
        <v>0.07607054353975656</v>
      </c>
      <c r="F199" s="67"/>
      <c r="G199" s="68" t="s">
        <v>549</v>
      </c>
      <c r="H199" s="56">
        <v>0.42413734319407626</v>
      </c>
      <c r="J199" s="55">
        <v>197.0</v>
      </c>
      <c r="K199" s="55" t="s">
        <v>409</v>
      </c>
      <c r="L199" s="60">
        <f t="shared" si="242"/>
        <v>3.897199038</v>
      </c>
      <c r="M199" s="60">
        <f t="shared" si="243"/>
        <v>1.676657443</v>
      </c>
      <c r="N199" s="60">
        <f t="shared" si="244"/>
        <v>119.220105</v>
      </c>
      <c r="Q199" s="55">
        <v>197.0</v>
      </c>
      <c r="R199" s="55" t="s">
        <v>367</v>
      </c>
      <c r="S199" s="56">
        <v>0.030680624476491968</v>
      </c>
      <c r="T199" s="56">
        <v>0.014308169826841764</v>
      </c>
      <c r="U199" s="56">
        <v>0.9550112056966662</v>
      </c>
      <c r="W199" s="55">
        <v>197.0</v>
      </c>
      <c r="X199" s="55" t="s">
        <v>409</v>
      </c>
      <c r="Y199" s="55">
        <v>3.897199037981954</v>
      </c>
      <c r="Z199" s="55">
        <v>1.6766574431492673</v>
      </c>
      <c r="AA199" s="55">
        <v>119.22010497767813</v>
      </c>
      <c r="AC199" s="55">
        <v>197.0</v>
      </c>
      <c r="AD199" s="55" t="s">
        <v>409</v>
      </c>
      <c r="AE199" s="60">
        <f t="shared" ref="AE199:AG199" si="248">SUM(Y199*S199)</f>
        <v>0.1195685002</v>
      </c>
      <c r="AF199" s="60">
        <f t="shared" si="248"/>
        <v>0.02398989944</v>
      </c>
      <c r="AG199" s="60">
        <f t="shared" si="248"/>
        <v>113.8565362</v>
      </c>
    </row>
    <row r="200" ht="14.25" customHeight="1">
      <c r="A200" s="55">
        <v>198.0</v>
      </c>
      <c r="B200" s="55" t="s">
        <v>411</v>
      </c>
      <c r="C200" s="56">
        <v>0.40636193847448054</v>
      </c>
      <c r="D200" s="56">
        <v>0.7006198423231614</v>
      </c>
      <c r="E200" s="56">
        <v>0.03109119452963505</v>
      </c>
      <c r="F200" s="67"/>
      <c r="G200" s="68" t="s">
        <v>550</v>
      </c>
      <c r="H200" s="56">
        <v>0.6960425651258804</v>
      </c>
      <c r="J200" s="55">
        <v>198.0</v>
      </c>
      <c r="K200" s="55" t="s">
        <v>411</v>
      </c>
      <c r="L200" s="60">
        <f t="shared" si="242"/>
        <v>3.949567615</v>
      </c>
      <c r="M200" s="60">
        <f t="shared" si="243"/>
        <v>1.698637915</v>
      </c>
      <c r="N200" s="60">
        <f t="shared" si="244"/>
        <v>120.8066831</v>
      </c>
      <c r="Q200" s="55">
        <v>198.0</v>
      </c>
      <c r="R200" s="55" t="s">
        <v>369</v>
      </c>
      <c r="S200" s="56">
        <v>0.0345920153143544</v>
      </c>
      <c r="T200" s="56">
        <v>0.011646807017720234</v>
      </c>
      <c r="U200" s="56">
        <v>0.9537611776679255</v>
      </c>
      <c r="W200" s="55">
        <v>198.0</v>
      </c>
      <c r="X200" s="55" t="s">
        <v>411</v>
      </c>
      <c r="Y200" s="55">
        <v>3.949567614835326</v>
      </c>
      <c r="Z200" s="55">
        <v>1.6986379154256752</v>
      </c>
      <c r="AA200" s="55">
        <v>120.80668306277877</v>
      </c>
      <c r="AC200" s="55">
        <v>198.0</v>
      </c>
      <c r="AD200" s="55" t="s">
        <v>411</v>
      </c>
      <c r="AE200" s="60">
        <f t="shared" ref="AE200:AG200" si="249">SUM(Y200*S200)</f>
        <v>0.1366235034</v>
      </c>
      <c r="AF200" s="60">
        <f t="shared" si="249"/>
        <v>0.01978370799</v>
      </c>
      <c r="AG200" s="60">
        <f t="shared" si="249"/>
        <v>115.2207243</v>
      </c>
    </row>
    <row r="201" ht="14.25" customHeight="1">
      <c r="A201" s="55">
        <v>199.0</v>
      </c>
      <c r="B201" s="55" t="s">
        <v>413</v>
      </c>
      <c r="C201" s="56">
        <v>0.41057219155829217</v>
      </c>
      <c r="D201" s="56">
        <v>0.6440987887216547</v>
      </c>
      <c r="E201" s="56">
        <v>0.08278488198948467</v>
      </c>
      <c r="F201" s="67"/>
      <c r="G201" s="68" t="s">
        <v>551</v>
      </c>
      <c r="H201" s="56">
        <v>0.06211751184066283</v>
      </c>
      <c r="J201" s="55">
        <v>199.0</v>
      </c>
      <c r="K201" s="55" t="s">
        <v>413</v>
      </c>
      <c r="L201" s="60">
        <f t="shared" si="242"/>
        <v>3.868106863</v>
      </c>
      <c r="M201" s="60">
        <f t="shared" si="243"/>
        <v>1.664293665</v>
      </c>
      <c r="N201" s="60">
        <f t="shared" si="244"/>
        <v>118.3344314</v>
      </c>
      <c r="Q201" s="55">
        <v>199.0</v>
      </c>
      <c r="R201" s="55" t="s">
        <v>371</v>
      </c>
      <c r="S201" s="56">
        <v>0.02741778931629587</v>
      </c>
      <c r="T201" s="56">
        <v>0.015551353267607974</v>
      </c>
      <c r="U201" s="56">
        <v>0.9570308574160962</v>
      </c>
      <c r="W201" s="55">
        <v>199.0</v>
      </c>
      <c r="X201" s="55" t="s">
        <v>413</v>
      </c>
      <c r="Y201" s="55">
        <v>3.8681068628404125</v>
      </c>
      <c r="Z201" s="55">
        <v>1.6642936650932825</v>
      </c>
      <c r="AA201" s="55">
        <v>118.33443136702323</v>
      </c>
      <c r="AC201" s="55">
        <v>199.0</v>
      </c>
      <c r="AD201" s="55" t="s">
        <v>413</v>
      </c>
      <c r="AE201" s="60">
        <f t="shared" ref="AE201:AG201" si="250">SUM(Y201*S201)</f>
        <v>0.106054939</v>
      </c>
      <c r="AF201" s="60">
        <f t="shared" si="250"/>
        <v>0.02588201873</v>
      </c>
      <c r="AG201" s="60">
        <f t="shared" si="250"/>
        <v>113.2497023</v>
      </c>
    </row>
    <row r="202" ht="14.25" customHeight="1">
      <c r="A202" s="55">
        <v>200.0</v>
      </c>
      <c r="B202" s="55" t="s">
        <v>415</v>
      </c>
      <c r="C202" s="56">
        <v>0.4062009145241835</v>
      </c>
      <c r="D202" s="56">
        <v>0.7100290757696264</v>
      </c>
      <c r="E202" s="56">
        <v>0.015494787104445837</v>
      </c>
      <c r="F202" s="67"/>
      <c r="G202" s="68" t="s">
        <v>552</v>
      </c>
      <c r="H202" s="56">
        <v>1.0366921025928764</v>
      </c>
      <c r="J202" s="55">
        <v>200.0</v>
      </c>
      <c r="K202" s="55" t="s">
        <v>415</v>
      </c>
      <c r="L202" s="60">
        <f t="shared" si="242"/>
        <v>3.962768181</v>
      </c>
      <c r="M202" s="60">
        <f t="shared" si="243"/>
        <v>1.704150036</v>
      </c>
      <c r="N202" s="60">
        <f t="shared" si="244"/>
        <v>121.2058162</v>
      </c>
      <c r="Q202" s="55">
        <v>200.0</v>
      </c>
      <c r="R202" s="55" t="s">
        <v>373</v>
      </c>
      <c r="S202" s="56">
        <v>0.03420807317195583</v>
      </c>
      <c r="T202" s="56">
        <v>0.011131493605373478</v>
      </c>
      <c r="U202" s="56">
        <v>0.9546604332226707</v>
      </c>
      <c r="W202" s="55">
        <v>200.0</v>
      </c>
      <c r="X202" s="55" t="s">
        <v>415</v>
      </c>
      <c r="Y202" s="55">
        <v>3.9627681811619175</v>
      </c>
      <c r="Z202" s="55">
        <v>1.7041500361162454</v>
      </c>
      <c r="AA202" s="55">
        <v>121.20581621098941</v>
      </c>
      <c r="AC202" s="55">
        <v>200.0</v>
      </c>
      <c r="AD202" s="55" t="s">
        <v>415</v>
      </c>
      <c r="AE202" s="60">
        <f t="shared" ref="AE202:AG202" si="251">SUM(Y202*S202)</f>
        <v>0.1355586639</v>
      </c>
      <c r="AF202" s="60">
        <f t="shared" si="251"/>
        <v>0.01896973523</v>
      </c>
      <c r="AG202" s="60">
        <f t="shared" si="251"/>
        <v>115.710397</v>
      </c>
    </row>
    <row r="203" ht="14.25" customHeight="1">
      <c r="A203" s="55">
        <v>201.0</v>
      </c>
      <c r="B203" s="55" t="s">
        <v>417</v>
      </c>
      <c r="C203" s="56">
        <v>0.41028787129535704</v>
      </c>
      <c r="D203" s="56">
        <v>0.6476601860623377</v>
      </c>
      <c r="E203" s="56">
        <v>0.08003194097316063</v>
      </c>
      <c r="F203" s="67"/>
      <c r="G203" s="68" t="s">
        <v>553</v>
      </c>
      <c r="H203" s="56">
        <v>30.091776155573324</v>
      </c>
      <c r="J203" s="55">
        <v>201.0</v>
      </c>
      <c r="K203" s="55" t="s">
        <v>417</v>
      </c>
      <c r="L203" s="60">
        <f t="shared" si="242"/>
        <v>3.873285273</v>
      </c>
      <c r="M203" s="60">
        <f t="shared" si="243"/>
        <v>1.666480953</v>
      </c>
      <c r="N203" s="60">
        <f t="shared" si="244"/>
        <v>118.491704</v>
      </c>
      <c r="Q203" s="55">
        <v>201.0</v>
      </c>
      <c r="R203" s="55" t="s">
        <v>375</v>
      </c>
      <c r="S203" s="56">
        <v>0.02800337823546086</v>
      </c>
      <c r="T203" s="56">
        <v>0.015244406813093902</v>
      </c>
      <c r="U203" s="56">
        <v>0.9567522149514451</v>
      </c>
      <c r="W203" s="55">
        <v>201.0</v>
      </c>
      <c r="X203" s="55" t="s">
        <v>417</v>
      </c>
      <c r="Y203" s="55">
        <v>3.873285272511107</v>
      </c>
      <c r="Z203" s="55">
        <v>1.6664809525466082</v>
      </c>
      <c r="AA203" s="55">
        <v>118.49170403727032</v>
      </c>
      <c r="AC203" s="55">
        <v>201.0</v>
      </c>
      <c r="AD203" s="55" t="s">
        <v>417</v>
      </c>
      <c r="AE203" s="60">
        <f t="shared" ref="AE203:AG203" si="252">SUM(Y203*S203)</f>
        <v>0.1084650725</v>
      </c>
      <c r="AF203" s="60">
        <f t="shared" si="252"/>
        <v>0.02540451359</v>
      </c>
      <c r="AG203" s="60">
        <f t="shared" si="252"/>
        <v>113.3672003</v>
      </c>
    </row>
    <row r="204" ht="14.25" customHeight="1">
      <c r="A204" s="55">
        <v>202.0</v>
      </c>
      <c r="B204" s="55" t="s">
        <v>419</v>
      </c>
      <c r="C204" s="56">
        <v>0.4081828198275104</v>
      </c>
      <c r="D204" s="56">
        <v>0.6718064989751907</v>
      </c>
      <c r="E204" s="56">
        <v>0.06254647527276883</v>
      </c>
      <c r="F204" s="67"/>
      <c r="G204" s="68" t="s">
        <v>554</v>
      </c>
      <c r="H204" s="56">
        <v>49.73350287479253</v>
      </c>
      <c r="J204" s="55">
        <v>202.0</v>
      </c>
      <c r="K204" s="55" t="s">
        <v>419</v>
      </c>
      <c r="L204" s="60">
        <f t="shared" si="242"/>
        <v>3.908371029</v>
      </c>
      <c r="M204" s="60">
        <f t="shared" si="243"/>
        <v>1.68130883</v>
      </c>
      <c r="N204" s="60">
        <f t="shared" si="244"/>
        <v>119.5575157</v>
      </c>
      <c r="Q204" s="55">
        <v>202.0</v>
      </c>
      <c r="R204" s="55" t="s">
        <v>377</v>
      </c>
      <c r="S204" s="56">
        <v>0.032121398144874</v>
      </c>
      <c r="T204" s="56">
        <v>0.013449305539322188</v>
      </c>
      <c r="U204" s="56">
        <v>0.9544292963158038</v>
      </c>
      <c r="W204" s="55">
        <v>202.0</v>
      </c>
      <c r="X204" s="55" t="s">
        <v>419</v>
      </c>
      <c r="Y204" s="55">
        <v>3.9083710286286992</v>
      </c>
      <c r="Z204" s="55">
        <v>1.6813088295652596</v>
      </c>
      <c r="AA204" s="55">
        <v>119.5575157289698</v>
      </c>
      <c r="AC204" s="55">
        <v>202.0</v>
      </c>
      <c r="AD204" s="55" t="s">
        <v>419</v>
      </c>
      <c r="AE204" s="60">
        <f t="shared" ref="AE204:AG204" si="253">SUM(Y204*S204)</f>
        <v>0.1255423419</v>
      </c>
      <c r="AF204" s="60">
        <f t="shared" si="253"/>
        <v>0.02261243615</v>
      </c>
      <c r="AG204" s="60">
        <f t="shared" si="253"/>
        <v>114.1091956</v>
      </c>
    </row>
    <row r="205" ht="14.25" customHeight="1">
      <c r="A205" s="55">
        <v>203.0</v>
      </c>
      <c r="B205" s="55" t="s">
        <v>421</v>
      </c>
      <c r="C205" s="56">
        <v>0.4129370411612684</v>
      </c>
      <c r="D205" s="56">
        <v>0.6312911821345893</v>
      </c>
      <c r="E205" s="56">
        <v>0.09804770771985147</v>
      </c>
      <c r="F205" s="67"/>
      <c r="G205" s="68" t="s">
        <v>555</v>
      </c>
      <c r="H205" s="56">
        <v>4.101937839695166</v>
      </c>
      <c r="J205" s="55">
        <v>203.0</v>
      </c>
      <c r="K205" s="55" t="s">
        <v>421</v>
      </c>
      <c r="L205" s="60">
        <f t="shared" si="242"/>
        <v>3.85148588</v>
      </c>
      <c r="M205" s="60">
        <f t="shared" si="243"/>
        <v>1.657330136</v>
      </c>
      <c r="N205" s="60">
        <f t="shared" si="244"/>
        <v>117.8312339</v>
      </c>
      <c r="Q205" s="55">
        <v>203.0</v>
      </c>
      <c r="R205" s="55" t="s">
        <v>379</v>
      </c>
      <c r="S205" s="56">
        <v>0.025520612351536822</v>
      </c>
      <c r="T205" s="56">
        <v>0.016995807359997644</v>
      </c>
      <c r="U205" s="56">
        <v>0.9574835802884656</v>
      </c>
      <c r="W205" s="55">
        <v>203.0</v>
      </c>
      <c r="X205" s="55" t="s">
        <v>421</v>
      </c>
      <c r="Y205" s="55">
        <v>3.8514858795418</v>
      </c>
      <c r="Z205" s="55">
        <v>1.6573301355369863</v>
      </c>
      <c r="AA205" s="55">
        <v>117.83123391530464</v>
      </c>
      <c r="AC205" s="55">
        <v>203.0</v>
      </c>
      <c r="AD205" s="55" t="s">
        <v>421</v>
      </c>
      <c r="AE205" s="60">
        <f t="shared" ref="AE205:AG205" si="254">SUM(Y205*S205)</f>
        <v>0.09829227811</v>
      </c>
      <c r="AF205" s="60">
        <f t="shared" si="254"/>
        <v>0.02816766372</v>
      </c>
      <c r="AG205" s="60">
        <f t="shared" si="254"/>
        <v>112.8214717</v>
      </c>
    </row>
    <row r="206" ht="14.25" customHeight="1">
      <c r="A206" s="55">
        <v>204.0</v>
      </c>
      <c r="B206" s="55" t="s">
        <v>423</v>
      </c>
      <c r="C206" s="56">
        <v>0.4102381914439205</v>
      </c>
      <c r="D206" s="56">
        <v>0.6576598581791717</v>
      </c>
      <c r="E206" s="56">
        <v>0.07604217926196226</v>
      </c>
      <c r="F206" s="67"/>
      <c r="G206" s="68" t="s">
        <v>556</v>
      </c>
      <c r="H206" s="56">
        <v>73.60671748242177</v>
      </c>
      <c r="J206" s="55">
        <v>204.0</v>
      </c>
      <c r="K206" s="55" t="s">
        <v>423</v>
      </c>
      <c r="L206" s="60">
        <f t="shared" si="242"/>
        <v>3.889037025</v>
      </c>
      <c r="M206" s="60">
        <f t="shared" si="243"/>
        <v>1.673172245</v>
      </c>
      <c r="N206" s="60">
        <f t="shared" si="244"/>
        <v>118.971162</v>
      </c>
      <c r="Q206" s="55">
        <v>204.0</v>
      </c>
      <c r="R206" s="55" t="s">
        <v>381</v>
      </c>
      <c r="S206" s="56">
        <v>0.029772942088886662</v>
      </c>
      <c r="T206" s="56">
        <v>0.014557342858295508</v>
      </c>
      <c r="U206" s="56">
        <v>0.9556697150528178</v>
      </c>
      <c r="W206" s="55">
        <v>204.0</v>
      </c>
      <c r="X206" s="55" t="s">
        <v>423</v>
      </c>
      <c r="Y206" s="55">
        <v>3.889037024752711</v>
      </c>
      <c r="Z206" s="55">
        <v>1.673172244826692</v>
      </c>
      <c r="AA206" s="55">
        <v>118.97116204973648</v>
      </c>
      <c r="AC206" s="55">
        <v>204.0</v>
      </c>
      <c r="AD206" s="55" t="s">
        <v>423</v>
      </c>
      <c r="AE206" s="60">
        <f t="shared" ref="AE206:AG206" si="255">SUM(Y206*S206)</f>
        <v>0.1157880741</v>
      </c>
      <c r="AF206" s="60">
        <f t="shared" si="255"/>
        <v>0.02435694203</v>
      </c>
      <c r="AG206" s="60">
        <f t="shared" si="255"/>
        <v>113.6971365</v>
      </c>
    </row>
    <row r="207" ht="14.25" customHeight="1">
      <c r="A207" s="55">
        <v>205.0</v>
      </c>
      <c r="B207" s="55" t="s">
        <v>425</v>
      </c>
      <c r="C207" s="56">
        <v>0.41319022991674886</v>
      </c>
      <c r="D207" s="56">
        <v>0.7498553289066539</v>
      </c>
      <c r="E207" s="56">
        <v>0.0687111009114735</v>
      </c>
      <c r="F207" s="67"/>
      <c r="G207" s="68" t="s">
        <v>545</v>
      </c>
      <c r="H207" s="56">
        <v>0.6975457191564352</v>
      </c>
      <c r="J207" s="55">
        <v>205.0</v>
      </c>
      <c r="K207" s="55" t="s">
        <v>425</v>
      </c>
      <c r="L207" s="60">
        <f t="shared" ref="L207:L218" si="257">SUM(($H$207*C207)+($H$208*D207)+($H$209*$E207)+($H$210))</f>
        <v>2.844108084</v>
      </c>
      <c r="M207" s="60">
        <f t="shared" ref="M207:M218" si="258">SUM(($H$211*C207)+($H$212*D207)+($H$213*$E207)+($H$214))</f>
        <v>24.12328936</v>
      </c>
      <c r="N207" s="60">
        <f t="shared" ref="N207:N218" si="259">SUM(($H$215*C207)+($H$216*D207)+($H$217*$E207)+($H$218))</f>
        <v>101.7444736</v>
      </c>
      <c r="Q207" s="55">
        <v>205.0</v>
      </c>
      <c r="R207" s="55" t="s">
        <v>383</v>
      </c>
      <c r="S207" s="56">
        <v>0.033285260255282986</v>
      </c>
      <c r="T207" s="56">
        <v>0.011026799412974396</v>
      </c>
      <c r="U207" s="56">
        <v>0.9556879403317425</v>
      </c>
      <c r="W207" s="55">
        <v>205.0</v>
      </c>
      <c r="X207" s="55" t="s">
        <v>425</v>
      </c>
      <c r="Y207" s="55">
        <v>2.844108084038743</v>
      </c>
      <c r="Z207" s="55">
        <v>24.123289364542426</v>
      </c>
      <c r="AA207" s="55">
        <v>101.74447360540981</v>
      </c>
      <c r="AC207" s="55">
        <v>205.0</v>
      </c>
      <c r="AD207" s="55" t="s">
        <v>425</v>
      </c>
      <c r="AE207" s="60">
        <f t="shared" ref="AE207:AG207" si="256">SUM(Y207*S207)</f>
        <v>0.09466687777</v>
      </c>
      <c r="AF207" s="60">
        <f t="shared" si="256"/>
        <v>0.266002673</v>
      </c>
      <c r="AG207" s="60">
        <f t="shared" si="256"/>
        <v>97.23596642</v>
      </c>
    </row>
    <row r="208" ht="14.25" customHeight="1">
      <c r="A208" s="55">
        <v>206.0</v>
      </c>
      <c r="B208" s="55" t="s">
        <v>427</v>
      </c>
      <c r="C208" s="56">
        <v>0.4131284981844024</v>
      </c>
      <c r="D208" s="56">
        <v>0.7501834831901539</v>
      </c>
      <c r="E208" s="56">
        <v>0.06816201778600024</v>
      </c>
      <c r="F208" s="67"/>
      <c r="G208" s="68" t="s">
        <v>546</v>
      </c>
      <c r="H208" s="56">
        <v>1.2278940114571082</v>
      </c>
      <c r="J208" s="55">
        <v>206.0</v>
      </c>
      <c r="K208" s="55" t="s">
        <v>427</v>
      </c>
      <c r="L208" s="60">
        <f t="shared" si="257"/>
        <v>2.844372945</v>
      </c>
      <c r="M208" s="60">
        <f t="shared" si="258"/>
        <v>24.11910785</v>
      </c>
      <c r="N208" s="60">
        <f t="shared" si="259"/>
        <v>101.754574</v>
      </c>
      <c r="Q208" s="55">
        <v>206.0</v>
      </c>
      <c r="R208" s="55" t="s">
        <v>385</v>
      </c>
      <c r="S208" s="56">
        <v>0.03319847574259609</v>
      </c>
      <c r="T208" s="56">
        <v>0.011007089067315456</v>
      </c>
      <c r="U208" s="56">
        <v>0.9557944351900884</v>
      </c>
      <c r="W208" s="55">
        <v>206.0</v>
      </c>
      <c r="X208" s="55" t="s">
        <v>427</v>
      </c>
      <c r="Y208" s="55">
        <v>2.8443729448242765</v>
      </c>
      <c r="Z208" s="55">
        <v>24.11910785125968</v>
      </c>
      <c r="AA208" s="55">
        <v>101.75457397560271</v>
      </c>
      <c r="AC208" s="55">
        <v>206.0</v>
      </c>
      <c r="AD208" s="55" t="s">
        <v>427</v>
      </c>
      <c r="AE208" s="60">
        <f t="shared" ref="AE208:AG208" si="260">SUM(Y208*S208)</f>
        <v>0.09442884621</v>
      </c>
      <c r="AF208" s="60">
        <f t="shared" si="260"/>
        <v>0.2654811683</v>
      </c>
      <c r="AG208" s="60">
        <f t="shared" si="260"/>
        <v>97.25645556</v>
      </c>
    </row>
    <row r="209" ht="14.25" customHeight="1">
      <c r="A209" s="55">
        <v>207.0</v>
      </c>
      <c r="B209" s="55" t="s">
        <v>427</v>
      </c>
      <c r="C209" s="56">
        <v>0.4134586798110705</v>
      </c>
      <c r="D209" s="56">
        <v>0.776219857065318</v>
      </c>
      <c r="E209" s="56">
        <v>0.056256582279747586</v>
      </c>
      <c r="F209" s="67"/>
      <c r="G209" s="68" t="s">
        <v>547</v>
      </c>
      <c r="H209" s="56">
        <v>0.17304700138714343</v>
      </c>
      <c r="J209" s="55">
        <v>207.0</v>
      </c>
      <c r="K209" s="55" t="s">
        <v>427</v>
      </c>
      <c r="L209" s="60">
        <f t="shared" si="257"/>
        <v>2.874512969</v>
      </c>
      <c r="M209" s="60">
        <f t="shared" si="258"/>
        <v>24.14758863</v>
      </c>
      <c r="N209" s="60">
        <f t="shared" si="259"/>
        <v>102.8610425</v>
      </c>
      <c r="Q209" s="55">
        <v>207.0</v>
      </c>
      <c r="R209" s="55" t="s">
        <v>387</v>
      </c>
      <c r="S209" s="56">
        <v>0.027167932881784557</v>
      </c>
      <c r="T209" s="56">
        <v>0.010319000305329767</v>
      </c>
      <c r="U209" s="56">
        <v>0.9625130668128857</v>
      </c>
      <c r="W209" s="55">
        <v>207.0</v>
      </c>
      <c r="X209" s="55" t="s">
        <v>427</v>
      </c>
      <c r="Y209" s="55">
        <v>2.8745129692513105</v>
      </c>
      <c r="Z209" s="55">
        <v>24.147588625715688</v>
      </c>
      <c r="AA209" s="55">
        <v>102.8610424916422</v>
      </c>
      <c r="AC209" s="55">
        <v>207.0</v>
      </c>
      <c r="AD209" s="55" t="s">
        <v>427</v>
      </c>
      <c r="AE209" s="60">
        <f t="shared" ref="AE209:AG209" si="261">SUM(Y209*S209)</f>
        <v>0.07809457542</v>
      </c>
      <c r="AF209" s="60">
        <f t="shared" si="261"/>
        <v>0.2491789744</v>
      </c>
      <c r="AG209" s="60">
        <f t="shared" si="261"/>
        <v>99.00509746</v>
      </c>
    </row>
    <row r="210" ht="14.25" customHeight="1">
      <c r="A210" s="55">
        <v>208.0</v>
      </c>
      <c r="B210" s="55" t="s">
        <v>430</v>
      </c>
      <c r="C210" s="56">
        <v>0.4235344827325663</v>
      </c>
      <c r="D210" s="56">
        <v>0.8167591472217987</v>
      </c>
      <c r="E210" s="56">
        <v>0.099122715477892</v>
      </c>
      <c r="F210" s="67"/>
      <c r="G210" s="68" t="s">
        <v>548</v>
      </c>
      <c r="H210" s="56">
        <v>1.6232558901646312</v>
      </c>
      <c r="J210" s="55">
        <v>208.0</v>
      </c>
      <c r="K210" s="55" t="s">
        <v>430</v>
      </c>
      <c r="L210" s="60">
        <f t="shared" si="257"/>
        <v>2.93873711</v>
      </c>
      <c r="M210" s="60">
        <f t="shared" si="258"/>
        <v>24.88415473</v>
      </c>
      <c r="N210" s="60">
        <f t="shared" si="259"/>
        <v>105.1613946</v>
      </c>
      <c r="Q210" s="55">
        <v>208.0</v>
      </c>
      <c r="R210" s="55" t="s">
        <v>389</v>
      </c>
      <c r="S210" s="56">
        <v>0.020566093464324968</v>
      </c>
      <c r="T210" s="56">
        <v>0.011103622322266877</v>
      </c>
      <c r="U210" s="56">
        <v>0.9683302842134082</v>
      </c>
      <c r="W210" s="55">
        <v>208.0</v>
      </c>
      <c r="X210" s="55" t="s">
        <v>430</v>
      </c>
      <c r="Y210" s="55">
        <v>2.9387371098691295</v>
      </c>
      <c r="Z210" s="55">
        <v>24.884154729353103</v>
      </c>
      <c r="AA210" s="55">
        <v>105.1613945686502</v>
      </c>
      <c r="AC210" s="55">
        <v>208.0</v>
      </c>
      <c r="AD210" s="55" t="s">
        <v>430</v>
      </c>
      <c r="AE210" s="60">
        <f t="shared" ref="AE210:AG210" si="262">SUM(Y210*S210)</f>
        <v>0.06043834207</v>
      </c>
      <c r="AF210" s="60">
        <f t="shared" si="262"/>
        <v>0.2763042559</v>
      </c>
      <c r="AG210" s="60">
        <f t="shared" si="262"/>
        <v>101.8309631</v>
      </c>
    </row>
    <row r="211" ht="14.25" customHeight="1">
      <c r="A211" s="55">
        <v>209.0</v>
      </c>
      <c r="B211" s="55" t="s">
        <v>432</v>
      </c>
      <c r="C211" s="56">
        <v>0.41823537456802257</v>
      </c>
      <c r="D211" s="56">
        <v>0.7977381946528869</v>
      </c>
      <c r="E211" s="56">
        <v>0.07854973237651244</v>
      </c>
      <c r="F211" s="67"/>
      <c r="G211" s="68" t="s">
        <v>549</v>
      </c>
      <c r="H211" s="56">
        <v>11.196317753339148</v>
      </c>
      <c r="J211" s="55">
        <v>209.0</v>
      </c>
      <c r="K211" s="55" t="s">
        <v>432</v>
      </c>
      <c r="L211" s="60">
        <f t="shared" si="257"/>
        <v>2.908124933</v>
      </c>
      <c r="M211" s="60">
        <f t="shared" si="258"/>
        <v>24.5277736</v>
      </c>
      <c r="N211" s="60">
        <f t="shared" si="259"/>
        <v>104.0655056</v>
      </c>
      <c r="Q211" s="55">
        <v>209.0</v>
      </c>
      <c r="R211" s="55" t="s">
        <v>391</v>
      </c>
      <c r="S211" s="56">
        <v>0.023430378238873388</v>
      </c>
      <c r="T211" s="56">
        <v>0.010593795545815842</v>
      </c>
      <c r="U211" s="56">
        <v>0.9659758262153108</v>
      </c>
      <c r="W211" s="55">
        <v>209.0</v>
      </c>
      <c r="X211" s="55" t="s">
        <v>432</v>
      </c>
      <c r="Y211" s="55">
        <v>2.9081249328667464</v>
      </c>
      <c r="Z211" s="55">
        <v>24.527773604386226</v>
      </c>
      <c r="AA211" s="55">
        <v>104.06550558178013</v>
      </c>
      <c r="AC211" s="55">
        <v>209.0</v>
      </c>
      <c r="AD211" s="55" t="s">
        <v>432</v>
      </c>
      <c r="AE211" s="60">
        <f t="shared" ref="AE211:AG211" si="263">SUM(Y211*S211)</f>
        <v>0.06813846714</v>
      </c>
      <c r="AF211" s="60">
        <f t="shared" si="263"/>
        <v>0.2598422188</v>
      </c>
      <c r="AG211" s="60">
        <f t="shared" si="263"/>
        <v>100.5247627</v>
      </c>
    </row>
    <row r="212" ht="14.25" customHeight="1">
      <c r="A212" s="55">
        <v>210.0</v>
      </c>
      <c r="B212" s="55" t="s">
        <v>434</v>
      </c>
      <c r="C212" s="56">
        <v>0.42180095388795846</v>
      </c>
      <c r="D212" s="56">
        <v>0.8063205867059378</v>
      </c>
      <c r="E212" s="56">
        <v>0.09511979307601245</v>
      </c>
      <c r="F212" s="67"/>
      <c r="G212" s="68" t="s">
        <v>550</v>
      </c>
      <c r="H212" s="56">
        <v>5.3095451957210384</v>
      </c>
      <c r="J212" s="55">
        <v>210.0</v>
      </c>
      <c r="K212" s="55" t="s">
        <v>434</v>
      </c>
      <c r="L212" s="60">
        <f t="shared" si="257"/>
        <v>2.924017755</v>
      </c>
      <c r="M212" s="60">
        <f t="shared" si="258"/>
        <v>24.77117422</v>
      </c>
      <c r="N212" s="60">
        <f t="shared" si="259"/>
        <v>104.6294974</v>
      </c>
      <c r="Q212" s="55">
        <v>210.0</v>
      </c>
      <c r="R212" s="55" t="s">
        <v>393</v>
      </c>
      <c r="S212" s="56">
        <v>0.02238300703403902</v>
      </c>
      <c r="T212" s="56">
        <v>0.011025924110699917</v>
      </c>
      <c r="U212" s="56">
        <v>0.966591068855261</v>
      </c>
      <c r="W212" s="55">
        <v>210.0</v>
      </c>
      <c r="X212" s="55" t="s">
        <v>434</v>
      </c>
      <c r="Y212" s="55">
        <v>2.9240177545804498</v>
      </c>
      <c r="Z212" s="55">
        <v>24.771174218649442</v>
      </c>
      <c r="AA212" s="55">
        <v>104.62949735744152</v>
      </c>
      <c r="AC212" s="55">
        <v>210.0</v>
      </c>
      <c r="AD212" s="55" t="s">
        <v>434</v>
      </c>
      <c r="AE212" s="60">
        <f t="shared" ref="AE212:AG212" si="264">SUM(Y212*S212)</f>
        <v>0.06544830997</v>
      </c>
      <c r="AF212" s="60">
        <f t="shared" si="264"/>
        <v>0.2731250871</v>
      </c>
      <c r="AG212" s="60">
        <f t="shared" si="264"/>
        <v>101.1339377</v>
      </c>
    </row>
    <row r="213" ht="14.25" customHeight="1">
      <c r="A213" s="55">
        <v>211.0</v>
      </c>
      <c r="B213" s="55" t="s">
        <v>436</v>
      </c>
      <c r="C213" s="56">
        <v>0.4219101372259337</v>
      </c>
      <c r="D213" s="56">
        <v>0.7915786869995232</v>
      </c>
      <c r="E213" s="56">
        <v>0.10095011092569706</v>
      </c>
      <c r="F213" s="67"/>
      <c r="G213" s="68" t="s">
        <v>551</v>
      </c>
      <c r="H213" s="56">
        <v>9.529877988568492</v>
      </c>
      <c r="J213" s="55">
        <v>211.0</v>
      </c>
      <c r="K213" s="55" t="s">
        <v>436</v>
      </c>
      <c r="L213" s="60">
        <f t="shared" si="257"/>
        <v>2.907001344</v>
      </c>
      <c r="M213" s="60">
        <f t="shared" si="258"/>
        <v>24.7496861</v>
      </c>
      <c r="N213" s="60">
        <f t="shared" si="259"/>
        <v>104.0051677</v>
      </c>
      <c r="Q213" s="55">
        <v>211.0</v>
      </c>
      <c r="R213" s="55" t="s">
        <v>395</v>
      </c>
      <c r="S213" s="56">
        <v>0.0257159097396798</v>
      </c>
      <c r="T213" s="56">
        <v>0.01136691098336862</v>
      </c>
      <c r="U213" s="56">
        <v>0.9629171792769515</v>
      </c>
      <c r="W213" s="55">
        <v>211.0</v>
      </c>
      <c r="X213" s="55" t="s">
        <v>436</v>
      </c>
      <c r="Y213" s="55">
        <v>2.907001343604472</v>
      </c>
      <c r="Z213" s="55">
        <v>24.749686104974856</v>
      </c>
      <c r="AA213" s="55">
        <v>104.0051677005508</v>
      </c>
      <c r="AC213" s="55">
        <v>211.0</v>
      </c>
      <c r="AD213" s="55" t="s">
        <v>436</v>
      </c>
      <c r="AE213" s="60">
        <f t="shared" ref="AE213:AG213" si="265">SUM(Y213*S213)</f>
        <v>0.07475618417</v>
      </c>
      <c r="AF213" s="60">
        <f t="shared" si="265"/>
        <v>0.2813274788</v>
      </c>
      <c r="AG213" s="60">
        <f t="shared" si="265"/>
        <v>100.1483627</v>
      </c>
    </row>
    <row r="214" ht="14.25" customHeight="1">
      <c r="A214" s="55">
        <v>212.0</v>
      </c>
      <c r="B214" s="55" t="s">
        <v>438</v>
      </c>
      <c r="C214" s="56">
        <v>0.42202103622817855</v>
      </c>
      <c r="D214" s="56">
        <v>0.790754999567954</v>
      </c>
      <c r="E214" s="56">
        <v>0.10171824920239202</v>
      </c>
      <c r="F214" s="67"/>
      <c r="G214" s="68" t="s">
        <v>552</v>
      </c>
      <c r="H214" s="56">
        <v>14.860881090590544</v>
      </c>
      <c r="J214" s="55">
        <v>212.0</v>
      </c>
      <c r="K214" s="55" t="s">
        <v>438</v>
      </c>
      <c r="L214" s="60">
        <f t="shared" si="257"/>
        <v>2.906200224</v>
      </c>
      <c r="M214" s="60">
        <f t="shared" si="258"/>
        <v>24.75387462</v>
      </c>
      <c r="N214" s="60">
        <f t="shared" si="259"/>
        <v>103.9753242</v>
      </c>
      <c r="Q214" s="55">
        <v>212.0</v>
      </c>
      <c r="R214" s="55" t="s">
        <v>397</v>
      </c>
      <c r="S214" s="56">
        <v>0.025932863663499617</v>
      </c>
      <c r="T214" s="56">
        <v>0.011404526368149728</v>
      </c>
      <c r="U214" s="56">
        <v>0.9626626099683505</v>
      </c>
      <c r="W214" s="55">
        <v>212.0</v>
      </c>
      <c r="X214" s="55" t="s">
        <v>438</v>
      </c>
      <c r="Y214" s="55">
        <v>2.906200223889643</v>
      </c>
      <c r="Z214" s="55">
        <v>24.753874623852706</v>
      </c>
      <c r="AA214" s="55">
        <v>103.97532416731983</v>
      </c>
      <c r="AC214" s="55">
        <v>212.0</v>
      </c>
      <c r="AD214" s="55" t="s">
        <v>438</v>
      </c>
      <c r="AE214" s="60">
        <f t="shared" ref="AE214:AG214" si="266">SUM(Y214*S214)</f>
        <v>0.07536609418</v>
      </c>
      <c r="AF214" s="60">
        <f t="shared" si="266"/>
        <v>0.2823062159</v>
      </c>
      <c r="AG214" s="60">
        <f t="shared" si="266"/>
        <v>100.0931569</v>
      </c>
    </row>
    <row r="215" ht="14.25" customHeight="1">
      <c r="A215" s="55">
        <v>213.0</v>
      </c>
      <c r="B215" s="55" t="s">
        <v>440</v>
      </c>
      <c r="C215" s="56">
        <v>0.4133517045366307</v>
      </c>
      <c r="D215" s="56">
        <v>0.7490419798814208</v>
      </c>
      <c r="E215" s="56">
        <v>0.07010560706868887</v>
      </c>
      <c r="F215" s="67"/>
      <c r="G215" s="68" t="s">
        <v>553</v>
      </c>
      <c r="H215" s="56">
        <v>24.48375279171215</v>
      </c>
      <c r="J215" s="55">
        <v>213.0</v>
      </c>
      <c r="K215" s="55" t="s">
        <v>440</v>
      </c>
      <c r="L215" s="60">
        <f t="shared" si="257"/>
        <v>2.843463329</v>
      </c>
      <c r="M215" s="60">
        <f t="shared" si="258"/>
        <v>24.13406825</v>
      </c>
      <c r="N215" s="60">
        <f t="shared" si="259"/>
        <v>101.7198344</v>
      </c>
      <c r="Q215" s="55">
        <v>213.0</v>
      </c>
      <c r="R215" s="55" t="s">
        <v>399</v>
      </c>
      <c r="S215" s="56">
        <v>0.03350087167007104</v>
      </c>
      <c r="T215" s="56">
        <v>0.011077085554526843</v>
      </c>
      <c r="U215" s="56">
        <v>0.9554220427754022</v>
      </c>
      <c r="W215" s="55">
        <v>213.0</v>
      </c>
      <c r="X215" s="55" t="s">
        <v>440</v>
      </c>
      <c r="Y215" s="55">
        <v>2.8434633286802082</v>
      </c>
      <c r="Z215" s="55">
        <v>24.134068245818924</v>
      </c>
      <c r="AA215" s="55">
        <v>101.71983439837992</v>
      </c>
      <c r="AC215" s="55">
        <v>213.0</v>
      </c>
      <c r="AD215" s="55" t="s">
        <v>440</v>
      </c>
      <c r="AE215" s="60">
        <f t="shared" ref="AE215:AG215" si="267">SUM(Y215*S215)</f>
        <v>0.09525850007</v>
      </c>
      <c r="AF215" s="60">
        <f t="shared" si="267"/>
        <v>0.2673351387</v>
      </c>
      <c r="AG215" s="60">
        <f t="shared" si="267"/>
        <v>97.18537197</v>
      </c>
    </row>
    <row r="216" ht="14.25" customHeight="1">
      <c r="A216" s="55">
        <v>214.0</v>
      </c>
      <c r="B216" s="55" t="s">
        <v>442</v>
      </c>
      <c r="C216" s="56">
        <v>0.43020357641524865</v>
      </c>
      <c r="D216" s="56">
        <v>0.8374296604782625</v>
      </c>
      <c r="E216" s="56">
        <v>0.1208865865102996</v>
      </c>
      <c r="F216" s="67"/>
      <c r="G216" s="68" t="s">
        <v>554</v>
      </c>
      <c r="H216" s="56">
        <v>44.74413698642525</v>
      </c>
      <c r="J216" s="55">
        <v>214.0</v>
      </c>
      <c r="K216" s="55" t="s">
        <v>442</v>
      </c>
      <c r="L216" s="60">
        <f t="shared" si="257"/>
        <v>2.97253648</v>
      </c>
      <c r="M216" s="60">
        <f t="shared" si="258"/>
        <v>25.27598208</v>
      </c>
      <c r="N216" s="60">
        <f t="shared" si="259"/>
        <v>106.3712951</v>
      </c>
      <c r="Q216" s="55">
        <v>214.0</v>
      </c>
      <c r="R216" s="55" t="s">
        <v>401</v>
      </c>
      <c r="S216" s="56">
        <v>0.018072116625921324</v>
      </c>
      <c r="T216" s="56">
        <v>0.01197546597591471</v>
      </c>
      <c r="U216" s="56">
        <v>0.969952417398164</v>
      </c>
      <c r="W216" s="55">
        <v>214.0</v>
      </c>
      <c r="X216" s="55" t="s">
        <v>442</v>
      </c>
      <c r="Y216" s="55">
        <v>2.972536479680229</v>
      </c>
      <c r="Z216" s="55">
        <v>25.275982081202933</v>
      </c>
      <c r="AA216" s="55">
        <v>106.37129510272649</v>
      </c>
      <c r="AC216" s="55">
        <v>214.0</v>
      </c>
      <c r="AD216" s="55" t="s">
        <v>442</v>
      </c>
      <c r="AE216" s="60">
        <f t="shared" ref="AE216:AG216" si="268">SUM(Y216*S216)</f>
        <v>0.05372002594</v>
      </c>
      <c r="AF216" s="60">
        <f t="shared" si="268"/>
        <v>0.3026916634</v>
      </c>
      <c r="AG216" s="60">
        <f t="shared" si="268"/>
        <v>103.1750948</v>
      </c>
    </row>
    <row r="217" ht="14.25" customHeight="1">
      <c r="A217" s="55">
        <v>215.0</v>
      </c>
      <c r="B217" s="55" t="s">
        <v>467</v>
      </c>
      <c r="C217" s="56">
        <v>0.6022041575535544</v>
      </c>
      <c r="D217" s="56">
        <v>0.35485820306512655</v>
      </c>
      <c r="E217" s="56">
        <v>0.46464938736162126</v>
      </c>
      <c r="F217" s="67"/>
      <c r="G217" s="68" t="s">
        <v>555</v>
      </c>
      <c r="H217" s="56">
        <v>5.593297998161024</v>
      </c>
      <c r="J217" s="55">
        <v>215.0</v>
      </c>
      <c r="K217" s="55" t="s">
        <v>467</v>
      </c>
      <c r="L217" s="60">
        <f t="shared" si="257"/>
        <v>2.559455268</v>
      </c>
      <c r="M217" s="60">
        <f t="shared" si="258"/>
        <v>27.91553783</v>
      </c>
      <c r="N217" s="60">
        <f t="shared" si="259"/>
        <v>90.9130392</v>
      </c>
      <c r="Q217" s="55">
        <v>215.0</v>
      </c>
      <c r="R217" s="55" t="s">
        <v>403</v>
      </c>
      <c r="S217" s="56">
        <v>0.013084819721746466</v>
      </c>
      <c r="T217" s="56">
        <v>0.7657189520883075</v>
      </c>
      <c r="U217" s="56">
        <v>0.22119622818994591</v>
      </c>
      <c r="W217" s="55">
        <v>215.0</v>
      </c>
      <c r="X217" s="55" t="s">
        <v>467</v>
      </c>
      <c r="Y217" s="55">
        <v>2.5594552679637217</v>
      </c>
      <c r="Z217" s="55">
        <v>27.91553782720804</v>
      </c>
      <c r="AA217" s="55">
        <v>90.9130392009593</v>
      </c>
      <c r="AC217" s="55">
        <v>215.0</v>
      </c>
      <c r="AD217" s="55" t="s">
        <v>467</v>
      </c>
      <c r="AE217" s="60">
        <f t="shared" ref="AE217:AG217" si="269">SUM(Y217*S217)</f>
        <v>0.03349001077</v>
      </c>
      <c r="AF217" s="60">
        <f t="shared" si="269"/>
        <v>21.37545637</v>
      </c>
      <c r="AG217" s="60">
        <f t="shared" si="269"/>
        <v>20.10962136</v>
      </c>
    </row>
    <row r="218" ht="14.25" customHeight="1">
      <c r="A218" s="55">
        <v>216.0</v>
      </c>
      <c r="B218" s="55" t="s">
        <v>468</v>
      </c>
      <c r="C218" s="56">
        <v>0.8679965087898559</v>
      </c>
      <c r="D218" s="56">
        <v>0.32744378482379155</v>
      </c>
      <c r="E218" s="56">
        <v>0.7870498748693038</v>
      </c>
      <c r="F218" s="67"/>
      <c r="G218" s="68" t="s">
        <v>556</v>
      </c>
      <c r="H218" s="56">
        <v>57.69207494039756</v>
      </c>
      <c r="J218" s="55">
        <v>216.0</v>
      </c>
      <c r="K218" s="55" t="s">
        <v>468</v>
      </c>
      <c r="L218" s="60">
        <f t="shared" si="257"/>
        <v>2.766986022</v>
      </c>
      <c r="M218" s="60">
        <f t="shared" si="258"/>
        <v>33.81831266</v>
      </c>
      <c r="N218" s="60">
        <f t="shared" si="259"/>
        <v>97.99728094</v>
      </c>
      <c r="Q218" s="55">
        <v>216.0</v>
      </c>
      <c r="R218" s="55" t="s">
        <v>405</v>
      </c>
      <c r="S218" s="56">
        <v>4.851476031852219E-4</v>
      </c>
      <c r="T218" s="56">
        <v>0.9954063311729686</v>
      </c>
      <c r="U218" s="56">
        <v>0.004108521223846197</v>
      </c>
      <c r="W218" s="55">
        <v>216.0</v>
      </c>
      <c r="X218" s="55" t="s">
        <v>468</v>
      </c>
      <c r="Y218" s="55">
        <v>2.7669860223759692</v>
      </c>
      <c r="Z218" s="55">
        <v>33.81831266479325</v>
      </c>
      <c r="AA218" s="55">
        <v>97.99728093874623</v>
      </c>
      <c r="AC218" s="55">
        <v>216.0</v>
      </c>
      <c r="AD218" s="55" t="s">
        <v>468</v>
      </c>
      <c r="AE218" s="60">
        <f t="shared" ref="AE218:AG218" si="270">SUM(Y218*S218)</f>
        <v>0.001342396637</v>
      </c>
      <c r="AF218" s="60">
        <f t="shared" si="270"/>
        <v>33.66296254</v>
      </c>
      <c r="AG218" s="60">
        <f t="shared" si="270"/>
        <v>0.4026239086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4" width="9.29"/>
    <col customWidth="1" min="5" max="5" width="10.29"/>
    <col customWidth="1" min="6" max="9" width="8.71"/>
    <col customWidth="1" min="10" max="10" width="57.29"/>
    <col customWidth="1" min="11" max="11" width="9.29"/>
    <col customWidth="1" min="12" max="26" width="8.71"/>
  </cols>
  <sheetData>
    <row r="1" ht="14.25" customHeight="1">
      <c r="A1" s="59" t="s">
        <v>568</v>
      </c>
      <c r="G1" s="59" t="s">
        <v>569</v>
      </c>
    </row>
    <row r="2" ht="14.25" customHeight="1">
      <c r="A2" s="68" t="s">
        <v>0</v>
      </c>
      <c r="B2" s="68" t="s">
        <v>452</v>
      </c>
      <c r="C2" s="68" t="s">
        <v>565</v>
      </c>
      <c r="D2" s="68" t="s">
        <v>566</v>
      </c>
      <c r="E2" s="68" t="s">
        <v>567</v>
      </c>
      <c r="F2" s="68" t="s">
        <v>570</v>
      </c>
      <c r="I2" s="68" t="s">
        <v>0</v>
      </c>
      <c r="J2" s="68" t="s">
        <v>452</v>
      </c>
      <c r="K2" s="68" t="s">
        <v>570</v>
      </c>
      <c r="L2" s="68" t="s">
        <v>557</v>
      </c>
    </row>
    <row r="3" ht="14.25" customHeight="1">
      <c r="A3" s="55">
        <v>1.0</v>
      </c>
      <c r="B3" s="55" t="s">
        <v>5</v>
      </c>
      <c r="C3" s="60">
        <v>38.7761004215826</v>
      </c>
      <c r="D3" s="60">
        <v>0.057351107524729675</v>
      </c>
      <c r="E3" s="60">
        <v>0.652057711983108</v>
      </c>
      <c r="F3" s="60">
        <f t="shared" ref="F3:F218" si="1">SUM(C3:E3)/C3</f>
        <v>1.018295002</v>
      </c>
      <c r="I3" s="55">
        <v>1.0</v>
      </c>
      <c r="J3" s="55" t="s">
        <v>5</v>
      </c>
      <c r="K3" s="56">
        <v>1.01665006750764</v>
      </c>
      <c r="L3" s="55">
        <v>1.0</v>
      </c>
    </row>
    <row r="4" ht="14.25" customHeight="1">
      <c r="A4" s="55">
        <v>2.0</v>
      </c>
      <c r="B4" s="55" t="s">
        <v>5</v>
      </c>
      <c r="C4" s="60">
        <v>39.2648491964295</v>
      </c>
      <c r="D4" s="60">
        <v>0.05057285138226544</v>
      </c>
      <c r="E4" s="60">
        <v>0.6062199169682806</v>
      </c>
      <c r="F4" s="60">
        <f t="shared" si="1"/>
        <v>1.016727245</v>
      </c>
      <c r="I4" s="55">
        <v>2.0</v>
      </c>
      <c r="J4" s="55" t="s">
        <v>5</v>
      </c>
      <c r="K4" s="56">
        <v>1.0156239154885014</v>
      </c>
      <c r="L4" s="55">
        <v>1.0</v>
      </c>
    </row>
    <row r="5" ht="14.25" customHeight="1">
      <c r="A5" s="55">
        <v>3.0</v>
      </c>
      <c r="B5" s="55" t="s">
        <v>10</v>
      </c>
      <c r="C5" s="60">
        <v>41.49409812270835</v>
      </c>
      <c r="D5" s="60">
        <v>0.03059614823377603</v>
      </c>
      <c r="E5" s="60">
        <v>0.3601196906460833</v>
      </c>
      <c r="F5" s="60">
        <f t="shared" si="1"/>
        <v>1.009416179</v>
      </c>
      <c r="I5" s="55">
        <v>3.0</v>
      </c>
      <c r="J5" s="55" t="s">
        <v>10</v>
      </c>
      <c r="K5" s="56">
        <v>1.00896359077905</v>
      </c>
      <c r="L5" s="55">
        <v>1.0</v>
      </c>
    </row>
    <row r="6" ht="14.25" customHeight="1">
      <c r="A6" s="55">
        <v>4.0</v>
      </c>
      <c r="B6" s="55" t="s">
        <v>12</v>
      </c>
      <c r="C6" s="60">
        <v>41.69137813280192</v>
      </c>
      <c r="D6" s="60">
        <v>0.0253148925642164</v>
      </c>
      <c r="E6" s="60">
        <v>0.30299052393265735</v>
      </c>
      <c r="F6" s="60">
        <f t="shared" si="1"/>
        <v>1.00787466</v>
      </c>
      <c r="I6" s="55">
        <v>4.0</v>
      </c>
      <c r="J6" s="55" t="s">
        <v>12</v>
      </c>
      <c r="K6" s="56">
        <v>1.0075728607179217</v>
      </c>
      <c r="L6" s="55">
        <v>1.0</v>
      </c>
    </row>
    <row r="7" ht="14.25" customHeight="1">
      <c r="A7" s="55">
        <v>5.0</v>
      </c>
      <c r="B7" s="55" t="s">
        <v>15</v>
      </c>
      <c r="C7" s="60">
        <v>41.41939623077227</v>
      </c>
      <c r="D7" s="60">
        <v>0.021009786897772182</v>
      </c>
      <c r="E7" s="60">
        <v>0.25227793461320974</v>
      </c>
      <c r="F7" s="60">
        <f t="shared" si="1"/>
        <v>1.006598061</v>
      </c>
      <c r="I7" s="55">
        <v>5.0</v>
      </c>
      <c r="J7" s="55" t="s">
        <v>15</v>
      </c>
      <c r="K7" s="56">
        <v>1.0063946439033116</v>
      </c>
      <c r="L7" s="55">
        <v>1.0</v>
      </c>
    </row>
    <row r="8" ht="14.25" customHeight="1">
      <c r="A8" s="55">
        <v>6.0</v>
      </c>
      <c r="B8" s="55" t="s">
        <v>18</v>
      </c>
      <c r="C8" s="60">
        <v>40.86819299808371</v>
      </c>
      <c r="D8" s="60">
        <v>0.018991957037594646</v>
      </c>
      <c r="E8" s="60">
        <v>0.2296732665466325</v>
      </c>
      <c r="F8" s="60">
        <f t="shared" si="1"/>
        <v>1.006084566</v>
      </c>
      <c r="I8" s="55">
        <v>6.0</v>
      </c>
      <c r="J8" s="55" t="s">
        <v>18</v>
      </c>
      <c r="K8" s="56">
        <v>1.0059297479588118</v>
      </c>
      <c r="L8" s="55">
        <v>1.0</v>
      </c>
    </row>
    <row r="9" ht="14.25" customHeight="1">
      <c r="A9" s="55">
        <v>7.0</v>
      </c>
      <c r="B9" s="55" t="s">
        <v>21</v>
      </c>
      <c r="C9" s="60">
        <v>41.01905279193692</v>
      </c>
      <c r="D9" s="60">
        <v>0.022307892274131023</v>
      </c>
      <c r="E9" s="60">
        <v>0.20812742783489294</v>
      </c>
      <c r="F9" s="60">
        <f t="shared" si="1"/>
        <v>1.005617763</v>
      </c>
      <c r="I9" s="55">
        <v>7.0</v>
      </c>
      <c r="J9" s="55" t="s">
        <v>21</v>
      </c>
      <c r="K9" s="56">
        <v>1.0055488115829112</v>
      </c>
      <c r="L9" s="55">
        <v>1.0</v>
      </c>
    </row>
    <row r="10" ht="14.25" customHeight="1">
      <c r="A10" s="55">
        <v>8.0</v>
      </c>
      <c r="B10" s="55" t="s">
        <v>23</v>
      </c>
      <c r="C10" s="60">
        <v>40.23181904123408</v>
      </c>
      <c r="D10" s="60">
        <v>0.021906676932511148</v>
      </c>
      <c r="E10" s="60">
        <v>0.20549918605724243</v>
      </c>
      <c r="F10" s="60">
        <f t="shared" si="1"/>
        <v>1.005652388</v>
      </c>
      <c r="I10" s="55">
        <v>8.0</v>
      </c>
      <c r="J10" s="55" t="s">
        <v>23</v>
      </c>
      <c r="K10" s="56">
        <v>1.0055954548844688</v>
      </c>
      <c r="L10" s="55">
        <v>1.0</v>
      </c>
    </row>
    <row r="11" ht="14.25" customHeight="1">
      <c r="A11" s="55">
        <v>9.0</v>
      </c>
      <c r="B11" s="55" t="s">
        <v>25</v>
      </c>
      <c r="C11" s="60">
        <v>35.295300594754984</v>
      </c>
      <c r="D11" s="60">
        <v>0.034647476003672836</v>
      </c>
      <c r="E11" s="60">
        <v>0.4548164132297292</v>
      </c>
      <c r="F11" s="60">
        <f t="shared" si="1"/>
        <v>1.013867679</v>
      </c>
      <c r="I11" s="55">
        <v>9.0</v>
      </c>
      <c r="J11" s="55" t="s">
        <v>25</v>
      </c>
      <c r="K11" s="56">
        <v>1.0136271220911477</v>
      </c>
      <c r="L11" s="55">
        <v>1.0</v>
      </c>
    </row>
    <row r="12" ht="14.25" customHeight="1">
      <c r="A12" s="55">
        <v>10.0</v>
      </c>
      <c r="B12" s="55" t="s">
        <v>27</v>
      </c>
      <c r="C12" s="60">
        <v>40.79301945701916</v>
      </c>
      <c r="D12" s="60">
        <v>0.03935480143645119</v>
      </c>
      <c r="E12" s="60">
        <v>0.4537617985807548</v>
      </c>
      <c r="F12" s="60">
        <f t="shared" si="1"/>
        <v>1.012088259</v>
      </c>
      <c r="I12" s="55">
        <v>10.0</v>
      </c>
      <c r="J12" s="55" t="s">
        <v>27</v>
      </c>
      <c r="K12" s="56">
        <v>1.0119309543995496</v>
      </c>
      <c r="L12" s="55">
        <v>1.0</v>
      </c>
    </row>
    <row r="13" ht="14.25" customHeight="1">
      <c r="A13" s="55">
        <v>11.0</v>
      </c>
      <c r="B13" s="55" t="s">
        <v>29</v>
      </c>
      <c r="C13" s="60">
        <v>41.51674823116341</v>
      </c>
      <c r="D13" s="60">
        <v>0.030385083821368702</v>
      </c>
      <c r="E13" s="60">
        <v>0.35681891309716696</v>
      </c>
      <c r="F13" s="60">
        <f t="shared" si="1"/>
        <v>1.009326453</v>
      </c>
      <c r="I13" s="55">
        <v>11.0</v>
      </c>
      <c r="J13" s="55" t="s">
        <v>29</v>
      </c>
      <c r="K13" s="56">
        <v>1.0092197439743575</v>
      </c>
      <c r="L13" s="55">
        <v>1.0</v>
      </c>
    </row>
    <row r="14" ht="14.25" customHeight="1">
      <c r="A14" s="55">
        <v>12.0</v>
      </c>
      <c r="B14" s="55" t="s">
        <v>31</v>
      </c>
      <c r="C14" s="60">
        <v>41.417314230151064</v>
      </c>
      <c r="D14" s="60">
        <v>0.02101595279448331</v>
      </c>
      <c r="E14" s="60">
        <v>0.25226332390777645</v>
      </c>
      <c r="F14" s="60">
        <f t="shared" si="1"/>
        <v>1.006598189</v>
      </c>
      <c r="I14" s="55">
        <v>12.0</v>
      </c>
      <c r="J14" s="55" t="s">
        <v>31</v>
      </c>
      <c r="K14" s="56">
        <v>1.0065334897307399</v>
      </c>
      <c r="L14" s="55">
        <v>1.0</v>
      </c>
    </row>
    <row r="15" ht="14.25" customHeight="1">
      <c r="A15" s="55">
        <v>13.0</v>
      </c>
      <c r="B15" s="55" t="s">
        <v>33</v>
      </c>
      <c r="C15" s="60">
        <v>24.993041028305246</v>
      </c>
      <c r="D15" s="60">
        <v>0.39861905127164565</v>
      </c>
      <c r="E15" s="60">
        <v>0.6954970696558904</v>
      </c>
      <c r="F15" s="60">
        <f t="shared" si="1"/>
        <v>1.043776831</v>
      </c>
      <c r="I15" s="55">
        <v>13.0</v>
      </c>
      <c r="J15" s="55" t="s">
        <v>33</v>
      </c>
      <c r="K15" s="56">
        <v>1.0337151095062747</v>
      </c>
      <c r="L15" s="55">
        <v>1.0</v>
      </c>
    </row>
    <row r="16" ht="14.25" customHeight="1">
      <c r="A16" s="55">
        <v>14.0</v>
      </c>
      <c r="B16" s="55" t="s">
        <v>35</v>
      </c>
      <c r="C16" s="60">
        <v>24.568345693617076</v>
      </c>
      <c r="D16" s="60">
        <v>0.4132691436792176</v>
      </c>
      <c r="E16" s="60">
        <v>0.7102426061181656</v>
      </c>
      <c r="F16" s="60">
        <f t="shared" si="1"/>
        <v>1.045730053</v>
      </c>
      <c r="I16" s="55">
        <v>14.0</v>
      </c>
      <c r="J16" s="55" t="s">
        <v>35</v>
      </c>
      <c r="K16" s="56">
        <v>1.0351636934176827</v>
      </c>
      <c r="L16" s="55">
        <v>1.0</v>
      </c>
    </row>
    <row r="17" ht="14.25" customHeight="1">
      <c r="A17" s="55">
        <v>15.0</v>
      </c>
      <c r="B17" s="55" t="s">
        <v>37</v>
      </c>
      <c r="C17" s="60">
        <v>23.98138850814018</v>
      </c>
      <c r="D17" s="60">
        <v>0.4232309560210212</v>
      </c>
      <c r="E17" s="60">
        <v>0.759984830347494</v>
      </c>
      <c r="F17" s="60">
        <f t="shared" si="1"/>
        <v>1.049338919</v>
      </c>
      <c r="I17" s="55">
        <v>15.0</v>
      </c>
      <c r="J17" s="55" t="s">
        <v>37</v>
      </c>
      <c r="K17" s="56">
        <v>1.0375898165171742</v>
      </c>
      <c r="L17" s="55">
        <v>1.0</v>
      </c>
    </row>
    <row r="18" ht="14.25" customHeight="1">
      <c r="A18" s="55">
        <v>16.0</v>
      </c>
      <c r="B18" s="55" t="s">
        <v>40</v>
      </c>
      <c r="C18" s="60">
        <v>21.669198620128032</v>
      </c>
      <c r="D18" s="60">
        <v>0.764838877873058</v>
      </c>
      <c r="E18" s="60">
        <v>1.418125697029685</v>
      </c>
      <c r="F18" s="60">
        <f t="shared" si="1"/>
        <v>1.100740439</v>
      </c>
      <c r="I18" s="55">
        <v>16.0</v>
      </c>
      <c r="J18" s="55" t="s">
        <v>40</v>
      </c>
      <c r="K18" s="56">
        <v>1.0752687180570437</v>
      </c>
      <c r="L18" s="55">
        <v>1.0</v>
      </c>
    </row>
    <row r="19" ht="14.25" customHeight="1">
      <c r="A19" s="55">
        <v>17.0</v>
      </c>
      <c r="B19" s="55" t="s">
        <v>42</v>
      </c>
      <c r="C19" s="60">
        <v>0.9192821506306392</v>
      </c>
      <c r="D19" s="60">
        <v>1.0001643177832846</v>
      </c>
      <c r="E19" s="60">
        <v>11.282863922732412</v>
      </c>
      <c r="F19" s="60">
        <f t="shared" si="1"/>
        <v>14.36154328</v>
      </c>
      <c r="I19" s="76">
        <v>17.0</v>
      </c>
      <c r="J19" s="76" t="s">
        <v>42</v>
      </c>
      <c r="K19" s="77">
        <v>10.97340233000412</v>
      </c>
      <c r="L19" s="76">
        <v>3.0</v>
      </c>
      <c r="M19" s="78"/>
    </row>
    <row r="20" ht="14.25" customHeight="1">
      <c r="A20" s="55">
        <v>18.0</v>
      </c>
      <c r="B20" s="55" t="s">
        <v>45</v>
      </c>
      <c r="C20" s="60">
        <v>21.0258127150298</v>
      </c>
      <c r="D20" s="60">
        <v>0.9149854222516836</v>
      </c>
      <c r="E20" s="60">
        <v>1.5289797729135253</v>
      </c>
      <c r="F20" s="60">
        <f t="shared" si="1"/>
        <v>1.11623642</v>
      </c>
      <c r="I20" s="55">
        <v>18.0</v>
      </c>
      <c r="J20" s="55" t="s">
        <v>45</v>
      </c>
      <c r="K20" s="56">
        <v>1.086320751429194</v>
      </c>
      <c r="L20" s="55">
        <v>1.0</v>
      </c>
    </row>
    <row r="21" ht="14.25" customHeight="1">
      <c r="A21" s="55">
        <v>19.0</v>
      </c>
      <c r="B21" s="55" t="s">
        <v>47</v>
      </c>
      <c r="C21" s="60">
        <v>7.098097559360263</v>
      </c>
      <c r="D21" s="60">
        <v>4.009048208874963</v>
      </c>
      <c r="E21" s="60">
        <v>6.616306301713841</v>
      </c>
      <c r="F21" s="60">
        <f t="shared" si="1"/>
        <v>2.496929906</v>
      </c>
      <c r="I21" s="76">
        <v>19.0</v>
      </c>
      <c r="J21" s="76" t="s">
        <v>47</v>
      </c>
      <c r="K21" s="77">
        <v>2.066379525725904</v>
      </c>
      <c r="L21" s="76">
        <v>1.0</v>
      </c>
      <c r="M21" s="78"/>
    </row>
    <row r="22" ht="14.25" customHeight="1">
      <c r="A22" s="55">
        <v>20.0</v>
      </c>
      <c r="B22" s="55" t="s">
        <v>49</v>
      </c>
      <c r="C22" s="60">
        <v>0.3246165896633368</v>
      </c>
      <c r="D22" s="60">
        <v>15.78178925225661</v>
      </c>
      <c r="E22" s="60">
        <v>5.137414694194255</v>
      </c>
      <c r="F22" s="60">
        <f t="shared" si="1"/>
        <v>65.44280611</v>
      </c>
      <c r="I22" s="76">
        <v>20.0</v>
      </c>
      <c r="J22" s="76" t="s">
        <v>49</v>
      </c>
      <c r="K22" s="77">
        <v>38.72129875754032</v>
      </c>
      <c r="L22" s="76">
        <v>2.0</v>
      </c>
      <c r="M22" s="78"/>
    </row>
    <row r="23" ht="14.25" customHeight="1">
      <c r="A23" s="55">
        <v>21.0</v>
      </c>
      <c r="B23" s="55" t="s">
        <v>51</v>
      </c>
      <c r="C23" s="60">
        <v>0.015990739509643297</v>
      </c>
      <c r="D23" s="60">
        <v>31.827308083525516</v>
      </c>
      <c r="E23" s="60">
        <v>0.10337404640505102</v>
      </c>
      <c r="F23" s="60">
        <f t="shared" si="1"/>
        <v>1997.823356</v>
      </c>
      <c r="I23" s="76">
        <v>21.0</v>
      </c>
      <c r="J23" s="76" t="s">
        <v>51</v>
      </c>
      <c r="K23" s="77">
        <v>976.8165895572448</v>
      </c>
      <c r="L23" s="76">
        <v>2.0</v>
      </c>
      <c r="M23" s="78"/>
    </row>
    <row r="24" ht="14.25" customHeight="1">
      <c r="A24" s="55">
        <v>22.0</v>
      </c>
      <c r="B24" s="55" t="s">
        <v>53</v>
      </c>
      <c r="C24" s="60">
        <v>0.24521398824850385</v>
      </c>
      <c r="D24" s="60">
        <v>40.12600797999247</v>
      </c>
      <c r="E24" s="60">
        <v>0.5583835857376444</v>
      </c>
      <c r="F24" s="60">
        <f t="shared" si="1"/>
        <v>166.9138284</v>
      </c>
      <c r="I24" s="76">
        <v>22.0</v>
      </c>
      <c r="J24" s="76" t="s">
        <v>53</v>
      </c>
      <c r="K24" s="77">
        <v>86.84838793073408</v>
      </c>
      <c r="L24" s="76">
        <v>3.0</v>
      </c>
      <c r="M24" s="78"/>
    </row>
    <row r="25" ht="14.25" customHeight="1">
      <c r="A25" s="55">
        <v>23.0</v>
      </c>
      <c r="B25" s="55" t="s">
        <v>55</v>
      </c>
      <c r="C25" s="60">
        <v>25.55285281016946</v>
      </c>
      <c r="D25" s="60">
        <v>0.6272680092391104</v>
      </c>
      <c r="E25" s="60">
        <v>0.9593008936577648</v>
      </c>
      <c r="F25" s="60">
        <f t="shared" si="1"/>
        <v>1.062089698</v>
      </c>
      <c r="I25" s="55">
        <v>23.0</v>
      </c>
      <c r="J25" s="55" t="s">
        <v>55</v>
      </c>
      <c r="K25" s="56">
        <v>1.0469729684508913</v>
      </c>
      <c r="L25" s="55">
        <v>1.0</v>
      </c>
    </row>
    <row r="26" ht="14.25" customHeight="1">
      <c r="A26" s="55">
        <v>24.0</v>
      </c>
      <c r="B26" s="55" t="s">
        <v>57</v>
      </c>
      <c r="C26" s="60">
        <v>25.577923076062394</v>
      </c>
      <c r="D26" s="60">
        <v>0.5292815568752263</v>
      </c>
      <c r="E26" s="60">
        <v>0.8154024605080603</v>
      </c>
      <c r="F26" s="60">
        <f t="shared" si="1"/>
        <v>1.052572057</v>
      </c>
      <c r="I26" s="55">
        <v>24.0</v>
      </c>
      <c r="J26" s="55" t="s">
        <v>57</v>
      </c>
      <c r="K26" s="56">
        <v>1.0399324033536463</v>
      </c>
      <c r="L26" s="55">
        <v>1.0</v>
      </c>
    </row>
    <row r="27" ht="14.25" customHeight="1">
      <c r="A27" s="55">
        <v>25.0</v>
      </c>
      <c r="B27" s="55" t="s">
        <v>59</v>
      </c>
      <c r="C27" s="60">
        <v>17.874096194370633</v>
      </c>
      <c r="D27" s="60">
        <v>0.01910138930336753</v>
      </c>
      <c r="E27" s="60">
        <v>0.2279545545168012</v>
      </c>
      <c r="F27" s="60">
        <f t="shared" si="1"/>
        <v>1.01382201</v>
      </c>
      <c r="I27" s="55">
        <v>25.0</v>
      </c>
      <c r="J27" s="55" t="s">
        <v>59</v>
      </c>
      <c r="K27" s="56">
        <v>1.0075918654194376</v>
      </c>
      <c r="L27" s="55">
        <v>1.0</v>
      </c>
    </row>
    <row r="28" ht="14.25" customHeight="1">
      <c r="A28" s="55">
        <v>26.0</v>
      </c>
      <c r="B28" s="55" t="s">
        <v>61</v>
      </c>
      <c r="C28" s="60">
        <v>19.199756151746456</v>
      </c>
      <c r="D28" s="60">
        <v>0.024713706143843647</v>
      </c>
      <c r="E28" s="60">
        <v>0.29240572133167847</v>
      </c>
      <c r="F28" s="60">
        <f t="shared" si="1"/>
        <v>1.016516847</v>
      </c>
      <c r="I28" s="55">
        <v>26.0</v>
      </c>
      <c r="J28" s="55" t="s">
        <v>61</v>
      </c>
      <c r="K28" s="56">
        <v>1.0094328167136184</v>
      </c>
      <c r="L28" s="55">
        <v>1.0</v>
      </c>
    </row>
    <row r="29" ht="14.25" customHeight="1">
      <c r="A29" s="55">
        <v>27.0</v>
      </c>
      <c r="B29" s="55" t="s">
        <v>62</v>
      </c>
      <c r="C29" s="60">
        <v>18.639113246822046</v>
      </c>
      <c r="D29" s="60">
        <v>0.02011641786752252</v>
      </c>
      <c r="E29" s="60">
        <v>0.2379741380059397</v>
      </c>
      <c r="F29" s="60">
        <f t="shared" si="1"/>
        <v>1.013846719</v>
      </c>
      <c r="I29" s="55">
        <v>27.0</v>
      </c>
      <c r="J29" s="55" t="s">
        <v>62</v>
      </c>
      <c r="K29" s="56">
        <v>1.00771546874579</v>
      </c>
      <c r="L29" s="55">
        <v>1.0</v>
      </c>
    </row>
    <row r="30" ht="14.25" customHeight="1">
      <c r="A30" s="55">
        <v>28.0</v>
      </c>
      <c r="B30" s="55" t="s">
        <v>64</v>
      </c>
      <c r="C30" s="60">
        <v>18.18859690000204</v>
      </c>
      <c r="D30" s="60">
        <v>0.019575429980336952</v>
      </c>
      <c r="E30" s="60">
        <v>0.21808096174489097</v>
      </c>
      <c r="F30" s="60">
        <f t="shared" si="1"/>
        <v>1.01306623</v>
      </c>
      <c r="I30" s="55">
        <v>28.0</v>
      </c>
      <c r="J30" s="55" t="s">
        <v>64</v>
      </c>
      <c r="K30" s="56">
        <v>1.0072026761877906</v>
      </c>
      <c r="L30" s="55">
        <v>1.0</v>
      </c>
    </row>
    <row r="31" ht="14.25" customHeight="1">
      <c r="A31" s="55">
        <v>29.0</v>
      </c>
      <c r="B31" s="55" t="s">
        <v>66</v>
      </c>
      <c r="C31" s="60">
        <v>16.8433200106999</v>
      </c>
      <c r="D31" s="60">
        <v>0.02133524873201118</v>
      </c>
      <c r="E31" s="60">
        <v>0.20123017885386713</v>
      </c>
      <c r="F31" s="60">
        <f t="shared" si="1"/>
        <v>1.013213869</v>
      </c>
      <c r="I31" s="55">
        <v>29.0</v>
      </c>
      <c r="J31" s="55" t="s">
        <v>66</v>
      </c>
      <c r="K31" s="56">
        <v>1.0071320689117136</v>
      </c>
      <c r="L31" s="55">
        <v>1.0</v>
      </c>
    </row>
    <row r="32" ht="14.25" customHeight="1">
      <c r="A32" s="55">
        <v>30.0</v>
      </c>
      <c r="B32" s="55" t="s">
        <v>68</v>
      </c>
      <c r="C32" s="60">
        <v>15.883465969095406</v>
      </c>
      <c r="D32" s="60">
        <v>0.02216209135637062</v>
      </c>
      <c r="E32" s="60">
        <v>0.2352316463444257</v>
      </c>
      <c r="F32" s="60">
        <f t="shared" si="1"/>
        <v>1.016205137</v>
      </c>
      <c r="I32" s="55">
        <v>30.0</v>
      </c>
      <c r="J32" s="55" t="s">
        <v>68</v>
      </c>
      <c r="K32" s="56">
        <v>1.0084218390559887</v>
      </c>
      <c r="L32" s="55">
        <v>1.0</v>
      </c>
    </row>
    <row r="33" ht="14.25" customHeight="1">
      <c r="A33" s="55">
        <v>31.0</v>
      </c>
      <c r="B33" s="55" t="s">
        <v>70</v>
      </c>
      <c r="C33" s="60">
        <v>16.559098462319678</v>
      </c>
      <c r="D33" s="60">
        <v>0.021408909209505427</v>
      </c>
      <c r="E33" s="60">
        <v>0.23894697252346217</v>
      </c>
      <c r="F33" s="60">
        <f t="shared" si="1"/>
        <v>1.015722829</v>
      </c>
      <c r="I33" s="55">
        <v>31.0</v>
      </c>
      <c r="J33" s="55" t="s">
        <v>70</v>
      </c>
      <c r="K33" s="56">
        <v>1.0082741505362898</v>
      </c>
      <c r="L33" s="55">
        <v>1.0</v>
      </c>
    </row>
    <row r="34" ht="14.25" customHeight="1">
      <c r="A34" s="55">
        <v>32.0</v>
      </c>
      <c r="B34" s="55" t="s">
        <v>72</v>
      </c>
      <c r="C34" s="60">
        <v>15.952278130429235</v>
      </c>
      <c r="D34" s="60">
        <v>0.03286495351665868</v>
      </c>
      <c r="E34" s="60">
        <v>0.31804442497991736</v>
      </c>
      <c r="F34" s="60">
        <f t="shared" si="1"/>
        <v>1.021997446</v>
      </c>
      <c r="I34" s="55">
        <v>32.0</v>
      </c>
      <c r="J34" s="55" t="s">
        <v>72</v>
      </c>
      <c r="K34" s="56">
        <v>1.0117169438495348</v>
      </c>
      <c r="L34" s="55">
        <v>1.0</v>
      </c>
    </row>
    <row r="35" ht="14.25" customHeight="1">
      <c r="A35" s="55">
        <v>33.0</v>
      </c>
      <c r="B35" s="55" t="s">
        <v>74</v>
      </c>
      <c r="C35" s="60">
        <v>13.473781735917948</v>
      </c>
      <c r="D35" s="60">
        <v>0.07658498855390715</v>
      </c>
      <c r="E35" s="60">
        <v>0.6767149706046587</v>
      </c>
      <c r="F35" s="60">
        <f t="shared" si="1"/>
        <v>1.055908577</v>
      </c>
      <c r="I35" s="55">
        <v>33.0</v>
      </c>
      <c r="J35" s="55" t="s">
        <v>74</v>
      </c>
      <c r="K35" s="56">
        <v>1.0301028746620335</v>
      </c>
      <c r="L35" s="55">
        <v>1.0</v>
      </c>
    </row>
    <row r="36" ht="14.25" customHeight="1">
      <c r="A36" s="55">
        <v>34.0</v>
      </c>
      <c r="B36" s="55" t="s">
        <v>76</v>
      </c>
      <c r="C36" s="60">
        <v>15.720832435419515</v>
      </c>
      <c r="D36" s="60">
        <v>0.021928813879713422</v>
      </c>
      <c r="E36" s="60">
        <v>0.3668196599000233</v>
      </c>
      <c r="F36" s="60">
        <f t="shared" si="1"/>
        <v>1.024728237</v>
      </c>
      <c r="I36" s="55">
        <v>34.0</v>
      </c>
      <c r="J36" s="55" t="s">
        <v>76</v>
      </c>
      <c r="K36" s="56">
        <v>1.0124448292269794</v>
      </c>
      <c r="L36" s="55">
        <v>1.0</v>
      </c>
    </row>
    <row r="37" ht="14.25" customHeight="1">
      <c r="A37" s="55">
        <v>35.0</v>
      </c>
      <c r="B37" s="55" t="s">
        <v>78</v>
      </c>
      <c r="C37" s="60">
        <v>17.127613317542206</v>
      </c>
      <c r="D37" s="60">
        <v>0.03188850855464278</v>
      </c>
      <c r="E37" s="60">
        <v>0.3316257677700524</v>
      </c>
      <c r="F37" s="60">
        <f t="shared" si="1"/>
        <v>1.021223872</v>
      </c>
      <c r="I37" s="55">
        <v>35.0</v>
      </c>
      <c r="J37" s="55" t="s">
        <v>78</v>
      </c>
      <c r="K37" s="56">
        <v>1.011512005259423</v>
      </c>
      <c r="L37" s="55">
        <v>1.0</v>
      </c>
    </row>
    <row r="38" ht="14.25" customHeight="1">
      <c r="A38" s="55">
        <v>36.0</v>
      </c>
      <c r="B38" s="55" t="s">
        <v>80</v>
      </c>
      <c r="C38" s="60">
        <v>15.293870104972727</v>
      </c>
      <c r="D38" s="60">
        <v>0.06768338650912983</v>
      </c>
      <c r="E38" s="60">
        <v>0.7504824090217264</v>
      </c>
      <c r="F38" s="60">
        <f t="shared" si="1"/>
        <v>1.053496322</v>
      </c>
      <c r="I38" s="55">
        <v>36.0</v>
      </c>
      <c r="J38" s="55" t="s">
        <v>80</v>
      </c>
      <c r="K38" s="56">
        <v>1.0295435702033175</v>
      </c>
      <c r="L38" s="55">
        <v>1.0</v>
      </c>
    </row>
    <row r="39" ht="14.25" customHeight="1">
      <c r="A39" s="55">
        <v>37.0</v>
      </c>
      <c r="B39" s="55" t="s">
        <v>82</v>
      </c>
      <c r="C39" s="60">
        <v>11.64027014537791</v>
      </c>
      <c r="D39" s="60">
        <v>7.424148686852556</v>
      </c>
      <c r="E39" s="60">
        <v>3.8973780206056556</v>
      </c>
      <c r="F39" s="60">
        <f t="shared" si="1"/>
        <v>1.972617179</v>
      </c>
      <c r="I39" s="55">
        <v>37.0</v>
      </c>
      <c r="J39" s="55" t="s">
        <v>82</v>
      </c>
      <c r="K39" s="56">
        <v>1.6630075122227974</v>
      </c>
      <c r="L39" s="55">
        <v>1.0</v>
      </c>
    </row>
    <row r="40" ht="14.25" customHeight="1">
      <c r="A40" s="55">
        <v>38.0</v>
      </c>
      <c r="B40" s="55" t="s">
        <v>84</v>
      </c>
      <c r="C40" s="60">
        <v>1.0679740140959577</v>
      </c>
      <c r="D40" s="60">
        <v>18.516660876353857</v>
      </c>
      <c r="E40" s="60">
        <v>10.823554044185753</v>
      </c>
      <c r="F40" s="60">
        <f t="shared" si="1"/>
        <v>28.4727798</v>
      </c>
      <c r="I40" s="55">
        <v>38.0</v>
      </c>
      <c r="J40" s="55" t="s">
        <v>84</v>
      </c>
      <c r="K40" s="56">
        <v>19.145332365804745</v>
      </c>
      <c r="L40" s="55">
        <v>1.0</v>
      </c>
    </row>
    <row r="41" ht="14.25" customHeight="1">
      <c r="A41" s="55">
        <v>39.0</v>
      </c>
      <c r="B41" s="55" t="s">
        <v>86</v>
      </c>
      <c r="C41" s="60">
        <v>0.41596248271579217</v>
      </c>
      <c r="D41" s="60">
        <v>68.75563422895466</v>
      </c>
      <c r="E41" s="60">
        <v>3.445678295050789</v>
      </c>
      <c r="F41" s="60">
        <f t="shared" si="1"/>
        <v>174.5765015</v>
      </c>
      <c r="I41" s="76">
        <v>39.0</v>
      </c>
      <c r="J41" s="76" t="s">
        <v>86</v>
      </c>
      <c r="K41" s="77">
        <v>85.49012513289564</v>
      </c>
      <c r="L41" s="76">
        <v>2.0</v>
      </c>
    </row>
    <row r="42" ht="14.25" customHeight="1">
      <c r="A42" s="55">
        <v>40.0</v>
      </c>
      <c r="B42" s="55" t="s">
        <v>88</v>
      </c>
      <c r="C42" s="60">
        <v>0.11069201635024344</v>
      </c>
      <c r="D42" s="60">
        <v>83.57586699441637</v>
      </c>
      <c r="E42" s="60">
        <v>1.0669413790567301</v>
      </c>
      <c r="F42" s="60">
        <f t="shared" si="1"/>
        <v>765.6694962</v>
      </c>
      <c r="I42" s="76">
        <v>40.0</v>
      </c>
      <c r="J42" s="76" t="s">
        <v>88</v>
      </c>
      <c r="K42" s="77">
        <v>348.7880954271219</v>
      </c>
      <c r="L42" s="76">
        <v>2.0</v>
      </c>
    </row>
    <row r="43" ht="14.25" customHeight="1">
      <c r="A43" s="55">
        <v>41.0</v>
      </c>
      <c r="B43" s="55" t="s">
        <v>90</v>
      </c>
      <c r="C43" s="60">
        <v>0.011502365128291104</v>
      </c>
      <c r="D43" s="60">
        <v>98.07488363080851</v>
      </c>
      <c r="E43" s="60">
        <v>0.10287926171309303</v>
      </c>
      <c r="F43" s="60">
        <f t="shared" si="1"/>
        <v>8536.441346</v>
      </c>
      <c r="I43" s="76">
        <v>41.0</v>
      </c>
      <c r="J43" s="76" t="s">
        <v>90</v>
      </c>
      <c r="K43" s="77">
        <v>3587.9701356223545</v>
      </c>
      <c r="L43" s="76">
        <v>2.0</v>
      </c>
    </row>
    <row r="44" ht="14.25" customHeight="1">
      <c r="A44" s="55">
        <v>42.0</v>
      </c>
      <c r="B44" s="55" t="s">
        <v>92</v>
      </c>
      <c r="C44" s="60">
        <v>0.014081557968618966</v>
      </c>
      <c r="D44" s="60">
        <v>104.29401924829043</v>
      </c>
      <c r="E44" s="60">
        <v>0.08914769134304239</v>
      </c>
      <c r="F44" s="60">
        <f t="shared" si="1"/>
        <v>7413.756967</v>
      </c>
      <c r="I44" s="76">
        <v>42.0</v>
      </c>
      <c r="J44" s="76" t="s">
        <v>92</v>
      </c>
      <c r="K44" s="77">
        <v>3082.4389478929934</v>
      </c>
      <c r="L44" s="76">
        <v>2.0</v>
      </c>
    </row>
    <row r="45" ht="14.25" customHeight="1">
      <c r="A45" s="55">
        <v>43.0</v>
      </c>
      <c r="B45" s="55" t="s">
        <v>94</v>
      </c>
      <c r="C45" s="60">
        <v>0.05164925932314277</v>
      </c>
      <c r="D45" s="60">
        <v>117.91566116929559</v>
      </c>
      <c r="E45" s="60">
        <v>0.2267825164834641</v>
      </c>
      <c r="F45" s="60">
        <f t="shared" si="1"/>
        <v>2288.398604</v>
      </c>
      <c r="I45" s="76">
        <v>43.0</v>
      </c>
      <c r="J45" s="76" t="s">
        <v>94</v>
      </c>
      <c r="K45" s="77">
        <v>918.4164823571838</v>
      </c>
      <c r="L45" s="76">
        <v>2.0</v>
      </c>
    </row>
    <row r="46" ht="14.25" customHeight="1">
      <c r="A46" s="55">
        <v>44.0</v>
      </c>
      <c r="B46" s="55" t="s">
        <v>96</v>
      </c>
      <c r="C46" s="60">
        <v>0.8307299670100821</v>
      </c>
      <c r="D46" s="60">
        <v>127.18734314490692</v>
      </c>
      <c r="E46" s="60">
        <v>1.1003812750659117</v>
      </c>
      <c r="F46" s="60">
        <f t="shared" si="1"/>
        <v>155.4277076</v>
      </c>
      <c r="I46" s="76">
        <v>44.0</v>
      </c>
      <c r="J46" s="76" t="s">
        <v>96</v>
      </c>
      <c r="K46" s="77">
        <v>62.36878314482955</v>
      </c>
      <c r="L46" s="76">
        <v>2.0</v>
      </c>
    </row>
    <row r="47" ht="14.25" customHeight="1">
      <c r="A47" s="55">
        <v>45.0</v>
      </c>
      <c r="B47" s="55" t="s">
        <v>98</v>
      </c>
      <c r="C47" s="60">
        <v>13.670732441803425</v>
      </c>
      <c r="D47" s="60">
        <v>1.4886541798540374</v>
      </c>
      <c r="E47" s="60">
        <v>3.851583105334261</v>
      </c>
      <c r="F47" s="60">
        <f t="shared" si="1"/>
        <v>1.390632858</v>
      </c>
      <c r="I47" s="55">
        <v>45.0</v>
      </c>
      <c r="J47" s="55" t="s">
        <v>98</v>
      </c>
      <c r="K47" s="56">
        <v>1.331872923173522</v>
      </c>
      <c r="L47" s="55">
        <v>1.0</v>
      </c>
    </row>
    <row r="48" ht="14.25" customHeight="1">
      <c r="A48" s="55">
        <v>46.0</v>
      </c>
      <c r="B48" s="55" t="s">
        <v>100</v>
      </c>
      <c r="C48" s="60">
        <v>12.4963673344611</v>
      </c>
      <c r="D48" s="60">
        <v>1.9803794179226706</v>
      </c>
      <c r="E48" s="60">
        <v>4.627304839433192</v>
      </c>
      <c r="F48" s="60">
        <f t="shared" si="1"/>
        <v>1.528768408</v>
      </c>
      <c r="I48" s="55">
        <v>46.0</v>
      </c>
      <c r="J48" s="55" t="s">
        <v>100</v>
      </c>
      <c r="K48" s="56">
        <v>1.440922408136163</v>
      </c>
      <c r="L48" s="55">
        <v>1.0</v>
      </c>
    </row>
    <row r="49" ht="14.25" customHeight="1">
      <c r="A49" s="55">
        <v>47.0</v>
      </c>
      <c r="B49" s="55" t="s">
        <v>98</v>
      </c>
      <c r="C49" s="60">
        <v>12.550911380830007</v>
      </c>
      <c r="D49" s="60">
        <v>1.880252323984808</v>
      </c>
      <c r="E49" s="60">
        <v>4.740402643889329</v>
      </c>
      <c r="F49" s="60">
        <f t="shared" si="1"/>
        <v>1.527503921</v>
      </c>
      <c r="I49" s="55">
        <v>47.0</v>
      </c>
      <c r="J49" s="55" t="s">
        <v>98</v>
      </c>
      <c r="K49" s="56">
        <v>1.442917633294394</v>
      </c>
      <c r="L49" s="55">
        <v>1.0</v>
      </c>
    </row>
    <row r="50" ht="14.25" customHeight="1">
      <c r="A50" s="55">
        <v>48.0</v>
      </c>
      <c r="B50" s="55" t="s">
        <v>103</v>
      </c>
      <c r="C50" s="60">
        <v>10.764038110720614</v>
      </c>
      <c r="D50" s="60">
        <v>2.7363610286198763</v>
      </c>
      <c r="E50" s="60">
        <v>5.8214232668016</v>
      </c>
      <c r="F50" s="60">
        <f t="shared" si="1"/>
        <v>1.795034745</v>
      </c>
      <c r="I50" s="55">
        <v>48.0</v>
      </c>
      <c r="J50" s="55" t="s">
        <v>103</v>
      </c>
      <c r="K50" s="56">
        <v>1.649971640171822</v>
      </c>
      <c r="L50" s="55">
        <v>1.0</v>
      </c>
    </row>
    <row r="51" ht="14.25" customHeight="1">
      <c r="A51" s="55">
        <v>49.0</v>
      </c>
      <c r="B51" s="55" t="s">
        <v>105</v>
      </c>
      <c r="C51" s="60">
        <v>8.408322926745411</v>
      </c>
      <c r="D51" s="60">
        <v>0.29327928012105015</v>
      </c>
      <c r="E51" s="60">
        <v>16.6154889449666</v>
      </c>
      <c r="F51" s="60">
        <f t="shared" si="1"/>
        <v>3.010956093</v>
      </c>
      <c r="I51" s="55">
        <v>49.0</v>
      </c>
      <c r="J51" s="55" t="s">
        <v>105</v>
      </c>
      <c r="K51" s="56">
        <v>3.101774565855372</v>
      </c>
      <c r="L51" s="55">
        <v>1.0</v>
      </c>
    </row>
    <row r="52" ht="14.25" customHeight="1">
      <c r="A52" s="55">
        <v>50.0</v>
      </c>
      <c r="B52" s="55" t="s">
        <v>107</v>
      </c>
      <c r="C52" s="60">
        <v>7.184211665214705</v>
      </c>
      <c r="D52" s="60">
        <v>0.685566742128515</v>
      </c>
      <c r="E52" s="60">
        <v>14.672459350134428</v>
      </c>
      <c r="F52" s="60">
        <f t="shared" si="1"/>
        <v>3.137746883</v>
      </c>
      <c r="I52" s="55">
        <v>50.0</v>
      </c>
      <c r="J52" s="55" t="s">
        <v>107</v>
      </c>
      <c r="K52" s="56">
        <v>3.234486022209566</v>
      </c>
      <c r="L52" s="55">
        <v>1.0</v>
      </c>
    </row>
    <row r="53" ht="14.25" customHeight="1">
      <c r="A53" s="55">
        <v>51.0</v>
      </c>
      <c r="B53" s="55" t="s">
        <v>109</v>
      </c>
      <c r="C53" s="60">
        <v>42.28046749066355</v>
      </c>
      <c r="D53" s="60">
        <v>0.05161888323008012</v>
      </c>
      <c r="E53" s="60">
        <v>4.227220560582817</v>
      </c>
      <c r="F53" s="60">
        <f t="shared" si="1"/>
        <v>1.101201328</v>
      </c>
      <c r="I53" s="55">
        <v>51.0</v>
      </c>
      <c r="J53" s="55" t="s">
        <v>109</v>
      </c>
      <c r="K53" s="56">
        <v>1.1079459694237614</v>
      </c>
      <c r="L53" s="55">
        <v>1.0</v>
      </c>
    </row>
    <row r="54" ht="14.25" customHeight="1">
      <c r="A54" s="55">
        <v>52.0</v>
      </c>
      <c r="B54" s="55" t="s">
        <v>111</v>
      </c>
      <c r="C54" s="60">
        <v>31.042236240591723</v>
      </c>
      <c r="D54" s="60">
        <v>0.06507626711911048</v>
      </c>
      <c r="E54" s="60">
        <v>7.69893048914476</v>
      </c>
      <c r="F54" s="60">
        <f t="shared" si="1"/>
        <v>1.250111065</v>
      </c>
      <c r="I54" s="55">
        <v>52.0</v>
      </c>
      <c r="J54" s="55" t="s">
        <v>111</v>
      </c>
      <c r="K54" s="56">
        <v>1.2646078826926266</v>
      </c>
      <c r="L54" s="55">
        <v>3.0</v>
      </c>
    </row>
    <row r="55" ht="14.25" customHeight="1">
      <c r="A55" s="55">
        <v>53.0</v>
      </c>
      <c r="B55" s="55" t="s">
        <v>109</v>
      </c>
      <c r="C55" s="60">
        <v>41.53807126757467</v>
      </c>
      <c r="D55" s="60">
        <v>0.0557888180503711</v>
      </c>
      <c r="E55" s="60">
        <v>4.4307102010072015</v>
      </c>
      <c r="F55" s="60">
        <f t="shared" si="1"/>
        <v>1.108009325</v>
      </c>
      <c r="I55" s="55">
        <v>53.0</v>
      </c>
      <c r="J55" s="55" t="s">
        <v>109</v>
      </c>
      <c r="K55" s="56">
        <v>1.1150493312528662</v>
      </c>
      <c r="L55" s="55">
        <v>1.0</v>
      </c>
    </row>
    <row r="56" ht="14.25" customHeight="1">
      <c r="A56" s="55">
        <v>54.0</v>
      </c>
      <c r="B56" s="55" t="s">
        <v>111</v>
      </c>
      <c r="C56" s="60">
        <v>2.1107387841844485</v>
      </c>
      <c r="D56" s="60">
        <v>0.11981743780286473</v>
      </c>
      <c r="E56" s="60">
        <v>19.482243702874324</v>
      </c>
      <c r="F56" s="60">
        <f t="shared" si="1"/>
        <v>10.28682473</v>
      </c>
      <c r="I56" s="76">
        <v>54.0</v>
      </c>
      <c r="J56" s="76" t="s">
        <v>111</v>
      </c>
      <c r="K56" s="77">
        <v>10.509551805163847</v>
      </c>
      <c r="L56" s="76">
        <v>3.0</v>
      </c>
      <c r="M56" s="78"/>
    </row>
    <row r="57" ht="14.25" customHeight="1">
      <c r="A57" s="55">
        <v>55.0</v>
      </c>
      <c r="B57" s="55" t="s">
        <v>109</v>
      </c>
      <c r="C57" s="60">
        <v>52.493215700938</v>
      </c>
      <c r="D57" s="60">
        <v>0.06715834257711696</v>
      </c>
      <c r="E57" s="60">
        <v>1.3495041609407648</v>
      </c>
      <c r="F57" s="60">
        <f t="shared" si="1"/>
        <v>1.026987535</v>
      </c>
      <c r="I57" s="55">
        <v>55.0</v>
      </c>
      <c r="J57" s="55" t="s">
        <v>109</v>
      </c>
      <c r="K57" s="56">
        <v>1.0292611618456566</v>
      </c>
      <c r="L57" s="55">
        <v>1.0</v>
      </c>
    </row>
    <row r="58" ht="14.25" customHeight="1">
      <c r="A58" s="55">
        <v>56.0</v>
      </c>
      <c r="B58" s="55" t="s">
        <v>111</v>
      </c>
      <c r="C58" s="60">
        <v>52.69075512394066</v>
      </c>
      <c r="D58" s="60">
        <v>0.052440221847114006</v>
      </c>
      <c r="E58" s="60">
        <v>0.9383241580751299</v>
      </c>
      <c r="F58" s="60">
        <f t="shared" si="1"/>
        <v>1.018803382</v>
      </c>
      <c r="I58" s="55">
        <v>56.0</v>
      </c>
      <c r="J58" s="55" t="s">
        <v>111</v>
      </c>
      <c r="K58" s="56">
        <v>1.0204013819125732</v>
      </c>
      <c r="L58" s="55">
        <v>1.0</v>
      </c>
    </row>
    <row r="59" ht="14.25" customHeight="1">
      <c r="A59" s="55">
        <v>57.0</v>
      </c>
      <c r="B59" s="55" t="s">
        <v>115</v>
      </c>
      <c r="C59" s="60">
        <v>51.10117805161497</v>
      </c>
      <c r="D59" s="60">
        <v>0.09831812813507995</v>
      </c>
      <c r="E59" s="60">
        <v>2.1602750344986394</v>
      </c>
      <c r="F59" s="60">
        <f t="shared" si="1"/>
        <v>1.044198456</v>
      </c>
      <c r="I59" s="55">
        <v>57.0</v>
      </c>
      <c r="J59" s="55" t="s">
        <v>115</v>
      </c>
      <c r="K59" s="56">
        <v>1.0479029009754717</v>
      </c>
      <c r="L59" s="55">
        <v>1.0</v>
      </c>
    </row>
    <row r="60" ht="14.25" customHeight="1">
      <c r="A60" s="55">
        <v>58.0</v>
      </c>
      <c r="B60" s="55" t="s">
        <v>117</v>
      </c>
      <c r="C60" s="60">
        <v>51.82788971484905</v>
      </c>
      <c r="D60" s="60">
        <v>0.05801375933512742</v>
      </c>
      <c r="E60" s="60">
        <v>1.5203630681776403</v>
      </c>
      <c r="F60" s="60">
        <f t="shared" si="1"/>
        <v>1.030454198</v>
      </c>
      <c r="I60" s="55">
        <v>58.0</v>
      </c>
      <c r="J60" s="55" t="s">
        <v>117</v>
      </c>
      <c r="K60" s="56">
        <v>1.0330225561270296</v>
      </c>
      <c r="L60" s="55">
        <v>1.0</v>
      </c>
    </row>
    <row r="61" ht="14.25" customHeight="1">
      <c r="A61" s="55">
        <v>59.0</v>
      </c>
      <c r="B61" s="55" t="s">
        <v>120</v>
      </c>
      <c r="C61" s="60">
        <v>48.628667050892346</v>
      </c>
      <c r="D61" s="60">
        <v>0.07873479665953555</v>
      </c>
      <c r="E61" s="60">
        <v>2.3164343197018873</v>
      </c>
      <c r="F61" s="60">
        <f t="shared" si="1"/>
        <v>1.049254262</v>
      </c>
      <c r="I61" s="55">
        <v>59.0</v>
      </c>
      <c r="J61" s="55" t="s">
        <v>120</v>
      </c>
      <c r="K61" s="56">
        <v>1.0528339877275459</v>
      </c>
      <c r="L61" s="55">
        <v>1.0</v>
      </c>
    </row>
    <row r="62" ht="14.25" customHeight="1">
      <c r="A62" s="55">
        <v>60.0</v>
      </c>
      <c r="B62" s="55" t="s">
        <v>122</v>
      </c>
      <c r="C62" s="60">
        <v>50.57191905036404</v>
      </c>
      <c r="D62" s="60">
        <v>0.05928646681940905</v>
      </c>
      <c r="E62" s="60">
        <v>1.2350178661342506</v>
      </c>
      <c r="F62" s="60">
        <f t="shared" si="1"/>
        <v>1.02559334</v>
      </c>
      <c r="I62" s="55">
        <v>60.0</v>
      </c>
      <c r="J62" s="55" t="s">
        <v>122</v>
      </c>
      <c r="K62" s="56">
        <v>1.0279770129582537</v>
      </c>
      <c r="L62" s="55">
        <v>1.0</v>
      </c>
    </row>
    <row r="63" ht="14.25" customHeight="1">
      <c r="A63" s="55">
        <v>61.0</v>
      </c>
      <c r="B63" s="55" t="s">
        <v>124</v>
      </c>
      <c r="C63" s="60">
        <v>39.726827152556424</v>
      </c>
      <c r="D63" s="60">
        <v>0.020945455466030837</v>
      </c>
      <c r="E63" s="60">
        <v>0.19275701388668504</v>
      </c>
      <c r="F63" s="60">
        <f t="shared" si="1"/>
        <v>1.005379299</v>
      </c>
      <c r="I63" s="55">
        <v>61.0</v>
      </c>
      <c r="J63" s="55" t="s">
        <v>124</v>
      </c>
      <c r="K63" s="56">
        <v>1.0054492633823318</v>
      </c>
      <c r="L63" s="55">
        <v>1.0</v>
      </c>
    </row>
    <row r="64" ht="14.25" customHeight="1">
      <c r="A64" s="55">
        <v>62.0</v>
      </c>
      <c r="B64" s="55" t="s">
        <v>126</v>
      </c>
      <c r="C64" s="60">
        <v>41.00848110092685</v>
      </c>
      <c r="D64" s="60">
        <v>0.03613353802719073</v>
      </c>
      <c r="E64" s="60">
        <v>0.3384981367452963</v>
      </c>
      <c r="F64" s="60">
        <f t="shared" si="1"/>
        <v>1.009135468</v>
      </c>
      <c r="I64" s="55">
        <v>62.0</v>
      </c>
      <c r="J64" s="55" t="s">
        <v>126</v>
      </c>
      <c r="K64" s="56">
        <v>1.0092424672303892</v>
      </c>
      <c r="L64" s="55">
        <v>1.0</v>
      </c>
    </row>
    <row r="65" ht="14.25" customHeight="1">
      <c r="A65" s="55">
        <v>63.0</v>
      </c>
      <c r="B65" s="55" t="s">
        <v>128</v>
      </c>
      <c r="C65" s="60">
        <v>42.277815617456945</v>
      </c>
      <c r="D65" s="60">
        <v>0.025361121820719396</v>
      </c>
      <c r="E65" s="60">
        <v>0.2159765428945237</v>
      </c>
      <c r="F65" s="60">
        <f t="shared" si="1"/>
        <v>1.005708376</v>
      </c>
      <c r="I65" s="55">
        <v>63.0</v>
      </c>
      <c r="J65" s="55" t="s">
        <v>128</v>
      </c>
      <c r="K65" s="56">
        <v>1.0057806679732004</v>
      </c>
      <c r="L65" s="55">
        <v>1.0</v>
      </c>
    </row>
    <row r="66" ht="14.25" customHeight="1">
      <c r="A66" s="55">
        <v>64.0</v>
      </c>
      <c r="B66" s="55" t="s">
        <v>130</v>
      </c>
      <c r="C66" s="60">
        <v>42.19416047844077</v>
      </c>
      <c r="D66" s="60">
        <v>0.020798992854965177</v>
      </c>
      <c r="E66" s="60">
        <v>0.15154057313170455</v>
      </c>
      <c r="F66" s="60">
        <f t="shared" si="1"/>
        <v>1.004084441</v>
      </c>
      <c r="I66" s="55">
        <v>64.0</v>
      </c>
      <c r="J66" s="55" t="s">
        <v>130</v>
      </c>
      <c r="K66" s="56">
        <v>1.004142272037352</v>
      </c>
      <c r="L66" s="55">
        <v>1.0</v>
      </c>
    </row>
    <row r="67" ht="14.25" customHeight="1">
      <c r="A67" s="55">
        <v>65.0</v>
      </c>
      <c r="B67" s="55" t="s">
        <v>132</v>
      </c>
      <c r="C67" s="60">
        <v>41.612663045370745</v>
      </c>
      <c r="D67" s="60">
        <v>0.02002295452685256</v>
      </c>
      <c r="E67" s="60">
        <v>0.1276047303972171</v>
      </c>
      <c r="F67" s="60">
        <f t="shared" si="1"/>
        <v>1.003547663</v>
      </c>
      <c r="I67" s="55">
        <v>65.0</v>
      </c>
      <c r="J67" s="55" t="s">
        <v>132</v>
      </c>
      <c r="K67" s="56">
        <v>1.0036022694697595</v>
      </c>
      <c r="L67" s="55">
        <v>1.0</v>
      </c>
    </row>
    <row r="68" ht="14.25" customHeight="1">
      <c r="A68" s="55">
        <v>66.0</v>
      </c>
      <c r="B68" s="55" t="s">
        <v>134</v>
      </c>
      <c r="C68" s="60">
        <v>42.109098350448335</v>
      </c>
      <c r="D68" s="60">
        <v>0.027509219716241633</v>
      </c>
      <c r="E68" s="60">
        <v>0.24140993797778545</v>
      </c>
      <c r="F68" s="60">
        <f t="shared" si="1"/>
        <v>1.006386248</v>
      </c>
      <c r="I68" s="55">
        <v>66.0</v>
      </c>
      <c r="J68" s="55" t="s">
        <v>134</v>
      </c>
      <c r="K68" s="56">
        <v>1.0064653570969535</v>
      </c>
      <c r="L68" s="55">
        <v>1.0</v>
      </c>
    </row>
    <row r="69" ht="14.25" customHeight="1">
      <c r="A69" s="55">
        <v>67.0</v>
      </c>
      <c r="B69" s="55" t="s">
        <v>136</v>
      </c>
      <c r="C69" s="60">
        <v>42.263486711198944</v>
      </c>
      <c r="D69" s="60">
        <v>0.022943273125483322</v>
      </c>
      <c r="E69" s="60">
        <v>0.17849912300568668</v>
      </c>
      <c r="F69" s="60">
        <f t="shared" si="1"/>
        <v>1.004766346</v>
      </c>
      <c r="I69" s="55">
        <v>67.0</v>
      </c>
      <c r="J69" s="55" t="s">
        <v>136</v>
      </c>
      <c r="K69" s="56">
        <v>1.0048307238754028</v>
      </c>
      <c r="L69" s="55">
        <v>1.0</v>
      </c>
    </row>
    <row r="70" ht="14.25" customHeight="1">
      <c r="A70" s="55">
        <v>68.0</v>
      </c>
      <c r="B70" s="55" t="s">
        <v>138</v>
      </c>
      <c r="C70" s="60">
        <v>41.27518202669497</v>
      </c>
      <c r="D70" s="60">
        <v>0.024725680144317398</v>
      </c>
      <c r="E70" s="60">
        <v>0.15716363751233162</v>
      </c>
      <c r="F70" s="60">
        <f t="shared" si="1"/>
        <v>1.004406748</v>
      </c>
      <c r="I70" s="55">
        <v>68.0</v>
      </c>
      <c r="J70" s="55" t="s">
        <v>138</v>
      </c>
      <c r="K70" s="56">
        <v>1.004474484768629</v>
      </c>
      <c r="L70" s="55">
        <v>1.0</v>
      </c>
    </row>
    <row r="71" ht="14.25" customHeight="1">
      <c r="A71" s="55">
        <v>69.0</v>
      </c>
      <c r="B71" s="55" t="s">
        <v>140</v>
      </c>
      <c r="C71" s="60">
        <v>40.27803795640297</v>
      </c>
      <c r="D71" s="60">
        <v>0.027637305021234255</v>
      </c>
      <c r="E71" s="60">
        <v>0.1529946839855537</v>
      </c>
      <c r="F71" s="60">
        <f t="shared" si="1"/>
        <v>1.004484627</v>
      </c>
      <c r="I71" s="55">
        <v>69.0</v>
      </c>
      <c r="J71" s="55" t="s">
        <v>140</v>
      </c>
      <c r="K71" s="56">
        <v>1.0045591142206696</v>
      </c>
      <c r="L71" s="55">
        <v>1.0</v>
      </c>
    </row>
    <row r="72" ht="14.25" customHeight="1">
      <c r="A72" s="55">
        <v>70.0</v>
      </c>
      <c r="B72" s="55" t="s">
        <v>142</v>
      </c>
      <c r="C72" s="60">
        <v>41.137748441624694</v>
      </c>
      <c r="D72" s="60">
        <v>0.03276978276330077</v>
      </c>
      <c r="E72" s="60">
        <v>0.3243847838309391</v>
      </c>
      <c r="F72" s="60">
        <f t="shared" si="1"/>
        <v>1.008681918</v>
      </c>
      <c r="I72" s="55">
        <v>70.0</v>
      </c>
      <c r="J72" s="55" t="s">
        <v>142</v>
      </c>
      <c r="K72" s="56">
        <v>1.0087823380258343</v>
      </c>
      <c r="L72" s="55">
        <v>1.0</v>
      </c>
    </row>
    <row r="73" ht="14.25" customHeight="1">
      <c r="A73" s="55">
        <v>71.0</v>
      </c>
      <c r="B73" s="55" t="s">
        <v>145</v>
      </c>
      <c r="C73" s="60">
        <v>41.95940732564664</v>
      </c>
      <c r="D73" s="60">
        <v>0.019280657813433678</v>
      </c>
      <c r="E73" s="60">
        <v>0.15665446384419138</v>
      </c>
      <c r="F73" s="60">
        <f t="shared" si="1"/>
        <v>1.004192984</v>
      </c>
      <c r="I73" s="55">
        <v>71.0</v>
      </c>
      <c r="J73" s="55" t="s">
        <v>145</v>
      </c>
      <c r="K73" s="56">
        <v>1.0042492274199157</v>
      </c>
      <c r="L73" s="55">
        <v>1.0</v>
      </c>
    </row>
    <row r="74" ht="14.25" customHeight="1">
      <c r="A74" s="55">
        <v>72.0</v>
      </c>
      <c r="B74" s="55" t="s">
        <v>148</v>
      </c>
      <c r="C74" s="60">
        <v>41.016746850325326</v>
      </c>
      <c r="D74" s="60">
        <v>0.019327191782342705</v>
      </c>
      <c r="E74" s="60">
        <v>0.14050304136684555</v>
      </c>
      <c r="F74" s="60">
        <f t="shared" si="1"/>
        <v>1.003896707</v>
      </c>
      <c r="I74" s="55">
        <v>72.0</v>
      </c>
      <c r="J74" s="55" t="s">
        <v>148</v>
      </c>
      <c r="K74" s="56">
        <v>1.0039528131190847</v>
      </c>
      <c r="L74" s="55">
        <v>1.0</v>
      </c>
    </row>
    <row r="75" ht="14.25" customHeight="1">
      <c r="A75" s="55">
        <v>73.0</v>
      </c>
      <c r="B75" s="55" t="s">
        <v>151</v>
      </c>
      <c r="C75" s="60">
        <v>18.766140702080083</v>
      </c>
      <c r="D75" s="60">
        <v>0.49256769794120314</v>
      </c>
      <c r="E75" s="60">
        <v>1.885547309174087</v>
      </c>
      <c r="F75" s="60">
        <f t="shared" si="1"/>
        <v>1.126723712</v>
      </c>
      <c r="I75" s="55">
        <v>73.0</v>
      </c>
      <c r="J75" s="55" t="s">
        <v>151</v>
      </c>
      <c r="K75" s="56">
        <v>1.1086493040381151</v>
      </c>
      <c r="L75" s="55">
        <v>1.0</v>
      </c>
    </row>
    <row r="76" ht="14.25" customHeight="1">
      <c r="A76" s="55">
        <v>74.0</v>
      </c>
      <c r="B76" s="55" t="s">
        <v>142</v>
      </c>
      <c r="C76" s="60">
        <v>34.034312301594674</v>
      </c>
      <c r="D76" s="60">
        <v>0.07765038533097908</v>
      </c>
      <c r="E76" s="60">
        <v>0.5332973023152633</v>
      </c>
      <c r="F76" s="60">
        <f t="shared" si="1"/>
        <v>1.017950934</v>
      </c>
      <c r="I76" s="55">
        <v>74.0</v>
      </c>
      <c r="J76" s="55" t="s">
        <v>142</v>
      </c>
      <c r="K76" s="56">
        <v>1.015702056123789</v>
      </c>
      <c r="L76" s="55">
        <v>1.0</v>
      </c>
    </row>
    <row r="77" ht="14.25" customHeight="1">
      <c r="A77" s="55">
        <v>75.0</v>
      </c>
      <c r="B77" s="55" t="s">
        <v>145</v>
      </c>
      <c r="C77" s="60">
        <v>33.12979131038993</v>
      </c>
      <c r="D77" s="60">
        <v>0.07379146825417009</v>
      </c>
      <c r="E77" s="60">
        <v>0.3819292821317701</v>
      </c>
      <c r="F77" s="60">
        <f t="shared" si="1"/>
        <v>1.013755618</v>
      </c>
      <c r="I77" s="55">
        <v>75.0</v>
      </c>
      <c r="J77" s="55" t="s">
        <v>145</v>
      </c>
      <c r="K77" s="56">
        <v>1.012036441012081</v>
      </c>
      <c r="L77" s="55">
        <v>1.0</v>
      </c>
    </row>
    <row r="78" ht="14.25" customHeight="1">
      <c r="A78" s="55">
        <v>76.0</v>
      </c>
      <c r="B78" s="55" t="s">
        <v>148</v>
      </c>
      <c r="C78" s="60">
        <v>32.50460384468125</v>
      </c>
      <c r="D78" s="60">
        <v>0.074653212954995</v>
      </c>
      <c r="E78" s="60">
        <v>0.35927390029253325</v>
      </c>
      <c r="F78" s="60">
        <f t="shared" si="1"/>
        <v>1.013349712</v>
      </c>
      <c r="I78" s="55">
        <v>76.0</v>
      </c>
      <c r="J78" s="55" t="s">
        <v>148</v>
      </c>
      <c r="K78" s="56">
        <v>1.0116338140686583</v>
      </c>
      <c r="L78" s="55">
        <v>1.0</v>
      </c>
    </row>
    <row r="79" ht="14.25" customHeight="1">
      <c r="A79" s="55">
        <v>77.0</v>
      </c>
      <c r="B79" s="55" t="s">
        <v>151</v>
      </c>
      <c r="C79" s="60">
        <v>17.21049141875202</v>
      </c>
      <c r="D79" s="60">
        <v>0.560968037007827</v>
      </c>
      <c r="E79" s="60">
        <v>1.9656868997052053</v>
      </c>
      <c r="F79" s="60">
        <f t="shared" si="1"/>
        <v>1.146808994</v>
      </c>
      <c r="I79" s="55">
        <v>77.0</v>
      </c>
      <c r="J79" s="55" t="s">
        <v>151</v>
      </c>
      <c r="K79" s="56">
        <v>1.1257354356512033</v>
      </c>
      <c r="L79" s="55">
        <v>1.0</v>
      </c>
    </row>
    <row r="80" ht="14.25" customHeight="1">
      <c r="A80" s="55">
        <v>78.0</v>
      </c>
      <c r="B80" s="55" t="s">
        <v>160</v>
      </c>
      <c r="C80" s="60">
        <v>34.037095747396954</v>
      </c>
      <c r="D80" s="60">
        <v>0.07755878014602795</v>
      </c>
      <c r="E80" s="60">
        <v>0.53247878204127</v>
      </c>
      <c r="F80" s="60">
        <f t="shared" si="1"/>
        <v>1.017922727</v>
      </c>
      <c r="I80" s="55">
        <v>78.0</v>
      </c>
      <c r="J80" s="55" t="s">
        <v>160</v>
      </c>
      <c r="K80" s="56">
        <v>1.0156854240457476</v>
      </c>
      <c r="L80" s="55">
        <v>1.0</v>
      </c>
    </row>
    <row r="81" ht="14.25" customHeight="1">
      <c r="A81" s="55">
        <v>79.0</v>
      </c>
      <c r="B81" s="55" t="s">
        <v>162</v>
      </c>
      <c r="C81" s="60">
        <v>33.111272479758696</v>
      </c>
      <c r="D81" s="60">
        <v>0.0737986565524334</v>
      </c>
      <c r="E81" s="60">
        <v>0.38335094202620584</v>
      </c>
      <c r="F81" s="60">
        <f t="shared" si="1"/>
        <v>1.013806464</v>
      </c>
      <c r="I81" s="55">
        <v>79.0</v>
      </c>
      <c r="J81" s="55" t="s">
        <v>162</v>
      </c>
      <c r="K81" s="56">
        <v>1.012086574629616</v>
      </c>
      <c r="L81" s="55">
        <v>1.0</v>
      </c>
    </row>
    <row r="82" ht="14.25" customHeight="1">
      <c r="A82" s="55">
        <v>80.0</v>
      </c>
      <c r="B82" s="55" t="s">
        <v>165</v>
      </c>
      <c r="C82" s="60">
        <v>32.50592088289434</v>
      </c>
      <c r="D82" s="60">
        <v>0.07421631785408656</v>
      </c>
      <c r="E82" s="60">
        <v>0.359305709425096</v>
      </c>
      <c r="F82" s="60">
        <f t="shared" si="1"/>
        <v>1.01333671</v>
      </c>
      <c r="I82" s="55">
        <v>80.0</v>
      </c>
      <c r="J82" s="55" t="s">
        <v>165</v>
      </c>
      <c r="K82" s="56">
        <v>1.0116274752869319</v>
      </c>
      <c r="L82" s="55">
        <v>1.0</v>
      </c>
    </row>
    <row r="83" ht="14.25" customHeight="1">
      <c r="A83" s="55">
        <v>81.0</v>
      </c>
      <c r="B83" s="55" t="s">
        <v>168</v>
      </c>
      <c r="C83" s="60">
        <v>17.02872213002927</v>
      </c>
      <c r="D83" s="60">
        <v>0.569631943278753</v>
      </c>
      <c r="E83" s="60">
        <v>1.9768978705359606</v>
      </c>
      <c r="F83" s="60">
        <f t="shared" si="1"/>
        <v>1.149543213</v>
      </c>
      <c r="I83" s="55">
        <v>81.0</v>
      </c>
      <c r="J83" s="55" t="s">
        <v>168</v>
      </c>
      <c r="K83" s="56">
        <v>1.1280969383549249</v>
      </c>
      <c r="L83" s="55">
        <v>1.0</v>
      </c>
    </row>
    <row r="84" ht="14.25" customHeight="1">
      <c r="A84" s="55">
        <v>82.0</v>
      </c>
      <c r="B84" s="55" t="s">
        <v>170</v>
      </c>
      <c r="C84" s="60">
        <v>32.51129330795142</v>
      </c>
      <c r="D84" s="60">
        <v>0.0749097881276195</v>
      </c>
      <c r="E84" s="60">
        <v>0.3586879919181797</v>
      </c>
      <c r="F84" s="60">
        <f t="shared" si="1"/>
        <v>1.013336836</v>
      </c>
      <c r="I84" s="55">
        <v>82.0</v>
      </c>
      <c r="J84" s="55" t="s">
        <v>170</v>
      </c>
      <c r="K84" s="56">
        <v>1.011629459685592</v>
      </c>
      <c r="L84" s="55">
        <v>1.0</v>
      </c>
    </row>
    <row r="85" ht="14.25" customHeight="1">
      <c r="A85" s="55">
        <v>83.0</v>
      </c>
      <c r="B85" s="55" t="s">
        <v>172</v>
      </c>
      <c r="C85" s="60">
        <v>16.890561044149976</v>
      </c>
      <c r="D85" s="60">
        <v>0.5815561863949286</v>
      </c>
      <c r="E85" s="60">
        <v>1.9791009967263737</v>
      </c>
      <c r="F85" s="60">
        <f t="shared" si="1"/>
        <v>1.151602849</v>
      </c>
      <c r="I85" s="55">
        <v>83.0</v>
      </c>
      <c r="J85" s="55" t="s">
        <v>172</v>
      </c>
      <c r="K85" s="56">
        <v>1.1298600580601998</v>
      </c>
      <c r="L85" s="55">
        <v>1.0</v>
      </c>
    </row>
    <row r="86" ht="14.25" customHeight="1">
      <c r="A86" s="55">
        <v>84.0</v>
      </c>
      <c r="B86" s="55" t="s">
        <v>175</v>
      </c>
      <c r="C86" s="60">
        <v>33.45115054250045</v>
      </c>
      <c r="D86" s="60">
        <v>0.09570957519762675</v>
      </c>
      <c r="E86" s="60">
        <v>0.6790158785386895</v>
      </c>
      <c r="F86" s="60">
        <f t="shared" si="1"/>
        <v>1.023159905</v>
      </c>
      <c r="I86" s="55">
        <v>84.0</v>
      </c>
      <c r="J86" s="55" t="s">
        <v>175</v>
      </c>
      <c r="K86" s="56">
        <v>1.020281799988663</v>
      </c>
      <c r="L86" s="55">
        <v>1.0</v>
      </c>
    </row>
    <row r="87" ht="14.25" customHeight="1">
      <c r="A87" s="55">
        <v>85.0</v>
      </c>
      <c r="B87" s="55" t="s">
        <v>178</v>
      </c>
      <c r="C87" s="60">
        <v>36.54667564507339</v>
      </c>
      <c r="D87" s="60">
        <v>0.04480889480032404</v>
      </c>
      <c r="E87" s="60">
        <v>0.2836915138131934</v>
      </c>
      <c r="F87" s="60">
        <f t="shared" si="1"/>
        <v>1.008988517</v>
      </c>
      <c r="I87" s="55">
        <v>85.0</v>
      </c>
      <c r="J87" s="55" t="s">
        <v>178</v>
      </c>
      <c r="K87" s="56">
        <v>1.0080049458819476</v>
      </c>
      <c r="L87" s="55">
        <v>1.0</v>
      </c>
    </row>
    <row r="88" ht="14.25" customHeight="1">
      <c r="A88" s="55">
        <v>86.0</v>
      </c>
      <c r="B88" s="55" t="s">
        <v>181</v>
      </c>
      <c r="C88" s="60">
        <v>35.70968699714184</v>
      </c>
      <c r="D88" s="60">
        <v>0.04620683862415511</v>
      </c>
      <c r="E88" s="60">
        <v>0.25874546754281735</v>
      </c>
      <c r="F88" s="60">
        <f t="shared" si="1"/>
        <v>1.008539764</v>
      </c>
      <c r="I88" s="55">
        <v>86.0</v>
      </c>
      <c r="J88" s="55" t="s">
        <v>181</v>
      </c>
      <c r="K88" s="56">
        <v>1.0075833124461395</v>
      </c>
      <c r="L88" s="55">
        <v>1.0</v>
      </c>
    </row>
    <row r="89" ht="14.25" customHeight="1">
      <c r="A89" s="55">
        <v>87.0</v>
      </c>
      <c r="B89" s="55" t="s">
        <v>184</v>
      </c>
      <c r="C89" s="60">
        <v>19.989977563120743</v>
      </c>
      <c r="D89" s="60">
        <v>0.3837720825630691</v>
      </c>
      <c r="E89" s="60">
        <v>1.5924272795641112</v>
      </c>
      <c r="F89" s="60">
        <f t="shared" si="1"/>
        <v>1.098859509</v>
      </c>
      <c r="I89" s="55">
        <v>87.0</v>
      </c>
      <c r="J89" s="55" t="s">
        <v>184</v>
      </c>
      <c r="K89" s="56">
        <v>1.086508617490834</v>
      </c>
      <c r="L89" s="55">
        <v>1.0</v>
      </c>
    </row>
    <row r="90" ht="14.25" customHeight="1">
      <c r="A90" s="55">
        <v>88.0</v>
      </c>
      <c r="B90" s="55" t="s">
        <v>187</v>
      </c>
      <c r="C90" s="60">
        <v>35.82710759495493</v>
      </c>
      <c r="D90" s="60">
        <v>0.07611647008249603</v>
      </c>
      <c r="E90" s="60">
        <v>0.5872675667449302</v>
      </c>
      <c r="F90" s="60">
        <f t="shared" si="1"/>
        <v>1.01851626</v>
      </c>
      <c r="I90" s="55">
        <v>88.0</v>
      </c>
      <c r="J90" s="55" t="s">
        <v>187</v>
      </c>
      <c r="K90" s="56">
        <v>1.016507405215261</v>
      </c>
      <c r="L90" s="55">
        <v>1.0</v>
      </c>
    </row>
    <row r="91" ht="14.25" customHeight="1">
      <c r="A91" s="55">
        <v>89.0</v>
      </c>
      <c r="B91" s="55" t="s">
        <v>190</v>
      </c>
      <c r="C91" s="60">
        <v>36.581563328248</v>
      </c>
      <c r="D91" s="60">
        <v>0.044208288736497944</v>
      </c>
      <c r="E91" s="60">
        <v>0.28318413289975836</v>
      </c>
      <c r="F91" s="60">
        <f t="shared" si="1"/>
        <v>1.008949656</v>
      </c>
      <c r="I91" s="55">
        <v>89.0</v>
      </c>
      <c r="J91" s="55" t="s">
        <v>190</v>
      </c>
      <c r="K91" s="56">
        <v>1.0079723367500228</v>
      </c>
      <c r="L91" s="55">
        <v>1.0</v>
      </c>
    </row>
    <row r="92" ht="14.25" customHeight="1">
      <c r="A92" s="55">
        <v>90.0</v>
      </c>
      <c r="B92" s="55" t="s">
        <v>193</v>
      </c>
      <c r="C92" s="60">
        <v>35.82993436813042</v>
      </c>
      <c r="D92" s="60">
        <v>0.043697849821236215</v>
      </c>
      <c r="E92" s="60">
        <v>0.25351094090948384</v>
      </c>
      <c r="F92" s="60">
        <f t="shared" si="1"/>
        <v>1.008294986</v>
      </c>
      <c r="I92" s="55">
        <v>90.0</v>
      </c>
      <c r="J92" s="55" t="s">
        <v>193</v>
      </c>
      <c r="K92" s="56">
        <v>1.0073678484642543</v>
      </c>
      <c r="L92" s="55">
        <v>1.0</v>
      </c>
    </row>
    <row r="93" ht="14.25" customHeight="1">
      <c r="A93" s="55">
        <v>91.0</v>
      </c>
      <c r="B93" s="55" t="s">
        <v>196</v>
      </c>
      <c r="C93" s="60">
        <v>20.018652116782224</v>
      </c>
      <c r="D93" s="60">
        <v>0.3781876171465574</v>
      </c>
      <c r="E93" s="60">
        <v>1.600582374976105</v>
      </c>
      <c r="F93" s="60">
        <f t="shared" si="1"/>
        <v>1.098846315</v>
      </c>
      <c r="I93" s="55">
        <v>91.0</v>
      </c>
      <c r="J93" s="55" t="s">
        <v>196</v>
      </c>
      <c r="K93" s="56">
        <v>1.0865231725183897</v>
      </c>
      <c r="L93" s="55">
        <v>1.0</v>
      </c>
    </row>
    <row r="94" ht="14.25" customHeight="1">
      <c r="A94" s="55">
        <v>92.0</v>
      </c>
      <c r="B94" s="55" t="s">
        <v>198</v>
      </c>
      <c r="C94" s="60">
        <v>36.49858578402416</v>
      </c>
      <c r="D94" s="60">
        <v>0.059685940512960826</v>
      </c>
      <c r="E94" s="60">
        <v>0.4521854114235363</v>
      </c>
      <c r="F94" s="60">
        <f t="shared" si="1"/>
        <v>1.014024416</v>
      </c>
      <c r="I94" s="55">
        <v>92.0</v>
      </c>
      <c r="J94" s="55" t="s">
        <v>198</v>
      </c>
      <c r="K94" s="56">
        <v>1.0125078845110815</v>
      </c>
      <c r="L94" s="55">
        <v>1.0</v>
      </c>
    </row>
    <row r="95" ht="14.25" customHeight="1">
      <c r="A95" s="55">
        <v>93.0</v>
      </c>
      <c r="B95" s="55" t="s">
        <v>201</v>
      </c>
      <c r="C95" s="60">
        <v>35.49478600090464</v>
      </c>
      <c r="D95" s="60">
        <v>0.056362445340922857</v>
      </c>
      <c r="E95" s="60">
        <v>0.3260206094301067</v>
      </c>
      <c r="F95" s="60">
        <f t="shared" si="1"/>
        <v>1.010772936</v>
      </c>
      <c r="I95" s="55">
        <v>93.0</v>
      </c>
      <c r="J95" s="55" t="s">
        <v>201</v>
      </c>
      <c r="K95" s="56">
        <v>1.00960827972949</v>
      </c>
      <c r="L95" s="55">
        <v>1.0</v>
      </c>
    </row>
    <row r="96" ht="14.25" customHeight="1">
      <c r="A96" s="55">
        <v>94.0</v>
      </c>
      <c r="B96" s="55" t="s">
        <v>203</v>
      </c>
      <c r="C96" s="60">
        <v>34.7856061219384</v>
      </c>
      <c r="D96" s="60">
        <v>0.05727642095481263</v>
      </c>
      <c r="E96" s="60">
        <v>0.307125982828726</v>
      </c>
      <c r="F96" s="60">
        <f t="shared" si="1"/>
        <v>1.010475666</v>
      </c>
      <c r="I96" s="55">
        <v>94.0</v>
      </c>
      <c r="J96" s="55" t="s">
        <v>203</v>
      </c>
      <c r="K96" s="56">
        <v>1.009307762140004</v>
      </c>
      <c r="L96" s="55">
        <v>1.0</v>
      </c>
    </row>
    <row r="97" ht="14.25" customHeight="1">
      <c r="A97" s="55">
        <v>95.0</v>
      </c>
      <c r="B97" s="55" t="s">
        <v>206</v>
      </c>
      <c r="C97" s="60">
        <v>18.459226295136045</v>
      </c>
      <c r="D97" s="60">
        <v>0.43552928316428396</v>
      </c>
      <c r="E97" s="60">
        <v>1.6497027478898378</v>
      </c>
      <c r="F97" s="60">
        <f t="shared" si="1"/>
        <v>1.112964216</v>
      </c>
      <c r="I97" s="55">
        <v>95.0</v>
      </c>
      <c r="J97" s="55" t="s">
        <v>206</v>
      </c>
      <c r="K97" s="56">
        <v>1.0987554699106115</v>
      </c>
      <c r="L97" s="55">
        <v>1.0</v>
      </c>
    </row>
    <row r="98" ht="14.25" customHeight="1">
      <c r="A98" s="55">
        <v>96.0</v>
      </c>
      <c r="B98" s="55" t="s">
        <v>208</v>
      </c>
      <c r="C98" s="60">
        <v>36.49591517202195</v>
      </c>
      <c r="D98" s="60">
        <v>0.05974997551047305</v>
      </c>
      <c r="E98" s="60">
        <v>0.45281875986341347</v>
      </c>
      <c r="F98" s="60">
        <f t="shared" si="1"/>
        <v>1.014044551</v>
      </c>
      <c r="I98" s="55">
        <v>96.0</v>
      </c>
      <c r="J98" s="55" t="s">
        <v>208</v>
      </c>
      <c r="K98" s="56">
        <v>1.0125292881303687</v>
      </c>
      <c r="L98" s="55">
        <v>1.0</v>
      </c>
    </row>
    <row r="99" ht="14.25" customHeight="1">
      <c r="A99" s="55">
        <v>97.0</v>
      </c>
      <c r="B99" s="55" t="s">
        <v>210</v>
      </c>
      <c r="C99" s="60">
        <v>34.46862065390437</v>
      </c>
      <c r="D99" s="60">
        <v>0.06645195903502409</v>
      </c>
      <c r="E99" s="60">
        <v>0.37548354796313227</v>
      </c>
      <c r="F99" s="60">
        <f t="shared" si="1"/>
        <v>1.012821386</v>
      </c>
      <c r="I99" s="55">
        <v>97.0</v>
      </c>
      <c r="J99" s="55" t="s">
        <v>210</v>
      </c>
      <c r="K99" s="56">
        <v>1.0115027168313202</v>
      </c>
      <c r="L99" s="55">
        <v>1.0</v>
      </c>
    </row>
    <row r="100" ht="14.25" customHeight="1">
      <c r="A100" s="55">
        <v>98.0</v>
      </c>
      <c r="B100" s="55" t="s">
        <v>212</v>
      </c>
      <c r="C100" s="60">
        <v>33.8231615649651</v>
      </c>
      <c r="D100" s="60">
        <v>0.06708231395384785</v>
      </c>
      <c r="E100" s="60">
        <v>0.35185729279821504</v>
      </c>
      <c r="F100" s="60">
        <f t="shared" si="1"/>
        <v>1.012386175</v>
      </c>
      <c r="I100" s="55">
        <v>98.0</v>
      </c>
      <c r="J100" s="55" t="s">
        <v>212</v>
      </c>
      <c r="K100" s="56">
        <v>1.0110733475701688</v>
      </c>
      <c r="L100" s="55">
        <v>1.0</v>
      </c>
    </row>
    <row r="101" ht="14.25" customHeight="1">
      <c r="A101" s="55">
        <v>99.0</v>
      </c>
      <c r="B101" s="55" t="s">
        <v>214</v>
      </c>
      <c r="C101" s="60">
        <v>17.940495880190998</v>
      </c>
      <c r="D101" s="60">
        <v>0.5091245210771804</v>
      </c>
      <c r="E101" s="60">
        <v>1.9407778147593877</v>
      </c>
      <c r="F101" s="60">
        <f t="shared" si="1"/>
        <v>1.136557114</v>
      </c>
      <c r="I101" s="55">
        <v>99.0</v>
      </c>
      <c r="J101" s="55" t="s">
        <v>214</v>
      </c>
      <c r="K101" s="56">
        <v>1.1202404293097277</v>
      </c>
      <c r="L101" s="55">
        <v>1.0</v>
      </c>
    </row>
    <row r="102" ht="14.25" customHeight="1">
      <c r="A102" s="55">
        <v>100.0</v>
      </c>
      <c r="B102" s="55" t="s">
        <v>216</v>
      </c>
      <c r="C102" s="60">
        <v>34.75178819922444</v>
      </c>
      <c r="D102" s="60">
        <v>0.09015748723499341</v>
      </c>
      <c r="E102" s="60">
        <v>0.6808798986076378</v>
      </c>
      <c r="F102" s="60">
        <f t="shared" si="1"/>
        <v>1.022186984</v>
      </c>
      <c r="I102" s="55">
        <v>100.0</v>
      </c>
      <c r="J102" s="55" t="s">
        <v>216</v>
      </c>
      <c r="K102" s="56">
        <v>1.019894759902687</v>
      </c>
      <c r="L102" s="55">
        <v>1.0</v>
      </c>
    </row>
    <row r="103" ht="14.25" customHeight="1">
      <c r="A103" s="55">
        <v>101.0</v>
      </c>
      <c r="B103" s="55" t="s">
        <v>219</v>
      </c>
      <c r="C103" s="60">
        <v>35.456794443288835</v>
      </c>
      <c r="D103" s="60">
        <v>0.053197428380041566</v>
      </c>
      <c r="E103" s="60">
        <v>0.32931422881571326</v>
      </c>
      <c r="F103" s="60">
        <f t="shared" si="1"/>
        <v>1.010788106</v>
      </c>
      <c r="I103" s="55">
        <v>101.0</v>
      </c>
      <c r="J103" s="55" t="s">
        <v>219</v>
      </c>
      <c r="K103" s="56">
        <v>1.0096701698550477</v>
      </c>
      <c r="L103" s="55">
        <v>1.0</v>
      </c>
    </row>
    <row r="104" ht="14.25" customHeight="1">
      <c r="A104" s="55">
        <v>102.0</v>
      </c>
      <c r="B104" s="55" t="s">
        <v>221</v>
      </c>
      <c r="C104" s="60">
        <v>34.70382887266978</v>
      </c>
      <c r="D104" s="60">
        <v>0.053306983200377654</v>
      </c>
      <c r="E104" s="60">
        <v>0.29773949825695306</v>
      </c>
      <c r="F104" s="60">
        <f t="shared" si="1"/>
        <v>1.010115497</v>
      </c>
      <c r="I104" s="55">
        <v>102.0</v>
      </c>
      <c r="J104" s="55" t="s">
        <v>221</v>
      </c>
      <c r="K104" s="56">
        <v>1.009043231369262</v>
      </c>
      <c r="L104" s="55">
        <v>1.0</v>
      </c>
    </row>
    <row r="105" ht="14.25" customHeight="1">
      <c r="A105" s="55">
        <v>103.0</v>
      </c>
      <c r="B105" s="55" t="s">
        <v>223</v>
      </c>
      <c r="C105" s="60">
        <v>19.44888757313994</v>
      </c>
      <c r="D105" s="60">
        <v>0.4544251502848949</v>
      </c>
      <c r="E105" s="60">
        <v>1.863229374600011</v>
      </c>
      <c r="F105" s="60">
        <f t="shared" si="1"/>
        <v>1.119166431</v>
      </c>
      <c r="I105" s="55">
        <v>103.0</v>
      </c>
      <c r="J105" s="55" t="s">
        <v>223</v>
      </c>
      <c r="K105" s="56">
        <v>1.105058604409993</v>
      </c>
      <c r="L105" s="55">
        <v>1.0</v>
      </c>
    </row>
    <row r="106" ht="14.25" customHeight="1">
      <c r="A106" s="55">
        <v>104.0</v>
      </c>
      <c r="B106" s="55" t="s">
        <v>225</v>
      </c>
      <c r="C106" s="60">
        <v>34.34256683437387</v>
      </c>
      <c r="D106" s="60">
        <v>0.1123564583412264</v>
      </c>
      <c r="E106" s="60">
        <v>0.7708701515576448</v>
      </c>
      <c r="F106" s="60">
        <f t="shared" si="1"/>
        <v>1.02571813</v>
      </c>
      <c r="I106" s="55">
        <v>104.0</v>
      </c>
      <c r="J106" s="55" t="s">
        <v>225</v>
      </c>
      <c r="K106" s="56">
        <v>1.023058087713393</v>
      </c>
      <c r="L106" s="55">
        <v>1.0</v>
      </c>
    </row>
    <row r="107" ht="14.25" customHeight="1">
      <c r="A107" s="55">
        <v>105.0</v>
      </c>
      <c r="B107" s="55" t="s">
        <v>228</v>
      </c>
      <c r="C107" s="60">
        <v>35.88888605447361</v>
      </c>
      <c r="D107" s="60">
        <v>0.054885451011221345</v>
      </c>
      <c r="E107" s="60">
        <v>0.32098390203668264</v>
      </c>
      <c r="F107" s="60">
        <f t="shared" si="1"/>
        <v>1.010473141</v>
      </c>
      <c r="I107" s="55">
        <v>105.0</v>
      </c>
      <c r="J107" s="55" t="s">
        <v>228</v>
      </c>
      <c r="K107" s="56">
        <v>1.0093842906779835</v>
      </c>
      <c r="L107" s="55">
        <v>1.0</v>
      </c>
    </row>
    <row r="108" ht="14.25" customHeight="1">
      <c r="A108" s="55">
        <v>106.0</v>
      </c>
      <c r="B108" s="55" t="s">
        <v>231</v>
      </c>
      <c r="C108" s="60">
        <v>35.5688842300738</v>
      </c>
      <c r="D108" s="60">
        <v>0.050421775391192726</v>
      </c>
      <c r="E108" s="60">
        <v>0.260232122233434</v>
      </c>
      <c r="F108" s="60">
        <f t="shared" si="1"/>
        <v>1.008733867</v>
      </c>
      <c r="I108" s="55">
        <v>106.0</v>
      </c>
      <c r="J108" s="55" t="s">
        <v>231</v>
      </c>
      <c r="K108" s="56">
        <v>1.0078050020898486</v>
      </c>
      <c r="L108" s="55">
        <v>1.0</v>
      </c>
    </row>
    <row r="109" ht="14.25" customHeight="1">
      <c r="A109" s="55">
        <v>107.0</v>
      </c>
      <c r="B109" s="55" t="s">
        <v>233</v>
      </c>
      <c r="C109" s="60">
        <v>20.79626617384693</v>
      </c>
      <c r="D109" s="60">
        <v>0.4388969906272266</v>
      </c>
      <c r="E109" s="60">
        <v>1.7915746214715567</v>
      </c>
      <c r="F109" s="60">
        <f t="shared" si="1"/>
        <v>1.107253465</v>
      </c>
      <c r="I109" s="55">
        <v>107.0</v>
      </c>
      <c r="J109" s="55" t="s">
        <v>233</v>
      </c>
      <c r="K109" s="56">
        <v>1.0946522135931422</v>
      </c>
      <c r="L109" s="55">
        <v>1.0</v>
      </c>
    </row>
    <row r="110" ht="14.25" customHeight="1">
      <c r="A110" s="55">
        <v>108.0</v>
      </c>
      <c r="B110" s="55" t="s">
        <v>235</v>
      </c>
      <c r="C110" s="60">
        <v>20.783206087395932</v>
      </c>
      <c r="D110" s="60">
        <v>0.4398366993431213</v>
      </c>
      <c r="E110" s="60">
        <v>1.7901319795164252</v>
      </c>
      <c r="F110" s="60">
        <f t="shared" si="1"/>
        <v>1.107296664</v>
      </c>
      <c r="I110" s="55">
        <v>108.0</v>
      </c>
      <c r="J110" s="55" t="s">
        <v>235</v>
      </c>
      <c r="K110" s="56">
        <v>1.0946919752088726</v>
      </c>
      <c r="L110" s="55">
        <v>1.0</v>
      </c>
    </row>
    <row r="111" ht="14.25" customHeight="1">
      <c r="A111" s="55">
        <v>109.0</v>
      </c>
      <c r="B111" s="55" t="s">
        <v>237</v>
      </c>
      <c r="C111" s="60">
        <v>35.31937042976303</v>
      </c>
      <c r="D111" s="60">
        <v>0.17514777608446236</v>
      </c>
      <c r="E111" s="60">
        <v>0.43127830258901123</v>
      </c>
      <c r="F111" s="60">
        <f t="shared" si="1"/>
        <v>1.017169787</v>
      </c>
      <c r="I111" s="55">
        <v>109.0</v>
      </c>
      <c r="J111" s="55" t="s">
        <v>237</v>
      </c>
      <c r="K111" s="56">
        <v>1.0151655972535585</v>
      </c>
      <c r="L111" s="55">
        <v>1.0</v>
      </c>
    </row>
    <row r="112" ht="14.25" customHeight="1">
      <c r="A112" s="55">
        <v>110.0</v>
      </c>
      <c r="B112" s="55" t="s">
        <v>240</v>
      </c>
      <c r="C112" s="60">
        <v>35.025392067653456</v>
      </c>
      <c r="D112" s="60">
        <v>0.14101888673508817</v>
      </c>
      <c r="E112" s="60">
        <v>0.26423608875252735</v>
      </c>
      <c r="F112" s="60">
        <f t="shared" si="1"/>
        <v>1.011570319</v>
      </c>
      <c r="I112" s="55">
        <v>110.0</v>
      </c>
      <c r="J112" s="55" t="s">
        <v>240</v>
      </c>
      <c r="K112" s="56">
        <v>1.010219048791231</v>
      </c>
      <c r="L112" s="55">
        <v>1.0</v>
      </c>
    </row>
    <row r="113" ht="14.25" customHeight="1">
      <c r="A113" s="55">
        <v>111.0</v>
      </c>
      <c r="B113" s="55" t="s">
        <v>242</v>
      </c>
      <c r="C113" s="60">
        <v>33.94099364520858</v>
      </c>
      <c r="D113" s="60">
        <v>0.1502945995667515</v>
      </c>
      <c r="E113" s="60">
        <v>0.2630208975902133</v>
      </c>
      <c r="F113" s="60">
        <f t="shared" si="1"/>
        <v>1.012177472</v>
      </c>
      <c r="I113" s="55">
        <v>111.0</v>
      </c>
      <c r="J113" s="55" t="s">
        <v>242</v>
      </c>
      <c r="K113" s="56">
        <v>1.0107014495197246</v>
      </c>
      <c r="L113" s="55">
        <v>1.0</v>
      </c>
    </row>
    <row r="114" ht="14.25" customHeight="1">
      <c r="A114" s="55">
        <v>112.0</v>
      </c>
      <c r="B114" s="55" t="s">
        <v>245</v>
      </c>
      <c r="C114" s="60">
        <v>19.533349012345752</v>
      </c>
      <c r="D114" s="60">
        <v>1.1181024662082664</v>
      </c>
      <c r="E114" s="60">
        <v>1.400727867746209</v>
      </c>
      <c r="F114" s="60">
        <f t="shared" si="1"/>
        <v>1.128950255</v>
      </c>
      <c r="I114" s="55">
        <v>112.0</v>
      </c>
      <c r="J114" s="55" t="s">
        <v>245</v>
      </c>
      <c r="K114" s="56">
        <v>1.1092162658227893</v>
      </c>
      <c r="L114" s="55">
        <v>1.0</v>
      </c>
    </row>
    <row r="115" ht="14.25" customHeight="1">
      <c r="A115" s="55">
        <v>113.0</v>
      </c>
      <c r="B115" s="55" t="s">
        <v>247</v>
      </c>
      <c r="C115" s="60">
        <v>35.35395630921525</v>
      </c>
      <c r="D115" s="60">
        <v>0.1524898923596897</v>
      </c>
      <c r="E115" s="60">
        <v>0.40095703171734864</v>
      </c>
      <c r="F115" s="60">
        <f t="shared" si="1"/>
        <v>1.015654455</v>
      </c>
      <c r="I115" s="55">
        <v>113.0</v>
      </c>
      <c r="J115" s="55" t="s">
        <v>247</v>
      </c>
      <c r="K115" s="56">
        <v>1.0138572937553436</v>
      </c>
      <c r="L115" s="55">
        <v>1.0</v>
      </c>
    </row>
    <row r="116" ht="14.25" customHeight="1">
      <c r="A116" s="55">
        <v>114.0</v>
      </c>
      <c r="B116" s="55" t="s">
        <v>249</v>
      </c>
      <c r="C116" s="60">
        <v>34.336451470410964</v>
      </c>
      <c r="D116" s="60">
        <v>0.15438838279962427</v>
      </c>
      <c r="E116" s="60">
        <v>0.29471338051195667</v>
      </c>
      <c r="F116" s="60">
        <f t="shared" si="1"/>
        <v>1.013079446</v>
      </c>
      <c r="I116" s="55">
        <v>114.0</v>
      </c>
      <c r="J116" s="55" t="s">
        <v>249</v>
      </c>
      <c r="K116" s="56">
        <v>1.0115880108187842</v>
      </c>
      <c r="L116" s="55">
        <v>1.0</v>
      </c>
    </row>
    <row r="117" ht="14.25" customHeight="1">
      <c r="A117" s="55">
        <v>115.0</v>
      </c>
      <c r="B117" s="55" t="s">
        <v>251</v>
      </c>
      <c r="C117" s="60">
        <v>35.686942723229585</v>
      </c>
      <c r="D117" s="60">
        <v>0.1225181804910432</v>
      </c>
      <c r="E117" s="60">
        <v>0.2517190968572857</v>
      </c>
      <c r="F117" s="60">
        <f t="shared" si="1"/>
        <v>1.010486672</v>
      </c>
      <c r="I117" s="55">
        <v>115.0</v>
      </c>
      <c r="J117" s="55" t="s">
        <v>251</v>
      </c>
      <c r="K117" s="56">
        <v>1.0092505941008532</v>
      </c>
      <c r="L117" s="55">
        <v>1.0</v>
      </c>
    </row>
    <row r="118" ht="14.25" customHeight="1">
      <c r="A118" s="55">
        <v>116.0</v>
      </c>
      <c r="B118" s="55" t="s">
        <v>254</v>
      </c>
      <c r="C118" s="60">
        <v>1.1714287161128492</v>
      </c>
      <c r="D118" s="60">
        <v>7.055050451061068</v>
      </c>
      <c r="E118" s="60">
        <v>0.6514775773086389</v>
      </c>
      <c r="F118" s="60">
        <f t="shared" si="1"/>
        <v>7.578742626</v>
      </c>
      <c r="I118" s="76">
        <v>116.0</v>
      </c>
      <c r="J118" s="76" t="s">
        <v>254</v>
      </c>
      <c r="K118" s="77">
        <v>5.945850692942936</v>
      </c>
      <c r="L118" s="76">
        <v>1.0</v>
      </c>
      <c r="M118" s="78"/>
    </row>
    <row r="119" ht="14.25" customHeight="1">
      <c r="A119" s="55">
        <v>117.0</v>
      </c>
      <c r="B119" s="55" t="s">
        <v>256</v>
      </c>
      <c r="C119" s="60">
        <v>20.565462963885132</v>
      </c>
      <c r="D119" s="60">
        <v>0.9994115003390764</v>
      </c>
      <c r="E119" s="60">
        <v>1.4076603460327974</v>
      </c>
      <c r="F119" s="60">
        <f t="shared" si="1"/>
        <v>1.117044379</v>
      </c>
      <c r="I119" s="55">
        <v>117.0</v>
      </c>
      <c r="J119" s="55" t="s">
        <v>256</v>
      </c>
      <c r="K119" s="56">
        <v>1.0995178968201902</v>
      </c>
      <c r="L119" s="55">
        <v>1.0</v>
      </c>
    </row>
    <row r="120" ht="14.25" customHeight="1">
      <c r="A120" s="55">
        <v>118.0</v>
      </c>
      <c r="B120" s="55" t="s">
        <v>258</v>
      </c>
      <c r="C120" s="60">
        <v>34.8483813305939</v>
      </c>
      <c r="D120" s="60">
        <v>0.13985100562133332</v>
      </c>
      <c r="E120" s="60">
        <v>0.4540377719978574</v>
      </c>
      <c r="F120" s="60">
        <f t="shared" si="1"/>
        <v>1.017042076</v>
      </c>
      <c r="I120" s="55">
        <v>118.0</v>
      </c>
      <c r="J120" s="55" t="s">
        <v>258</v>
      </c>
      <c r="K120" s="56">
        <v>1.0151488683555232</v>
      </c>
      <c r="L120" s="55">
        <v>1.0</v>
      </c>
    </row>
    <row r="121" ht="14.25" customHeight="1">
      <c r="A121" s="55">
        <v>119.0</v>
      </c>
      <c r="B121" s="55" t="s">
        <v>261</v>
      </c>
      <c r="C121" s="60">
        <v>35.03437597500832</v>
      </c>
      <c r="D121" s="60">
        <v>0.11668614123029959</v>
      </c>
      <c r="E121" s="60">
        <v>0.34020233729503285</v>
      </c>
      <c r="F121" s="60">
        <f t="shared" si="1"/>
        <v>1.013041148</v>
      </c>
      <c r="I121" s="55">
        <v>119.0</v>
      </c>
      <c r="J121" s="55" t="s">
        <v>261</v>
      </c>
      <c r="K121" s="56">
        <v>1.011605506094374</v>
      </c>
      <c r="L121" s="55">
        <v>1.0</v>
      </c>
    </row>
    <row r="122" ht="14.25" customHeight="1">
      <c r="A122" s="55">
        <v>120.0</v>
      </c>
      <c r="B122" s="55" t="s">
        <v>263</v>
      </c>
      <c r="C122" s="60">
        <v>34.56588233449995</v>
      </c>
      <c r="D122" s="60">
        <v>0.11954311164821411</v>
      </c>
      <c r="E122" s="60">
        <v>0.3072758191627123</v>
      </c>
      <c r="F122" s="60">
        <f t="shared" si="1"/>
        <v>1.012347983</v>
      </c>
      <c r="I122" s="55">
        <v>120.0</v>
      </c>
      <c r="J122" s="55" t="s">
        <v>263</v>
      </c>
      <c r="K122" s="56">
        <v>1.0109908116428818</v>
      </c>
      <c r="L122" s="55">
        <v>1.0</v>
      </c>
    </row>
    <row r="123" ht="14.25" customHeight="1">
      <c r="A123" s="55">
        <v>121.0</v>
      </c>
      <c r="B123" s="55" t="s">
        <v>265</v>
      </c>
      <c r="C123" s="60">
        <v>40.840241098267505</v>
      </c>
      <c r="D123" s="60">
        <v>0.01698430572303138</v>
      </c>
      <c r="E123" s="60">
        <v>0.245250155454638</v>
      </c>
      <c r="F123" s="60">
        <f t="shared" si="1"/>
        <v>1.006420982</v>
      </c>
      <c r="I123" s="55">
        <v>121.0</v>
      </c>
      <c r="J123" s="55" t="s">
        <v>265</v>
      </c>
      <c r="K123" s="56">
        <v>1.0065023334408556</v>
      </c>
      <c r="L123" s="55">
        <v>1.0</v>
      </c>
    </row>
    <row r="124" ht="14.25" customHeight="1">
      <c r="A124" s="55">
        <v>122.0</v>
      </c>
      <c r="B124" s="55" t="s">
        <v>267</v>
      </c>
      <c r="C124" s="60">
        <v>40.61162477489076</v>
      </c>
      <c r="D124" s="60">
        <v>0.015740803693490735</v>
      </c>
      <c r="E124" s="60">
        <v>0.19925421852110126</v>
      </c>
      <c r="F124" s="60">
        <f t="shared" si="1"/>
        <v>1.005293928</v>
      </c>
      <c r="I124" s="55">
        <v>122.0</v>
      </c>
      <c r="J124" s="55" t="s">
        <v>267</v>
      </c>
      <c r="K124" s="56">
        <v>1.0053624154502192</v>
      </c>
      <c r="L124" s="55">
        <v>1.0</v>
      </c>
    </row>
    <row r="125" ht="14.25" customHeight="1">
      <c r="A125" s="55">
        <v>123.0</v>
      </c>
      <c r="B125" s="55" t="s">
        <v>269</v>
      </c>
      <c r="C125" s="60">
        <v>39.49650605066523</v>
      </c>
      <c r="D125" s="60">
        <v>0.019263673208830812</v>
      </c>
      <c r="E125" s="60">
        <v>0.2060484146626654</v>
      </c>
      <c r="F125" s="60">
        <f t="shared" si="1"/>
        <v>1.005704608</v>
      </c>
      <c r="I125" s="55">
        <v>123.0</v>
      </c>
      <c r="J125" s="55" t="s">
        <v>269</v>
      </c>
      <c r="K125" s="56">
        <v>1.005780634383383</v>
      </c>
      <c r="L125" s="55">
        <v>1.0</v>
      </c>
    </row>
    <row r="126" ht="14.25" customHeight="1">
      <c r="A126" s="55">
        <v>124.0</v>
      </c>
      <c r="B126" s="55" t="s">
        <v>271</v>
      </c>
      <c r="C126" s="60">
        <v>40.98541660923796</v>
      </c>
      <c r="D126" s="60">
        <v>0.01697348829006184</v>
      </c>
      <c r="E126" s="60">
        <v>0.22783474384227542</v>
      </c>
      <c r="F126" s="60">
        <f t="shared" si="1"/>
        <v>1.005973057</v>
      </c>
      <c r="I126" s="55">
        <v>124.0</v>
      </c>
      <c r="J126" s="55" t="s">
        <v>271</v>
      </c>
      <c r="K126" s="56">
        <v>1.0060481420881895</v>
      </c>
      <c r="L126" s="55">
        <v>1.0</v>
      </c>
    </row>
    <row r="127" ht="14.25" customHeight="1">
      <c r="A127" s="55">
        <v>125.0</v>
      </c>
      <c r="B127" s="55" t="s">
        <v>274</v>
      </c>
      <c r="C127" s="60">
        <v>39.23143861172707</v>
      </c>
      <c r="D127" s="60">
        <v>0.021630485371211684</v>
      </c>
      <c r="E127" s="60">
        <v>0.21082487787057885</v>
      </c>
      <c r="F127" s="60">
        <f t="shared" si="1"/>
        <v>1.005925232</v>
      </c>
      <c r="I127" s="55">
        <v>125.0</v>
      </c>
      <c r="J127" s="55" t="s">
        <v>274</v>
      </c>
      <c r="K127" s="56">
        <v>1.006004657099413</v>
      </c>
      <c r="L127" s="55">
        <v>1.0</v>
      </c>
    </row>
    <row r="128" ht="14.25" customHeight="1">
      <c r="A128" s="55">
        <v>126.0</v>
      </c>
      <c r="B128" s="55" t="s">
        <v>271</v>
      </c>
      <c r="C128" s="60">
        <v>40.98541660923796</v>
      </c>
      <c r="D128" s="60">
        <v>0.01697348829006184</v>
      </c>
      <c r="E128" s="60">
        <v>0.22783474384227542</v>
      </c>
      <c r="F128" s="60">
        <f t="shared" si="1"/>
        <v>1.005973057</v>
      </c>
      <c r="I128" s="55">
        <v>126.0</v>
      </c>
      <c r="J128" s="55" t="s">
        <v>271</v>
      </c>
      <c r="K128" s="56">
        <v>1.0060471074901687</v>
      </c>
      <c r="L128" s="55">
        <v>1.0</v>
      </c>
    </row>
    <row r="129" ht="14.25" customHeight="1">
      <c r="A129" s="55">
        <v>127.0</v>
      </c>
      <c r="B129" s="55" t="s">
        <v>274</v>
      </c>
      <c r="C129" s="60">
        <v>39.23143861172707</v>
      </c>
      <c r="D129" s="60">
        <v>0.021630485371211684</v>
      </c>
      <c r="E129" s="60">
        <v>0.21082487787057885</v>
      </c>
      <c r="F129" s="60">
        <f t="shared" si="1"/>
        <v>1.005925232</v>
      </c>
      <c r="I129" s="55">
        <v>127.0</v>
      </c>
      <c r="J129" s="55" t="s">
        <v>274</v>
      </c>
      <c r="K129" s="56">
        <v>1.0060035667557419</v>
      </c>
      <c r="L129" s="55">
        <v>1.0</v>
      </c>
    </row>
    <row r="130" ht="14.25" customHeight="1">
      <c r="A130" s="55">
        <v>128.0</v>
      </c>
      <c r="B130" s="55" t="s">
        <v>276</v>
      </c>
      <c r="C130" s="60">
        <v>40.52587838377154</v>
      </c>
      <c r="D130" s="60">
        <v>0.0191533470862544</v>
      </c>
      <c r="E130" s="60">
        <v>0.28765026883257816</v>
      </c>
      <c r="F130" s="60">
        <f t="shared" si="1"/>
        <v>1.007570561</v>
      </c>
      <c r="I130" s="55">
        <v>128.0</v>
      </c>
      <c r="J130" s="55" t="s">
        <v>276</v>
      </c>
      <c r="K130" s="56">
        <v>1.0076611821547037</v>
      </c>
      <c r="L130" s="55">
        <v>1.0</v>
      </c>
    </row>
    <row r="131" ht="14.25" customHeight="1">
      <c r="A131" s="55">
        <v>129.0</v>
      </c>
      <c r="B131" s="55" t="s">
        <v>277</v>
      </c>
      <c r="C131" s="60">
        <v>40.74842907326408</v>
      </c>
      <c r="D131" s="60">
        <v>0.016084142072789794</v>
      </c>
      <c r="E131" s="60">
        <v>0.21583180749876774</v>
      </c>
      <c r="F131" s="60">
        <f t="shared" si="1"/>
        <v>1.005691408</v>
      </c>
      <c r="I131" s="55">
        <v>129.0</v>
      </c>
      <c r="J131" s="55" t="s">
        <v>277</v>
      </c>
      <c r="K131" s="56">
        <v>1.0057607200393759</v>
      </c>
      <c r="L131" s="55">
        <v>1.0</v>
      </c>
    </row>
    <row r="132" ht="14.25" customHeight="1">
      <c r="A132" s="55">
        <v>130.0</v>
      </c>
      <c r="B132" s="55" t="s">
        <v>278</v>
      </c>
      <c r="C132" s="60">
        <v>40.20310715223659</v>
      </c>
      <c r="D132" s="60">
        <v>0.016554008914075036</v>
      </c>
      <c r="E132" s="60">
        <v>0.19508118217767834</v>
      </c>
      <c r="F132" s="60">
        <f t="shared" si="1"/>
        <v>1.00526415</v>
      </c>
      <c r="I132" s="55">
        <v>130.0</v>
      </c>
      <c r="J132" s="55" t="s">
        <v>278</v>
      </c>
      <c r="K132" s="56">
        <v>1.0053296138602532</v>
      </c>
      <c r="L132" s="55">
        <v>1.0</v>
      </c>
    </row>
    <row r="133" ht="14.25" customHeight="1">
      <c r="A133" s="55">
        <v>131.0</v>
      </c>
      <c r="B133" s="55" t="s">
        <v>279</v>
      </c>
      <c r="C133" s="60">
        <v>41.084977106740176</v>
      </c>
      <c r="D133" s="60">
        <v>0.01823804263870291</v>
      </c>
      <c r="E133" s="60">
        <v>0.23667450015360234</v>
      </c>
      <c r="F133" s="60">
        <f t="shared" si="1"/>
        <v>1.00620452</v>
      </c>
      <c r="I133" s="55">
        <v>131.0</v>
      </c>
      <c r="J133" s="55" t="s">
        <v>279</v>
      </c>
      <c r="K133" s="56">
        <v>1.0062792275603814</v>
      </c>
      <c r="L133" s="55">
        <v>1.0</v>
      </c>
    </row>
    <row r="134" ht="14.25" customHeight="1">
      <c r="A134" s="55">
        <v>132.0</v>
      </c>
      <c r="B134" s="55" t="s">
        <v>282</v>
      </c>
      <c r="C134" s="60">
        <v>40.85747587569208</v>
      </c>
      <c r="D134" s="60">
        <v>0.01696004062965339</v>
      </c>
      <c r="E134" s="60">
        <v>0.19391144246274047</v>
      </c>
      <c r="F134" s="60">
        <f t="shared" si="1"/>
        <v>1.005161148</v>
      </c>
      <c r="I134" s="55">
        <v>132.0</v>
      </c>
      <c r="J134" s="55" t="s">
        <v>282</v>
      </c>
      <c r="K134" s="56">
        <v>1.0052246597188186</v>
      </c>
      <c r="L134" s="55">
        <v>1.0</v>
      </c>
    </row>
    <row r="135" ht="14.25" customHeight="1">
      <c r="A135" s="55">
        <v>133.0</v>
      </c>
      <c r="B135" s="55" t="s">
        <v>284</v>
      </c>
      <c r="C135" s="60">
        <v>40.13054073540892</v>
      </c>
      <c r="D135" s="60">
        <v>0.02022470651797085</v>
      </c>
      <c r="E135" s="60">
        <v>0.19491508888211326</v>
      </c>
      <c r="F135" s="60">
        <f t="shared" si="1"/>
        <v>1.005360999</v>
      </c>
      <c r="I135" s="55">
        <v>133.0</v>
      </c>
      <c r="J135" s="55" t="s">
        <v>284</v>
      </c>
      <c r="K135" s="56">
        <v>1.0053780036222697</v>
      </c>
      <c r="L135" s="55">
        <v>1.0</v>
      </c>
    </row>
    <row r="136" ht="14.25" customHeight="1">
      <c r="A136" s="55">
        <v>134.0</v>
      </c>
      <c r="B136" s="55" t="s">
        <v>286</v>
      </c>
      <c r="C136" s="60">
        <v>40.99072711119625</v>
      </c>
      <c r="D136" s="60">
        <v>0.02079208181170452</v>
      </c>
      <c r="E136" s="60">
        <v>0.2856632720533548</v>
      </c>
      <c r="F136" s="60">
        <f t="shared" si="1"/>
        <v>1.007476212</v>
      </c>
      <c r="I136" s="55">
        <v>134.0</v>
      </c>
      <c r="J136" s="55" t="s">
        <v>286</v>
      </c>
      <c r="K136" s="56">
        <v>1.007489003166354</v>
      </c>
      <c r="L136" s="55">
        <v>1.0</v>
      </c>
    </row>
    <row r="137" ht="14.25" customHeight="1">
      <c r="A137" s="55">
        <v>135.0</v>
      </c>
      <c r="B137" s="55" t="s">
        <v>289</v>
      </c>
      <c r="C137" s="60">
        <v>41.27350081153019</v>
      </c>
      <c r="D137" s="60">
        <v>0.01729191838771083</v>
      </c>
      <c r="E137" s="60">
        <v>0.21370511937942388</v>
      </c>
      <c r="F137" s="60">
        <f t="shared" si="1"/>
        <v>1.00559674</v>
      </c>
      <c r="I137" s="55">
        <v>135.0</v>
      </c>
      <c r="J137" s="55" t="s">
        <v>289</v>
      </c>
      <c r="K137" s="56">
        <v>1.0056087160767146</v>
      </c>
      <c r="L137" s="55">
        <v>1.0</v>
      </c>
    </row>
    <row r="138" ht="14.25" customHeight="1">
      <c r="A138" s="55">
        <v>136.0</v>
      </c>
      <c r="B138" s="55" t="s">
        <v>291</v>
      </c>
      <c r="C138" s="60">
        <v>40.84555361876551</v>
      </c>
      <c r="D138" s="60">
        <v>0.017139519113796454</v>
      </c>
      <c r="E138" s="60">
        <v>0.18779862537265046</v>
      </c>
      <c r="F138" s="60">
        <f t="shared" si="1"/>
        <v>1.005017392</v>
      </c>
      <c r="I138" s="55">
        <v>136.0</v>
      </c>
      <c r="J138" s="55" t="s">
        <v>291</v>
      </c>
      <c r="K138" s="56">
        <v>1.0050305817038412</v>
      </c>
      <c r="L138" s="55">
        <v>1.0</v>
      </c>
    </row>
    <row r="139" ht="14.25" customHeight="1">
      <c r="A139" s="55">
        <v>137.0</v>
      </c>
      <c r="B139" s="55" t="s">
        <v>293</v>
      </c>
      <c r="C139" s="60">
        <v>41.37628119516784</v>
      </c>
      <c r="D139" s="60">
        <v>0.017930293571279787</v>
      </c>
      <c r="E139" s="60">
        <v>0.23521535532690313</v>
      </c>
      <c r="F139" s="60">
        <f t="shared" si="1"/>
        <v>1.006118134</v>
      </c>
      <c r="I139" s="55">
        <v>137.0</v>
      </c>
      <c r="J139" s="55" t="s">
        <v>293</v>
      </c>
      <c r="K139" s="56">
        <v>1.0061297913504834</v>
      </c>
      <c r="L139" s="55">
        <v>1.0</v>
      </c>
    </row>
    <row r="140" ht="14.25" customHeight="1">
      <c r="A140" s="55">
        <v>138.0</v>
      </c>
      <c r="B140" s="55" t="s">
        <v>295</v>
      </c>
      <c r="C140" s="60">
        <v>41.12993539328726</v>
      </c>
      <c r="D140" s="60">
        <v>0.016712958167601856</v>
      </c>
      <c r="E140" s="60">
        <v>0.1928974715449827</v>
      </c>
      <c r="F140" s="60">
        <f t="shared" si="1"/>
        <v>1.005096299</v>
      </c>
      <c r="I140" s="55">
        <v>138.0</v>
      </c>
      <c r="J140" s="55" t="s">
        <v>295</v>
      </c>
      <c r="K140" s="56">
        <v>1.0051086230033073</v>
      </c>
      <c r="L140" s="55">
        <v>1.0</v>
      </c>
    </row>
    <row r="141" ht="14.25" customHeight="1">
      <c r="A141" s="55">
        <v>139.0</v>
      </c>
      <c r="B141" s="55" t="s">
        <v>297</v>
      </c>
      <c r="C141" s="60">
        <v>40.059311384388714</v>
      </c>
      <c r="D141" s="60">
        <v>0.020149911570061026</v>
      </c>
      <c r="E141" s="60">
        <v>0.19759012327749292</v>
      </c>
      <c r="F141" s="60">
        <f t="shared" si="1"/>
        <v>1.005435441</v>
      </c>
      <c r="I141" s="55">
        <v>139.0</v>
      </c>
      <c r="J141" s="55" t="s">
        <v>297</v>
      </c>
      <c r="K141" s="56">
        <v>1.005452267449823</v>
      </c>
      <c r="L141" s="55">
        <v>1.0</v>
      </c>
    </row>
    <row r="142" ht="14.25" customHeight="1">
      <c r="A142" s="55">
        <v>140.0</v>
      </c>
      <c r="B142" s="55" t="s">
        <v>299</v>
      </c>
      <c r="C142" s="60">
        <v>40.95711637397447</v>
      </c>
      <c r="D142" s="60">
        <v>0.018897577834852842</v>
      </c>
      <c r="E142" s="60">
        <v>0.2755454802533031</v>
      </c>
      <c r="F142" s="60">
        <f t="shared" si="1"/>
        <v>1.007189057</v>
      </c>
      <c r="I142" s="55">
        <v>140.0</v>
      </c>
      <c r="J142" s="55" t="s">
        <v>299</v>
      </c>
      <c r="K142" s="56">
        <v>1.007200588589868</v>
      </c>
      <c r="L142" s="55">
        <v>1.0</v>
      </c>
    </row>
    <row r="143" ht="14.25" customHeight="1">
      <c r="A143" s="55">
        <v>141.0</v>
      </c>
      <c r="B143" s="55" t="s">
        <v>302</v>
      </c>
      <c r="C143" s="60">
        <v>41.019319467786794</v>
      </c>
      <c r="D143" s="60">
        <v>0.01627150157091397</v>
      </c>
      <c r="E143" s="60">
        <v>0.20876798445231773</v>
      </c>
      <c r="F143" s="60">
        <f t="shared" si="1"/>
        <v>1.005486183</v>
      </c>
      <c r="I143" s="55">
        <v>141.0</v>
      </c>
      <c r="J143" s="55" t="s">
        <v>302</v>
      </c>
      <c r="K143" s="56">
        <v>1.0054976180142867</v>
      </c>
      <c r="L143" s="55">
        <v>1.0</v>
      </c>
    </row>
    <row r="144" ht="14.25" customHeight="1">
      <c r="A144" s="55">
        <v>142.0</v>
      </c>
      <c r="B144" s="55" t="s">
        <v>304</v>
      </c>
      <c r="C144" s="60">
        <v>40.29417866679444</v>
      </c>
      <c r="D144" s="60">
        <v>0.017733428191470477</v>
      </c>
      <c r="E144" s="60">
        <v>0.19826542349815598</v>
      </c>
      <c r="F144" s="60">
        <f t="shared" si="1"/>
        <v>1.005360547</v>
      </c>
      <c r="I144" s="55">
        <v>142.0</v>
      </c>
      <c r="J144" s="55" t="s">
        <v>304</v>
      </c>
      <c r="K144" s="56">
        <v>1.0053745396212999</v>
      </c>
      <c r="L144" s="55">
        <v>1.0</v>
      </c>
    </row>
    <row r="145" ht="14.25" customHeight="1">
      <c r="A145" s="55">
        <v>143.0</v>
      </c>
      <c r="B145" s="55" t="s">
        <v>306</v>
      </c>
      <c r="C145" s="60">
        <v>41.27886406785986</v>
      </c>
      <c r="D145" s="60">
        <v>0.01650307682304438</v>
      </c>
      <c r="E145" s="60">
        <v>0.230703560530713</v>
      </c>
      <c r="F145" s="60">
        <f t="shared" si="1"/>
        <v>1.005988698</v>
      </c>
      <c r="I145" s="55">
        <v>143.0</v>
      </c>
      <c r="J145" s="55" t="s">
        <v>306</v>
      </c>
      <c r="K145" s="56">
        <v>1.005999299721143</v>
      </c>
      <c r="L145" s="55">
        <v>1.0</v>
      </c>
    </row>
    <row r="146" ht="14.25" customHeight="1">
      <c r="A146" s="55">
        <v>144.0</v>
      </c>
      <c r="B146" s="55" t="s">
        <v>308</v>
      </c>
      <c r="C146" s="60">
        <v>40.99600091529017</v>
      </c>
      <c r="D146" s="60">
        <v>0.015379489354161462</v>
      </c>
      <c r="E146" s="60">
        <v>0.1877747508839778</v>
      </c>
      <c r="F146" s="60">
        <f t="shared" si="1"/>
        <v>1.004955465</v>
      </c>
      <c r="I146" s="55">
        <v>144.0</v>
      </c>
      <c r="J146" s="55" t="s">
        <v>308</v>
      </c>
      <c r="K146" s="56">
        <v>1.004966721727502</v>
      </c>
      <c r="L146" s="55">
        <v>1.0</v>
      </c>
    </row>
    <row r="147" ht="14.25" customHeight="1">
      <c r="A147" s="55">
        <v>145.0</v>
      </c>
      <c r="B147" s="55" t="s">
        <v>310</v>
      </c>
      <c r="C147" s="60">
        <v>40.88581070677703</v>
      </c>
      <c r="D147" s="60">
        <v>0.021510654207416543</v>
      </c>
      <c r="E147" s="60">
        <v>0.19251799072109935</v>
      </c>
      <c r="F147" s="60">
        <f t="shared" si="1"/>
        <v>1.00523479</v>
      </c>
      <c r="I147" s="55">
        <v>145.0</v>
      </c>
      <c r="J147" s="55" t="s">
        <v>310</v>
      </c>
      <c r="K147" s="56">
        <v>1.0052625446145955</v>
      </c>
      <c r="L147" s="55">
        <v>1.0</v>
      </c>
    </row>
    <row r="148" ht="14.25" customHeight="1">
      <c r="A148" s="55">
        <v>146.0</v>
      </c>
      <c r="B148" s="55" t="s">
        <v>312</v>
      </c>
      <c r="C148" s="60">
        <v>42.037812300469064</v>
      </c>
      <c r="D148" s="60">
        <v>0.026038242346827372</v>
      </c>
      <c r="E148" s="60">
        <v>0.2953115909433495</v>
      </c>
      <c r="F148" s="60">
        <f t="shared" si="1"/>
        <v>1.007644304</v>
      </c>
      <c r="I148" s="55">
        <v>146.0</v>
      </c>
      <c r="J148" s="55" t="s">
        <v>312</v>
      </c>
      <c r="K148" s="56">
        <v>1.0076754220105852</v>
      </c>
      <c r="L148" s="55">
        <v>1.0</v>
      </c>
    </row>
    <row r="149" ht="14.25" customHeight="1">
      <c r="A149" s="55">
        <v>147.0</v>
      </c>
      <c r="B149" s="55" t="s">
        <v>314</v>
      </c>
      <c r="C149" s="60">
        <v>42.50115435671575</v>
      </c>
      <c r="D149" s="60">
        <v>0.020704367910042577</v>
      </c>
      <c r="E149" s="60">
        <v>0.2097932057877459</v>
      </c>
      <c r="F149" s="60">
        <f t="shared" si="1"/>
        <v>1.005423325</v>
      </c>
      <c r="I149" s="55">
        <v>147.0</v>
      </c>
      <c r="J149" s="55" t="s">
        <v>314</v>
      </c>
      <c r="K149" s="56">
        <v>1.0054482300445335</v>
      </c>
      <c r="L149" s="55">
        <v>1.0</v>
      </c>
    </row>
    <row r="150" ht="14.25" customHeight="1">
      <c r="A150" s="55">
        <v>148.0</v>
      </c>
      <c r="B150" s="55" t="s">
        <v>316</v>
      </c>
      <c r="C150" s="60">
        <v>42.16559549649648</v>
      </c>
      <c r="D150" s="60">
        <v>0.01993872632587117</v>
      </c>
      <c r="E150" s="60">
        <v>0.18099390508676427</v>
      </c>
      <c r="F150" s="60">
        <f t="shared" si="1"/>
        <v>1.004765322</v>
      </c>
      <c r="I150" s="55">
        <v>148.0</v>
      </c>
      <c r="J150" s="55" t="s">
        <v>316</v>
      </c>
      <c r="K150" s="56">
        <v>1.0047896322671521</v>
      </c>
      <c r="L150" s="55">
        <v>1.0</v>
      </c>
    </row>
    <row r="151" ht="14.25" customHeight="1">
      <c r="A151" s="55">
        <v>149.0</v>
      </c>
      <c r="B151" s="55" t="s">
        <v>318</v>
      </c>
      <c r="C151" s="60">
        <v>42.51553715589902</v>
      </c>
      <c r="D151" s="60">
        <v>0.02223515896242166</v>
      </c>
      <c r="E151" s="60">
        <v>0.2404501859890019</v>
      </c>
      <c r="F151" s="60">
        <f t="shared" si="1"/>
        <v>1.006178573</v>
      </c>
      <c r="I151" s="55">
        <v>149.0</v>
      </c>
      <c r="J151" s="55" t="s">
        <v>318</v>
      </c>
      <c r="K151" s="56">
        <v>1.0062049874458643</v>
      </c>
      <c r="L151" s="55">
        <v>1.0</v>
      </c>
    </row>
    <row r="152" ht="14.25" customHeight="1">
      <c r="A152" s="55">
        <v>150.0</v>
      </c>
      <c r="B152" s="55" t="s">
        <v>320</v>
      </c>
      <c r="C152" s="60">
        <v>42.364161989431494</v>
      </c>
      <c r="D152" s="60">
        <v>0.02005017698193517</v>
      </c>
      <c r="E152" s="60">
        <v>0.1907862101373956</v>
      </c>
      <c r="F152" s="60">
        <f t="shared" si="1"/>
        <v>1.004976763</v>
      </c>
      <c r="I152" s="55">
        <v>150.0</v>
      </c>
      <c r="J152" s="55" t="s">
        <v>320</v>
      </c>
      <c r="K152" s="56">
        <v>1.005000957747759</v>
      </c>
      <c r="L152" s="55">
        <v>1.0</v>
      </c>
    </row>
    <row r="153" ht="14.25" customHeight="1">
      <c r="A153" s="55">
        <v>151.0</v>
      </c>
      <c r="B153" s="55" t="s">
        <v>322</v>
      </c>
      <c r="C153" s="60">
        <v>41.36982585555425</v>
      </c>
      <c r="D153" s="60">
        <v>0.02316743352300304</v>
      </c>
      <c r="E153" s="60">
        <v>0.18748650385388593</v>
      </c>
      <c r="F153" s="60">
        <f t="shared" si="1"/>
        <v>1.005091971</v>
      </c>
      <c r="I153" s="55">
        <v>151.0</v>
      </c>
      <c r="J153" s="55" t="s">
        <v>322</v>
      </c>
      <c r="K153" s="56">
        <v>1.0051206375683985</v>
      </c>
      <c r="L153" s="55">
        <v>1.0</v>
      </c>
    </row>
    <row r="154" ht="14.25" customHeight="1">
      <c r="A154" s="55">
        <v>152.0</v>
      </c>
      <c r="B154" s="55" t="s">
        <v>324</v>
      </c>
      <c r="C154" s="60">
        <v>42.59297118313436</v>
      </c>
      <c r="D154" s="60">
        <v>0.02879824593452539</v>
      </c>
      <c r="E154" s="60">
        <v>0.26409806917913237</v>
      </c>
      <c r="F154" s="60">
        <f t="shared" si="1"/>
        <v>1.006876635</v>
      </c>
      <c r="I154" s="55">
        <v>152.0</v>
      </c>
      <c r="J154" s="55" t="s">
        <v>324</v>
      </c>
      <c r="K154" s="56">
        <v>1.0069096528922405</v>
      </c>
      <c r="L154" s="55">
        <v>1.0</v>
      </c>
    </row>
    <row r="155" ht="14.25" customHeight="1">
      <c r="A155" s="55">
        <v>153.0</v>
      </c>
      <c r="B155" s="55" t="s">
        <v>326</v>
      </c>
      <c r="C155" s="60">
        <v>42.94494809659587</v>
      </c>
      <c r="D155" s="60">
        <v>0.02329989972400721</v>
      </c>
      <c r="E155" s="60">
        <v>0.1916339772922657</v>
      </c>
      <c r="F155" s="60">
        <f t="shared" si="1"/>
        <v>1.00500487</v>
      </c>
      <c r="I155" s="55">
        <v>153.0</v>
      </c>
      <c r="J155" s="55" t="s">
        <v>326</v>
      </c>
      <c r="K155" s="56">
        <v>1.0050316161498456</v>
      </c>
      <c r="L155" s="55">
        <v>1.0</v>
      </c>
    </row>
    <row r="156" ht="14.25" customHeight="1">
      <c r="A156" s="55">
        <v>154.0</v>
      </c>
      <c r="B156" s="55" t="s">
        <v>328</v>
      </c>
      <c r="C156" s="60">
        <v>42.47265333698367</v>
      </c>
      <c r="D156" s="60">
        <v>0.02274458625179296</v>
      </c>
      <c r="E156" s="60">
        <v>0.16390412881935418</v>
      </c>
      <c r="F156" s="60">
        <f t="shared" si="1"/>
        <v>1.004394562</v>
      </c>
      <c r="I156" s="55">
        <v>154.0</v>
      </c>
      <c r="J156" s="55" t="s">
        <v>328</v>
      </c>
      <c r="K156" s="56">
        <v>1.0044209906900097</v>
      </c>
      <c r="L156" s="55">
        <v>1.0</v>
      </c>
    </row>
    <row r="157" ht="14.25" customHeight="1">
      <c r="A157" s="55">
        <v>155.0</v>
      </c>
      <c r="B157" s="55" t="s">
        <v>330</v>
      </c>
      <c r="C157" s="60">
        <v>42.930657410438684</v>
      </c>
      <c r="D157" s="60">
        <v>0.025240891192133973</v>
      </c>
      <c r="E157" s="60">
        <v>0.22464649282874424</v>
      </c>
      <c r="F157" s="60">
        <f t="shared" si="1"/>
        <v>1.005820721</v>
      </c>
      <c r="I157" s="55">
        <v>155.0</v>
      </c>
      <c r="J157" s="55" t="s">
        <v>330</v>
      </c>
      <c r="K157" s="56">
        <v>1.0058493584526984</v>
      </c>
      <c r="L157" s="55">
        <v>1.0</v>
      </c>
    </row>
    <row r="158" ht="14.25" customHeight="1">
      <c r="A158" s="55">
        <v>156.0</v>
      </c>
      <c r="B158" s="55" t="s">
        <v>332</v>
      </c>
      <c r="C158" s="60">
        <v>43.10195956449754</v>
      </c>
      <c r="D158" s="60">
        <v>0.020468670432732514</v>
      </c>
      <c r="E158" s="60">
        <v>0.16155625699375836</v>
      </c>
      <c r="F158" s="60">
        <f t="shared" si="1"/>
        <v>1.004223124</v>
      </c>
      <c r="I158" s="55">
        <v>156.0</v>
      </c>
      <c r="J158" s="55" t="s">
        <v>332</v>
      </c>
      <c r="K158" s="56">
        <v>1.004246380429185</v>
      </c>
      <c r="L158" s="55">
        <v>1.0</v>
      </c>
    </row>
    <row r="159" ht="14.25" customHeight="1">
      <c r="A159" s="55">
        <v>157.0</v>
      </c>
      <c r="B159" s="55" t="s">
        <v>334</v>
      </c>
      <c r="C159" s="60">
        <v>12.78278217834871</v>
      </c>
      <c r="D159" s="60">
        <v>0.8469613111760779</v>
      </c>
      <c r="E159" s="60">
        <v>0.7557045940198476</v>
      </c>
      <c r="F159" s="60">
        <f t="shared" si="1"/>
        <v>1.125376924</v>
      </c>
      <c r="I159" s="55">
        <v>157.0</v>
      </c>
      <c r="J159" s="55" t="s">
        <v>334</v>
      </c>
      <c r="K159" s="56">
        <v>1.078231988768601</v>
      </c>
      <c r="L159" s="55">
        <v>1.0</v>
      </c>
    </row>
    <row r="160" ht="14.25" customHeight="1">
      <c r="A160" s="55">
        <v>158.0</v>
      </c>
      <c r="B160" s="55" t="s">
        <v>336</v>
      </c>
      <c r="C160" s="60">
        <v>1.9949457001713746</v>
      </c>
      <c r="D160" s="60">
        <v>15.011636927652743</v>
      </c>
      <c r="E160" s="60">
        <v>8.604871754195985</v>
      </c>
      <c r="F160" s="60">
        <f t="shared" si="1"/>
        <v>12.83817117</v>
      </c>
      <c r="I160" s="55">
        <v>158.0</v>
      </c>
      <c r="J160" s="55" t="s">
        <v>336</v>
      </c>
      <c r="K160" s="56">
        <v>7.544453631424292</v>
      </c>
      <c r="L160" s="55">
        <v>1.0</v>
      </c>
    </row>
    <row r="161" ht="14.25" customHeight="1">
      <c r="A161" s="55">
        <v>159.0</v>
      </c>
      <c r="B161" s="55" t="s">
        <v>338</v>
      </c>
      <c r="C161" s="60">
        <v>0.008134524109137564</v>
      </c>
      <c r="D161" s="60">
        <v>61.771407984179916</v>
      </c>
      <c r="E161" s="60">
        <v>0.10310020041710521</v>
      </c>
      <c r="F161" s="60">
        <f t="shared" si="1"/>
        <v>7607.407868</v>
      </c>
      <c r="I161" s="76">
        <v>159.0</v>
      </c>
      <c r="J161" s="76" t="s">
        <v>338</v>
      </c>
      <c r="K161" s="77">
        <v>3048.846654306308</v>
      </c>
      <c r="L161" s="76">
        <v>2.0</v>
      </c>
      <c r="M161" s="78"/>
    </row>
    <row r="162" ht="14.25" customHeight="1">
      <c r="A162" s="55">
        <v>160.0</v>
      </c>
      <c r="B162" s="55" t="s">
        <v>340</v>
      </c>
      <c r="C162" s="60">
        <v>2.025214482517597</v>
      </c>
      <c r="D162" s="60">
        <v>14.864345340387482</v>
      </c>
      <c r="E162" s="60">
        <v>8.634082254356425</v>
      </c>
      <c r="F162" s="60">
        <f t="shared" si="1"/>
        <v>12.60293282</v>
      </c>
      <c r="I162" s="55">
        <v>160.0</v>
      </c>
      <c r="J162" s="55" t="s">
        <v>340</v>
      </c>
      <c r="K162" s="56">
        <v>7.42674839484175</v>
      </c>
      <c r="L162" s="55">
        <v>1.0</v>
      </c>
    </row>
    <row r="163" ht="14.25" customHeight="1">
      <c r="A163" s="55">
        <v>161.0</v>
      </c>
      <c r="B163" s="55" t="s">
        <v>336</v>
      </c>
      <c r="C163" s="60">
        <v>2.025214482517597</v>
      </c>
      <c r="D163" s="60">
        <v>14.864345340387482</v>
      </c>
      <c r="E163" s="60">
        <v>8.634082254356425</v>
      </c>
      <c r="F163" s="60">
        <f t="shared" si="1"/>
        <v>12.60293282</v>
      </c>
      <c r="I163" s="55">
        <v>161.0</v>
      </c>
      <c r="J163" s="55" t="s">
        <v>336</v>
      </c>
      <c r="K163" s="56">
        <v>7.427777594792773</v>
      </c>
      <c r="L163" s="55">
        <v>1.0</v>
      </c>
    </row>
    <row r="164" ht="14.25" customHeight="1">
      <c r="A164" s="55">
        <v>162.0</v>
      </c>
      <c r="B164" s="55" t="s">
        <v>338</v>
      </c>
      <c r="C164" s="60">
        <v>0.008134524109137564</v>
      </c>
      <c r="D164" s="60">
        <v>61.771407984179916</v>
      </c>
      <c r="E164" s="60">
        <v>0.10310020041710521</v>
      </c>
      <c r="F164" s="60">
        <f t="shared" si="1"/>
        <v>7607.407868</v>
      </c>
      <c r="I164" s="76">
        <v>162.0</v>
      </c>
      <c r="J164" s="76" t="s">
        <v>338</v>
      </c>
      <c r="K164" s="77">
        <v>3049.9270480692735</v>
      </c>
      <c r="L164" s="76">
        <v>2.0</v>
      </c>
      <c r="M164" s="78"/>
    </row>
    <row r="165" ht="14.25" customHeight="1">
      <c r="A165" s="55">
        <v>163.0</v>
      </c>
      <c r="B165" s="55" t="s">
        <v>342</v>
      </c>
      <c r="C165" s="60">
        <v>1.9234234907880088</v>
      </c>
      <c r="D165" s="60">
        <v>15.341487931605082</v>
      </c>
      <c r="E165" s="60">
        <v>8.546632285341765</v>
      </c>
      <c r="F165" s="60">
        <f t="shared" si="1"/>
        <v>13.41958431</v>
      </c>
      <c r="I165" s="55">
        <v>163.0</v>
      </c>
      <c r="J165" s="55" t="s">
        <v>342</v>
      </c>
      <c r="K165" s="56">
        <v>7.847210749074756</v>
      </c>
      <c r="L165" s="55">
        <v>1.0</v>
      </c>
    </row>
    <row r="166" ht="14.25" customHeight="1">
      <c r="A166" s="55">
        <v>164.0</v>
      </c>
      <c r="B166" s="55" t="s">
        <v>344</v>
      </c>
      <c r="C166" s="60">
        <v>0.007767267002098458</v>
      </c>
      <c r="D166" s="60">
        <v>61.7712051503127</v>
      </c>
      <c r="E166" s="60">
        <v>0.10034907069137243</v>
      </c>
      <c r="F166" s="60">
        <f t="shared" si="1"/>
        <v>7966.678817</v>
      </c>
      <c r="I166" s="76">
        <v>164.0</v>
      </c>
      <c r="J166" s="76" t="s">
        <v>344</v>
      </c>
      <c r="K166" s="77">
        <v>3188.2186139128858</v>
      </c>
      <c r="L166" s="76">
        <v>2.0</v>
      </c>
      <c r="M166" s="78"/>
    </row>
    <row r="167" ht="14.25" customHeight="1">
      <c r="A167" s="55">
        <v>165.0</v>
      </c>
      <c r="B167" s="55" t="s">
        <v>346</v>
      </c>
      <c r="C167" s="60">
        <v>1.9234234907880088</v>
      </c>
      <c r="D167" s="60">
        <v>15.341487931605082</v>
      </c>
      <c r="E167" s="60">
        <v>8.546632285341765</v>
      </c>
      <c r="F167" s="60">
        <f t="shared" si="1"/>
        <v>13.41958431</v>
      </c>
      <c r="I167" s="55">
        <v>165.0</v>
      </c>
      <c r="J167" s="55" t="s">
        <v>346</v>
      </c>
      <c r="K167" s="56">
        <v>7.849306808026968</v>
      </c>
      <c r="L167" s="55">
        <v>1.0</v>
      </c>
    </row>
    <row r="168" ht="14.25" customHeight="1">
      <c r="A168" s="55">
        <v>166.0</v>
      </c>
      <c r="B168" s="55" t="s">
        <v>347</v>
      </c>
      <c r="C168" s="60">
        <v>0.007767267002098458</v>
      </c>
      <c r="D168" s="60">
        <v>61.7712051503127</v>
      </c>
      <c r="E168" s="60">
        <v>0.10034907069137243</v>
      </c>
      <c r="F168" s="60">
        <f t="shared" si="1"/>
        <v>7966.678817</v>
      </c>
      <c r="I168" s="76">
        <v>166.0</v>
      </c>
      <c r="J168" s="76" t="s">
        <v>347</v>
      </c>
      <c r="K168" s="77">
        <v>3188.9316948104342</v>
      </c>
      <c r="L168" s="76">
        <v>2.0</v>
      </c>
      <c r="M168" s="78"/>
    </row>
    <row r="169" ht="14.25" customHeight="1">
      <c r="A169" s="55">
        <v>167.0</v>
      </c>
      <c r="B169" s="55" t="s">
        <v>348</v>
      </c>
      <c r="C169" s="60">
        <v>1.9236496342298892</v>
      </c>
      <c r="D169" s="60">
        <v>15.340480326740774</v>
      </c>
      <c r="E169" s="60">
        <v>8.546795329786578</v>
      </c>
      <c r="F169" s="60">
        <f t="shared" si="1"/>
        <v>13.41768523</v>
      </c>
      <c r="I169" s="55">
        <v>167.0</v>
      </c>
      <c r="J169" s="55" t="s">
        <v>348</v>
      </c>
      <c r="K169" s="56">
        <v>7.850379729343028</v>
      </c>
      <c r="L169" s="55">
        <v>1.0</v>
      </c>
    </row>
    <row r="170" ht="14.25" customHeight="1">
      <c r="A170" s="55">
        <v>168.0</v>
      </c>
      <c r="B170" s="55" t="s">
        <v>350</v>
      </c>
      <c r="C170" s="60">
        <v>12.717022532620406</v>
      </c>
      <c r="D170" s="60">
        <v>0.7189001472095776</v>
      </c>
      <c r="E170" s="60">
        <v>0.6915958506836792</v>
      </c>
      <c r="F170" s="60">
        <f t="shared" si="1"/>
        <v>1.110914013</v>
      </c>
      <c r="I170" s="55">
        <v>168.0</v>
      </c>
      <c r="J170" s="55" t="s">
        <v>350</v>
      </c>
      <c r="K170" s="56">
        <v>1.0692239335678817</v>
      </c>
      <c r="L170" s="55">
        <v>1.0</v>
      </c>
    </row>
    <row r="171" ht="14.25" customHeight="1">
      <c r="A171" s="55">
        <v>169.0</v>
      </c>
      <c r="B171" s="55" t="s">
        <v>353</v>
      </c>
      <c r="C171" s="60">
        <v>0.1540692297094334</v>
      </c>
      <c r="D171" s="60">
        <v>0.017866154430131082</v>
      </c>
      <c r="E171" s="60">
        <v>121.91208790585823</v>
      </c>
      <c r="F171" s="60">
        <f t="shared" si="1"/>
        <v>792.3971809</v>
      </c>
      <c r="I171" s="76">
        <v>169.0</v>
      </c>
      <c r="J171" s="76" t="s">
        <v>353</v>
      </c>
      <c r="K171" s="77">
        <v>719.8121093837347</v>
      </c>
      <c r="L171" s="76">
        <v>3.0</v>
      </c>
      <c r="M171" s="78"/>
    </row>
    <row r="172" ht="14.25" customHeight="1">
      <c r="A172" s="55">
        <v>170.0</v>
      </c>
      <c r="B172" s="55" t="s">
        <v>355</v>
      </c>
      <c r="C172" s="60">
        <v>0.1494025622132236</v>
      </c>
      <c r="D172" s="60">
        <v>0.02207857434755797</v>
      </c>
      <c r="E172" s="60">
        <v>119.01081666915573</v>
      </c>
      <c r="F172" s="60">
        <f t="shared" si="1"/>
        <v>797.7259295</v>
      </c>
      <c r="I172" s="76">
        <v>170.0</v>
      </c>
      <c r="J172" s="76" t="s">
        <v>355</v>
      </c>
      <c r="K172" s="77">
        <v>725.0728593989879</v>
      </c>
      <c r="L172" s="76">
        <v>3.0</v>
      </c>
      <c r="M172" s="78"/>
    </row>
    <row r="173" ht="14.25" customHeight="1">
      <c r="A173" s="55">
        <v>171.0</v>
      </c>
      <c r="B173" s="55" t="s">
        <v>357</v>
      </c>
      <c r="C173" s="60">
        <v>0.1524388176665576</v>
      </c>
      <c r="D173" s="60">
        <v>0.01818817239003456</v>
      </c>
      <c r="E173" s="60">
        <v>122.57977515401706</v>
      </c>
      <c r="F173" s="60">
        <f t="shared" si="1"/>
        <v>805.2437301</v>
      </c>
      <c r="I173" s="76">
        <v>171.0</v>
      </c>
      <c r="J173" s="76" t="s">
        <v>357</v>
      </c>
      <c r="K173" s="77">
        <v>732.2709720129747</v>
      </c>
      <c r="L173" s="76">
        <v>3.0</v>
      </c>
      <c r="M173" s="78"/>
    </row>
    <row r="174" ht="14.25" customHeight="1">
      <c r="A174" s="55">
        <v>172.0</v>
      </c>
      <c r="B174" s="55" t="s">
        <v>359</v>
      </c>
      <c r="C174" s="60">
        <v>0.16186685919907037</v>
      </c>
      <c r="D174" s="60">
        <v>0.018993913965615793</v>
      </c>
      <c r="E174" s="60">
        <v>121.2946466706086</v>
      </c>
      <c r="F174" s="60">
        <f t="shared" si="1"/>
        <v>750.4655866</v>
      </c>
      <c r="I174" s="76">
        <v>172.0</v>
      </c>
      <c r="J174" s="76" t="s">
        <v>359</v>
      </c>
      <c r="K174" s="77">
        <v>682.8313717398654</v>
      </c>
      <c r="L174" s="76">
        <v>3.0</v>
      </c>
      <c r="M174" s="78"/>
    </row>
    <row r="175" ht="14.25" customHeight="1">
      <c r="A175" s="55">
        <v>173.0</v>
      </c>
      <c r="B175" s="55" t="s">
        <v>361</v>
      </c>
      <c r="C175" s="60">
        <v>0.15858241057816677</v>
      </c>
      <c r="D175" s="60">
        <v>0.022053690365687943</v>
      </c>
      <c r="E175" s="60">
        <v>119.41153057930657</v>
      </c>
      <c r="F175" s="60">
        <f t="shared" si="1"/>
        <v>754.1326068</v>
      </c>
      <c r="I175" s="76">
        <v>173.0</v>
      </c>
      <c r="J175" s="76" t="s">
        <v>361</v>
      </c>
      <c r="K175" s="77">
        <v>686.545085918125</v>
      </c>
      <c r="L175" s="76">
        <v>3.0</v>
      </c>
      <c r="M175" s="78"/>
    </row>
    <row r="176" ht="14.25" customHeight="1">
      <c r="A176" s="55">
        <v>174.0</v>
      </c>
      <c r="B176" s="55" t="s">
        <v>363</v>
      </c>
      <c r="C176" s="60">
        <v>0.15370868555207146</v>
      </c>
      <c r="D176" s="60">
        <v>0.017956331338803144</v>
      </c>
      <c r="E176" s="60">
        <v>122.13084011020072</v>
      </c>
      <c r="F176" s="60">
        <f t="shared" si="1"/>
        <v>795.6772559</v>
      </c>
      <c r="I176" s="76">
        <v>174.0</v>
      </c>
      <c r="J176" s="76" t="s">
        <v>363</v>
      </c>
      <c r="K176" s="77">
        <v>724.7110458027449</v>
      </c>
      <c r="L176" s="76">
        <v>3.0</v>
      </c>
      <c r="M176" s="78"/>
    </row>
    <row r="177" ht="14.25" customHeight="1">
      <c r="A177" s="55">
        <v>175.0</v>
      </c>
      <c r="B177" s="55" t="s">
        <v>365</v>
      </c>
      <c r="C177" s="60">
        <v>0.15317790359152975</v>
      </c>
      <c r="D177" s="60">
        <v>0.022037476700372025</v>
      </c>
      <c r="E177" s="60">
        <v>119.17005486943015</v>
      </c>
      <c r="F177" s="60">
        <f t="shared" si="1"/>
        <v>779.1284999</v>
      </c>
      <c r="I177" s="76">
        <v>175.0</v>
      </c>
      <c r="J177" s="76" t="s">
        <v>365</v>
      </c>
      <c r="K177" s="77">
        <v>710.0302152984226</v>
      </c>
      <c r="L177" s="76">
        <v>3.0</v>
      </c>
      <c r="M177" s="78"/>
    </row>
    <row r="178" ht="14.25" customHeight="1">
      <c r="A178" s="55">
        <v>176.0</v>
      </c>
      <c r="B178" s="55" t="s">
        <v>367</v>
      </c>
      <c r="C178" s="60">
        <v>0.15325247574792386</v>
      </c>
      <c r="D178" s="60">
        <v>0.018046449481826037</v>
      </c>
      <c r="E178" s="60">
        <v>122.3199826642184</v>
      </c>
      <c r="F178" s="60">
        <f t="shared" si="1"/>
        <v>799.277669</v>
      </c>
      <c r="I178" s="76">
        <v>176.0</v>
      </c>
      <c r="J178" s="76" t="s">
        <v>367</v>
      </c>
      <c r="K178" s="77">
        <v>728.7335496710367</v>
      </c>
      <c r="L178" s="76">
        <v>3.0</v>
      </c>
      <c r="M178" s="78"/>
    </row>
    <row r="179" ht="14.25" customHeight="1">
      <c r="A179" s="55">
        <v>177.0</v>
      </c>
      <c r="B179" s="55" t="s">
        <v>369</v>
      </c>
      <c r="C179" s="60">
        <v>0.14874770671441212</v>
      </c>
      <c r="D179" s="60">
        <v>0.022089972415027952</v>
      </c>
      <c r="E179" s="60">
        <v>118.98375248939523</v>
      </c>
      <c r="F179" s="60">
        <f t="shared" si="1"/>
        <v>801.0516115</v>
      </c>
      <c r="I179" s="76">
        <v>177.0</v>
      </c>
      <c r="J179" s="76" t="s">
        <v>369</v>
      </c>
      <c r="K179" s="77">
        <v>730.7442576888832</v>
      </c>
      <c r="L179" s="76">
        <v>3.0</v>
      </c>
      <c r="M179" s="78"/>
    </row>
    <row r="180" ht="14.25" customHeight="1">
      <c r="A180" s="55">
        <v>178.0</v>
      </c>
      <c r="B180" s="55" t="s">
        <v>371</v>
      </c>
      <c r="C180" s="60">
        <v>0.1523634232604606</v>
      </c>
      <c r="D180" s="60">
        <v>0.01893735958064607</v>
      </c>
      <c r="E180" s="60">
        <v>119.78206628033006</v>
      </c>
      <c r="F180" s="60">
        <f t="shared" si="1"/>
        <v>787.2845365</v>
      </c>
      <c r="I180" s="76">
        <v>178.0</v>
      </c>
      <c r="J180" s="76" t="s">
        <v>371</v>
      </c>
      <c r="K180" s="77">
        <v>718.5251136671291</v>
      </c>
      <c r="L180" s="76">
        <v>3.0</v>
      </c>
      <c r="M180" s="78"/>
    </row>
    <row r="181" ht="14.25" customHeight="1">
      <c r="A181" s="55">
        <v>179.0</v>
      </c>
      <c r="B181" s="55" t="s">
        <v>373</v>
      </c>
      <c r="C181" s="60">
        <v>0.1307270414293165</v>
      </c>
      <c r="D181" s="60">
        <v>0.022968560314405966</v>
      </c>
      <c r="E181" s="60">
        <v>118.25555098630116</v>
      </c>
      <c r="F181" s="60">
        <f t="shared" si="1"/>
        <v>905.7746989</v>
      </c>
      <c r="I181" s="76">
        <v>179.0</v>
      </c>
      <c r="J181" s="76" t="s">
        <v>373</v>
      </c>
      <c r="K181" s="77">
        <v>827.0868815691565</v>
      </c>
      <c r="L181" s="76">
        <v>3.0</v>
      </c>
      <c r="M181" s="78"/>
    </row>
    <row r="182" ht="14.25" customHeight="1">
      <c r="A182" s="55">
        <v>180.0</v>
      </c>
      <c r="B182" s="55" t="s">
        <v>375</v>
      </c>
      <c r="C182" s="60">
        <v>0.12484806066020743</v>
      </c>
      <c r="D182" s="60">
        <v>0.017189280078662324</v>
      </c>
      <c r="E182" s="60">
        <v>125.10854009258713</v>
      </c>
      <c r="F182" s="60">
        <f t="shared" si="1"/>
        <v>1003.224053</v>
      </c>
      <c r="I182" s="76">
        <v>180.0</v>
      </c>
      <c r="J182" s="76" t="s">
        <v>375</v>
      </c>
      <c r="K182" s="77">
        <v>916.4541467709054</v>
      </c>
      <c r="L182" s="76">
        <v>3.0</v>
      </c>
      <c r="M182" s="78"/>
    </row>
    <row r="183" ht="14.25" customHeight="1">
      <c r="A183" s="55">
        <v>181.0</v>
      </c>
      <c r="B183" s="55" t="s">
        <v>377</v>
      </c>
      <c r="C183" s="60">
        <v>0.08498526026307109</v>
      </c>
      <c r="D183" s="60">
        <v>0.24861206543070724</v>
      </c>
      <c r="E183" s="60">
        <v>98.85868622876345</v>
      </c>
      <c r="F183" s="60">
        <f t="shared" si="1"/>
        <v>1167.170439</v>
      </c>
      <c r="I183" s="76">
        <v>181.0</v>
      </c>
      <c r="J183" s="76" t="s">
        <v>377</v>
      </c>
      <c r="K183" s="77">
        <v>1058.8753142041062</v>
      </c>
      <c r="L183" s="76">
        <v>3.0</v>
      </c>
      <c r="M183" s="78"/>
    </row>
    <row r="184" ht="14.25" customHeight="1">
      <c r="A184" s="55">
        <v>182.0</v>
      </c>
      <c r="B184" s="55" t="s">
        <v>379</v>
      </c>
      <c r="C184" s="60">
        <v>0.06228828639399647</v>
      </c>
      <c r="D184" s="60">
        <v>0.27091053188539993</v>
      </c>
      <c r="E184" s="60">
        <v>103.36238496527493</v>
      </c>
      <c r="F184" s="60">
        <f t="shared" si="1"/>
        <v>1664.768607</v>
      </c>
      <c r="I184" s="76">
        <v>182.0</v>
      </c>
      <c r="J184" s="76" t="s">
        <v>379</v>
      </c>
      <c r="K184" s="77">
        <v>1510.9290589934137</v>
      </c>
      <c r="L184" s="76">
        <v>3.0</v>
      </c>
      <c r="M184" s="78"/>
    </row>
    <row r="185" ht="14.25" customHeight="1">
      <c r="A185" s="55">
        <v>183.0</v>
      </c>
      <c r="B185" s="55" t="s">
        <v>381</v>
      </c>
      <c r="C185" s="60">
        <v>0.04856094942478273</v>
      </c>
      <c r="D185" s="60">
        <v>0.3122437407483194</v>
      </c>
      <c r="E185" s="60">
        <v>106.13151200995469</v>
      </c>
      <c r="F185" s="60">
        <f t="shared" si="1"/>
        <v>2192.961999</v>
      </c>
      <c r="I185" s="76">
        <v>183.0</v>
      </c>
      <c r="J185" s="76" t="s">
        <v>381</v>
      </c>
      <c r="K185" s="77">
        <v>1990.9886690205426</v>
      </c>
      <c r="L185" s="76">
        <v>3.0</v>
      </c>
      <c r="M185" s="78"/>
    </row>
    <row r="186" ht="14.25" customHeight="1">
      <c r="A186" s="55">
        <v>184.0</v>
      </c>
      <c r="B186" s="55" t="s">
        <v>383</v>
      </c>
      <c r="C186" s="60">
        <v>0.053999657783974496</v>
      </c>
      <c r="D186" s="60">
        <v>0.2903864131797725</v>
      </c>
      <c r="E186" s="60">
        <v>104.9257130259053</v>
      </c>
      <c r="F186" s="60">
        <f t="shared" si="1"/>
        <v>1949.458634</v>
      </c>
      <c r="I186" s="76">
        <v>184.0</v>
      </c>
      <c r="J186" s="76" t="s">
        <v>383</v>
      </c>
      <c r="K186" s="77">
        <v>1771.3558356130964</v>
      </c>
      <c r="L186" s="76">
        <v>3.0</v>
      </c>
      <c r="M186" s="78"/>
    </row>
    <row r="187" ht="14.25" customHeight="1">
      <c r="A187" s="55">
        <v>185.0</v>
      </c>
      <c r="B187" s="55" t="s">
        <v>385</v>
      </c>
      <c r="C187" s="60">
        <v>0.050055395662059</v>
      </c>
      <c r="D187" s="60">
        <v>0.3000924093491701</v>
      </c>
      <c r="E187" s="60">
        <v>105.70675301878434</v>
      </c>
      <c r="F187" s="60">
        <f t="shared" si="1"/>
        <v>2118.79058</v>
      </c>
      <c r="I187" s="76">
        <v>185.0</v>
      </c>
      <c r="J187" s="76" t="s">
        <v>385</v>
      </c>
      <c r="K187" s="77">
        <v>1926.2552109862868</v>
      </c>
      <c r="L187" s="76">
        <v>3.0</v>
      </c>
      <c r="M187" s="78"/>
    </row>
    <row r="188" ht="14.25" customHeight="1">
      <c r="A188" s="55">
        <v>186.0</v>
      </c>
      <c r="B188" s="55" t="s">
        <v>387</v>
      </c>
      <c r="C188" s="60">
        <v>0.055629726855693486</v>
      </c>
      <c r="D188" s="60">
        <v>0.28009257736623216</v>
      </c>
      <c r="E188" s="60">
        <v>104.52050181096953</v>
      </c>
      <c r="F188" s="60">
        <f t="shared" si="1"/>
        <v>1884.895541</v>
      </c>
      <c r="I188" s="76">
        <v>186.0</v>
      </c>
      <c r="J188" s="76" t="s">
        <v>387</v>
      </c>
      <c r="K188" s="77">
        <v>1714.9452066128576</v>
      </c>
      <c r="L188" s="76">
        <v>3.0</v>
      </c>
      <c r="M188" s="78"/>
    </row>
    <row r="189" ht="14.25" customHeight="1">
      <c r="A189" s="55">
        <v>187.0</v>
      </c>
      <c r="B189" s="55" t="s">
        <v>389</v>
      </c>
      <c r="C189" s="60">
        <v>0.05675541810187516</v>
      </c>
      <c r="D189" s="60">
        <v>0.2785689080862988</v>
      </c>
      <c r="E189" s="60">
        <v>104.3281536388608</v>
      </c>
      <c r="F189" s="60">
        <f t="shared" si="1"/>
        <v>1844.114297</v>
      </c>
      <c r="I189" s="76">
        <v>187.0</v>
      </c>
      <c r="J189" s="76" t="s">
        <v>389</v>
      </c>
      <c r="K189" s="77">
        <v>1678.9475617001883</v>
      </c>
      <c r="L189" s="76">
        <v>3.0</v>
      </c>
      <c r="M189" s="78"/>
    </row>
    <row r="190" ht="14.25" customHeight="1">
      <c r="A190" s="55">
        <v>188.0</v>
      </c>
      <c r="B190" s="55" t="s">
        <v>391</v>
      </c>
      <c r="C190" s="60">
        <v>0.07283351200891162</v>
      </c>
      <c r="D190" s="60">
        <v>0.25221369107585606</v>
      </c>
      <c r="E190" s="60">
        <v>101.4274350593928</v>
      </c>
      <c r="F190" s="60">
        <f t="shared" si="1"/>
        <v>1397.055826</v>
      </c>
      <c r="I190" s="76">
        <v>188.0</v>
      </c>
      <c r="J190" s="76" t="s">
        <v>391</v>
      </c>
      <c r="K190" s="77">
        <v>1272.997368731528</v>
      </c>
      <c r="L190" s="76">
        <v>3.0</v>
      </c>
      <c r="M190" s="78"/>
    </row>
    <row r="191" ht="14.25" customHeight="1">
      <c r="A191" s="55">
        <v>189.0</v>
      </c>
      <c r="B191" s="55" t="s">
        <v>393</v>
      </c>
      <c r="C191" s="60">
        <v>0.04429122410483322</v>
      </c>
      <c r="D191" s="60">
        <v>0.34987586100857654</v>
      </c>
      <c r="E191" s="60">
        <v>107.38810219806915</v>
      </c>
      <c r="F191" s="60">
        <f t="shared" si="1"/>
        <v>2433.490414</v>
      </c>
      <c r="I191" s="76">
        <v>189.0</v>
      </c>
      <c r="J191" s="76" t="s">
        <v>393</v>
      </c>
      <c r="K191" s="77">
        <v>2217.3693262500083</v>
      </c>
      <c r="L191" s="76">
        <v>3.0</v>
      </c>
      <c r="M191" s="78"/>
    </row>
    <row r="192" ht="14.25" customHeight="1">
      <c r="A192" s="55">
        <v>190.0</v>
      </c>
      <c r="B192" s="55" t="s">
        <v>395</v>
      </c>
      <c r="C192" s="60">
        <v>0.09415838969432419</v>
      </c>
      <c r="D192" s="60">
        <v>0.33488453338697977</v>
      </c>
      <c r="E192" s="60">
        <v>96.94520635037196</v>
      </c>
      <c r="F192" s="60">
        <f t="shared" si="1"/>
        <v>1034.153723</v>
      </c>
      <c r="I192" s="76">
        <v>190.0</v>
      </c>
      <c r="J192" s="76" t="s">
        <v>395</v>
      </c>
      <c r="K192" s="77">
        <v>944.4403346034919</v>
      </c>
      <c r="L192" s="76">
        <v>3.0</v>
      </c>
      <c r="M192" s="78"/>
    </row>
    <row r="193" ht="14.25" customHeight="1">
      <c r="A193" s="55">
        <v>191.0</v>
      </c>
      <c r="B193" s="55" t="s">
        <v>397</v>
      </c>
      <c r="C193" s="60">
        <v>0.04113670267324838</v>
      </c>
      <c r="D193" s="60">
        <v>20.26236062606906</v>
      </c>
      <c r="E193" s="60">
        <v>25.043386212800662</v>
      </c>
      <c r="F193" s="60">
        <f t="shared" si="1"/>
        <v>1102.346095</v>
      </c>
      <c r="I193" s="76">
        <v>191.0</v>
      </c>
      <c r="J193" s="76" t="s">
        <v>397</v>
      </c>
      <c r="K193" s="77">
        <v>745.8727456238457</v>
      </c>
      <c r="L193" s="76">
        <v>2.0</v>
      </c>
      <c r="M193" s="78"/>
    </row>
    <row r="194" ht="14.25" customHeight="1">
      <c r="A194" s="55">
        <v>192.0</v>
      </c>
      <c r="B194" s="55" t="s">
        <v>399</v>
      </c>
      <c r="C194" s="60">
        <v>0.001614327336006502</v>
      </c>
      <c r="D194" s="60">
        <v>33.65388685428934</v>
      </c>
      <c r="E194" s="60">
        <v>0.489713124065784</v>
      </c>
      <c r="F194" s="60">
        <f t="shared" si="1"/>
        <v>21151.35731</v>
      </c>
      <c r="I194" s="76">
        <v>192.0</v>
      </c>
      <c r="J194" s="76" t="s">
        <v>399</v>
      </c>
      <c r="K194" s="77">
        <v>7230.705864990458</v>
      </c>
      <c r="L194" s="76">
        <v>2.0</v>
      </c>
      <c r="M194" s="78"/>
    </row>
    <row r="195" ht="14.25" customHeight="1">
      <c r="A195" s="55">
        <v>193.0</v>
      </c>
      <c r="B195" s="55" t="s">
        <v>401</v>
      </c>
      <c r="C195" s="60">
        <v>0.13551403977614385</v>
      </c>
      <c r="D195" s="60">
        <v>0.018927589405421236</v>
      </c>
      <c r="E195" s="60">
        <v>115.74763580872991</v>
      </c>
      <c r="F195" s="60">
        <f t="shared" si="1"/>
        <v>855.277266</v>
      </c>
      <c r="I195" s="76">
        <v>193.0</v>
      </c>
      <c r="J195" s="76" t="s">
        <v>401</v>
      </c>
      <c r="K195" s="77">
        <v>775.0546053059188</v>
      </c>
      <c r="L195" s="76">
        <v>3.0</v>
      </c>
      <c r="M195" s="78"/>
    </row>
    <row r="196" ht="14.25" customHeight="1">
      <c r="A196" s="55">
        <v>194.0</v>
      </c>
      <c r="B196" s="55" t="s">
        <v>403</v>
      </c>
      <c r="C196" s="60">
        <v>0.11272750430880144</v>
      </c>
      <c r="D196" s="60">
        <v>0.024732433678266566</v>
      </c>
      <c r="E196" s="60">
        <v>113.56337123204604</v>
      </c>
      <c r="F196" s="60">
        <f t="shared" si="1"/>
        <v>1008.634333</v>
      </c>
      <c r="I196" s="76">
        <v>194.0</v>
      </c>
      <c r="J196" s="76" t="s">
        <v>403</v>
      </c>
      <c r="K196" s="77">
        <v>914.2912929599914</v>
      </c>
      <c r="L196" s="76">
        <v>3.0</v>
      </c>
      <c r="M196" s="78"/>
    </row>
    <row r="197" ht="14.25" customHeight="1">
      <c r="A197" s="55">
        <v>195.0</v>
      </c>
      <c r="B197" s="55" t="s">
        <v>405</v>
      </c>
      <c r="C197" s="60">
        <v>0.13632283965639622</v>
      </c>
      <c r="D197" s="60">
        <v>0.01866726598795641</v>
      </c>
      <c r="E197" s="60">
        <v>116.17434874867408</v>
      </c>
      <c r="F197" s="60">
        <f t="shared" si="1"/>
        <v>853.3371161</v>
      </c>
      <c r="I197" s="76">
        <v>195.0</v>
      </c>
      <c r="J197" s="76" t="s">
        <v>405</v>
      </c>
      <c r="K197" s="77">
        <v>774.0210652377122</v>
      </c>
      <c r="L197" s="76">
        <v>3.0</v>
      </c>
      <c r="M197" s="78"/>
    </row>
    <row r="198" ht="14.25" customHeight="1">
      <c r="A198" s="55">
        <v>196.0</v>
      </c>
      <c r="B198" s="55" t="s">
        <v>407</v>
      </c>
      <c r="C198" s="60">
        <v>0.13665808543363925</v>
      </c>
      <c r="D198" s="60">
        <v>0.019940118791629022</v>
      </c>
      <c r="E198" s="60">
        <v>115.21606116139465</v>
      </c>
      <c r="F198" s="60">
        <f t="shared" si="1"/>
        <v>844.2432001</v>
      </c>
      <c r="I198" s="76">
        <v>196.0</v>
      </c>
      <c r="J198" s="76" t="s">
        <v>407</v>
      </c>
      <c r="K198" s="77">
        <v>766.0895408705386</v>
      </c>
      <c r="L198" s="76">
        <v>3.0</v>
      </c>
      <c r="M198" s="78"/>
    </row>
    <row r="199" ht="14.25" customHeight="1">
      <c r="A199" s="55">
        <v>197.0</v>
      </c>
      <c r="B199" s="55" t="s">
        <v>409</v>
      </c>
      <c r="C199" s="60">
        <v>0.11956850019447009</v>
      </c>
      <c r="D199" s="60">
        <v>0.02398989943801801</v>
      </c>
      <c r="E199" s="60">
        <v>113.8565361980155</v>
      </c>
      <c r="F199" s="60">
        <f t="shared" si="1"/>
        <v>953.4291591</v>
      </c>
      <c r="I199" s="76">
        <v>197.0</v>
      </c>
      <c r="J199" s="76" t="s">
        <v>409</v>
      </c>
      <c r="K199" s="77">
        <v>865.4579813055929</v>
      </c>
      <c r="L199" s="76">
        <v>3.0</v>
      </c>
      <c r="M199" s="78"/>
    </row>
    <row r="200" ht="14.25" customHeight="1">
      <c r="A200" s="55">
        <v>198.0</v>
      </c>
      <c r="B200" s="55" t="s">
        <v>411</v>
      </c>
      <c r="C200" s="60">
        <v>0.13662350341746177</v>
      </c>
      <c r="D200" s="60">
        <v>0.019783707993945424</v>
      </c>
      <c r="E200" s="60">
        <v>115.22072430811171</v>
      </c>
      <c r="F200" s="60">
        <f t="shared" si="1"/>
        <v>844.4896276</v>
      </c>
      <c r="I200" s="76">
        <v>198.0</v>
      </c>
      <c r="J200" s="76" t="s">
        <v>411</v>
      </c>
      <c r="K200" s="77">
        <v>767.0141054145878</v>
      </c>
      <c r="L200" s="76">
        <v>3.0</v>
      </c>
      <c r="M200" s="78"/>
    </row>
    <row r="201" ht="14.25" customHeight="1">
      <c r="A201" s="55">
        <v>199.0</v>
      </c>
      <c r="B201" s="55" t="s">
        <v>413</v>
      </c>
      <c r="C201" s="60">
        <v>0.10605493901827659</v>
      </c>
      <c r="D201" s="60">
        <v>0.02588201872690767</v>
      </c>
      <c r="E201" s="60">
        <v>113.24970231302842</v>
      </c>
      <c r="F201" s="60">
        <f t="shared" si="1"/>
        <v>1069.084008</v>
      </c>
      <c r="I201" s="76">
        <v>199.0</v>
      </c>
      <c r="J201" s="76" t="s">
        <v>413</v>
      </c>
      <c r="K201" s="77">
        <v>971.2721515514442</v>
      </c>
      <c r="L201" s="76">
        <v>3.0</v>
      </c>
      <c r="M201" s="78"/>
    </row>
    <row r="202" ht="14.25" customHeight="1">
      <c r="A202" s="55">
        <v>200.0</v>
      </c>
      <c r="B202" s="55" t="s">
        <v>415</v>
      </c>
      <c r="C202" s="60">
        <v>0.13555866390468518</v>
      </c>
      <c r="D202" s="60">
        <v>0.018969735229624966</v>
      </c>
      <c r="E202" s="60">
        <v>115.71039701309056</v>
      </c>
      <c r="F202" s="60">
        <f t="shared" si="1"/>
        <v>854.7216539</v>
      </c>
      <c r="I202" s="76">
        <v>200.0</v>
      </c>
      <c r="J202" s="76" t="s">
        <v>415</v>
      </c>
      <c r="K202" s="77">
        <v>777.0243342754876</v>
      </c>
      <c r="L202" s="76">
        <v>3.0</v>
      </c>
      <c r="M202" s="78"/>
    </row>
    <row r="203" ht="14.25" customHeight="1">
      <c r="A203" s="55">
        <v>201.0</v>
      </c>
      <c r="B203" s="55" t="s">
        <v>417</v>
      </c>
      <c r="C203" s="60">
        <v>0.10846507249996863</v>
      </c>
      <c r="D203" s="60">
        <v>0.02540451358689273</v>
      </c>
      <c r="E203" s="60">
        <v>113.36720029102948</v>
      </c>
      <c r="F203" s="60">
        <f t="shared" si="1"/>
        <v>1046.429669</v>
      </c>
      <c r="I203" s="76">
        <v>201.0</v>
      </c>
      <c r="J203" s="76" t="s">
        <v>417</v>
      </c>
      <c r="K203" s="77">
        <v>951.5380911468945</v>
      </c>
      <c r="L203" s="76">
        <v>3.0</v>
      </c>
      <c r="M203" s="78"/>
    </row>
    <row r="204" ht="14.25" customHeight="1">
      <c r="A204" s="55">
        <v>202.0</v>
      </c>
      <c r="B204" s="55" t="s">
        <v>419</v>
      </c>
      <c r="C204" s="60">
        <v>0.1255423419084732</v>
      </c>
      <c r="D204" s="60">
        <v>0.02261243615478335</v>
      </c>
      <c r="E204" s="60">
        <v>114.10919560646629</v>
      </c>
      <c r="F204" s="60">
        <f t="shared" si="1"/>
        <v>910.1100764</v>
      </c>
      <c r="I204" s="76">
        <v>202.0</v>
      </c>
      <c r="J204" s="76" t="s">
        <v>419</v>
      </c>
      <c r="K204" s="77">
        <v>827.9967558396424</v>
      </c>
      <c r="L204" s="76">
        <v>3.0</v>
      </c>
      <c r="M204" s="78"/>
    </row>
    <row r="205" ht="14.25" customHeight="1">
      <c r="A205" s="55">
        <v>203.0</v>
      </c>
      <c r="B205" s="55" t="s">
        <v>421</v>
      </c>
      <c r="C205" s="60">
        <v>0.09829227810920413</v>
      </c>
      <c r="D205" s="60">
        <v>0.028167663715505404</v>
      </c>
      <c r="E205" s="60">
        <v>112.82147171903355</v>
      </c>
      <c r="F205" s="60">
        <f t="shared" si="1"/>
        <v>1149.102797</v>
      </c>
      <c r="I205" s="76">
        <v>203.0</v>
      </c>
      <c r="J205" s="76" t="s">
        <v>421</v>
      </c>
      <c r="K205" s="77">
        <v>1045.7466850755454</v>
      </c>
      <c r="L205" s="76">
        <v>3.0</v>
      </c>
      <c r="M205" s="78"/>
    </row>
    <row r="206" ht="14.25" customHeight="1">
      <c r="A206" s="55">
        <v>204.0</v>
      </c>
      <c r="B206" s="55" t="s">
        <v>423</v>
      </c>
      <c r="C206" s="60">
        <v>0.11578807411949855</v>
      </c>
      <c r="D206" s="60">
        <v>0.024356942028926108</v>
      </c>
      <c r="E206" s="60">
        <v>113.69713653557427</v>
      </c>
      <c r="F206" s="60">
        <f t="shared" si="1"/>
        <v>983.1520424</v>
      </c>
      <c r="I206" s="76">
        <v>204.0</v>
      </c>
      <c r="J206" s="76" t="s">
        <v>423</v>
      </c>
      <c r="K206" s="77">
        <v>895.1738706719842</v>
      </c>
      <c r="L206" s="76">
        <v>3.0</v>
      </c>
      <c r="M206" s="78"/>
    </row>
    <row r="207" ht="14.25" customHeight="1">
      <c r="A207" s="55">
        <v>205.0</v>
      </c>
      <c r="B207" s="55" t="s">
        <v>425</v>
      </c>
      <c r="C207" s="60">
        <v>0.09466687777138381</v>
      </c>
      <c r="D207" s="60">
        <v>0.2660026730039479</v>
      </c>
      <c r="E207" s="60">
        <v>97.23596642009144</v>
      </c>
      <c r="F207" s="60">
        <f t="shared" si="1"/>
        <v>1030.948081</v>
      </c>
      <c r="I207" s="76">
        <v>205.0</v>
      </c>
      <c r="J207" s="76" t="s">
        <v>425</v>
      </c>
      <c r="K207" s="77">
        <v>950.528046396682</v>
      </c>
      <c r="L207" s="76">
        <v>3.0</v>
      </c>
      <c r="M207" s="78"/>
    </row>
    <row r="208" ht="14.25" customHeight="1">
      <c r="A208" s="55">
        <v>206.0</v>
      </c>
      <c r="B208" s="55" t="s">
        <v>427</v>
      </c>
      <c r="C208" s="60">
        <v>0.09442884621164534</v>
      </c>
      <c r="D208" s="60">
        <v>0.26548116834300284</v>
      </c>
      <c r="E208" s="60">
        <v>97.25645556101927</v>
      </c>
      <c r="F208" s="60">
        <f t="shared" si="1"/>
        <v>1033.75578</v>
      </c>
      <c r="I208" s="76">
        <v>206.0</v>
      </c>
      <c r="J208" s="76" t="s">
        <v>427</v>
      </c>
      <c r="K208" s="77">
        <v>953.5517189619032</v>
      </c>
      <c r="L208" s="76">
        <v>3.0</v>
      </c>
      <c r="M208" s="78"/>
    </row>
    <row r="209" ht="14.25" customHeight="1">
      <c r="A209" s="55">
        <v>207.0</v>
      </c>
      <c r="B209" s="55" t="s">
        <v>427</v>
      </c>
      <c r="C209" s="60">
        <v>0.07809457541643884</v>
      </c>
      <c r="D209" s="60">
        <v>0.24917897440173778</v>
      </c>
      <c r="E209" s="60">
        <v>99.00509746420109</v>
      </c>
      <c r="F209" s="60">
        <f t="shared" si="1"/>
        <v>1271.94969</v>
      </c>
      <c r="I209" s="76">
        <v>207.0</v>
      </c>
      <c r="J209" s="76" t="s">
        <v>427</v>
      </c>
      <c r="K209" s="77">
        <v>1173.6066875786628</v>
      </c>
      <c r="L209" s="76">
        <v>3.0</v>
      </c>
      <c r="M209" s="78"/>
    </row>
    <row r="210" ht="14.25" customHeight="1">
      <c r="A210" s="55">
        <v>208.0</v>
      </c>
      <c r="B210" s="55" t="s">
        <v>430</v>
      </c>
      <c r="C210" s="60">
        <v>0.06043834206864875</v>
      </c>
      <c r="D210" s="60">
        <v>0.276304255923588</v>
      </c>
      <c r="E210" s="60">
        <v>101.8309630909394</v>
      </c>
      <c r="F210" s="60">
        <f t="shared" si="1"/>
        <v>1690.445207</v>
      </c>
      <c r="I210" s="76">
        <v>208.0</v>
      </c>
      <c r="J210" s="76" t="s">
        <v>430</v>
      </c>
      <c r="K210" s="77">
        <v>1560.2127240980874</v>
      </c>
      <c r="L210" s="76">
        <v>3.0</v>
      </c>
      <c r="M210" s="78"/>
    </row>
    <row r="211" ht="14.25" customHeight="1">
      <c r="A211" s="55">
        <v>209.0</v>
      </c>
      <c r="B211" s="55" t="s">
        <v>432</v>
      </c>
      <c r="C211" s="60">
        <v>0.06813846714296615</v>
      </c>
      <c r="D211" s="60">
        <v>0.25984221875892616</v>
      </c>
      <c r="E211" s="60">
        <v>100.52476273487409</v>
      </c>
      <c r="F211" s="60">
        <f t="shared" si="1"/>
        <v>1480.11465</v>
      </c>
      <c r="I211" s="76">
        <v>209.0</v>
      </c>
      <c r="J211" s="76" t="s">
        <v>432</v>
      </c>
      <c r="K211" s="77">
        <v>1366.8125538681834</v>
      </c>
      <c r="L211" s="76">
        <v>3.0</v>
      </c>
      <c r="M211" s="78"/>
    </row>
    <row r="212" ht="14.25" customHeight="1">
      <c r="A212" s="55">
        <v>210.0</v>
      </c>
      <c r="B212" s="55" t="s">
        <v>434</v>
      </c>
      <c r="C212" s="60">
        <v>0.0654483099684292</v>
      </c>
      <c r="D212" s="60">
        <v>0.27312508706775507</v>
      </c>
      <c r="E212" s="60">
        <v>101.13393768451812</v>
      </c>
      <c r="F212" s="60">
        <f t="shared" si="1"/>
        <v>1550.422175</v>
      </c>
      <c r="I212" s="76">
        <v>210.0</v>
      </c>
      <c r="J212" s="76" t="s">
        <v>434</v>
      </c>
      <c r="K212" s="77">
        <v>1432.3364661454436</v>
      </c>
      <c r="L212" s="76">
        <v>3.0</v>
      </c>
      <c r="M212" s="78"/>
    </row>
    <row r="213" ht="14.25" customHeight="1">
      <c r="A213" s="55">
        <v>211.0</v>
      </c>
      <c r="B213" s="55" t="s">
        <v>436</v>
      </c>
      <c r="C213" s="60">
        <v>0.0747561841652605</v>
      </c>
      <c r="D213" s="60">
        <v>0.2813274788215644</v>
      </c>
      <c r="E213" s="60">
        <v>100.14836271244069</v>
      </c>
      <c r="F213" s="60">
        <f t="shared" si="1"/>
        <v>1344.429862</v>
      </c>
      <c r="I213" s="76">
        <v>211.0</v>
      </c>
      <c r="J213" s="76" t="s">
        <v>436</v>
      </c>
      <c r="K213" s="77">
        <v>1242.692060537953</v>
      </c>
      <c r="L213" s="76">
        <v>3.0</v>
      </c>
      <c r="M213" s="78"/>
    </row>
    <row r="214" ht="14.25" customHeight="1">
      <c r="A214" s="55">
        <v>212.0</v>
      </c>
      <c r="B214" s="55" t="s">
        <v>438</v>
      </c>
      <c r="C214" s="60">
        <v>0.07536609418496218</v>
      </c>
      <c r="D214" s="60">
        <v>0.2823062158616006</v>
      </c>
      <c r="E214" s="60">
        <v>100.09315693521741</v>
      </c>
      <c r="F214" s="60">
        <f t="shared" si="1"/>
        <v>1332.838464</v>
      </c>
      <c r="I214" s="76">
        <v>212.0</v>
      </c>
      <c r="J214" s="76" t="s">
        <v>438</v>
      </c>
      <c r="K214" s="77">
        <v>1232.5198817792916</v>
      </c>
      <c r="L214" s="76">
        <v>3.0</v>
      </c>
      <c r="M214" s="78"/>
    </row>
    <row r="215" ht="14.25" customHeight="1">
      <c r="A215" s="55">
        <v>213.0</v>
      </c>
      <c r="B215" s="55" t="s">
        <v>440</v>
      </c>
      <c r="C215" s="60">
        <v>0.09525850007266869</v>
      </c>
      <c r="D215" s="60">
        <v>0.2673351387377258</v>
      </c>
      <c r="E215" s="60">
        <v>97.18537197167576</v>
      </c>
      <c r="F215" s="60">
        <f t="shared" si="1"/>
        <v>1024.034239</v>
      </c>
      <c r="I215" s="76">
        <v>213.0</v>
      </c>
      <c r="J215" s="76" t="s">
        <v>440</v>
      </c>
      <c r="K215" s="77">
        <v>947.5252263931154</v>
      </c>
      <c r="L215" s="76">
        <v>3.0</v>
      </c>
      <c r="M215" s="78"/>
    </row>
    <row r="216" ht="14.25" customHeight="1">
      <c r="A216" s="55">
        <v>214.0</v>
      </c>
      <c r="B216" s="55" t="s">
        <v>442</v>
      </c>
      <c r="C216" s="60">
        <v>0.05372002593558672</v>
      </c>
      <c r="D216" s="60">
        <v>0.30269166342127557</v>
      </c>
      <c r="E216" s="60">
        <v>103.17509482666304</v>
      </c>
      <c r="F216" s="60">
        <f t="shared" si="1"/>
        <v>1927.242303</v>
      </c>
      <c r="I216" s="76">
        <v>214.0</v>
      </c>
      <c r="J216" s="76" t="s">
        <v>442</v>
      </c>
      <c r="K216" s="77">
        <v>1783.196882753398</v>
      </c>
      <c r="L216" s="76">
        <v>3.0</v>
      </c>
      <c r="M216" s="78"/>
    </row>
    <row r="217" ht="14.25" customHeight="1">
      <c r="A217" s="55">
        <v>215.0</v>
      </c>
      <c r="B217" s="55" t="s">
        <v>467</v>
      </c>
      <c r="C217" s="60">
        <v>0.03349001076717959</v>
      </c>
      <c r="D217" s="60">
        <v>21.375456372031252</v>
      </c>
      <c r="E217" s="60">
        <v>20.109621364536892</v>
      </c>
      <c r="F217" s="60">
        <f t="shared" si="1"/>
        <v>1239.729901</v>
      </c>
      <c r="I217" s="76">
        <v>215.0</v>
      </c>
      <c r="J217" s="76" t="s">
        <v>467</v>
      </c>
      <c r="K217" s="77">
        <v>773.8393828734609</v>
      </c>
      <c r="L217" s="76">
        <v>2.0</v>
      </c>
      <c r="M217" s="78"/>
    </row>
    <row r="218" ht="14.25" customHeight="1">
      <c r="A218" s="55">
        <v>216.0</v>
      </c>
      <c r="B218" s="55" t="s">
        <v>468</v>
      </c>
      <c r="C218" s="60">
        <v>0.0013423966368027122</v>
      </c>
      <c r="D218" s="60">
        <v>33.66296253612219</v>
      </c>
      <c r="E218" s="60">
        <v>0.4026239086160573</v>
      </c>
      <c r="F218" s="60">
        <f t="shared" si="1"/>
        <v>25377.69234</v>
      </c>
      <c r="I218" s="76">
        <v>216.0</v>
      </c>
      <c r="J218" s="76" t="s">
        <v>468</v>
      </c>
      <c r="K218" s="77">
        <v>7734.670555869685</v>
      </c>
      <c r="L218" s="76">
        <v>2.0</v>
      </c>
      <c r="M218" s="78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8" t="s">
        <v>0</v>
      </c>
      <c r="B1" s="68" t="s">
        <v>452</v>
      </c>
      <c r="C1" s="68" t="s">
        <v>455</v>
      </c>
      <c r="D1" s="68" t="s">
        <v>456</v>
      </c>
      <c r="E1" s="68" t="s">
        <v>456</v>
      </c>
      <c r="F1" s="68"/>
    </row>
    <row r="2" ht="14.25" customHeight="1">
      <c r="A2" s="68"/>
      <c r="B2" s="68"/>
      <c r="C2" s="68" t="s">
        <v>473</v>
      </c>
      <c r="D2" s="68" t="s">
        <v>474</v>
      </c>
      <c r="E2" s="68" t="s">
        <v>464</v>
      </c>
      <c r="F2" s="68" t="s">
        <v>465</v>
      </c>
    </row>
    <row r="3" ht="14.25" customHeight="1">
      <c r="A3" s="55">
        <v>1.0</v>
      </c>
      <c r="B3" s="55" t="s">
        <v>5</v>
      </c>
      <c r="C3" s="56">
        <v>0.44190516281450865</v>
      </c>
      <c r="D3" s="56">
        <v>1.165663534037863</v>
      </c>
      <c r="E3" s="56">
        <v>3.325567369278897</v>
      </c>
      <c r="F3" s="55" t="s">
        <v>455</v>
      </c>
    </row>
    <row r="4" ht="14.25" customHeight="1">
      <c r="A4" s="55">
        <v>2.0</v>
      </c>
      <c r="B4" s="55" t="s">
        <v>5</v>
      </c>
      <c r="C4" s="56">
        <v>0.41122336448242786</v>
      </c>
      <c r="D4" s="56">
        <v>1.1368060018183959</v>
      </c>
      <c r="E4" s="56">
        <v>3.29810417631988</v>
      </c>
      <c r="F4" s="55" t="s">
        <v>455</v>
      </c>
    </row>
    <row r="5" ht="14.25" customHeight="1">
      <c r="A5" s="55">
        <v>3.0</v>
      </c>
      <c r="B5" s="55" t="s">
        <v>10</v>
      </c>
      <c r="C5" s="56">
        <v>0.3788712964967571</v>
      </c>
      <c r="D5" s="56">
        <v>1.1110875942724803</v>
      </c>
      <c r="E5" s="56">
        <v>3.2861195587120613</v>
      </c>
      <c r="F5" s="55" t="s">
        <v>455</v>
      </c>
    </row>
    <row r="6" ht="14.25" customHeight="1">
      <c r="A6" s="55">
        <v>4.0</v>
      </c>
      <c r="B6" s="55" t="s">
        <v>12</v>
      </c>
      <c r="C6" s="56">
        <v>0.35778573263259905</v>
      </c>
      <c r="D6" s="56">
        <v>1.0965317139067576</v>
      </c>
      <c r="E6" s="56">
        <v>3.2799726155554954</v>
      </c>
      <c r="F6" s="55" t="s">
        <v>455</v>
      </c>
    </row>
    <row r="7" ht="14.25" customHeight="1">
      <c r="A7" s="55">
        <v>5.0</v>
      </c>
      <c r="B7" s="55" t="s">
        <v>15</v>
      </c>
      <c r="C7" s="56">
        <v>0.3002651872461574</v>
      </c>
      <c r="D7" s="56">
        <v>1.0397846955789314</v>
      </c>
      <c r="E7" s="56">
        <v>3.232029608566896</v>
      </c>
      <c r="F7" s="55" t="s">
        <v>455</v>
      </c>
    </row>
    <row r="8" ht="14.25" customHeight="1">
      <c r="A8" s="55">
        <v>6.0</v>
      </c>
      <c r="B8" s="55" t="s">
        <v>18</v>
      </c>
      <c r="C8" s="56">
        <v>0.2550383098115569</v>
      </c>
      <c r="D8" s="56">
        <v>0.9960548076814049</v>
      </c>
      <c r="E8" s="56">
        <v>3.197729950733281</v>
      </c>
      <c r="F8" s="55" t="s">
        <v>455</v>
      </c>
    </row>
    <row r="9" ht="14.25" customHeight="1">
      <c r="A9" s="55">
        <v>7.0</v>
      </c>
      <c r="B9" s="55" t="s">
        <v>21</v>
      </c>
      <c r="C9" s="56">
        <v>0.27634905166291535</v>
      </c>
      <c r="D9" s="56">
        <v>0.9639035233642055</v>
      </c>
      <c r="E9" s="56">
        <v>3.15399218111042</v>
      </c>
      <c r="F9" s="55" t="s">
        <v>455</v>
      </c>
    </row>
    <row r="10" ht="14.25" customHeight="1">
      <c r="A10" s="55">
        <v>8.0</v>
      </c>
      <c r="B10" s="55" t="s">
        <v>23</v>
      </c>
      <c r="C10" s="56">
        <v>0.2503611424040836</v>
      </c>
      <c r="D10" s="56">
        <v>0.9330736942723742</v>
      </c>
      <c r="E10" s="56">
        <v>3.1358474464917885</v>
      </c>
      <c r="F10" s="55" t="s">
        <v>455</v>
      </c>
    </row>
    <row r="11" ht="14.25" customHeight="1">
      <c r="A11" s="55">
        <v>9.0</v>
      </c>
      <c r="B11" s="55" t="s">
        <v>25</v>
      </c>
      <c r="C11" s="56">
        <v>0.17014340216508383</v>
      </c>
      <c r="D11" s="56">
        <v>0.8480149629127737</v>
      </c>
      <c r="E11" s="56">
        <v>3.079563424786314</v>
      </c>
      <c r="F11" s="55" t="s">
        <v>455</v>
      </c>
    </row>
    <row r="12" ht="14.25" customHeight="1">
      <c r="A12" s="55">
        <v>10.0</v>
      </c>
      <c r="B12" s="55" t="s">
        <v>27</v>
      </c>
      <c r="C12" s="56">
        <v>0.39784146436834744</v>
      </c>
      <c r="D12" s="56">
        <v>1.1212150002154977</v>
      </c>
      <c r="E12" s="56">
        <v>3.286754424326473</v>
      </c>
      <c r="F12" s="55" t="s">
        <v>455</v>
      </c>
    </row>
    <row r="13" ht="14.25" customHeight="1">
      <c r="A13" s="55">
        <v>11.0</v>
      </c>
      <c r="B13" s="55" t="s">
        <v>29</v>
      </c>
      <c r="C13" s="56">
        <v>0.3739355319572629</v>
      </c>
      <c r="D13" s="56">
        <v>1.104458717054288</v>
      </c>
      <c r="E13" s="56">
        <v>3.278777409709259</v>
      </c>
      <c r="F13" s="55" t="s">
        <v>455</v>
      </c>
    </row>
    <row r="14" ht="14.25" customHeight="1">
      <c r="A14" s="55">
        <v>12.0</v>
      </c>
      <c r="B14" s="55" t="s">
        <v>31</v>
      </c>
      <c r="C14" s="56">
        <v>0.2997603071917641</v>
      </c>
      <c r="D14" s="56">
        <v>1.0391368598839952</v>
      </c>
      <c r="E14" s="56">
        <v>3.2313278721397567</v>
      </c>
      <c r="F14" s="55" t="s">
        <v>455</v>
      </c>
    </row>
    <row r="15" ht="14.25" customHeight="1">
      <c r="A15" s="55">
        <v>13.0</v>
      </c>
      <c r="B15" s="55" t="s">
        <v>33</v>
      </c>
      <c r="C15" s="56">
        <v>0.24886759917331783</v>
      </c>
      <c r="D15" s="56">
        <v>0.9882016494219013</v>
      </c>
      <c r="E15" s="56">
        <v>3.1893245407598867</v>
      </c>
      <c r="F15" s="55" t="s">
        <v>455</v>
      </c>
    </row>
    <row r="16" ht="14.25" customHeight="1">
      <c r="A16" s="55">
        <v>14.0</v>
      </c>
      <c r="B16" s="55" t="s">
        <v>35</v>
      </c>
      <c r="C16" s="56">
        <v>0.19072565209588654</v>
      </c>
      <c r="D16" s="56">
        <v>0.917458796343812</v>
      </c>
      <c r="E16" s="56">
        <v>3.121813364963065</v>
      </c>
      <c r="F16" s="55" t="s">
        <v>455</v>
      </c>
    </row>
    <row r="17" ht="14.25" customHeight="1">
      <c r="A17" s="55">
        <v>15.0</v>
      </c>
      <c r="B17" s="55" t="s">
        <v>37</v>
      </c>
      <c r="C17" s="56">
        <v>0.16316523826593843</v>
      </c>
      <c r="D17" s="56">
        <v>0.8856994017814143</v>
      </c>
      <c r="E17" s="56">
        <v>3.102946461224718</v>
      </c>
      <c r="F17" s="55" t="s">
        <v>455</v>
      </c>
    </row>
    <row r="18" ht="14.25" customHeight="1">
      <c r="A18" s="55">
        <v>16.0</v>
      </c>
      <c r="B18" s="55" t="s">
        <v>40</v>
      </c>
      <c r="C18" s="56">
        <v>0.1609701898514911</v>
      </c>
      <c r="D18" s="56">
        <v>0.8309348587478449</v>
      </c>
      <c r="E18" s="56">
        <v>3.0621416640407344</v>
      </c>
      <c r="F18" s="55" t="s">
        <v>455</v>
      </c>
    </row>
    <row r="19" ht="14.25" customHeight="1">
      <c r="A19" s="55">
        <v>17.0</v>
      </c>
      <c r="B19" s="55" t="s">
        <v>42</v>
      </c>
      <c r="C19" s="56">
        <v>0.5571565098556808</v>
      </c>
      <c r="D19" s="56">
        <v>0.8711710931999586</v>
      </c>
      <c r="E19" s="56">
        <v>3.0123849346741745</v>
      </c>
      <c r="F19" s="55" t="s">
        <v>455</v>
      </c>
    </row>
    <row r="20" ht="14.25" customHeight="1">
      <c r="A20" s="55">
        <v>18.0</v>
      </c>
      <c r="B20" s="55" t="s">
        <v>45</v>
      </c>
      <c r="C20" s="56">
        <v>0.1799616051952818</v>
      </c>
      <c r="D20" s="56">
        <v>0.6482091790889403</v>
      </c>
      <c r="E20" s="56">
        <v>2.8741976839405377</v>
      </c>
      <c r="F20" s="55" t="s">
        <v>455</v>
      </c>
    </row>
    <row r="21" ht="14.25" customHeight="1">
      <c r="A21" s="55">
        <v>19.0</v>
      </c>
      <c r="B21" s="55" t="s">
        <v>47</v>
      </c>
      <c r="C21" s="56">
        <v>0.34654715834120614</v>
      </c>
      <c r="D21" s="56">
        <v>0.5094070852250528</v>
      </c>
      <c r="E21" s="56">
        <v>2.7484510484828277</v>
      </c>
      <c r="F21" s="55" t="s">
        <v>455</v>
      </c>
    </row>
    <row r="22" ht="14.25" customHeight="1">
      <c r="A22" s="55">
        <v>20.0</v>
      </c>
      <c r="B22" s="55" t="s">
        <v>49</v>
      </c>
      <c r="C22" s="56">
        <v>0.8337555111056764</v>
      </c>
      <c r="D22" s="56">
        <v>0.32955667664913485</v>
      </c>
      <c r="E22" s="56">
        <v>2.3686166912954723</v>
      </c>
      <c r="F22" s="55" t="s">
        <v>456</v>
      </c>
    </row>
    <row r="23" ht="14.25" customHeight="1">
      <c r="A23" s="55">
        <v>21.0</v>
      </c>
      <c r="B23" s="55" t="s">
        <v>51</v>
      </c>
      <c r="C23" s="56">
        <v>1.3725605154080829</v>
      </c>
      <c r="D23" s="56">
        <v>0.7005623675984518</v>
      </c>
      <c r="E23" s="56">
        <v>1.9883151625327187</v>
      </c>
      <c r="F23" s="55" t="s">
        <v>456</v>
      </c>
    </row>
    <row r="24" ht="14.25" customHeight="1">
      <c r="A24" s="55">
        <v>22.0</v>
      </c>
      <c r="B24" s="55" t="s">
        <v>509</v>
      </c>
      <c r="C24" s="56">
        <v>2.938903403879419</v>
      </c>
      <c r="D24" s="56">
        <v>2.3445111098554934</v>
      </c>
      <c r="E24" s="56">
        <v>1.7396629155474095</v>
      </c>
      <c r="F24" s="55" t="s">
        <v>457</v>
      </c>
    </row>
    <row r="25" ht="14.25" customHeight="1">
      <c r="A25" s="55">
        <v>23.0</v>
      </c>
      <c r="B25" s="55" t="s">
        <v>510</v>
      </c>
      <c r="C25" s="56">
        <v>0.3299765943034037</v>
      </c>
      <c r="D25" s="56">
        <v>0.8377972744564961</v>
      </c>
      <c r="E25" s="56">
        <v>2.949973355495498</v>
      </c>
      <c r="F25" s="55" t="s">
        <v>455</v>
      </c>
    </row>
    <row r="26" ht="14.25" customHeight="1">
      <c r="A26" s="55">
        <v>24.0</v>
      </c>
      <c r="B26" s="55" t="s">
        <v>511</v>
      </c>
      <c r="C26" s="56">
        <v>0.3019064398629539</v>
      </c>
      <c r="D26" s="56">
        <v>0.8156734937515987</v>
      </c>
      <c r="E26" s="56">
        <v>2.9412042515059578</v>
      </c>
      <c r="F26" s="55" t="s">
        <v>455</v>
      </c>
    </row>
    <row r="27" ht="14.25" customHeight="1">
      <c r="A27" s="55">
        <v>25.0</v>
      </c>
      <c r="B27" s="55" t="s">
        <v>53</v>
      </c>
      <c r="C27" s="56">
        <v>0.27490494856537667</v>
      </c>
      <c r="D27" s="56">
        <v>0.7942949769471692</v>
      </c>
      <c r="E27" s="56">
        <v>2.932777589025877</v>
      </c>
      <c r="F27" s="55" t="s">
        <v>455</v>
      </c>
    </row>
    <row r="28" ht="14.25" customHeight="1">
      <c r="A28" s="55">
        <v>26.0</v>
      </c>
      <c r="B28" s="55" t="s">
        <v>55</v>
      </c>
      <c r="C28" s="56">
        <v>0.3299765943034037</v>
      </c>
      <c r="D28" s="56">
        <v>0.8377972744564961</v>
      </c>
      <c r="E28" s="56">
        <v>2.949973355495498</v>
      </c>
      <c r="F28" s="55" t="s">
        <v>455</v>
      </c>
    </row>
    <row r="29" ht="14.25" customHeight="1">
      <c r="A29" s="55">
        <v>27.0</v>
      </c>
      <c r="B29" s="55" t="s">
        <v>57</v>
      </c>
      <c r="C29" s="56">
        <v>0.3243322270005883</v>
      </c>
      <c r="D29" s="56">
        <v>0.7749165082961709</v>
      </c>
      <c r="E29" s="56">
        <v>2.8887572450706016</v>
      </c>
      <c r="F29" s="55" t="s">
        <v>455</v>
      </c>
    </row>
    <row r="30" ht="14.25" customHeight="1">
      <c r="A30" s="55">
        <v>28.0</v>
      </c>
      <c r="B30" s="55" t="s">
        <v>59</v>
      </c>
      <c r="C30" s="56">
        <v>0.31813071579984675</v>
      </c>
      <c r="D30" s="56">
        <v>0.7636126482566473</v>
      </c>
      <c r="E30" s="56">
        <v>2.8847026305998655</v>
      </c>
      <c r="F30" s="55" t="s">
        <v>455</v>
      </c>
    </row>
    <row r="31" ht="14.25" customHeight="1">
      <c r="A31" s="55">
        <v>29.0</v>
      </c>
      <c r="B31" s="55" t="s">
        <v>61</v>
      </c>
      <c r="C31" s="56">
        <v>0.4225154995921298</v>
      </c>
      <c r="D31" s="56">
        <v>0.5869093161085084</v>
      </c>
      <c r="E31" s="56">
        <v>2.6888760488066663</v>
      </c>
      <c r="F31" s="55" t="s">
        <v>455</v>
      </c>
    </row>
    <row r="32" ht="14.25" customHeight="1">
      <c r="A32" s="55">
        <v>30.0</v>
      </c>
      <c r="B32" s="55" t="s">
        <v>62</v>
      </c>
      <c r="C32" s="56">
        <v>0.43672062349468904</v>
      </c>
      <c r="D32" s="56">
        <v>0.49970721954649694</v>
      </c>
      <c r="E32" s="56">
        <v>2.6203311340324063</v>
      </c>
      <c r="F32" s="55" t="s">
        <v>455</v>
      </c>
    </row>
    <row r="33" ht="14.25" customHeight="1">
      <c r="A33" s="55">
        <v>31.0</v>
      </c>
      <c r="B33" s="55" t="s">
        <v>64</v>
      </c>
      <c r="C33" s="56">
        <v>0.6798580578319153</v>
      </c>
      <c r="D33" s="56">
        <v>0.3642281000522267</v>
      </c>
      <c r="E33" s="56">
        <v>2.360035206567187</v>
      </c>
      <c r="F33" s="55" t="s">
        <v>456</v>
      </c>
    </row>
    <row r="34" ht="14.25" customHeight="1">
      <c r="A34" s="55">
        <v>32.0</v>
      </c>
      <c r="B34" s="55" t="s">
        <v>66</v>
      </c>
      <c r="C34" s="56">
        <v>0.6912195497849382</v>
      </c>
      <c r="D34" s="56">
        <v>0.3340651870483821</v>
      </c>
      <c r="E34" s="56">
        <v>2.346625633148711</v>
      </c>
      <c r="F34" s="55" t="s">
        <v>456</v>
      </c>
    </row>
    <row r="35" ht="14.25" customHeight="1">
      <c r="A35" s="55">
        <v>33.0</v>
      </c>
      <c r="B35" s="55" t="s">
        <v>68</v>
      </c>
      <c r="C35" s="56">
        <v>0.7205272582407357</v>
      </c>
      <c r="D35" s="56">
        <v>0.2551711354923874</v>
      </c>
      <c r="E35" s="56">
        <v>2.304706408694032</v>
      </c>
      <c r="F35" s="55" t="s">
        <v>456</v>
      </c>
    </row>
    <row r="36" ht="14.25" customHeight="1">
      <c r="A36" s="55">
        <v>34.0</v>
      </c>
      <c r="B36" s="55" t="s">
        <v>70</v>
      </c>
      <c r="C36" s="56">
        <v>0.8048206676919926</v>
      </c>
      <c r="D36" s="56">
        <v>0.31079640169915357</v>
      </c>
      <c r="E36" s="56">
        <v>2.204441550644355</v>
      </c>
      <c r="F36" s="55" t="s">
        <v>456</v>
      </c>
    </row>
    <row r="37" ht="14.25" customHeight="1">
      <c r="A37" s="55">
        <v>35.0</v>
      </c>
      <c r="B37" s="55" t="s">
        <v>72</v>
      </c>
      <c r="C37" s="56">
        <v>0.9202899867634078</v>
      </c>
      <c r="D37" s="56">
        <v>0.41356519030446465</v>
      </c>
      <c r="E37" s="56">
        <v>2.131327528949038</v>
      </c>
      <c r="F37" s="55" t="s">
        <v>456</v>
      </c>
    </row>
    <row r="38" ht="14.25" customHeight="1">
      <c r="A38" s="55">
        <v>36.0</v>
      </c>
      <c r="B38" s="55" t="s">
        <v>74</v>
      </c>
      <c r="C38" s="56">
        <v>1.175823299719347</v>
      </c>
      <c r="D38" s="56">
        <v>0.5640351645463588</v>
      </c>
      <c r="E38" s="56">
        <v>1.873588176874948</v>
      </c>
      <c r="F38" s="55" t="s">
        <v>456</v>
      </c>
    </row>
    <row r="39" ht="14.25" customHeight="1">
      <c r="A39" s="55">
        <v>37.0</v>
      </c>
      <c r="B39" s="55" t="s">
        <v>76</v>
      </c>
      <c r="C39" s="56">
        <v>1.1948675832254294</v>
      </c>
      <c r="D39" s="56">
        <v>0.5601903303187775</v>
      </c>
      <c r="E39" s="56">
        <v>1.8506117447721049</v>
      </c>
      <c r="F39" s="55" t="s">
        <v>456</v>
      </c>
    </row>
    <row r="40" ht="14.25" customHeight="1">
      <c r="A40" s="55">
        <v>38.0</v>
      </c>
      <c r="B40" s="55" t="s">
        <v>78</v>
      </c>
      <c r="C40" s="56">
        <v>1.908936146798019</v>
      </c>
      <c r="D40" s="56">
        <v>1.1898323825066683</v>
      </c>
      <c r="E40" s="56">
        <v>1.1246393830981776</v>
      </c>
      <c r="F40" s="55" t="s">
        <v>457</v>
      </c>
    </row>
    <row r="41" ht="14.25" customHeight="1">
      <c r="A41" s="55">
        <v>39.0</v>
      </c>
      <c r="B41" s="55" t="s">
        <v>80</v>
      </c>
      <c r="C41" s="56">
        <v>2.7595099241856453</v>
      </c>
      <c r="D41" s="56">
        <v>2.035281705482984</v>
      </c>
      <c r="E41" s="56">
        <v>0.4367467889121077</v>
      </c>
      <c r="F41" s="55" t="s">
        <v>457</v>
      </c>
    </row>
    <row r="42" ht="14.25" customHeight="1">
      <c r="A42" s="55">
        <v>40.0</v>
      </c>
      <c r="B42" s="55" t="s">
        <v>82</v>
      </c>
      <c r="C42" s="56">
        <v>2.8659936492963034</v>
      </c>
      <c r="D42" s="56">
        <v>2.1241394084483103</v>
      </c>
      <c r="E42" s="56">
        <v>0.26816920314426673</v>
      </c>
      <c r="F42" s="55" t="s">
        <v>457</v>
      </c>
    </row>
    <row r="43" ht="14.25" customHeight="1">
      <c r="A43" s="55">
        <v>41.0</v>
      </c>
      <c r="B43" s="55" t="s">
        <v>84</v>
      </c>
      <c r="C43" s="56">
        <v>3.1942725272524415</v>
      </c>
      <c r="D43" s="56">
        <v>2.4405920273926673</v>
      </c>
      <c r="E43" s="56">
        <v>0.42377480295042147</v>
      </c>
      <c r="F43" s="55" t="s">
        <v>457</v>
      </c>
    </row>
    <row r="44" ht="14.25" customHeight="1">
      <c r="A44" s="55">
        <v>42.0</v>
      </c>
      <c r="B44" s="55" t="s">
        <v>86</v>
      </c>
      <c r="C44" s="56">
        <v>3.6744134514911764</v>
      </c>
      <c r="D44" s="56">
        <v>2.914515005154498</v>
      </c>
      <c r="E44" s="56">
        <v>0.701993748571798</v>
      </c>
      <c r="F44" s="55" t="s">
        <v>457</v>
      </c>
    </row>
    <row r="45" ht="14.25" customHeight="1">
      <c r="A45" s="55">
        <v>43.0</v>
      </c>
      <c r="B45" s="55" t="s">
        <v>88</v>
      </c>
      <c r="C45" s="56">
        <v>4.141267139267428</v>
      </c>
      <c r="D45" s="56">
        <v>3.3714244456212996</v>
      </c>
      <c r="E45" s="56">
        <v>1.1904501040636057</v>
      </c>
      <c r="F45" s="55" t="s">
        <v>457</v>
      </c>
    </row>
    <row r="46" ht="14.25" customHeight="1">
      <c r="A46" s="55">
        <v>44.0</v>
      </c>
      <c r="B46" s="55" t="s">
        <v>90</v>
      </c>
      <c r="C46" s="56">
        <v>4.696072324851256</v>
      </c>
      <c r="D46" s="56">
        <v>3.9216892275766275</v>
      </c>
      <c r="E46" s="56">
        <v>1.7711105455354297</v>
      </c>
      <c r="F46" s="55" t="s">
        <v>457</v>
      </c>
    </row>
    <row r="47" ht="14.25" customHeight="1">
      <c r="A47" s="55">
        <v>45.0</v>
      </c>
      <c r="B47" s="55" t="s">
        <v>92</v>
      </c>
      <c r="C47" s="56">
        <v>0.7258510858185228</v>
      </c>
      <c r="D47" s="56">
        <v>0.37782886848111497</v>
      </c>
      <c r="E47" s="56">
        <v>2.302301955037771</v>
      </c>
      <c r="F47" s="55" t="s">
        <v>456</v>
      </c>
    </row>
    <row r="48" ht="14.25" customHeight="1">
      <c r="A48" s="55">
        <v>46.0</v>
      </c>
      <c r="B48" s="55" t="s">
        <v>94</v>
      </c>
      <c r="C48" s="56">
        <v>0.9601626218014258</v>
      </c>
      <c r="D48" s="56">
        <v>0.4129524066070598</v>
      </c>
      <c r="E48" s="56">
        <v>2.0594538820400135</v>
      </c>
      <c r="F48" s="55" t="s">
        <v>456</v>
      </c>
    </row>
    <row r="49" ht="14.25" customHeight="1">
      <c r="A49" s="55">
        <v>47.0</v>
      </c>
      <c r="B49" s="55" t="s">
        <v>96</v>
      </c>
      <c r="C49" s="56">
        <v>0.9022550673119132</v>
      </c>
      <c r="D49" s="56">
        <v>0.40636305937903283</v>
      </c>
      <c r="E49" s="56">
        <v>2.1246117451352777</v>
      </c>
      <c r="F49" s="55" t="s">
        <v>456</v>
      </c>
    </row>
    <row r="50" ht="14.25" customHeight="1">
      <c r="A50" s="55">
        <v>48.0</v>
      </c>
      <c r="B50" s="55" t="s">
        <v>512</v>
      </c>
      <c r="C50" s="56">
        <v>1.1248763191976832</v>
      </c>
      <c r="D50" s="56">
        <v>0.5053060203195585</v>
      </c>
      <c r="E50" s="56">
        <v>1.8897172626176462</v>
      </c>
      <c r="F50" s="55" t="s">
        <v>456</v>
      </c>
    </row>
    <row r="51" ht="14.25" customHeight="1">
      <c r="A51" s="55">
        <v>49.0</v>
      </c>
      <c r="B51" s="55" t="s">
        <v>513</v>
      </c>
      <c r="C51" s="56">
        <v>2.0233286889374327</v>
      </c>
      <c r="D51" s="56">
        <v>1.3386416479402847</v>
      </c>
      <c r="E51" s="56">
        <v>1.044671936665019</v>
      </c>
      <c r="F51" s="55" t="s">
        <v>457</v>
      </c>
    </row>
    <row r="52" ht="14.25" customHeight="1">
      <c r="A52" s="55">
        <v>50.0</v>
      </c>
      <c r="B52" s="55" t="s">
        <v>514</v>
      </c>
      <c r="C52" s="56">
        <v>2.3431394144776427</v>
      </c>
      <c r="D52" s="56">
        <v>1.6409961284193297</v>
      </c>
      <c r="E52" s="56">
        <v>0.740513444350246</v>
      </c>
      <c r="F52" s="55" t="s">
        <v>457</v>
      </c>
    </row>
    <row r="53" ht="14.25" customHeight="1">
      <c r="A53" s="55">
        <v>51.0</v>
      </c>
      <c r="B53" s="55" t="s">
        <v>98</v>
      </c>
      <c r="C53" s="56">
        <v>0.3737657993831974</v>
      </c>
      <c r="D53" s="56">
        <v>0.5547040365803065</v>
      </c>
      <c r="E53" s="56">
        <v>2.674339325583096</v>
      </c>
      <c r="F53" s="55" t="s">
        <v>455</v>
      </c>
    </row>
    <row r="54" ht="14.25" customHeight="1">
      <c r="A54" s="55">
        <v>52.0</v>
      </c>
      <c r="B54" s="55" t="s">
        <v>100</v>
      </c>
      <c r="C54" s="56">
        <v>0.5705119958834801</v>
      </c>
      <c r="D54" s="56">
        <v>0.4296926358778835</v>
      </c>
      <c r="E54" s="56">
        <v>2.4896943220618066</v>
      </c>
      <c r="F54" s="55" t="s">
        <v>456</v>
      </c>
    </row>
    <row r="55" ht="14.25" customHeight="1">
      <c r="A55" s="55">
        <v>53.0</v>
      </c>
      <c r="B55" s="55" t="s">
        <v>98</v>
      </c>
      <c r="C55" s="56">
        <v>0.5382566547670271</v>
      </c>
      <c r="D55" s="56">
        <v>0.4391899318916446</v>
      </c>
      <c r="E55" s="56">
        <v>2.4956535315749684</v>
      </c>
      <c r="F55" s="55" t="s">
        <v>456</v>
      </c>
    </row>
    <row r="56" ht="14.25" customHeight="1">
      <c r="A56" s="55">
        <v>54.0</v>
      </c>
      <c r="B56" s="55" t="s">
        <v>103</v>
      </c>
      <c r="C56" s="56">
        <v>1.0454704043591718</v>
      </c>
      <c r="D56" s="56">
        <v>0.8926479622149032</v>
      </c>
      <c r="E56" s="56">
        <v>2.559660673614792</v>
      </c>
      <c r="F56" s="55" t="s">
        <v>456</v>
      </c>
    </row>
    <row r="57" ht="14.25" customHeight="1">
      <c r="A57" s="55">
        <v>55.0</v>
      </c>
      <c r="B57" s="55" t="s">
        <v>105</v>
      </c>
      <c r="C57" s="56">
        <v>0.5939136227801606</v>
      </c>
      <c r="D57" s="56">
        <v>0.5986862559325309</v>
      </c>
      <c r="E57" s="56">
        <v>2.5621666169158286</v>
      </c>
      <c r="F57" s="55" t="s">
        <v>455</v>
      </c>
    </row>
    <row r="58" ht="14.25" customHeight="1">
      <c r="A58" s="55">
        <v>56.0</v>
      </c>
      <c r="B58" s="55" t="s">
        <v>107</v>
      </c>
      <c r="C58" s="56">
        <v>0.729380783833295</v>
      </c>
      <c r="D58" s="56">
        <v>0.5272714267642058</v>
      </c>
      <c r="E58" s="56">
        <v>2.4001908388520525</v>
      </c>
      <c r="F58" s="55" t="s">
        <v>456</v>
      </c>
    </row>
    <row r="59" ht="14.25" customHeight="1">
      <c r="A59" s="55">
        <v>57.0</v>
      </c>
      <c r="B59" s="55" t="s">
        <v>109</v>
      </c>
      <c r="C59" s="56">
        <v>0.39267697332785245</v>
      </c>
      <c r="D59" s="56">
        <v>1.1138384465448545</v>
      </c>
      <c r="E59" s="56">
        <v>3.2784714218464526</v>
      </c>
      <c r="F59" s="55" t="s">
        <v>455</v>
      </c>
    </row>
    <row r="60" ht="14.25" customHeight="1">
      <c r="A60" s="55">
        <v>58.0</v>
      </c>
      <c r="B60" s="55" t="s">
        <v>111</v>
      </c>
      <c r="C60" s="56">
        <v>0.25563580410280656</v>
      </c>
      <c r="D60" s="56">
        <v>0.796416317794666</v>
      </c>
      <c r="E60" s="56">
        <v>2.931094431089434</v>
      </c>
      <c r="F60" s="55" t="s">
        <v>455</v>
      </c>
    </row>
    <row r="61" ht="14.25" customHeight="1">
      <c r="A61" s="55">
        <v>59.0</v>
      </c>
      <c r="B61" s="55" t="s">
        <v>109</v>
      </c>
      <c r="C61" s="56">
        <v>0.9441560968979547</v>
      </c>
      <c r="D61" s="56">
        <v>0.5025683343771996</v>
      </c>
      <c r="E61" s="56">
        <v>2.1295937334864745</v>
      </c>
      <c r="F61" s="55" t="s">
        <v>456</v>
      </c>
    </row>
    <row r="62" ht="14.25" customHeight="1">
      <c r="A62" s="55">
        <v>60.0</v>
      </c>
      <c r="B62" s="55" t="s">
        <v>111</v>
      </c>
      <c r="C62" s="56">
        <v>0.20046621422060512</v>
      </c>
      <c r="D62" s="56">
        <v>0.8637964903480173</v>
      </c>
      <c r="E62" s="56">
        <v>3.0432754845039294</v>
      </c>
      <c r="F62" s="55" t="s">
        <v>455</v>
      </c>
    </row>
    <row r="63" ht="14.25" customHeight="1">
      <c r="A63" s="55">
        <v>61.0</v>
      </c>
      <c r="B63" s="55" t="s">
        <v>109</v>
      </c>
      <c r="C63" s="56">
        <v>0.15263081127005712</v>
      </c>
      <c r="D63" s="56">
        <v>0.8215179249815068</v>
      </c>
      <c r="E63" s="56">
        <v>3.018141498661274</v>
      </c>
      <c r="F63" s="55" t="s">
        <v>455</v>
      </c>
    </row>
    <row r="64" ht="14.25" customHeight="1">
      <c r="A64" s="55">
        <v>62.0</v>
      </c>
      <c r="B64" s="55" t="s">
        <v>111</v>
      </c>
      <c r="C64" s="56">
        <v>0.40655068882332707</v>
      </c>
      <c r="D64" s="56">
        <v>1.1271260575600723</v>
      </c>
      <c r="E64" s="56">
        <v>3.2912015924814995</v>
      </c>
      <c r="F64" s="55" t="s">
        <v>455</v>
      </c>
    </row>
    <row r="65" ht="14.25" customHeight="1">
      <c r="A65" s="55">
        <v>63.0</v>
      </c>
      <c r="B65" s="55" t="s">
        <v>115</v>
      </c>
      <c r="C65" s="56">
        <v>0.3690153557585977</v>
      </c>
      <c r="D65" s="56">
        <v>1.0746608901723458</v>
      </c>
      <c r="E65" s="56">
        <v>3.2438271091181656</v>
      </c>
      <c r="F65" s="55" t="s">
        <v>455</v>
      </c>
    </row>
    <row r="66" ht="14.25" customHeight="1">
      <c r="A66" s="55">
        <v>64.0</v>
      </c>
      <c r="B66" s="55" t="s">
        <v>117</v>
      </c>
      <c r="C66" s="56">
        <v>0.3381800272486103</v>
      </c>
      <c r="D66" s="56">
        <v>1.0172407158768604</v>
      </c>
      <c r="E66" s="56">
        <v>3.1948070207533723</v>
      </c>
      <c r="F66" s="55" t="s">
        <v>455</v>
      </c>
    </row>
    <row r="67" ht="14.25" customHeight="1">
      <c r="A67" s="55">
        <v>65.0</v>
      </c>
      <c r="B67" s="55" t="s">
        <v>120</v>
      </c>
      <c r="C67" s="56">
        <v>0.3262508550704837</v>
      </c>
      <c r="D67" s="56">
        <v>0.9636087436140461</v>
      </c>
      <c r="E67" s="56">
        <v>3.1472289362898733</v>
      </c>
      <c r="F67" s="55" t="s">
        <v>455</v>
      </c>
    </row>
    <row r="68" ht="14.25" customHeight="1">
      <c r="A68" s="55">
        <v>66.0</v>
      </c>
      <c r="B68" s="55" t="s">
        <v>122</v>
      </c>
      <c r="C68" s="56">
        <v>0.3302615390538421</v>
      </c>
      <c r="D68" s="56">
        <v>0.8665959348248998</v>
      </c>
      <c r="E68" s="56">
        <v>2.9828778276789847</v>
      </c>
      <c r="F68" s="55" t="s">
        <v>455</v>
      </c>
    </row>
    <row r="69" ht="14.25" customHeight="1">
      <c r="A69" s="55">
        <v>67.0</v>
      </c>
      <c r="B69" s="55" t="s">
        <v>124</v>
      </c>
      <c r="C69" s="56">
        <v>0.3273636935343078</v>
      </c>
      <c r="D69" s="56">
        <v>0.8140496464918084</v>
      </c>
      <c r="E69" s="56">
        <v>2.9351613175120956</v>
      </c>
      <c r="F69" s="55" t="s">
        <v>455</v>
      </c>
    </row>
    <row r="70" ht="14.25" customHeight="1">
      <c r="A70" s="55">
        <v>68.0</v>
      </c>
      <c r="B70" s="55" t="s">
        <v>126</v>
      </c>
      <c r="C70" s="56">
        <v>0.33550829997473924</v>
      </c>
      <c r="D70" s="56">
        <v>0.7548277323922168</v>
      </c>
      <c r="E70" s="56">
        <v>2.885611716653465</v>
      </c>
      <c r="F70" s="55" t="s">
        <v>455</v>
      </c>
    </row>
    <row r="71" ht="14.25" customHeight="1">
      <c r="A71" s="55">
        <v>69.0</v>
      </c>
      <c r="B71" s="55" t="s">
        <v>128</v>
      </c>
      <c r="C71" s="56">
        <v>0.3631048642191117</v>
      </c>
      <c r="D71" s="56">
        <v>0.7005237153611849</v>
      </c>
      <c r="E71" s="56">
        <v>2.8376431224374032</v>
      </c>
      <c r="F71" s="55" t="s">
        <v>455</v>
      </c>
    </row>
    <row r="72" ht="14.25" customHeight="1">
      <c r="A72" s="55">
        <v>70.0</v>
      </c>
      <c r="B72" s="55" t="s">
        <v>130</v>
      </c>
      <c r="C72" s="56">
        <v>0.38233776800122593</v>
      </c>
      <c r="D72" s="56">
        <v>1.1077977962462524</v>
      </c>
      <c r="E72" s="56">
        <v>3.2745610109169307</v>
      </c>
      <c r="F72" s="55" t="s">
        <v>455</v>
      </c>
    </row>
    <row r="73" ht="14.25" customHeight="1">
      <c r="A73" s="55">
        <v>71.0</v>
      </c>
      <c r="B73" s="55" t="s">
        <v>132</v>
      </c>
      <c r="C73" s="56">
        <v>0.32790740966781656</v>
      </c>
      <c r="D73" s="56">
        <v>1.0381491758548966</v>
      </c>
      <c r="E73" s="56">
        <v>3.2272104130658263</v>
      </c>
      <c r="F73" s="55" t="s">
        <v>455</v>
      </c>
    </row>
    <row r="74" ht="14.25" customHeight="1">
      <c r="A74" s="55">
        <v>72.0</v>
      </c>
      <c r="B74" s="55" t="s">
        <v>134</v>
      </c>
      <c r="C74" s="56">
        <v>0.28361828672437583</v>
      </c>
      <c r="D74" s="56">
        <v>0.9562444206908053</v>
      </c>
      <c r="E74" s="56">
        <v>3.1537303133010495</v>
      </c>
      <c r="F74" s="55" t="s">
        <v>455</v>
      </c>
    </row>
    <row r="75" ht="14.25" customHeight="1">
      <c r="A75" s="55">
        <v>73.0</v>
      </c>
      <c r="B75" s="55" t="s">
        <v>136</v>
      </c>
      <c r="C75" s="56">
        <v>0.3261183149680601</v>
      </c>
      <c r="D75" s="56">
        <v>0.7868965173471596</v>
      </c>
      <c r="E75" s="56">
        <v>2.993625275857866</v>
      </c>
      <c r="F75" s="55" t="s">
        <v>455</v>
      </c>
    </row>
    <row r="76" ht="14.25" customHeight="1">
      <c r="A76" s="55">
        <v>74.0</v>
      </c>
      <c r="B76" s="55" t="s">
        <v>138</v>
      </c>
      <c r="C76" s="56">
        <v>0.29325140616942097</v>
      </c>
      <c r="D76" s="56">
        <v>0.9094399514675161</v>
      </c>
      <c r="E76" s="56">
        <v>3.047519409760441</v>
      </c>
      <c r="F76" s="55" t="s">
        <v>455</v>
      </c>
    </row>
    <row r="77" ht="14.25" customHeight="1">
      <c r="A77" s="55">
        <v>75.0</v>
      </c>
      <c r="B77" s="55" t="s">
        <v>140</v>
      </c>
      <c r="C77" s="56">
        <v>0.25041611623774884</v>
      </c>
      <c r="D77" s="56">
        <v>0.831828499975259</v>
      </c>
      <c r="E77" s="56">
        <v>2.998436504676006</v>
      </c>
      <c r="F77" s="55" t="s">
        <v>455</v>
      </c>
    </row>
    <row r="78" ht="14.25" customHeight="1">
      <c r="A78" s="55">
        <v>76.0</v>
      </c>
      <c r="B78" s="55" t="s">
        <v>142</v>
      </c>
      <c r="C78" s="56">
        <v>0.24189458796402885</v>
      </c>
      <c r="D78" s="56">
        <v>0.801236547513524</v>
      </c>
      <c r="E78" s="56">
        <v>2.985231811881868</v>
      </c>
      <c r="F78" s="55" t="s">
        <v>455</v>
      </c>
    </row>
    <row r="79" ht="14.25" customHeight="1">
      <c r="A79" s="55">
        <v>77.0</v>
      </c>
      <c r="B79" s="55" t="s">
        <v>145</v>
      </c>
      <c r="C79" s="56">
        <v>0.37971729574849833</v>
      </c>
      <c r="D79" s="56">
        <v>0.6118809049858764</v>
      </c>
      <c r="E79" s="56">
        <v>2.8030005150760444</v>
      </c>
      <c r="F79" s="55" t="s">
        <v>455</v>
      </c>
    </row>
    <row r="80" ht="14.25" customHeight="1">
      <c r="A80" s="55">
        <v>78.0</v>
      </c>
      <c r="B80" s="55" t="s">
        <v>148</v>
      </c>
      <c r="C80" s="56">
        <v>0.29323688699958234</v>
      </c>
      <c r="D80" s="56">
        <v>0.9079125069019772</v>
      </c>
      <c r="E80" s="56">
        <v>3.0456764175619906</v>
      </c>
      <c r="F80" s="55" t="s">
        <v>455</v>
      </c>
    </row>
    <row r="81" ht="14.25" customHeight="1">
      <c r="A81" s="55">
        <v>79.0</v>
      </c>
      <c r="B81" s="55" t="s">
        <v>151</v>
      </c>
      <c r="C81" s="56">
        <v>0.24873797876374898</v>
      </c>
      <c r="D81" s="56">
        <v>0.8316240255473792</v>
      </c>
      <c r="E81" s="56">
        <v>2.9987230992620875</v>
      </c>
      <c r="F81" s="55" t="s">
        <v>455</v>
      </c>
    </row>
    <row r="82" ht="14.25" customHeight="1">
      <c r="A82" s="55">
        <v>80.0</v>
      </c>
      <c r="B82" s="55" t="s">
        <v>142</v>
      </c>
      <c r="C82" s="56">
        <v>0.23976658258179068</v>
      </c>
      <c r="D82" s="56">
        <v>0.8043817586279878</v>
      </c>
      <c r="E82" s="56">
        <v>2.9892734723104453</v>
      </c>
      <c r="F82" s="55" t="s">
        <v>455</v>
      </c>
    </row>
    <row r="83" ht="14.25" customHeight="1">
      <c r="A83" s="55">
        <v>81.0</v>
      </c>
      <c r="B83" s="55" t="s">
        <v>145</v>
      </c>
      <c r="C83" s="56">
        <v>0.39039222051274675</v>
      </c>
      <c r="D83" s="56">
        <v>0.5954791481181304</v>
      </c>
      <c r="E83" s="56">
        <v>2.7841340584466705</v>
      </c>
      <c r="F83" s="55" t="s">
        <v>455</v>
      </c>
    </row>
    <row r="84" ht="14.25" customHeight="1">
      <c r="A84" s="55">
        <v>82.0</v>
      </c>
      <c r="B84" s="55" t="s">
        <v>148</v>
      </c>
      <c r="C84" s="56">
        <v>0.29909490073832123</v>
      </c>
      <c r="D84" s="56">
        <v>0.9110765798096389</v>
      </c>
      <c r="E84" s="56">
        <v>3.0474129606607825</v>
      </c>
      <c r="F84" s="55" t="s">
        <v>455</v>
      </c>
    </row>
    <row r="85" ht="14.25" customHeight="1">
      <c r="A85" s="55">
        <v>83.0</v>
      </c>
      <c r="B85" s="55" t="s">
        <v>151</v>
      </c>
      <c r="C85" s="56">
        <v>0.2550793864019202</v>
      </c>
      <c r="D85" s="56">
        <v>0.8244838004173122</v>
      </c>
      <c r="E85" s="56">
        <v>2.9888150356105005</v>
      </c>
      <c r="F85" s="55" t="s">
        <v>455</v>
      </c>
    </row>
    <row r="86" ht="14.25" customHeight="1">
      <c r="A86" s="55">
        <v>84.0</v>
      </c>
      <c r="B86" s="55" t="s">
        <v>160</v>
      </c>
      <c r="C86" s="56">
        <v>0.24383250781750052</v>
      </c>
      <c r="D86" s="56">
        <v>0.7995867122898679</v>
      </c>
      <c r="E86" s="56">
        <v>2.9828652864885465</v>
      </c>
      <c r="F86" s="55" t="s">
        <v>455</v>
      </c>
    </row>
    <row r="87" ht="14.25" customHeight="1">
      <c r="A87" s="55">
        <v>85.0</v>
      </c>
      <c r="B87" s="55" t="s">
        <v>162</v>
      </c>
      <c r="C87" s="56">
        <v>0.40459495190309425</v>
      </c>
      <c r="D87" s="56">
        <v>0.5811494202423851</v>
      </c>
      <c r="E87" s="56">
        <v>2.7653076900197857</v>
      </c>
      <c r="F87" s="55" t="s">
        <v>455</v>
      </c>
    </row>
    <row r="88" ht="14.25" customHeight="1">
      <c r="A88" s="55">
        <v>86.0</v>
      </c>
      <c r="B88" s="55" t="s">
        <v>165</v>
      </c>
      <c r="C88" s="56">
        <v>0.3746030875334862</v>
      </c>
      <c r="D88" s="56">
        <v>1.0989111934946283</v>
      </c>
      <c r="E88" s="56">
        <v>3.265302091796038</v>
      </c>
      <c r="F88" s="55" t="s">
        <v>455</v>
      </c>
    </row>
    <row r="89" ht="14.25" customHeight="1">
      <c r="A89" s="55">
        <v>87.0</v>
      </c>
      <c r="B89" s="55" t="s">
        <v>168</v>
      </c>
      <c r="C89" s="56">
        <v>0.3227181059750893</v>
      </c>
      <c r="D89" s="56">
        <v>1.0331186095449134</v>
      </c>
      <c r="E89" s="56">
        <v>3.22242603496554</v>
      </c>
      <c r="F89" s="55" t="s">
        <v>455</v>
      </c>
    </row>
    <row r="90" ht="14.25" customHeight="1">
      <c r="A90" s="55">
        <v>88.0</v>
      </c>
      <c r="B90" s="55" t="s">
        <v>515</v>
      </c>
      <c r="C90" s="56">
        <v>0.2749928971481663</v>
      </c>
      <c r="D90" s="56">
        <v>0.9413640029847058</v>
      </c>
      <c r="E90" s="56">
        <v>3.137957397742815</v>
      </c>
      <c r="F90" s="55" t="s">
        <v>455</v>
      </c>
    </row>
    <row r="91" ht="14.25" customHeight="1">
      <c r="A91" s="55">
        <v>89.0</v>
      </c>
      <c r="B91" s="55" t="s">
        <v>516</v>
      </c>
      <c r="C91" s="56">
        <v>0.3257436713576986</v>
      </c>
      <c r="D91" s="56">
        <v>0.7759495297006831</v>
      </c>
      <c r="E91" s="56">
        <v>2.9822317356916415</v>
      </c>
      <c r="F91" s="55" t="s">
        <v>455</v>
      </c>
    </row>
    <row r="92" ht="14.25" customHeight="1">
      <c r="A92" s="55">
        <v>90.0</v>
      </c>
      <c r="B92" s="55" t="s">
        <v>170</v>
      </c>
      <c r="C92" s="56">
        <v>0.38419533459761795</v>
      </c>
      <c r="D92" s="56">
        <v>1.1114711924670233</v>
      </c>
      <c r="E92" s="56">
        <v>3.2790234718739932</v>
      </c>
      <c r="F92" s="55" t="s">
        <v>455</v>
      </c>
    </row>
    <row r="93" ht="14.25" customHeight="1">
      <c r="A93" s="55">
        <v>91.0</v>
      </c>
      <c r="B93" s="55" t="s">
        <v>172</v>
      </c>
      <c r="C93" s="56">
        <v>0.33012451881873933</v>
      </c>
      <c r="D93" s="56">
        <v>1.0449726282355054</v>
      </c>
      <c r="E93" s="56">
        <v>3.2356889131953803</v>
      </c>
      <c r="F93" s="55" t="s">
        <v>455</v>
      </c>
    </row>
    <row r="94" ht="14.25" customHeight="1">
      <c r="A94" s="55">
        <v>92.0</v>
      </c>
      <c r="B94" s="55" t="s">
        <v>175</v>
      </c>
      <c r="C94" s="56">
        <v>0.28843254905513616</v>
      </c>
      <c r="D94" s="56">
        <v>0.9727756885874986</v>
      </c>
      <c r="E94" s="56">
        <v>3.1732210408839134</v>
      </c>
      <c r="F94" s="55" t="s">
        <v>455</v>
      </c>
    </row>
    <row r="95" ht="14.25" customHeight="1">
      <c r="A95" s="55">
        <v>93.0</v>
      </c>
      <c r="B95" s="55" t="s">
        <v>178</v>
      </c>
      <c r="C95" s="56">
        <v>0.3219711368505806</v>
      </c>
      <c r="D95" s="56">
        <v>0.788751484209369</v>
      </c>
      <c r="E95" s="56">
        <v>2.997333875207257</v>
      </c>
      <c r="F95" s="55" t="s">
        <v>455</v>
      </c>
    </row>
    <row r="96" ht="14.25" customHeight="1">
      <c r="A96" s="55">
        <v>94.0</v>
      </c>
      <c r="B96" s="55" t="s">
        <v>181</v>
      </c>
      <c r="C96" s="56">
        <v>0.28894602468871866</v>
      </c>
      <c r="D96" s="56">
        <v>0.9105262763594381</v>
      </c>
      <c r="E96" s="56">
        <v>3.0503549815704405</v>
      </c>
      <c r="F96" s="55" t="s">
        <v>455</v>
      </c>
    </row>
    <row r="97" ht="14.25" customHeight="1">
      <c r="A97" s="55">
        <v>95.0</v>
      </c>
      <c r="B97" s="55" t="s">
        <v>184</v>
      </c>
      <c r="C97" s="56">
        <v>0.24088467749485942</v>
      </c>
      <c r="D97" s="56">
        <v>0.8425758387643456</v>
      </c>
      <c r="E97" s="56">
        <v>3.0134016460291324</v>
      </c>
      <c r="F97" s="55" t="s">
        <v>455</v>
      </c>
    </row>
    <row r="98" ht="14.25" customHeight="1">
      <c r="A98" s="55">
        <v>96.0</v>
      </c>
      <c r="B98" s="55" t="s">
        <v>187</v>
      </c>
      <c r="C98" s="56">
        <v>0.23302968276877647</v>
      </c>
      <c r="D98" s="56">
        <v>0.8058116469141328</v>
      </c>
      <c r="E98" s="56">
        <v>2.9928210816109755</v>
      </c>
      <c r="F98" s="55" t="s">
        <v>455</v>
      </c>
    </row>
    <row r="99" ht="14.25" customHeight="1">
      <c r="A99" s="55">
        <v>97.0</v>
      </c>
      <c r="B99" s="55" t="s">
        <v>190</v>
      </c>
      <c r="C99" s="56">
        <v>0.3682185828902109</v>
      </c>
      <c r="D99" s="56">
        <v>0.6177711767461133</v>
      </c>
      <c r="E99" s="56">
        <v>2.813483130360789</v>
      </c>
      <c r="F99" s="55" t="s">
        <v>455</v>
      </c>
    </row>
    <row r="100" ht="14.25" customHeight="1">
      <c r="A100" s="55">
        <v>98.0</v>
      </c>
      <c r="B100" s="55" t="s">
        <v>193</v>
      </c>
      <c r="C100" s="56">
        <v>0.300612722430654</v>
      </c>
      <c r="D100" s="56">
        <v>0.9149634253614949</v>
      </c>
      <c r="E100" s="56">
        <v>3.051587307873662</v>
      </c>
      <c r="F100" s="55" t="s">
        <v>455</v>
      </c>
    </row>
    <row r="101" ht="14.25" customHeight="1">
      <c r="A101" s="55">
        <v>99.0</v>
      </c>
      <c r="B101" s="55" t="s">
        <v>196</v>
      </c>
      <c r="C101" s="56">
        <v>0.25385077397944555</v>
      </c>
      <c r="D101" s="56">
        <v>0.8474848759251217</v>
      </c>
      <c r="E101" s="56">
        <v>3.0150160666390575</v>
      </c>
      <c r="F101" s="55" t="s">
        <v>455</v>
      </c>
    </row>
    <row r="102" ht="14.25" customHeight="1">
      <c r="A102" s="55">
        <v>100.0</v>
      </c>
      <c r="B102" s="55" t="s">
        <v>198</v>
      </c>
      <c r="C102" s="56">
        <v>0.24445201346836123</v>
      </c>
      <c r="D102" s="56">
        <v>0.8008319180739385</v>
      </c>
      <c r="E102" s="56">
        <v>2.984019490092294</v>
      </c>
      <c r="F102" s="55" t="s">
        <v>455</v>
      </c>
    </row>
    <row r="103" ht="14.25" customHeight="1">
      <c r="A103" s="55">
        <v>101.0</v>
      </c>
      <c r="B103" s="55" t="s">
        <v>201</v>
      </c>
      <c r="C103" s="56">
        <v>0.3812335650673249</v>
      </c>
      <c r="D103" s="56">
        <v>0.6137737552042365</v>
      </c>
      <c r="E103" s="56">
        <v>2.80385736679908</v>
      </c>
      <c r="F103" s="55" t="s">
        <v>455</v>
      </c>
    </row>
    <row r="104" ht="14.25" customHeight="1">
      <c r="A104" s="55">
        <v>102.0</v>
      </c>
      <c r="B104" s="55" t="s">
        <v>203</v>
      </c>
      <c r="C104" s="56">
        <v>0.2889930228879124</v>
      </c>
      <c r="D104" s="56">
        <v>0.9119148782331564</v>
      </c>
      <c r="E104" s="56">
        <v>3.052022900515783</v>
      </c>
      <c r="F104" s="55" t="s">
        <v>455</v>
      </c>
    </row>
    <row r="105" ht="14.25" customHeight="1">
      <c r="A105" s="55">
        <v>103.0</v>
      </c>
      <c r="B105" s="55" t="s">
        <v>517</v>
      </c>
      <c r="C105" s="56">
        <v>0.24053582119562106</v>
      </c>
      <c r="D105" s="56">
        <v>0.8519903562990836</v>
      </c>
      <c r="E105" s="56">
        <v>3.0242008499511</v>
      </c>
      <c r="F105" s="55" t="s">
        <v>455</v>
      </c>
    </row>
    <row r="106" ht="14.25" customHeight="1">
      <c r="A106" s="55">
        <v>104.0</v>
      </c>
      <c r="B106" s="55" t="s">
        <v>518</v>
      </c>
      <c r="C106" s="56">
        <v>0.23193214531703835</v>
      </c>
      <c r="D106" s="56">
        <v>0.8187235244218058</v>
      </c>
      <c r="E106" s="56">
        <v>3.0072561386363375</v>
      </c>
      <c r="F106" s="55" t="s">
        <v>455</v>
      </c>
    </row>
    <row r="107" ht="14.25" customHeight="1">
      <c r="A107" s="55">
        <v>105.0</v>
      </c>
      <c r="B107" s="55" t="s">
        <v>519</v>
      </c>
      <c r="C107" s="56">
        <v>0.36578220902852177</v>
      </c>
      <c r="D107" s="56">
        <v>0.6218785284762254</v>
      </c>
      <c r="E107" s="56">
        <v>2.8181192168505</v>
      </c>
      <c r="F107" s="55" t="s">
        <v>455</v>
      </c>
    </row>
    <row r="108" ht="14.25" customHeight="1">
      <c r="A108" s="55">
        <v>106.0</v>
      </c>
      <c r="B108" s="55" t="s">
        <v>520</v>
      </c>
      <c r="C108" s="56">
        <v>0.3822597383069859</v>
      </c>
      <c r="D108" s="56">
        <v>1.1108264334097333</v>
      </c>
      <c r="E108" s="56">
        <v>3.2789930041854394</v>
      </c>
      <c r="F108" s="55" t="s">
        <v>455</v>
      </c>
    </row>
    <row r="109" ht="14.25" customHeight="1">
      <c r="A109" s="55">
        <v>107.0</v>
      </c>
      <c r="B109" s="55" t="s">
        <v>206</v>
      </c>
      <c r="C109" s="56">
        <v>0.32536097157280763</v>
      </c>
      <c r="D109" s="56">
        <v>1.0382070238994794</v>
      </c>
      <c r="E109" s="56">
        <v>3.2283235578599703</v>
      </c>
      <c r="F109" s="55" t="s">
        <v>455</v>
      </c>
    </row>
    <row r="110" ht="14.25" customHeight="1">
      <c r="A110" s="55">
        <v>108.0</v>
      </c>
      <c r="B110" s="55" t="s">
        <v>208</v>
      </c>
      <c r="C110" s="56">
        <v>0.28122383103611825</v>
      </c>
      <c r="D110" s="56">
        <v>0.9603376736026148</v>
      </c>
      <c r="E110" s="56">
        <v>3.1598073371337057</v>
      </c>
      <c r="F110" s="55" t="s">
        <v>455</v>
      </c>
    </row>
    <row r="111" ht="14.25" customHeight="1">
      <c r="A111" s="55">
        <v>109.0</v>
      </c>
      <c r="B111" s="55" t="s">
        <v>210</v>
      </c>
      <c r="C111" s="56">
        <v>0.3221146984755768</v>
      </c>
      <c r="D111" s="56">
        <v>0.7845068904456687</v>
      </c>
      <c r="E111" s="56">
        <v>2.992766381606754</v>
      </c>
      <c r="F111" s="55" t="s">
        <v>455</v>
      </c>
    </row>
    <row r="112" ht="14.25" customHeight="1">
      <c r="A112" s="55">
        <v>110.0</v>
      </c>
      <c r="B112" s="55" t="s">
        <v>212</v>
      </c>
      <c r="C112" s="56">
        <v>0.4418071149455048</v>
      </c>
      <c r="D112" s="56">
        <v>1.1667795138437682</v>
      </c>
      <c r="E112" s="56">
        <v>3.3323589887882896</v>
      </c>
      <c r="F112" s="55" t="s">
        <v>455</v>
      </c>
    </row>
    <row r="113" ht="14.25" customHeight="1">
      <c r="A113" s="55">
        <v>111.0</v>
      </c>
      <c r="B113" s="55" t="s">
        <v>214</v>
      </c>
      <c r="C113" s="56">
        <v>0.3891532808676621</v>
      </c>
      <c r="D113" s="56">
        <v>1.1010563431032911</v>
      </c>
      <c r="E113" s="56">
        <v>3.288709055812078</v>
      </c>
      <c r="F113" s="55" t="s">
        <v>455</v>
      </c>
    </row>
    <row r="114" ht="14.25" customHeight="1">
      <c r="A114" s="55">
        <v>112.0</v>
      </c>
      <c r="B114" s="55" t="s">
        <v>216</v>
      </c>
      <c r="C114" s="56">
        <v>0.37398725158188767</v>
      </c>
      <c r="D114" s="56">
        <v>1.0573230372201259</v>
      </c>
      <c r="E114" s="56">
        <v>3.251619977007159</v>
      </c>
      <c r="F114" s="55" t="s">
        <v>455</v>
      </c>
    </row>
    <row r="115" ht="14.25" customHeight="1">
      <c r="A115" s="55">
        <v>113.0</v>
      </c>
      <c r="B115" s="55" t="s">
        <v>219</v>
      </c>
      <c r="C115" s="56">
        <v>0.3909011001576367</v>
      </c>
      <c r="D115" s="56">
        <v>0.9577454368436363</v>
      </c>
      <c r="E115" s="56">
        <v>3.1640572652619885</v>
      </c>
      <c r="F115" s="55" t="s">
        <v>455</v>
      </c>
    </row>
    <row r="116" ht="14.25" customHeight="1">
      <c r="A116" s="55">
        <v>114.0</v>
      </c>
      <c r="B116" s="55" t="s">
        <v>221</v>
      </c>
      <c r="C116" s="56">
        <v>0.3892685528131677</v>
      </c>
      <c r="D116" s="56">
        <v>0.9538177499693105</v>
      </c>
      <c r="E116" s="56">
        <v>3.159858489607745</v>
      </c>
      <c r="F116" s="55" t="s">
        <v>455</v>
      </c>
    </row>
    <row r="117" ht="14.25" customHeight="1">
      <c r="A117" s="55">
        <v>115.0</v>
      </c>
      <c r="B117" s="55" t="s">
        <v>223</v>
      </c>
      <c r="C117" s="56">
        <v>0.3140393673897107</v>
      </c>
      <c r="D117" s="56">
        <v>0.9469828812996052</v>
      </c>
      <c r="E117" s="56">
        <v>3.0862068069806963</v>
      </c>
      <c r="F117" s="55" t="s">
        <v>455</v>
      </c>
    </row>
    <row r="118" ht="14.25" customHeight="1">
      <c r="A118" s="55">
        <v>116.0</v>
      </c>
      <c r="B118" s="55" t="s">
        <v>225</v>
      </c>
      <c r="C118" s="56">
        <v>0.28595898717418816</v>
      </c>
      <c r="D118" s="56">
        <v>0.8930478520089677</v>
      </c>
      <c r="E118" s="56">
        <v>3.057519250864579</v>
      </c>
      <c r="F118" s="55" t="s">
        <v>455</v>
      </c>
    </row>
    <row r="119" ht="14.25" customHeight="1">
      <c r="A119" s="55">
        <v>117.0</v>
      </c>
      <c r="B119" s="55" t="s">
        <v>228</v>
      </c>
      <c r="C119" s="56">
        <v>0.25874215142457874</v>
      </c>
      <c r="D119" s="56">
        <v>0.8167612033782953</v>
      </c>
      <c r="E119" s="56">
        <v>2.9969143599719086</v>
      </c>
      <c r="F119" s="55" t="s">
        <v>455</v>
      </c>
    </row>
    <row r="120" ht="14.25" customHeight="1">
      <c r="A120" s="55">
        <v>118.0</v>
      </c>
      <c r="B120" s="55" t="s">
        <v>231</v>
      </c>
      <c r="C120" s="56">
        <v>0.3610384159053229</v>
      </c>
      <c r="D120" s="56">
        <v>0.7674189571146474</v>
      </c>
      <c r="E120" s="56">
        <v>2.9581026040440443</v>
      </c>
      <c r="F120" s="55" t="s">
        <v>455</v>
      </c>
    </row>
    <row r="121" ht="14.25" customHeight="1">
      <c r="A121" s="55">
        <v>119.0</v>
      </c>
      <c r="B121" s="55" t="s">
        <v>233</v>
      </c>
      <c r="C121" s="56">
        <v>0.28640321864572255</v>
      </c>
      <c r="D121" s="56">
        <v>0.8763584511643091</v>
      </c>
      <c r="E121" s="56">
        <v>3.010513350941352</v>
      </c>
      <c r="F121" s="55" t="s">
        <v>455</v>
      </c>
    </row>
    <row r="122" ht="14.25" customHeight="1">
      <c r="A122" s="55">
        <v>120.0</v>
      </c>
      <c r="B122" s="55" t="s">
        <v>235</v>
      </c>
      <c r="C122" s="56">
        <v>0.2624257251596328</v>
      </c>
      <c r="D122" s="56">
        <v>0.80835658359421</v>
      </c>
      <c r="E122" s="56">
        <v>2.9687620219203126</v>
      </c>
      <c r="F122" s="55" t="s">
        <v>455</v>
      </c>
    </row>
    <row r="123" ht="14.25" customHeight="1">
      <c r="A123" s="55">
        <v>121.0</v>
      </c>
      <c r="B123" s="55" t="s">
        <v>237</v>
      </c>
      <c r="C123" s="56">
        <v>0.39984277407941327</v>
      </c>
      <c r="D123" s="56">
        <v>1.1229801358361426</v>
      </c>
      <c r="E123" s="56">
        <v>3.288373632333902</v>
      </c>
      <c r="F123" s="55" t="s">
        <v>455</v>
      </c>
    </row>
    <row r="124" ht="14.25" customHeight="1">
      <c r="A124" s="55">
        <v>122.0</v>
      </c>
      <c r="B124" s="55" t="s">
        <v>240</v>
      </c>
      <c r="C124" s="56">
        <v>0.36543948949610433</v>
      </c>
      <c r="D124" s="56">
        <v>1.06897947518405</v>
      </c>
      <c r="E124" s="56">
        <v>3.2540073236894584</v>
      </c>
      <c r="F124" s="55" t="s">
        <v>455</v>
      </c>
    </row>
    <row r="125" ht="14.25" customHeight="1">
      <c r="A125" s="55">
        <v>123.0</v>
      </c>
      <c r="B125" s="55" t="s">
        <v>242</v>
      </c>
      <c r="C125" s="56">
        <v>3.0517484949029914</v>
      </c>
      <c r="D125" s="56">
        <v>2.3478618648303233</v>
      </c>
      <c r="E125" s="56">
        <v>0.6178725337896138</v>
      </c>
      <c r="F125" s="55" t="s">
        <v>457</v>
      </c>
    </row>
    <row r="126" ht="14.25" customHeight="1">
      <c r="A126" s="55">
        <v>124.0</v>
      </c>
      <c r="B126" s="55" t="s">
        <v>245</v>
      </c>
      <c r="C126" s="56">
        <v>0.38519808175999387</v>
      </c>
      <c r="D126" s="56">
        <v>0.9456889910703286</v>
      </c>
      <c r="E126" s="56">
        <v>3.151549814058327</v>
      </c>
      <c r="F126" s="55" t="s">
        <v>455</v>
      </c>
    </row>
    <row r="127" ht="14.25" customHeight="1">
      <c r="A127" s="55">
        <v>125.0</v>
      </c>
      <c r="B127" s="55" t="s">
        <v>247</v>
      </c>
      <c r="C127" s="56">
        <v>0.2514919728518763</v>
      </c>
      <c r="D127" s="56">
        <v>0.9673697784161535</v>
      </c>
      <c r="E127" s="56">
        <v>3.1340889692161666</v>
      </c>
      <c r="F127" s="55" t="s">
        <v>455</v>
      </c>
    </row>
    <row r="128" ht="14.25" customHeight="1">
      <c r="A128" s="55">
        <v>126.0</v>
      </c>
      <c r="B128" s="55" t="s">
        <v>249</v>
      </c>
      <c r="C128" s="56">
        <v>0.22278694126809326</v>
      </c>
      <c r="D128" s="56">
        <v>0.932094475815982</v>
      </c>
      <c r="E128" s="56">
        <v>3.108422448217243</v>
      </c>
      <c r="F128" s="55" t="s">
        <v>455</v>
      </c>
    </row>
    <row r="129" ht="14.25" customHeight="1">
      <c r="A129" s="55">
        <v>127.0</v>
      </c>
      <c r="B129" s="55" t="s">
        <v>521</v>
      </c>
      <c r="C129" s="56">
        <v>0.2068072718990718</v>
      </c>
      <c r="D129" s="56">
        <v>0.9072421205182516</v>
      </c>
      <c r="E129" s="56">
        <v>3.0931835548345337</v>
      </c>
      <c r="F129" s="55" t="s">
        <v>455</v>
      </c>
    </row>
    <row r="130" ht="14.25" customHeight="1">
      <c r="A130" s="55">
        <v>128.0</v>
      </c>
      <c r="B130" s="55" t="s">
        <v>251</v>
      </c>
      <c r="C130" s="56">
        <v>0.24519780548575612</v>
      </c>
      <c r="D130" s="56">
        <v>0.8050448579256246</v>
      </c>
      <c r="E130" s="56">
        <v>2.9437171541564044</v>
      </c>
      <c r="F130" s="55" t="s">
        <v>455</v>
      </c>
    </row>
    <row r="131" ht="14.25" customHeight="1">
      <c r="A131" s="55">
        <v>129.0</v>
      </c>
      <c r="B131" s="55" t="s">
        <v>254</v>
      </c>
      <c r="C131" s="56">
        <v>0.233841203664305</v>
      </c>
      <c r="D131" s="56">
        <v>0.766448496232805</v>
      </c>
      <c r="E131" s="56">
        <v>2.916509283261521</v>
      </c>
      <c r="F131" s="55" t="s">
        <v>455</v>
      </c>
    </row>
    <row r="132" ht="14.25" customHeight="1">
      <c r="A132" s="55">
        <v>130.0</v>
      </c>
      <c r="B132" s="55" t="s">
        <v>256</v>
      </c>
      <c r="C132" s="56">
        <v>0.2347301719724205</v>
      </c>
      <c r="D132" s="56">
        <v>0.7283365977705631</v>
      </c>
      <c r="E132" s="56">
        <v>2.8885345790499626</v>
      </c>
      <c r="F132" s="55" t="s">
        <v>455</v>
      </c>
    </row>
    <row r="133" ht="14.25" customHeight="1">
      <c r="A133" s="55">
        <v>131.0</v>
      </c>
      <c r="B133" s="55" t="s">
        <v>258</v>
      </c>
      <c r="C133" s="56">
        <v>0.24818212856920097</v>
      </c>
      <c r="D133" s="56">
        <v>0.8159594369742621</v>
      </c>
      <c r="E133" s="56">
        <v>2.9571592433035883</v>
      </c>
      <c r="F133" s="55" t="s">
        <v>455</v>
      </c>
    </row>
    <row r="134" ht="14.25" customHeight="1">
      <c r="A134" s="55">
        <v>132.0</v>
      </c>
      <c r="B134" s="55" t="s">
        <v>261</v>
      </c>
      <c r="C134" s="56">
        <v>0.2500829114057302</v>
      </c>
      <c r="D134" s="56">
        <v>0.7260948393443724</v>
      </c>
      <c r="E134" s="56">
        <v>2.8843980611771904</v>
      </c>
      <c r="F134" s="55" t="s">
        <v>455</v>
      </c>
    </row>
    <row r="135" ht="14.25" customHeight="1">
      <c r="A135" s="55">
        <v>133.0</v>
      </c>
      <c r="B135" s="55" t="s">
        <v>263</v>
      </c>
      <c r="C135" s="56">
        <v>0.24818212856920097</v>
      </c>
      <c r="D135" s="56">
        <v>0.8159594369742621</v>
      </c>
      <c r="E135" s="56">
        <v>2.9571592433035883</v>
      </c>
      <c r="F135" s="55" t="s">
        <v>455</v>
      </c>
    </row>
    <row r="136" ht="14.25" customHeight="1">
      <c r="A136" s="55">
        <v>134.0</v>
      </c>
      <c r="B136" s="55" t="s">
        <v>265</v>
      </c>
      <c r="C136" s="56">
        <v>0.2500829114057302</v>
      </c>
      <c r="D136" s="56">
        <v>0.7260948393443724</v>
      </c>
      <c r="E136" s="56">
        <v>2.8843980611771904</v>
      </c>
      <c r="F136" s="55" t="s">
        <v>455</v>
      </c>
    </row>
    <row r="137" ht="14.25" customHeight="1">
      <c r="A137" s="55">
        <v>135.0</v>
      </c>
      <c r="B137" s="55" t="s">
        <v>267</v>
      </c>
      <c r="C137" s="56">
        <v>0.2514919728518763</v>
      </c>
      <c r="D137" s="56">
        <v>0.9673697784161535</v>
      </c>
      <c r="E137" s="56">
        <v>3.1340889692161666</v>
      </c>
      <c r="F137" s="55" t="s">
        <v>455</v>
      </c>
    </row>
    <row r="138" ht="14.25" customHeight="1">
      <c r="A138" s="55">
        <v>136.0</v>
      </c>
      <c r="B138" s="55" t="s">
        <v>269</v>
      </c>
      <c r="C138" s="56">
        <v>0.22278694126809326</v>
      </c>
      <c r="D138" s="56">
        <v>0.932094475815982</v>
      </c>
      <c r="E138" s="56">
        <v>3.108422448217243</v>
      </c>
      <c r="F138" s="55" t="s">
        <v>455</v>
      </c>
    </row>
    <row r="139" ht="14.25" customHeight="1">
      <c r="A139" s="55">
        <v>137.0</v>
      </c>
      <c r="B139" s="55" t="s">
        <v>271</v>
      </c>
      <c r="C139" s="56">
        <v>0.2068072718990718</v>
      </c>
      <c r="D139" s="56">
        <v>0.9072421205182516</v>
      </c>
      <c r="E139" s="56">
        <v>3.0931835548345337</v>
      </c>
      <c r="F139" s="55" t="s">
        <v>455</v>
      </c>
    </row>
    <row r="140" ht="14.25" customHeight="1">
      <c r="A140" s="55">
        <v>138.0</v>
      </c>
      <c r="B140" s="55" t="s">
        <v>274</v>
      </c>
      <c r="C140" s="56">
        <v>0.28871054838808125</v>
      </c>
      <c r="D140" s="56">
        <v>0.7895445172087789</v>
      </c>
      <c r="E140" s="56">
        <v>2.912459694219056</v>
      </c>
      <c r="F140" s="55" t="s">
        <v>455</v>
      </c>
    </row>
    <row r="141" ht="14.25" customHeight="1">
      <c r="A141" s="55">
        <v>139.0</v>
      </c>
      <c r="B141" s="55" t="s">
        <v>271</v>
      </c>
      <c r="C141" s="56">
        <v>0.27032700427349954</v>
      </c>
      <c r="D141" s="56">
        <v>0.7696220435091562</v>
      </c>
      <c r="E141" s="56">
        <v>2.908219397119836</v>
      </c>
      <c r="F141" s="55" t="s">
        <v>455</v>
      </c>
    </row>
    <row r="142" ht="14.25" customHeight="1">
      <c r="A142" s="55">
        <v>140.0</v>
      </c>
      <c r="B142" s="55" t="s">
        <v>274</v>
      </c>
      <c r="C142" s="56">
        <v>0.27228718286475145</v>
      </c>
      <c r="D142" s="56">
        <v>0.7322781611267458</v>
      </c>
      <c r="E142" s="56">
        <v>2.8804420827769346</v>
      </c>
      <c r="F142" s="55" t="s">
        <v>455</v>
      </c>
    </row>
    <row r="143" ht="14.25" customHeight="1">
      <c r="A143" s="55">
        <v>141.0</v>
      </c>
      <c r="B143" s="55" t="s">
        <v>276</v>
      </c>
      <c r="C143" s="56">
        <v>0.27735328820158983</v>
      </c>
      <c r="D143" s="56">
        <v>0.9839258229393967</v>
      </c>
      <c r="E143" s="56">
        <v>3.1467481734203755</v>
      </c>
      <c r="F143" s="55" t="s">
        <v>455</v>
      </c>
    </row>
    <row r="144" ht="14.25" customHeight="1">
      <c r="A144" s="55">
        <v>142.0</v>
      </c>
      <c r="B144" s="55" t="s">
        <v>277</v>
      </c>
      <c r="C144" s="56">
        <v>0.255777932183352</v>
      </c>
      <c r="D144" s="56">
        <v>0.9597463194177042</v>
      </c>
      <c r="E144" s="56">
        <v>3.1331253723891415</v>
      </c>
      <c r="F144" s="55" t="s">
        <v>455</v>
      </c>
    </row>
    <row r="145" ht="14.25" customHeight="1">
      <c r="A145" s="55">
        <v>143.0</v>
      </c>
      <c r="B145" s="55" t="s">
        <v>278</v>
      </c>
      <c r="C145" s="56">
        <v>0.2435253461152878</v>
      </c>
      <c r="D145" s="56">
        <v>0.9406416755878152</v>
      </c>
      <c r="E145" s="56">
        <v>3.1237517221938194</v>
      </c>
      <c r="F145" s="55" t="s">
        <v>455</v>
      </c>
    </row>
    <row r="146" ht="14.25" customHeight="1">
      <c r="A146" s="55">
        <v>144.0</v>
      </c>
      <c r="B146" s="55" t="s">
        <v>279</v>
      </c>
      <c r="C146" s="56">
        <v>0.28410307921483297</v>
      </c>
      <c r="D146" s="56">
        <v>0.7860094167295403</v>
      </c>
      <c r="E146" s="56">
        <v>2.9103360470283315</v>
      </c>
      <c r="F146" s="55" t="s">
        <v>455</v>
      </c>
    </row>
    <row r="147" ht="14.25" customHeight="1">
      <c r="A147" s="55">
        <v>145.0</v>
      </c>
      <c r="B147" s="55" t="s">
        <v>282</v>
      </c>
      <c r="C147" s="56">
        <v>0.2671487529375207</v>
      </c>
      <c r="D147" s="56">
        <v>0.7631391890616372</v>
      </c>
      <c r="E147" s="56">
        <v>2.9025546559860063</v>
      </c>
      <c r="F147" s="55" t="s">
        <v>455</v>
      </c>
    </row>
    <row r="148" ht="14.25" customHeight="1">
      <c r="A148" s="55">
        <v>146.0</v>
      </c>
      <c r="B148" s="55" t="s">
        <v>284</v>
      </c>
      <c r="C148" s="56">
        <v>0.26281363075845265</v>
      </c>
      <c r="D148" s="56">
        <v>0.7352629178573807</v>
      </c>
      <c r="E148" s="56">
        <v>2.886580956797734</v>
      </c>
      <c r="F148" s="55" t="s">
        <v>455</v>
      </c>
    </row>
    <row r="149" ht="14.25" customHeight="1">
      <c r="A149" s="55">
        <v>147.0</v>
      </c>
      <c r="B149" s="55" t="s">
        <v>286</v>
      </c>
      <c r="C149" s="56">
        <v>0.24231486028993246</v>
      </c>
      <c r="D149" s="56">
        <v>0.9374320896222006</v>
      </c>
      <c r="E149" s="56">
        <v>3.0989536568097384</v>
      </c>
      <c r="F149" s="55" t="s">
        <v>455</v>
      </c>
    </row>
    <row r="150" ht="14.25" customHeight="1">
      <c r="A150" s="55">
        <v>148.0</v>
      </c>
      <c r="B150" s="55" t="s">
        <v>289</v>
      </c>
      <c r="C150" s="56">
        <v>0.21081566674045804</v>
      </c>
      <c r="D150" s="56">
        <v>0.8723726329213677</v>
      </c>
      <c r="E150" s="56">
        <v>3.039664494206286</v>
      </c>
      <c r="F150" s="55" t="s">
        <v>455</v>
      </c>
    </row>
    <row r="151" ht="14.25" customHeight="1">
      <c r="A151" s="55">
        <v>149.0</v>
      </c>
      <c r="B151" s="55" t="s">
        <v>291</v>
      </c>
      <c r="C151" s="56">
        <v>0.1981880391090119</v>
      </c>
      <c r="D151" s="56">
        <v>0.8570441435813244</v>
      </c>
      <c r="E151" s="56">
        <v>3.036070418027358</v>
      </c>
      <c r="F151" s="55" t="s">
        <v>455</v>
      </c>
    </row>
    <row r="152" ht="14.25" customHeight="1">
      <c r="A152" s="55">
        <v>150.0</v>
      </c>
      <c r="B152" s="55" t="s">
        <v>293</v>
      </c>
      <c r="C152" s="56">
        <v>0.28628182361840177</v>
      </c>
      <c r="D152" s="56">
        <v>0.7466805373120156</v>
      </c>
      <c r="E152" s="56">
        <v>2.868784926390765</v>
      </c>
      <c r="F152" s="55" t="s">
        <v>455</v>
      </c>
    </row>
    <row r="153" ht="14.25" customHeight="1">
      <c r="A153" s="55">
        <v>151.0</v>
      </c>
      <c r="B153" s="55" t="s">
        <v>295</v>
      </c>
      <c r="C153" s="56">
        <v>0.28462644947111976</v>
      </c>
      <c r="D153" s="56">
        <v>0.7049570328833936</v>
      </c>
      <c r="E153" s="56">
        <v>2.838503410321894</v>
      </c>
      <c r="F153" s="55" t="s">
        <v>455</v>
      </c>
    </row>
    <row r="154" ht="14.25" customHeight="1">
      <c r="A154" s="55">
        <v>152.0</v>
      </c>
      <c r="B154" s="55" t="s">
        <v>297</v>
      </c>
      <c r="C154" s="56">
        <v>0.2975339755867649</v>
      </c>
      <c r="D154" s="56">
        <v>0.6601536768591006</v>
      </c>
      <c r="E154" s="56">
        <v>2.8028602705254526</v>
      </c>
      <c r="F154" s="55" t="s">
        <v>455</v>
      </c>
    </row>
    <row r="155" ht="14.25" customHeight="1">
      <c r="A155" s="55">
        <v>153.0</v>
      </c>
      <c r="B155" s="55" t="s">
        <v>299</v>
      </c>
      <c r="C155" s="56">
        <v>0.31277635834596274</v>
      </c>
      <c r="D155" s="56">
        <v>1.0271766275674625</v>
      </c>
      <c r="E155" s="56">
        <v>3.191214708863313</v>
      </c>
      <c r="F155" s="55" t="s">
        <v>455</v>
      </c>
    </row>
    <row r="156" ht="14.25" customHeight="1">
      <c r="A156" s="55">
        <v>154.0</v>
      </c>
      <c r="B156" s="55" t="s">
        <v>302</v>
      </c>
      <c r="C156" s="56">
        <v>0.2753795322106589</v>
      </c>
      <c r="D156" s="56">
        <v>0.9703651181410364</v>
      </c>
      <c r="E156" s="56">
        <v>3.1401857222146488</v>
      </c>
      <c r="F156" s="55" t="s">
        <v>455</v>
      </c>
    </row>
    <row r="157" ht="14.25" customHeight="1">
      <c r="A157" s="55">
        <v>155.0</v>
      </c>
      <c r="B157" s="55" t="s">
        <v>304</v>
      </c>
      <c r="C157" s="56">
        <v>0.2693017825028482</v>
      </c>
      <c r="D157" s="56">
        <v>0.9626959279478421</v>
      </c>
      <c r="E157" s="56">
        <v>3.143348970949645</v>
      </c>
      <c r="F157" s="55" t="s">
        <v>455</v>
      </c>
    </row>
    <row r="158" ht="14.25" customHeight="1">
      <c r="A158" s="55">
        <v>156.0</v>
      </c>
      <c r="B158" s="55" t="s">
        <v>306</v>
      </c>
      <c r="C158" s="56">
        <v>0.2826926902431336</v>
      </c>
      <c r="D158" s="56">
        <v>0.8340580663906478</v>
      </c>
      <c r="E158" s="56">
        <v>2.963296041686217</v>
      </c>
      <c r="F158" s="55" t="s">
        <v>455</v>
      </c>
    </row>
    <row r="159" ht="14.25" customHeight="1">
      <c r="A159" s="55">
        <v>157.0</v>
      </c>
      <c r="B159" s="55" t="s">
        <v>308</v>
      </c>
      <c r="C159" s="56">
        <v>0.2742181881962572</v>
      </c>
      <c r="D159" s="56">
        <v>0.7920431455965029</v>
      </c>
      <c r="E159" s="56">
        <v>2.93059568664779</v>
      </c>
      <c r="F159" s="55" t="s">
        <v>455</v>
      </c>
    </row>
    <row r="160" ht="14.25" customHeight="1">
      <c r="A160" s="55">
        <v>158.0</v>
      </c>
      <c r="B160" s="55" t="s">
        <v>310</v>
      </c>
      <c r="C160" s="56">
        <v>0.28152723366563437</v>
      </c>
      <c r="D160" s="56">
        <v>0.7437793617639542</v>
      </c>
      <c r="E160" s="56">
        <v>2.8888230501534498</v>
      </c>
      <c r="F160" s="55" t="s">
        <v>455</v>
      </c>
    </row>
    <row r="161" ht="14.25" customHeight="1">
      <c r="A161" s="55">
        <v>159.0</v>
      </c>
      <c r="B161" s="55" t="s">
        <v>312</v>
      </c>
      <c r="C161" s="56">
        <v>0.33470880776963075</v>
      </c>
      <c r="D161" s="56">
        <v>0.9250751244543527</v>
      </c>
      <c r="E161" s="56">
        <v>3.0510746571473315</v>
      </c>
      <c r="F161" s="55" t="s">
        <v>455</v>
      </c>
    </row>
    <row r="162" ht="14.25" customHeight="1">
      <c r="A162" s="55">
        <v>160.0</v>
      </c>
      <c r="B162" s="55" t="s">
        <v>314</v>
      </c>
      <c r="C162" s="56">
        <v>0.32072117912169135</v>
      </c>
      <c r="D162" s="56">
        <v>0.8893404586236894</v>
      </c>
      <c r="E162" s="56">
        <v>3.0239106846615464</v>
      </c>
      <c r="F162" s="55" t="s">
        <v>455</v>
      </c>
    </row>
    <row r="163" ht="14.25" customHeight="1">
      <c r="A163" s="55">
        <v>161.0</v>
      </c>
      <c r="B163" s="55" t="s">
        <v>316</v>
      </c>
      <c r="C163" s="56">
        <v>0.3194839630920399</v>
      </c>
      <c r="D163" s="56">
        <v>0.8356944890743679</v>
      </c>
      <c r="E163" s="56">
        <v>2.9733980675241334</v>
      </c>
      <c r="F163" s="55" t="s">
        <v>455</v>
      </c>
    </row>
    <row r="164" ht="14.25" customHeight="1">
      <c r="A164" s="55">
        <v>162.0</v>
      </c>
      <c r="B164" s="55" t="s">
        <v>318</v>
      </c>
      <c r="C164" s="56">
        <v>0.41618415759816985</v>
      </c>
      <c r="D164" s="56">
        <v>0.7479064541123992</v>
      </c>
      <c r="E164" s="56">
        <v>2.8143073206458937</v>
      </c>
      <c r="F164" s="55" t="s">
        <v>455</v>
      </c>
    </row>
    <row r="165" ht="14.25" customHeight="1">
      <c r="A165" s="55">
        <v>163.0</v>
      </c>
      <c r="B165" s="55" t="s">
        <v>320</v>
      </c>
      <c r="C165" s="56">
        <v>0.42545446765305917</v>
      </c>
      <c r="D165" s="56">
        <v>0.7034322011520002</v>
      </c>
      <c r="E165" s="56">
        <v>2.775723660320931</v>
      </c>
      <c r="F165" s="55" t="s">
        <v>455</v>
      </c>
    </row>
    <row r="166" ht="14.25" customHeight="1">
      <c r="A166" s="55">
        <v>164.0</v>
      </c>
      <c r="B166" s="55" t="s">
        <v>322</v>
      </c>
      <c r="C166" s="56">
        <v>0.42510616798526074</v>
      </c>
      <c r="D166" s="56">
        <v>0.6768364200785414</v>
      </c>
      <c r="E166" s="56">
        <v>2.7616252684463007</v>
      </c>
      <c r="F166" s="55" t="s">
        <v>455</v>
      </c>
    </row>
    <row r="167" ht="14.25" customHeight="1">
      <c r="A167" s="55">
        <v>165.0</v>
      </c>
      <c r="B167" s="55" t="s">
        <v>324</v>
      </c>
      <c r="C167" s="56">
        <v>0.44136562063113566</v>
      </c>
      <c r="D167" s="56">
        <v>0.7116603000490137</v>
      </c>
      <c r="E167" s="56">
        <v>2.8917686417123663</v>
      </c>
      <c r="F167" s="55" t="s">
        <v>455</v>
      </c>
    </row>
    <row r="168" ht="14.25" customHeight="1">
      <c r="A168" s="55">
        <v>166.0</v>
      </c>
      <c r="B168" s="55" t="s">
        <v>326</v>
      </c>
      <c r="C168" s="56">
        <v>1.1356434060417022</v>
      </c>
      <c r="D168" s="56">
        <v>0.7692807885604616</v>
      </c>
      <c r="E168" s="56">
        <v>2.490422452711886</v>
      </c>
      <c r="F168" s="55" t="s">
        <v>456</v>
      </c>
    </row>
    <row r="169" ht="14.25" customHeight="1">
      <c r="A169" s="55">
        <v>167.0</v>
      </c>
      <c r="B169" s="55" t="s">
        <v>328</v>
      </c>
      <c r="C169" s="56">
        <v>0.43555097555059424</v>
      </c>
      <c r="D169" s="56">
        <v>0.7311113323324558</v>
      </c>
      <c r="E169" s="56">
        <v>2.914051039244341</v>
      </c>
      <c r="F169" s="55" t="s">
        <v>455</v>
      </c>
    </row>
    <row r="170" ht="14.25" customHeight="1">
      <c r="A170" s="55">
        <v>168.0</v>
      </c>
      <c r="B170" s="55" t="s">
        <v>330</v>
      </c>
      <c r="C170" s="56">
        <v>0.43555097555059424</v>
      </c>
      <c r="D170" s="56">
        <v>0.7311113323324558</v>
      </c>
      <c r="E170" s="56">
        <v>2.914051039244341</v>
      </c>
      <c r="F170" s="55" t="s">
        <v>455</v>
      </c>
    </row>
    <row r="171" ht="14.25" customHeight="1">
      <c r="A171" s="55">
        <v>169.0</v>
      </c>
      <c r="B171" s="55" t="s">
        <v>332</v>
      </c>
      <c r="C171" s="56">
        <v>1.1356434060417022</v>
      </c>
      <c r="D171" s="56">
        <v>0.7692807885604616</v>
      </c>
      <c r="E171" s="56">
        <v>2.490422452711886</v>
      </c>
      <c r="F171" s="55" t="s">
        <v>456</v>
      </c>
    </row>
    <row r="172" ht="14.25" customHeight="1">
      <c r="A172" s="55">
        <v>170.0</v>
      </c>
      <c r="B172" s="55" t="s">
        <v>334</v>
      </c>
      <c r="C172" s="56">
        <v>0.4582617877348453</v>
      </c>
      <c r="D172" s="56">
        <v>0.6687554215229025</v>
      </c>
      <c r="E172" s="56">
        <v>2.841784765705206</v>
      </c>
      <c r="F172" s="55" t="s">
        <v>455</v>
      </c>
    </row>
    <row r="173" ht="14.25" customHeight="1">
      <c r="A173" s="55">
        <v>171.0</v>
      </c>
      <c r="B173" s="55" t="s">
        <v>336</v>
      </c>
      <c r="C173" s="56">
        <v>1.1782259547150045</v>
      </c>
      <c r="D173" s="56">
        <v>0.7621185198219729</v>
      </c>
      <c r="E173" s="56">
        <v>2.4200701485630147</v>
      </c>
      <c r="F173" s="55" t="s">
        <v>456</v>
      </c>
    </row>
    <row r="174" ht="14.25" customHeight="1">
      <c r="A174" s="55">
        <v>172.0</v>
      </c>
      <c r="B174" s="55" t="s">
        <v>338</v>
      </c>
      <c r="C174" s="56">
        <v>0.4582617877348453</v>
      </c>
      <c r="D174" s="56">
        <v>0.6687554215229025</v>
      </c>
      <c r="E174" s="56">
        <v>2.841784765705206</v>
      </c>
      <c r="F174" s="55" t="s">
        <v>455</v>
      </c>
    </row>
    <row r="175" ht="14.25" customHeight="1">
      <c r="A175" s="55">
        <v>173.0</v>
      </c>
      <c r="B175" s="55" t="s">
        <v>522</v>
      </c>
      <c r="C175" s="56">
        <v>1.1782259547150045</v>
      </c>
      <c r="D175" s="56">
        <v>0.7621185198219729</v>
      </c>
      <c r="E175" s="56">
        <v>2.4200701485630147</v>
      </c>
      <c r="F175" s="55" t="s">
        <v>456</v>
      </c>
    </row>
    <row r="176" ht="14.25" customHeight="1">
      <c r="A176" s="55">
        <v>174.0</v>
      </c>
      <c r="B176" s="55" t="s">
        <v>340</v>
      </c>
      <c r="C176" s="56">
        <v>0.4582023576753666</v>
      </c>
      <c r="D176" s="56">
        <v>0.6688850420199716</v>
      </c>
      <c r="E176" s="56">
        <v>2.8419377330672364</v>
      </c>
      <c r="F176" s="55" t="s">
        <v>455</v>
      </c>
    </row>
    <row r="177" ht="14.25" customHeight="1">
      <c r="A177" s="55">
        <v>175.0</v>
      </c>
      <c r="B177" s="55" t="s">
        <v>523</v>
      </c>
      <c r="C177" s="56">
        <v>0.33237600069390294</v>
      </c>
      <c r="D177" s="56">
        <v>1.0118468832444896</v>
      </c>
      <c r="E177" s="56">
        <v>3.207619132868163</v>
      </c>
      <c r="F177" s="55" t="s">
        <v>455</v>
      </c>
    </row>
    <row r="178" ht="14.25" customHeight="1">
      <c r="A178" s="55">
        <v>176.0</v>
      </c>
      <c r="B178" s="55" t="s">
        <v>524</v>
      </c>
      <c r="C178" s="56">
        <v>0.7062029393550482</v>
      </c>
      <c r="D178" s="56">
        <v>1.0797416619185067</v>
      </c>
      <c r="E178" s="56">
        <v>3.1453034523665035</v>
      </c>
      <c r="F178" s="55" t="s">
        <v>455</v>
      </c>
    </row>
    <row r="179" ht="14.25" customHeight="1">
      <c r="A179" s="55">
        <v>177.0</v>
      </c>
      <c r="B179" s="55" t="s">
        <v>336</v>
      </c>
      <c r="C179" s="56">
        <v>0.7019386509868699</v>
      </c>
      <c r="D179" s="56">
        <v>1.0333979976057937</v>
      </c>
      <c r="E179" s="56">
        <v>3.101451674047669</v>
      </c>
      <c r="F179" s="55" t="s">
        <v>455</v>
      </c>
    </row>
    <row r="180" ht="14.25" customHeight="1">
      <c r="A180" s="55">
        <v>178.0</v>
      </c>
      <c r="B180" s="55" t="s">
        <v>338</v>
      </c>
      <c r="C180" s="56">
        <v>0.7285283173769149</v>
      </c>
      <c r="D180" s="56">
        <v>1.148775739315078</v>
      </c>
      <c r="E180" s="56">
        <v>3.2278305865337895</v>
      </c>
      <c r="F180" s="55" t="s">
        <v>455</v>
      </c>
    </row>
    <row r="181" ht="14.25" customHeight="1">
      <c r="A181" s="55">
        <v>179.0</v>
      </c>
      <c r="B181" s="55" t="s">
        <v>522</v>
      </c>
      <c r="C181" s="56">
        <v>0.7256082846448062</v>
      </c>
      <c r="D181" s="56">
        <v>1.1354570957756134</v>
      </c>
      <c r="E181" s="56">
        <v>3.216122017338577</v>
      </c>
      <c r="F181" s="55" t="s">
        <v>455</v>
      </c>
    </row>
    <row r="182" ht="14.25" customHeight="1">
      <c r="A182" s="55">
        <v>180.0</v>
      </c>
      <c r="B182" s="55" t="s">
        <v>342</v>
      </c>
      <c r="C182" s="56">
        <v>0.7211926649556754</v>
      </c>
      <c r="D182" s="56">
        <v>1.1062370280826261</v>
      </c>
      <c r="E182" s="56">
        <v>3.1886099672104655</v>
      </c>
      <c r="F182" s="55" t="s">
        <v>455</v>
      </c>
    </row>
    <row r="183" ht="14.25" customHeight="1">
      <c r="A183" s="55">
        <v>181.0</v>
      </c>
      <c r="B183" s="55" t="s">
        <v>344</v>
      </c>
      <c r="C183" s="56">
        <v>0.7127808500448201</v>
      </c>
      <c r="D183" s="56">
        <v>1.1030026592797655</v>
      </c>
      <c r="E183" s="56">
        <v>3.173372626036129</v>
      </c>
      <c r="F183" s="55" t="s">
        <v>455</v>
      </c>
    </row>
    <row r="184" ht="14.25" customHeight="1">
      <c r="A184" s="55">
        <v>182.0</v>
      </c>
      <c r="B184" s="55" t="s">
        <v>525</v>
      </c>
      <c r="C184" s="56">
        <v>0.7085641888134095</v>
      </c>
      <c r="D184" s="56">
        <v>1.062938283151081</v>
      </c>
      <c r="E184" s="56">
        <v>3.1371249749548507</v>
      </c>
      <c r="F184" s="55" t="s">
        <v>455</v>
      </c>
    </row>
    <row r="185" ht="14.25" customHeight="1">
      <c r="A185" s="55">
        <v>183.0</v>
      </c>
      <c r="B185" s="55" t="s">
        <v>346</v>
      </c>
      <c r="C185" s="56">
        <v>0.7190767436169399</v>
      </c>
      <c r="D185" s="56">
        <v>1.1225787007019763</v>
      </c>
      <c r="E185" s="56">
        <v>3.196781971755526</v>
      </c>
      <c r="F185" s="55" t="s">
        <v>455</v>
      </c>
    </row>
    <row r="186" ht="14.25" customHeight="1">
      <c r="A186" s="55">
        <v>184.0</v>
      </c>
      <c r="B186" s="55" t="s">
        <v>347</v>
      </c>
      <c r="C186" s="56">
        <v>0.7009694581804354</v>
      </c>
      <c r="D186" s="56">
        <v>1.0283057175777346</v>
      </c>
      <c r="E186" s="56">
        <v>3.0952521204980847</v>
      </c>
      <c r="F186" s="55" t="s">
        <v>455</v>
      </c>
    </row>
    <row r="187" ht="14.25" customHeight="1">
      <c r="A187" s="55">
        <v>185.0</v>
      </c>
      <c r="B187" s="55" t="s">
        <v>526</v>
      </c>
      <c r="C187" s="56">
        <v>0.6908457311987527</v>
      </c>
      <c r="D187" s="56">
        <v>0.9325113217944222</v>
      </c>
      <c r="E187" s="56">
        <v>2.965150804990012</v>
      </c>
      <c r="F187" s="55" t="s">
        <v>455</v>
      </c>
    </row>
    <row r="188" ht="14.25" customHeight="1">
      <c r="A188" s="55">
        <v>186.0</v>
      </c>
      <c r="B188" s="55" t="s">
        <v>348</v>
      </c>
      <c r="C188" s="56">
        <v>0.6973285068617002</v>
      </c>
      <c r="D188" s="56">
        <v>0.8859511308661623</v>
      </c>
      <c r="E188" s="56">
        <v>2.9139652375409426</v>
      </c>
      <c r="F188" s="55" t="s">
        <v>455</v>
      </c>
    </row>
    <row r="189" ht="14.25" customHeight="1">
      <c r="A189" s="55">
        <v>187.0</v>
      </c>
      <c r="B189" s="55" t="s">
        <v>527</v>
      </c>
      <c r="C189" s="56">
        <v>0.6946817349417705</v>
      </c>
      <c r="D189" s="56">
        <v>0.9958629394234269</v>
      </c>
      <c r="E189" s="56">
        <v>3.0218351719323913</v>
      </c>
      <c r="F189" s="55" t="s">
        <v>455</v>
      </c>
    </row>
    <row r="190" ht="14.25" customHeight="1">
      <c r="A190" s="55">
        <v>188.0</v>
      </c>
      <c r="B190" s="55" t="s">
        <v>528</v>
      </c>
      <c r="C190" s="56">
        <v>0.6907341030207709</v>
      </c>
      <c r="D190" s="56">
        <v>0.9622411452963868</v>
      </c>
      <c r="E190" s="56">
        <v>2.9918428424040537</v>
      </c>
      <c r="F190" s="55" t="s">
        <v>455</v>
      </c>
    </row>
    <row r="191" ht="14.25" customHeight="1">
      <c r="A191" s="55">
        <v>189.0</v>
      </c>
      <c r="B191" s="55" t="s">
        <v>350</v>
      </c>
      <c r="C191" s="56">
        <v>0.7448308708245812</v>
      </c>
      <c r="D191" s="56">
        <v>1.196400672687807</v>
      </c>
      <c r="E191" s="56">
        <v>3.270103505436607</v>
      </c>
      <c r="F191" s="55" t="s">
        <v>455</v>
      </c>
    </row>
    <row r="192" ht="14.25" customHeight="1">
      <c r="A192" s="55">
        <v>190.0</v>
      </c>
      <c r="B192" s="55" t="s">
        <v>353</v>
      </c>
      <c r="C192" s="56">
        <v>0.7698273107140345</v>
      </c>
      <c r="D192" s="56">
        <v>1.2502111845157322</v>
      </c>
      <c r="E192" s="56">
        <v>3.32293104697992</v>
      </c>
      <c r="F192" s="55" t="s">
        <v>455</v>
      </c>
    </row>
    <row r="193" ht="14.25" customHeight="1">
      <c r="A193" s="55">
        <v>191.0</v>
      </c>
      <c r="B193" s="55" t="s">
        <v>355</v>
      </c>
      <c r="C193" s="56">
        <v>0.7647304516293435</v>
      </c>
      <c r="D193" s="56">
        <v>1.240077953276146</v>
      </c>
      <c r="E193" s="56">
        <v>3.3163805863498705</v>
      </c>
      <c r="F193" s="55" t="s">
        <v>455</v>
      </c>
    </row>
    <row r="194" ht="14.25" customHeight="1">
      <c r="A194" s="55">
        <v>192.0</v>
      </c>
      <c r="B194" s="55" t="s">
        <v>357</v>
      </c>
      <c r="C194" s="56">
        <v>0.7454609998114291</v>
      </c>
      <c r="D194" s="56">
        <v>1.1964364427179344</v>
      </c>
      <c r="E194" s="56">
        <v>3.2590150734690684</v>
      </c>
      <c r="F194" s="55" t="s">
        <v>455</v>
      </c>
    </row>
    <row r="195" ht="14.25" customHeight="1">
      <c r="A195" s="55">
        <v>193.0</v>
      </c>
      <c r="B195" s="55" t="s">
        <v>359</v>
      </c>
      <c r="C195" s="56">
        <v>0.7046427336757483</v>
      </c>
      <c r="D195" s="56">
        <v>1.0496320832975639</v>
      </c>
      <c r="E195" s="56">
        <v>3.0765234582801053</v>
      </c>
      <c r="F195" s="55" t="s">
        <v>455</v>
      </c>
    </row>
    <row r="196" ht="14.25" customHeight="1">
      <c r="A196" s="55">
        <v>194.0</v>
      </c>
      <c r="B196" s="55" t="s">
        <v>361</v>
      </c>
      <c r="C196" s="56">
        <v>0.7023597669151929</v>
      </c>
      <c r="D196" s="56">
        <v>1.0261311525606653</v>
      </c>
      <c r="E196" s="56">
        <v>3.0458178767356467</v>
      </c>
      <c r="F196" s="55" t="s">
        <v>455</v>
      </c>
    </row>
    <row r="197" ht="14.25" customHeight="1">
      <c r="A197" s="55">
        <v>195.0</v>
      </c>
      <c r="B197" s="55" t="s">
        <v>363</v>
      </c>
      <c r="C197" s="56">
        <v>0.6944645681161726</v>
      </c>
      <c r="D197" s="56">
        <v>0.9847755784885066</v>
      </c>
      <c r="E197" s="56">
        <v>3.0072189575867623</v>
      </c>
      <c r="F197" s="55" t="s">
        <v>455</v>
      </c>
    </row>
    <row r="198" ht="14.25" customHeight="1">
      <c r="A198" s="55">
        <v>196.0</v>
      </c>
      <c r="B198" s="55" t="s">
        <v>365</v>
      </c>
      <c r="C198" s="56">
        <v>0.7837091297158658</v>
      </c>
      <c r="D198" s="56">
        <v>1.276636205032585</v>
      </c>
      <c r="E198" s="56">
        <v>3.3484026042278727</v>
      </c>
      <c r="F198" s="55" t="s">
        <v>455</v>
      </c>
    </row>
    <row r="199" ht="14.25" customHeight="1">
      <c r="A199" s="55">
        <v>197.0</v>
      </c>
      <c r="B199" s="55" t="s">
        <v>367</v>
      </c>
      <c r="C199" s="56">
        <v>0.7339111816599219</v>
      </c>
      <c r="D199" s="56">
        <v>1.1417033195018242</v>
      </c>
      <c r="E199" s="56">
        <v>3.2301659631894712</v>
      </c>
      <c r="F199" s="55" t="s">
        <v>455</v>
      </c>
    </row>
    <row r="200" ht="14.25" customHeight="1">
      <c r="A200" s="55">
        <v>198.0</v>
      </c>
      <c r="B200" s="55" t="s">
        <v>369</v>
      </c>
      <c r="C200" s="56">
        <v>0.8543086629500903</v>
      </c>
      <c r="D200" s="56">
        <v>0.8807045550792914</v>
      </c>
      <c r="E200" s="56">
        <v>2.887632094033199</v>
      </c>
      <c r="F200" s="55" t="s">
        <v>455</v>
      </c>
    </row>
    <row r="201" ht="14.25" customHeight="1">
      <c r="A201" s="55">
        <v>199.0</v>
      </c>
      <c r="B201" s="55" t="s">
        <v>371</v>
      </c>
      <c r="C201" s="56">
        <v>1.1428295514782303</v>
      </c>
      <c r="D201" s="56">
        <v>0.9201395607593332</v>
      </c>
      <c r="E201" s="56">
        <v>2.7184966977009353</v>
      </c>
      <c r="F201" s="55" t="s">
        <v>456</v>
      </c>
    </row>
    <row r="202" ht="14.25" customHeight="1">
      <c r="A202" s="55">
        <v>200.0</v>
      </c>
      <c r="B202" s="55" t="s">
        <v>373</v>
      </c>
      <c r="C202" s="56">
        <v>0.6963142945988617</v>
      </c>
      <c r="D202" s="56">
        <v>0.8924265394599387</v>
      </c>
      <c r="E202" s="56">
        <v>2.9047187472103992</v>
      </c>
      <c r="F202" s="55" t="s">
        <v>455</v>
      </c>
    </row>
    <row r="203" ht="14.25" customHeight="1">
      <c r="A203" s="55">
        <v>201.0</v>
      </c>
      <c r="B203" s="55" t="s">
        <v>375</v>
      </c>
      <c r="C203" s="56">
        <v>0.7054564401445726</v>
      </c>
      <c r="D203" s="56">
        <v>0.8467224033801175</v>
      </c>
      <c r="E203" s="56">
        <v>2.8602022128498095</v>
      </c>
      <c r="F203" s="55" t="s">
        <v>455</v>
      </c>
    </row>
    <row r="204" ht="14.25" customHeight="1">
      <c r="A204" s="55">
        <v>202.0</v>
      </c>
      <c r="B204" s="55" t="s">
        <v>377</v>
      </c>
      <c r="C204" s="56">
        <v>0.6901097996416424</v>
      </c>
      <c r="D204" s="56">
        <v>0.9536170123548351</v>
      </c>
      <c r="E204" s="56">
        <v>2.986921365900717</v>
      </c>
      <c r="F204" s="55" t="s">
        <v>455</v>
      </c>
    </row>
    <row r="205" ht="14.25" customHeight="1">
      <c r="A205" s="55">
        <v>203.0</v>
      </c>
      <c r="B205" s="55" t="s">
        <v>379</v>
      </c>
      <c r="C205" s="56">
        <v>0.6904779059327726</v>
      </c>
      <c r="D205" s="56">
        <v>0.9402618952496894</v>
      </c>
      <c r="E205" s="56">
        <v>2.9753196476157093</v>
      </c>
      <c r="F205" s="55" t="s">
        <v>455</v>
      </c>
    </row>
    <row r="206" ht="14.25" customHeight="1">
      <c r="A206" s="55">
        <v>204.0</v>
      </c>
      <c r="B206" s="55" t="s">
        <v>381</v>
      </c>
      <c r="C206" s="56">
        <v>0.694431828739238</v>
      </c>
      <c r="D206" s="56">
        <v>0.9104680177495276</v>
      </c>
      <c r="E206" s="56">
        <v>2.946539066010703</v>
      </c>
      <c r="F206" s="55" t="s">
        <v>455</v>
      </c>
    </row>
    <row r="207" ht="14.25" customHeight="1">
      <c r="A207" s="55">
        <v>205.0</v>
      </c>
      <c r="B207" s="55" t="s">
        <v>383</v>
      </c>
      <c r="C207" s="56">
        <v>0.7196544964087372</v>
      </c>
      <c r="D207" s="56">
        <v>0.8169144849560865</v>
      </c>
      <c r="E207" s="56">
        <v>2.795184617257487</v>
      </c>
      <c r="F207" s="55" t="s">
        <v>455</v>
      </c>
    </row>
    <row r="208" ht="14.25" customHeight="1">
      <c r="A208" s="55">
        <v>206.0</v>
      </c>
      <c r="B208" s="55" t="s">
        <v>385</v>
      </c>
      <c r="C208" s="56">
        <v>0.7302582542324418</v>
      </c>
      <c r="D208" s="56">
        <v>0.780433248005336</v>
      </c>
      <c r="E208" s="56">
        <v>2.763081465706447</v>
      </c>
      <c r="F208" s="55" t="s">
        <v>455</v>
      </c>
    </row>
    <row r="209" ht="14.25" customHeight="1">
      <c r="A209" s="55">
        <v>207.0</v>
      </c>
      <c r="B209" s="55" t="s">
        <v>387</v>
      </c>
      <c r="C209" s="56">
        <v>0.7196544964087372</v>
      </c>
      <c r="D209" s="56">
        <v>0.8169144849560865</v>
      </c>
      <c r="E209" s="56">
        <v>2.795184617257487</v>
      </c>
      <c r="F209" s="55" t="s">
        <v>455</v>
      </c>
    </row>
    <row r="210" ht="14.25" customHeight="1">
      <c r="A210" s="55">
        <v>208.0</v>
      </c>
      <c r="B210" s="55" t="s">
        <v>389</v>
      </c>
      <c r="C210" s="56">
        <v>0.719342516892185</v>
      </c>
      <c r="D210" s="56">
        <v>0.804883042862973</v>
      </c>
      <c r="E210" s="56">
        <v>2.8000219843713285</v>
      </c>
      <c r="F210" s="55" t="s">
        <v>455</v>
      </c>
    </row>
    <row r="211" ht="14.25" customHeight="1">
      <c r="A211" s="55">
        <v>209.0</v>
      </c>
      <c r="B211" s="55" t="s">
        <v>391</v>
      </c>
      <c r="C211" s="56">
        <v>0.7275147955731057</v>
      </c>
      <c r="D211" s="56">
        <v>0.7933123246518011</v>
      </c>
      <c r="E211" s="56">
        <v>2.767515933909766</v>
      </c>
      <c r="F211" s="55" t="s">
        <v>455</v>
      </c>
    </row>
    <row r="212" ht="14.25" customHeight="1">
      <c r="A212" s="55">
        <v>210.0</v>
      </c>
      <c r="B212" s="55" t="s">
        <v>393</v>
      </c>
      <c r="C212" s="56">
        <v>0.786386290757276</v>
      </c>
      <c r="D212" s="56">
        <v>0.6983975847040743</v>
      </c>
      <c r="E212" s="56">
        <v>2.6234825935084656</v>
      </c>
      <c r="F212" s="55" t="s">
        <v>456</v>
      </c>
    </row>
    <row r="213" ht="14.25" customHeight="1">
      <c r="A213" s="55">
        <v>211.0</v>
      </c>
      <c r="B213" s="55" t="s">
        <v>395</v>
      </c>
      <c r="C213" s="56">
        <v>0.6990235412718437</v>
      </c>
      <c r="D213" s="56">
        <v>0.8757110383909119</v>
      </c>
      <c r="E213" s="56">
        <v>2.9001407406611417</v>
      </c>
      <c r="F213" s="55" t="s">
        <v>455</v>
      </c>
    </row>
    <row r="214" ht="14.25" customHeight="1">
      <c r="A214" s="55">
        <v>212.0</v>
      </c>
      <c r="B214" s="55" t="s">
        <v>397</v>
      </c>
      <c r="C214" s="56">
        <v>0.750186068822922</v>
      </c>
      <c r="D214" s="56">
        <v>0.7949914766353625</v>
      </c>
      <c r="E214" s="56">
        <v>2.72541129085339</v>
      </c>
      <c r="F214" s="55" t="s">
        <v>455</v>
      </c>
    </row>
    <row r="215" ht="14.25" customHeight="1">
      <c r="A215" s="55">
        <v>213.0</v>
      </c>
      <c r="B215" s="55" t="s">
        <v>399</v>
      </c>
      <c r="C215" s="56">
        <v>0.7486070147242602</v>
      </c>
      <c r="D215" s="56">
        <v>0.7973576527147435</v>
      </c>
      <c r="E215" s="56">
        <v>2.7295373194974553</v>
      </c>
      <c r="F215" s="55" t="s">
        <v>455</v>
      </c>
    </row>
    <row r="216" ht="14.25" customHeight="1">
      <c r="A216" s="55">
        <v>214.0</v>
      </c>
      <c r="B216" s="55" t="s">
        <v>401</v>
      </c>
      <c r="C216" s="56">
        <v>0.6949356633222322</v>
      </c>
      <c r="D216" s="56">
        <v>1.0019926078432644</v>
      </c>
      <c r="E216" s="56">
        <v>3.029862319299426</v>
      </c>
      <c r="F216" s="55" t="s">
        <v>455</v>
      </c>
    </row>
    <row r="217" ht="14.25" customHeight="1">
      <c r="A217" s="55">
        <v>215.0</v>
      </c>
      <c r="B217" s="55" t="s">
        <v>403</v>
      </c>
      <c r="C217" s="56">
        <v>0.7047001130389682</v>
      </c>
      <c r="D217" s="56">
        <v>1.0500879620407533</v>
      </c>
      <c r="E217" s="56">
        <v>3.077114050195642</v>
      </c>
      <c r="F217" s="55" t="s">
        <v>455</v>
      </c>
    </row>
    <row r="218" ht="14.25" customHeight="1">
      <c r="A218" s="55">
        <v>216.0</v>
      </c>
      <c r="B218" s="55" t="s">
        <v>405</v>
      </c>
      <c r="C218" s="56">
        <v>0.700199126248295</v>
      </c>
      <c r="D218" s="56">
        <v>1.0365525063664434</v>
      </c>
      <c r="E218" s="56">
        <v>3.0673055898839916</v>
      </c>
      <c r="F218" s="55" t="s">
        <v>455</v>
      </c>
    </row>
    <row r="219" ht="14.25" customHeight="1">
      <c r="A219" s="55">
        <v>217.0</v>
      </c>
      <c r="B219" s="55" t="s">
        <v>407</v>
      </c>
      <c r="C219" s="56">
        <v>0.7033722068329873</v>
      </c>
      <c r="D219" s="56">
        <v>0.9623126330589887</v>
      </c>
      <c r="E219" s="56">
        <v>2.9594099653015684</v>
      </c>
      <c r="F219" s="55" t="s">
        <v>455</v>
      </c>
    </row>
    <row r="220" ht="14.25" customHeight="1">
      <c r="A220" s="55">
        <v>218.0</v>
      </c>
      <c r="B220" s="55" t="s">
        <v>409</v>
      </c>
      <c r="C220" s="56">
        <v>0.7397451204266119</v>
      </c>
      <c r="D220" s="56">
        <v>0.8435042718905025</v>
      </c>
      <c r="E220" s="56">
        <v>2.779895586243717</v>
      </c>
      <c r="F220" s="55" t="s">
        <v>455</v>
      </c>
    </row>
    <row r="221" ht="14.25" customHeight="1">
      <c r="A221" s="55">
        <v>219.0</v>
      </c>
      <c r="B221" s="55" t="s">
        <v>411</v>
      </c>
      <c r="C221" s="56">
        <v>0.7432472020691315</v>
      </c>
      <c r="D221" s="56">
        <v>0.8372088790512479</v>
      </c>
      <c r="E221" s="56">
        <v>2.7693052280259853</v>
      </c>
      <c r="F221" s="55" t="s">
        <v>455</v>
      </c>
    </row>
    <row r="222" ht="14.25" customHeight="1">
      <c r="A222" s="55">
        <v>220.0</v>
      </c>
      <c r="B222" s="55" t="s">
        <v>413</v>
      </c>
      <c r="C222" s="56">
        <v>0.7542049264220361</v>
      </c>
      <c r="D222" s="56">
        <v>0.789166549670936</v>
      </c>
      <c r="E222" s="56">
        <v>2.7151393296398036</v>
      </c>
      <c r="F222" s="55" t="s">
        <v>455</v>
      </c>
    </row>
    <row r="223" ht="14.25" customHeight="1">
      <c r="A223" s="55">
        <v>221.0</v>
      </c>
      <c r="B223" s="55" t="s">
        <v>415</v>
      </c>
      <c r="C223" s="56">
        <v>0.7120751393883248</v>
      </c>
      <c r="D223" s="56">
        <v>1.0772501311937845</v>
      </c>
      <c r="E223" s="56">
        <v>3.1042024282698866</v>
      </c>
      <c r="F223" s="55" t="s">
        <v>455</v>
      </c>
    </row>
    <row r="224" ht="14.25" customHeight="1">
      <c r="A224" s="55">
        <v>222.0</v>
      </c>
      <c r="B224" s="55" t="s">
        <v>417</v>
      </c>
      <c r="C224" s="56">
        <v>0.9531673268637255</v>
      </c>
      <c r="D224" s="56">
        <v>0.686079346345172</v>
      </c>
      <c r="E224" s="56">
        <v>2.560492688543638</v>
      </c>
      <c r="F224" s="55" t="s">
        <v>456</v>
      </c>
    </row>
    <row r="225" ht="14.25" customHeight="1">
      <c r="A225" s="55">
        <v>223.0</v>
      </c>
      <c r="B225" s="55" t="s">
        <v>419</v>
      </c>
      <c r="C225" s="56">
        <v>1.27835832222425</v>
      </c>
      <c r="D225" s="56">
        <v>0.8305419917138447</v>
      </c>
      <c r="E225" s="56">
        <v>2.398291058232924</v>
      </c>
      <c r="F225" s="55" t="s">
        <v>456</v>
      </c>
    </row>
    <row r="226" ht="14.25" customHeight="1">
      <c r="A226" s="55">
        <v>224.0</v>
      </c>
      <c r="B226" s="55" t="s">
        <v>421</v>
      </c>
      <c r="C226" s="56">
        <v>0.1796739871316</v>
      </c>
      <c r="D226" s="56">
        <v>0.7071456520225725</v>
      </c>
      <c r="E226" s="56">
        <v>2.8929258125144575</v>
      </c>
      <c r="F226" s="55" t="s">
        <v>455</v>
      </c>
    </row>
    <row r="227" ht="14.25" customHeight="1">
      <c r="A227" s="55">
        <v>225.0</v>
      </c>
      <c r="B227" s="55" t="s">
        <v>423</v>
      </c>
      <c r="C227" s="56">
        <v>0.48394214530251445</v>
      </c>
      <c r="D227" s="56">
        <v>1.2205736356320336</v>
      </c>
      <c r="E227" s="56">
        <v>3.3870045763181365</v>
      </c>
      <c r="F227" s="55" t="s">
        <v>455</v>
      </c>
    </row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2025-05-23T02:23:38Z</dcterms:created>
  <dc:creator>USER</dc:creator>
</cp:coreProperties>
</file>