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UMSA\CUARTO SEMESTRE\INTELIGENCIA ARTIFICIAL _ DAT-245\Primer Parcial\8\"/>
    </mc:Choice>
  </mc:AlternateContent>
  <xr:revisionPtr revIDLastSave="0" documentId="13_ncr:1_{A2C5040E-DDE2-44BD-8C04-58B42CBE6B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K12" i="1"/>
  <c r="K13" i="1"/>
  <c r="K11" i="1"/>
  <c r="L10" i="1"/>
  <c r="L9" i="1"/>
  <c r="L8" i="1"/>
  <c r="K9" i="1"/>
  <c r="K10" i="1"/>
  <c r="K8" i="1"/>
  <c r="L6" i="1"/>
  <c r="L7" i="1"/>
  <c r="L5" i="1"/>
  <c r="K6" i="1"/>
  <c r="K7" i="1"/>
  <c r="K5" i="1"/>
  <c r="L4" i="1"/>
  <c r="K4" i="1"/>
  <c r="M11" i="1" l="1"/>
  <c r="M8" i="1"/>
  <c r="N8" i="1" s="1"/>
  <c r="M13" i="1"/>
  <c r="N13" i="1" s="1"/>
  <c r="M12" i="1"/>
  <c r="N12" i="1" s="1"/>
  <c r="M10" i="1"/>
  <c r="N10" i="1" s="1"/>
  <c r="M9" i="1"/>
  <c r="N9" i="1" s="1"/>
  <c r="N11" i="1"/>
  <c r="M7" i="1"/>
  <c r="N7" i="1" s="1"/>
  <c r="M6" i="1"/>
  <c r="N6" i="1" s="1"/>
  <c r="M5" i="1"/>
  <c r="N5" i="1" s="1"/>
  <c r="M4" i="1"/>
  <c r="N4" i="1" s="1"/>
  <c r="J16" i="1" l="1"/>
  <c r="J17" i="1"/>
  <c r="J15" i="1"/>
</calcChain>
</file>

<file path=xl/sharedStrings.xml><?xml version="1.0" encoding="utf-8"?>
<sst xmlns="http://schemas.openxmlformats.org/spreadsheetml/2006/main" count="88" uniqueCount="24">
  <si>
    <t>Altura (cm)</t>
  </si>
  <si>
    <t>Peso (kg)</t>
  </si>
  <si>
    <t>Talla</t>
  </si>
  <si>
    <t>M</t>
  </si>
  <si>
    <t>S</t>
  </si>
  <si>
    <t>L</t>
  </si>
  <si>
    <t>Apto</t>
  </si>
  <si>
    <t>No Apto</t>
  </si>
  <si>
    <t>Estado Fisio</t>
  </si>
  <si>
    <t>Estado Fisico</t>
  </si>
  <si>
    <t>Entropia</t>
  </si>
  <si>
    <t>Total</t>
  </si>
  <si>
    <t>CALCULO DE LA ENTROPIA</t>
  </si>
  <si>
    <t>GANANCIA DE INFORMACIÓN</t>
  </si>
  <si>
    <t>Grupo Altura</t>
  </si>
  <si>
    <t>150–159 cm</t>
  </si>
  <si>
    <t>160–169 cm</t>
  </si>
  <si>
    <t>170–180 cm</t>
  </si>
  <si>
    <t>Grupo Peso</t>
  </si>
  <si>
    <t>60–69 kg</t>
  </si>
  <si>
    <t>70–80 kg</t>
  </si>
  <si>
    <t>50–59 kg</t>
  </si>
  <si>
    <t>Estatura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</si>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</sst>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7"/>
  <sheetViews>
    <sheetView tabSelected="1" zoomScale="85" zoomScaleNormal="85" workbookViewId="0">
      <selection activeCell="G25" sqref="G25"/>
    </sheetView>
  </sheetViews>
  <sheetFormatPr baseColWidth="10" defaultColWidth="8.88671875" defaultRowHeight="14.4" x14ac:dyDescent="0.3"/>
  <cols>
    <col min="2" max="2" width="11.77734375" customWidth="1"/>
    <col min="3" max="3" width="10.77734375" customWidth="1"/>
    <col min="5" max="5" width="12.44140625" customWidth="1"/>
    <col min="6" max="6" width="14.88671875" customWidth="1"/>
    <col min="7" max="8" width="12.33203125" customWidth="1"/>
    <col min="10" max="10" width="13.21875" customWidth="1"/>
    <col min="15" max="15" width="13.77734375" customWidth="1"/>
  </cols>
  <sheetData>
    <row r="2" spans="2:14" ht="22.2" customHeight="1" x14ac:dyDescent="0.3">
      <c r="B2" s="1" t="s">
        <v>0</v>
      </c>
      <c r="C2" s="1" t="s">
        <v>1</v>
      </c>
      <c r="D2" s="1" t="s">
        <v>2</v>
      </c>
      <c r="E2" s="1" t="s">
        <v>8</v>
      </c>
      <c r="F2" s="1" t="s">
        <v>14</v>
      </c>
      <c r="G2" s="1" t="s">
        <v>18</v>
      </c>
      <c r="H2" s="11"/>
      <c r="I2" s="5" t="s">
        <v>12</v>
      </c>
      <c r="J2" s="6"/>
      <c r="K2" s="6"/>
      <c r="L2" s="6"/>
      <c r="M2" s="6"/>
      <c r="N2" s="6"/>
    </row>
    <row r="3" spans="2:14" x14ac:dyDescent="0.3">
      <c r="B3" s="2">
        <v>150</v>
      </c>
      <c r="C3" s="2">
        <v>60</v>
      </c>
      <c r="D3" s="2" t="s">
        <v>3</v>
      </c>
      <c r="E3" s="4" t="s">
        <v>6</v>
      </c>
      <c r="F3" s="2" t="s">
        <v>15</v>
      </c>
      <c r="G3" s="2" t="s">
        <v>19</v>
      </c>
      <c r="H3" s="12"/>
      <c r="I3" s="8"/>
      <c r="J3" s="8"/>
      <c r="K3" s="7" t="s">
        <v>6</v>
      </c>
      <c r="L3" s="7" t="s">
        <v>7</v>
      </c>
      <c r="M3" s="7" t="s">
        <v>11</v>
      </c>
      <c r="N3" s="7" t="s">
        <v>10</v>
      </c>
    </row>
    <row r="4" spans="2:14" x14ac:dyDescent="0.3">
      <c r="B4" s="2">
        <v>160</v>
      </c>
      <c r="C4" s="2">
        <v>70</v>
      </c>
      <c r="D4" s="2" t="s">
        <v>5</v>
      </c>
      <c r="E4" s="4" t="s">
        <v>6</v>
      </c>
      <c r="F4" s="2" t="s">
        <v>16</v>
      </c>
      <c r="G4" s="2" t="s">
        <v>20</v>
      </c>
      <c r="H4" s="12"/>
      <c r="I4" s="9" t="s">
        <v>9</v>
      </c>
      <c r="J4" s="9"/>
      <c r="K4" s="8">
        <f>COUNTIF($E$3:$E$17,$K$3)</f>
        <v>9</v>
      </c>
      <c r="L4" s="8">
        <f>COUNTIF($E$3:$E$17,$L$3)</f>
        <v>6</v>
      </c>
      <c r="M4" s="8">
        <f>K4+L4</f>
        <v>15</v>
      </c>
      <c r="N4" s="8">
        <f>-(K4/M4)*IMLOG2(K4/M4)-(L4/M4)*IMLOG2(L4/M4)</f>
        <v>0.97095059445466747</v>
      </c>
    </row>
    <row r="5" spans="2:14" x14ac:dyDescent="0.3">
      <c r="B5" s="2">
        <v>165</v>
      </c>
      <c r="C5" s="2">
        <v>75</v>
      </c>
      <c r="D5" s="2" t="s">
        <v>5</v>
      </c>
      <c r="E5" s="4" t="s">
        <v>7</v>
      </c>
      <c r="F5" s="2" t="s">
        <v>16</v>
      </c>
      <c r="G5" s="2" t="s">
        <v>20</v>
      </c>
      <c r="H5" s="12"/>
      <c r="I5" s="8"/>
      <c r="J5" s="8" t="s">
        <v>4</v>
      </c>
      <c r="K5" s="8">
        <f>COUNTIFS($D$3:$D$17,$J5,$E$3:$E$17,K$3)</f>
        <v>1</v>
      </c>
      <c r="L5" s="8">
        <f>COUNTIFS($D$3:$D$17,$J5,$E$3:$E$17,L$3)</f>
        <v>1</v>
      </c>
      <c r="M5" s="8">
        <f t="shared" ref="M5:M13" si="0">K5+L5</f>
        <v>2</v>
      </c>
      <c r="N5" s="8">
        <f>-(K5/M5)*IMLOG2(K5/M5)-(L5/M5)*IMLOG2(L5/M5)</f>
        <v>1</v>
      </c>
    </row>
    <row r="6" spans="2:14" x14ac:dyDescent="0.3">
      <c r="B6" s="2">
        <v>170</v>
      </c>
      <c r="C6" s="2">
        <v>80</v>
      </c>
      <c r="D6" s="2" t="s">
        <v>5</v>
      </c>
      <c r="E6" s="4" t="s">
        <v>6</v>
      </c>
      <c r="F6" s="2" t="s">
        <v>17</v>
      </c>
      <c r="G6" s="2" t="s">
        <v>20</v>
      </c>
      <c r="H6" s="12"/>
      <c r="I6" s="7" t="s">
        <v>2</v>
      </c>
      <c r="J6" s="8" t="s">
        <v>3</v>
      </c>
      <c r="K6" s="8">
        <f>COUNTIFS($D$3:$D$17,$J6,$E$3:$E$17,K$3)</f>
        <v>3</v>
      </c>
      <c r="L6" s="8">
        <f>COUNTIFS($D$3:$D$17,$J6,$E$3:$E$17,L$3)</f>
        <v>3</v>
      </c>
      <c r="M6" s="8">
        <f t="shared" si="0"/>
        <v>6</v>
      </c>
      <c r="N6" s="8">
        <f>-(K6/M6)*IMLOG2(K6/M6)-(L6/M6)*IMLOG2(L6/M6)</f>
        <v>1</v>
      </c>
    </row>
    <row r="7" spans="2:14" x14ac:dyDescent="0.3">
      <c r="B7" s="2">
        <v>155</v>
      </c>
      <c r="C7" s="2">
        <v>65</v>
      </c>
      <c r="D7" s="2" t="s">
        <v>3</v>
      </c>
      <c r="E7" s="4" t="s">
        <v>7</v>
      </c>
      <c r="F7" s="2" t="s">
        <v>15</v>
      </c>
      <c r="G7" s="2" t="s">
        <v>19</v>
      </c>
      <c r="H7" s="12"/>
      <c r="I7" s="8"/>
      <c r="J7" s="8" t="s">
        <v>5</v>
      </c>
      <c r="K7" s="8">
        <f>COUNTIFS($D$3:$D$17,$J7,$E$3:$E$17,K$3)</f>
        <v>5</v>
      </c>
      <c r="L7" s="8">
        <f>COUNTIFS($D$3:$D$17,$J7,$E$3:$E$17,L$3)</f>
        <v>2</v>
      </c>
      <c r="M7" s="8">
        <f t="shared" si="0"/>
        <v>7</v>
      </c>
      <c r="N7" s="8">
        <f>-(K7/M7)*IMLOG2(K7/M7)-(L7/M7)*IMLOG2(L7/M7)</f>
        <v>0.86312056856663</v>
      </c>
    </row>
    <row r="8" spans="2:14" x14ac:dyDescent="0.3">
      <c r="B8" s="2">
        <v>160</v>
      </c>
      <c r="C8" s="2">
        <v>62</v>
      </c>
      <c r="D8" s="2" t="s">
        <v>3</v>
      </c>
      <c r="E8" s="4" t="s">
        <v>6</v>
      </c>
      <c r="F8" s="2" t="s">
        <v>16</v>
      </c>
      <c r="G8" s="2" t="s">
        <v>19</v>
      </c>
      <c r="H8" s="12"/>
      <c r="I8" s="8"/>
      <c r="J8" s="2" t="s">
        <v>15</v>
      </c>
      <c r="K8" s="8">
        <f>COUNTIFS($F$3:$F$17,$J8,$E$3:$E$17,K$3)</f>
        <v>2</v>
      </c>
      <c r="L8" s="8">
        <f>COUNTIFS($F$3:$F$17,$J8,$E$3:$E$17,L$3)</f>
        <v>2</v>
      </c>
      <c r="M8" s="8">
        <f t="shared" si="0"/>
        <v>4</v>
      </c>
      <c r="N8" s="8">
        <f t="shared" ref="N8:N13" si="1">-(K8/M8)*IMLOG2(K8/M8)-(L8/M8)*IMLOG2(L8/M8)</f>
        <v>1</v>
      </c>
    </row>
    <row r="9" spans="2:14" x14ac:dyDescent="0.3">
      <c r="B9" s="2">
        <v>158</v>
      </c>
      <c r="C9" s="2">
        <v>55</v>
      </c>
      <c r="D9" s="2" t="s">
        <v>4</v>
      </c>
      <c r="E9" s="4" t="s">
        <v>7</v>
      </c>
      <c r="F9" s="2" t="s">
        <v>15</v>
      </c>
      <c r="G9" s="2" t="s">
        <v>21</v>
      </c>
      <c r="H9" s="12"/>
      <c r="I9" s="7" t="s">
        <v>22</v>
      </c>
      <c r="J9" s="2" t="s">
        <v>16</v>
      </c>
      <c r="K9" s="8">
        <f>COUNTIFS($F$3:$F$17,$J9,$E$3:$E$17,K$3)</f>
        <v>5</v>
      </c>
      <c r="L9" s="8">
        <f>COUNTIFS($F$3:$F$17,$J9,$E$3:$E$17,L$3)</f>
        <v>3</v>
      </c>
      <c r="M9" s="8">
        <f t="shared" si="0"/>
        <v>8</v>
      </c>
      <c r="N9" s="8">
        <f t="shared" si="1"/>
        <v>0.95443400292496372</v>
      </c>
    </row>
    <row r="10" spans="2:14" x14ac:dyDescent="0.3">
      <c r="B10" s="2">
        <v>162</v>
      </c>
      <c r="C10" s="2">
        <v>68</v>
      </c>
      <c r="D10" s="2" t="s">
        <v>3</v>
      </c>
      <c r="E10" s="4" t="s">
        <v>6</v>
      </c>
      <c r="F10" s="2" t="s">
        <v>16</v>
      </c>
      <c r="G10" s="2" t="s">
        <v>19</v>
      </c>
      <c r="H10" s="12"/>
      <c r="I10" s="8"/>
      <c r="J10" s="2" t="s">
        <v>17</v>
      </c>
      <c r="K10" s="8">
        <f>COUNTIFS($F$3:$F$17,$J10,$E$3:$E$17,K$3)</f>
        <v>2</v>
      </c>
      <c r="L10" s="8">
        <f>COUNTIFS($F$3:$F$17,$J10,$E$3:$E$17,L$3)</f>
        <v>1</v>
      </c>
      <c r="M10" s="8">
        <f t="shared" si="0"/>
        <v>3</v>
      </c>
      <c r="N10" s="8">
        <f t="shared" si="1"/>
        <v>0.91829583405449056</v>
      </c>
    </row>
    <row r="11" spans="2:14" x14ac:dyDescent="0.3">
      <c r="B11" s="2">
        <v>167</v>
      </c>
      <c r="C11" s="2">
        <v>72</v>
      </c>
      <c r="D11" s="2" t="s">
        <v>5</v>
      </c>
      <c r="E11" s="4" t="s">
        <v>6</v>
      </c>
      <c r="F11" s="2" t="s">
        <v>16</v>
      </c>
      <c r="G11" s="2" t="s">
        <v>20</v>
      </c>
      <c r="H11" s="12"/>
      <c r="I11" s="8"/>
      <c r="J11" s="2" t="s">
        <v>21</v>
      </c>
      <c r="K11" s="8">
        <f>COUNTIFS($G$3:$G$17,$J11,$E$3:$E$17,K$3)</f>
        <v>1</v>
      </c>
      <c r="L11" s="8">
        <f>COUNTIFS($G$3:$G$17,$J11,$E$3:$E$17,L$3)</f>
        <v>1</v>
      </c>
      <c r="M11" s="8">
        <f t="shared" si="0"/>
        <v>2</v>
      </c>
      <c r="N11" s="8">
        <f t="shared" si="1"/>
        <v>1</v>
      </c>
    </row>
    <row r="12" spans="2:14" x14ac:dyDescent="0.3">
      <c r="B12" s="2">
        <v>172</v>
      </c>
      <c r="C12" s="2">
        <v>77</v>
      </c>
      <c r="D12" s="2" t="s">
        <v>5</v>
      </c>
      <c r="E12" s="4" t="s">
        <v>7</v>
      </c>
      <c r="F12" s="2" t="s">
        <v>17</v>
      </c>
      <c r="G12" s="2" t="s">
        <v>20</v>
      </c>
      <c r="H12" s="12"/>
      <c r="I12" s="7" t="s">
        <v>23</v>
      </c>
      <c r="J12" s="2" t="s">
        <v>19</v>
      </c>
      <c r="K12" s="8">
        <f>COUNTIFS($G$3:$G$17,$J12,$E$3:$E$17,K$3)</f>
        <v>3</v>
      </c>
      <c r="L12" s="8">
        <f>COUNTIFS($G$3:$G$17,$J12,$E$3:$E$17,L$3)</f>
        <v>3</v>
      </c>
      <c r="M12" s="8">
        <f t="shared" si="0"/>
        <v>6</v>
      </c>
      <c r="N12" s="8">
        <f t="shared" si="1"/>
        <v>1</v>
      </c>
    </row>
    <row r="13" spans="2:14" x14ac:dyDescent="0.3">
      <c r="B13" s="2">
        <v>150</v>
      </c>
      <c r="C13" s="2">
        <v>53</v>
      </c>
      <c r="D13" s="2" t="s">
        <v>4</v>
      </c>
      <c r="E13" s="4" t="s">
        <v>6</v>
      </c>
      <c r="F13" s="2" t="s">
        <v>15</v>
      </c>
      <c r="G13" s="2" t="s">
        <v>21</v>
      </c>
      <c r="H13" s="12"/>
      <c r="I13" s="8"/>
      <c r="J13" s="2" t="s">
        <v>20</v>
      </c>
      <c r="K13" s="8">
        <f>COUNTIFS($G$3:$G$17,$J13,$E$3:$E$17,K$3)</f>
        <v>5</v>
      </c>
      <c r="L13" s="8">
        <f>COUNTIFS($G$3:$G$17,$J13,$E$3:$E$17,L$3)</f>
        <v>2</v>
      </c>
      <c r="M13" s="8">
        <f t="shared" si="0"/>
        <v>7</v>
      </c>
      <c r="N13" s="8">
        <f t="shared" si="1"/>
        <v>0.86312056856663</v>
      </c>
    </row>
    <row r="14" spans="2:14" x14ac:dyDescent="0.3">
      <c r="B14" s="2">
        <v>165</v>
      </c>
      <c r="C14" s="2">
        <v>67</v>
      </c>
      <c r="D14" s="2" t="s">
        <v>3</v>
      </c>
      <c r="E14" s="4" t="s">
        <v>7</v>
      </c>
      <c r="F14" s="2" t="s">
        <v>16</v>
      </c>
      <c r="G14" s="2" t="s">
        <v>19</v>
      </c>
      <c r="H14" s="12"/>
      <c r="I14" s="9" t="s">
        <v>13</v>
      </c>
      <c r="J14" s="9"/>
      <c r="K14" s="9"/>
      <c r="L14" s="9"/>
      <c r="M14" s="9"/>
      <c r="N14" s="9"/>
    </row>
    <row r="15" spans="2:14" x14ac:dyDescent="0.3">
      <c r="B15" s="2">
        <v>168</v>
      </c>
      <c r="C15" s="2">
        <v>74</v>
      </c>
      <c r="D15" s="2" t="s">
        <v>5</v>
      </c>
      <c r="E15" s="4" t="s">
        <v>6</v>
      </c>
      <c r="F15" s="2" t="s">
        <v>16</v>
      </c>
      <c r="G15" s="2" t="s">
        <v>20</v>
      </c>
      <c r="H15" s="12"/>
      <c r="I15" s="3" t="s">
        <v>2</v>
      </c>
      <c r="J15" s="10">
        <f>$N$4-(((M5/$M$4)*N5)+((M6/$M$4)*N6)+((M7/$M$4)*N7))</f>
        <v>3.4827662456906827E-2</v>
      </c>
      <c r="K15" s="10"/>
      <c r="L15" s="10"/>
      <c r="M15" s="10"/>
      <c r="N15" s="10"/>
    </row>
    <row r="16" spans="2:14" x14ac:dyDescent="0.3">
      <c r="B16" s="2">
        <v>160</v>
      </c>
      <c r="C16" s="2">
        <v>60</v>
      </c>
      <c r="D16" s="2" t="s">
        <v>3</v>
      </c>
      <c r="E16" s="4" t="s">
        <v>7</v>
      </c>
      <c r="F16" s="2" t="s">
        <v>16</v>
      </c>
      <c r="G16" s="2" t="s">
        <v>19</v>
      </c>
      <c r="H16" s="12"/>
      <c r="I16" s="3" t="s">
        <v>22</v>
      </c>
      <c r="J16" s="10">
        <f>$N$4-(((M8/$M$4)*N8)+((M9/$M$4)*N9)+((M10/$M$4)*N10))</f>
        <v>1.1593292750455286E-2</v>
      </c>
      <c r="K16" s="10"/>
      <c r="L16" s="10"/>
      <c r="M16" s="10"/>
      <c r="N16" s="10"/>
    </row>
    <row r="17" spans="2:14" x14ac:dyDescent="0.3">
      <c r="B17" s="2">
        <v>170</v>
      </c>
      <c r="C17" s="2">
        <v>75</v>
      </c>
      <c r="D17" s="2" t="s">
        <v>5</v>
      </c>
      <c r="E17" s="4" t="s">
        <v>6</v>
      </c>
      <c r="F17" s="2" t="s">
        <v>17</v>
      </c>
      <c r="G17" s="2" t="s">
        <v>20</v>
      </c>
      <c r="H17" s="12"/>
      <c r="I17" s="3" t="s">
        <v>23</v>
      </c>
      <c r="J17" s="10">
        <f>$N$4-(((M11/$M$4)*N11)+((M12/$M$4)*N12)+((M13/$M$4)*N13))</f>
        <v>3.4827662456906827E-2</v>
      </c>
      <c r="K17" s="10"/>
      <c r="L17" s="10"/>
      <c r="M17" s="10"/>
      <c r="N17" s="10"/>
    </row>
  </sheetData>
  <mergeCells count="6">
    <mergeCell ref="J16:N16"/>
    <mergeCell ref="J17:N17"/>
    <mergeCell ref="I2:N2"/>
    <mergeCell ref="I14:N14"/>
    <mergeCell ref="I4:J4"/>
    <mergeCell ref="J15:N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REYS ....</dc:creator>
  <cp:lastModifiedBy>REYS ....</cp:lastModifiedBy>
  <dcterms:created xsi:type="dcterms:W3CDTF">2015-06-05T18:19:34Z</dcterms:created>
  <dcterms:modified xsi:type="dcterms:W3CDTF">2024-10-06T19:39:08Z</dcterms:modified>
</cp:coreProperties>
</file>