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timelines/timeline2.xml" ContentType="application/vnd.ms-excel.timelin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hidePivotFieldList="1" defaultThemeVersion="166925"/>
  <mc:AlternateContent xmlns:mc="http://schemas.openxmlformats.org/markup-compatibility/2006">
    <mc:Choice Requires="x15">
      <x15ac:absPath xmlns:x15ac="http://schemas.microsoft.com/office/spreadsheetml/2010/11/ac" url="/Users/sol/Downloads/"/>
    </mc:Choice>
  </mc:AlternateContent>
  <xr:revisionPtr revIDLastSave="0" documentId="13_ncr:1_{69E004A6-E5C6-5745-998D-27AFCA69EA6A}" xr6:coauthVersionLast="47" xr6:coauthVersionMax="47" xr10:uidLastSave="{00000000-0000-0000-0000-000000000000}"/>
  <bookViews>
    <workbookView xWindow="0" yWindow="520" windowWidth="28800" windowHeight="15780" xr2:uid="{00000000-000D-0000-FFFF-FFFF00000000}"/>
  </bookViews>
  <sheets>
    <sheet name="Dashboard" sheetId="22" r:id="rId1"/>
    <sheet name="Total Sales" sheetId="18" r:id="rId2"/>
    <sheet name="Country Bar Chart" sheetId="19" r:id="rId3"/>
    <sheet name="Top 5 Customers" sheetId="21" r:id="rId4"/>
    <sheet name="orders" sheetId="17" r:id="rId5"/>
    <sheet name="customers" sheetId="13" r:id="rId6"/>
    <sheet name="products" sheetId="2" r:id="rId7"/>
  </sheets>
  <definedNames>
    <definedName name="_xlnm._FilterDatabase" localSheetId="5" hidden="1">customers!$A$1:$I$1001</definedName>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33"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M8" i="17"/>
  <c r="M10" i="17"/>
  <c r="M38" i="17"/>
  <c r="M48" i="17"/>
  <c r="M57" i="17"/>
  <c r="M66" i="17"/>
  <c r="M127" i="17"/>
  <c r="M135" i="17"/>
  <c r="M191" i="17"/>
  <c r="M199" i="17"/>
  <c r="M255" i="17"/>
  <c r="M263" i="17"/>
  <c r="M319" i="17"/>
  <c r="M327" i="17"/>
  <c r="M383" i="17"/>
  <c r="M391" i="17"/>
  <c r="M422" i="17"/>
  <c r="M423" i="17"/>
  <c r="M430" i="17"/>
  <c r="M454" i="17"/>
  <c r="M455" i="17"/>
  <c r="M462" i="17"/>
  <c r="M486" i="17"/>
  <c r="M487" i="17"/>
  <c r="M494" i="17"/>
  <c r="M518" i="17"/>
  <c r="M519" i="17"/>
  <c r="M526" i="17"/>
  <c r="M550" i="17"/>
  <c r="M551" i="17"/>
  <c r="M558" i="17"/>
  <c r="M582" i="17"/>
  <c r="M583" i="17"/>
  <c r="M590" i="17"/>
  <c r="M614" i="17"/>
  <c r="M615" i="17"/>
  <c r="M622" i="17"/>
  <c r="M646" i="17"/>
  <c r="M647" i="17"/>
  <c r="M654" i="17"/>
  <c r="M678" i="17"/>
  <c r="M679" i="17"/>
  <c r="M686" i="17"/>
  <c r="M710" i="17"/>
  <c r="M711" i="17"/>
  <c r="M718" i="17"/>
  <c r="M742" i="17"/>
  <c r="M743" i="17"/>
  <c r="M750" i="17"/>
  <c r="M774" i="17"/>
  <c r="M775" i="17"/>
  <c r="M782" i="17"/>
  <c r="M806" i="17"/>
  <c r="M807" i="17"/>
  <c r="M814" i="17"/>
  <c r="M838" i="17"/>
  <c r="M839" i="17"/>
  <c r="M846" i="17"/>
  <c r="M870" i="17"/>
  <c r="M871" i="17"/>
  <c r="M878" i="17"/>
  <c r="M902" i="17"/>
  <c r="M903" i="17"/>
  <c r="M910" i="17"/>
  <c r="M934" i="17"/>
  <c r="M935" i="17"/>
  <c r="M942" i="17"/>
  <c r="M966" i="17"/>
  <c r="M967" i="17"/>
  <c r="M974" i="17"/>
  <c r="M998" i="17"/>
  <c r="M999" i="17"/>
  <c r="I8" i="17"/>
  <c r="N8" i="17" s="1" a="1"/>
  <c r="N8" i="17" s="1"/>
  <c r="I6" i="17"/>
  <c r="N6" i="17" s="1" a="1"/>
  <c r="N6" i="17" s="1"/>
  <c r="L3" i="17"/>
  <c r="M3" i="17" s="1"/>
  <c r="L4" i="17"/>
  <c r="M4" i="17" s="1"/>
  <c r="L5" i="17"/>
  <c r="M5" i="17" s="1"/>
  <c r="L6" i="17"/>
  <c r="M6" i="17" s="1"/>
  <c r="L7" i="17"/>
  <c r="M7" i="17" s="1"/>
  <c r="L8" i="17"/>
  <c r="L9" i="17"/>
  <c r="M9" i="17" s="1"/>
  <c r="L10" i="17"/>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L39" i="17"/>
  <c r="M39" i="17" s="1"/>
  <c r="L40" i="17"/>
  <c r="M40" i="17" s="1"/>
  <c r="L41" i="17"/>
  <c r="M41" i="17" s="1"/>
  <c r="L42" i="17"/>
  <c r="M42" i="17" s="1"/>
  <c r="L43" i="17"/>
  <c r="M43" i="17" s="1"/>
  <c r="L44" i="17"/>
  <c r="M44" i="17" s="1"/>
  <c r="L45" i="17"/>
  <c r="M45" i="17" s="1"/>
  <c r="L46" i="17"/>
  <c r="M46" i="17" s="1"/>
  <c r="L47" i="17"/>
  <c r="M47" i="17" s="1"/>
  <c r="L48" i="17"/>
  <c r="L49" i="17"/>
  <c r="M49" i="17" s="1"/>
  <c r="L50" i="17"/>
  <c r="M50" i="17" s="1"/>
  <c r="L51" i="17"/>
  <c r="M51" i="17" s="1"/>
  <c r="L52" i="17"/>
  <c r="M52" i="17" s="1"/>
  <c r="L53" i="17"/>
  <c r="M53" i="17" s="1"/>
  <c r="L54" i="17"/>
  <c r="M54" i="17" s="1"/>
  <c r="L55" i="17"/>
  <c r="M55" i="17" s="1"/>
  <c r="L56" i="17"/>
  <c r="M56" i="17" s="1"/>
  <c r="L57" i="17"/>
  <c r="L58" i="17"/>
  <c r="M58" i="17" s="1"/>
  <c r="L59" i="17"/>
  <c r="M59" i="17" s="1"/>
  <c r="L60" i="17"/>
  <c r="M60" i="17" s="1"/>
  <c r="L61" i="17"/>
  <c r="M61" i="17" s="1"/>
  <c r="L62" i="17"/>
  <c r="M62" i="17" s="1"/>
  <c r="L63" i="17"/>
  <c r="M63" i="17" s="1"/>
  <c r="L64" i="17"/>
  <c r="M64" i="17" s="1"/>
  <c r="L65" i="17"/>
  <c r="M65" i="17" s="1"/>
  <c r="L66" i="17"/>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L128" i="17"/>
  <c r="M128" i="17" s="1"/>
  <c r="L129" i="17"/>
  <c r="M129" i="17" s="1"/>
  <c r="L130" i="17"/>
  <c r="M130" i="17" s="1"/>
  <c r="L131" i="17"/>
  <c r="M131" i="17" s="1"/>
  <c r="L132" i="17"/>
  <c r="M132" i="17" s="1"/>
  <c r="L133" i="17"/>
  <c r="M133" i="17" s="1"/>
  <c r="L134" i="17"/>
  <c r="M134" i="17" s="1"/>
  <c r="L135" i="17"/>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L192" i="17"/>
  <c r="M192" i="17" s="1"/>
  <c r="L193" i="17"/>
  <c r="M193" i="17" s="1"/>
  <c r="L194" i="17"/>
  <c r="M194" i="17" s="1"/>
  <c r="L195" i="17"/>
  <c r="M195" i="17" s="1"/>
  <c r="L196" i="17"/>
  <c r="M196" i="17" s="1"/>
  <c r="L197" i="17"/>
  <c r="M197" i="17" s="1"/>
  <c r="L198" i="17"/>
  <c r="M198" i="17" s="1"/>
  <c r="L199" i="17"/>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L256" i="17"/>
  <c r="M256" i="17" s="1"/>
  <c r="L257" i="17"/>
  <c r="M257" i="17" s="1"/>
  <c r="L258" i="17"/>
  <c r="M258" i="17" s="1"/>
  <c r="L259" i="17"/>
  <c r="M259" i="17" s="1"/>
  <c r="L260" i="17"/>
  <c r="M260" i="17" s="1"/>
  <c r="L261" i="17"/>
  <c r="M261" i="17" s="1"/>
  <c r="L262" i="17"/>
  <c r="M262" i="17" s="1"/>
  <c r="L263" i="17"/>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L320" i="17"/>
  <c r="M320" i="17" s="1"/>
  <c r="L321" i="17"/>
  <c r="M321" i="17" s="1"/>
  <c r="L322" i="17"/>
  <c r="M322" i="17" s="1"/>
  <c r="L323" i="17"/>
  <c r="M323" i="17" s="1"/>
  <c r="L324" i="17"/>
  <c r="M324" i="17" s="1"/>
  <c r="L325" i="17"/>
  <c r="M325" i="17" s="1"/>
  <c r="L326" i="17"/>
  <c r="M326" i="17" s="1"/>
  <c r="L327" i="17"/>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L384" i="17"/>
  <c r="M384" i="17" s="1"/>
  <c r="L385" i="17"/>
  <c r="M385" i="17" s="1"/>
  <c r="L386" i="17"/>
  <c r="M386" i="17" s="1"/>
  <c r="L387" i="17"/>
  <c r="M387" i="17" s="1"/>
  <c r="L388" i="17"/>
  <c r="M388" i="17" s="1"/>
  <c r="L389" i="17"/>
  <c r="M389" i="17" s="1"/>
  <c r="L390" i="17"/>
  <c r="M390" i="17" s="1"/>
  <c r="L391" i="17"/>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L423" i="17"/>
  <c r="L424" i="17"/>
  <c r="M424" i="17" s="1"/>
  <c r="L425" i="17"/>
  <c r="M425" i="17" s="1"/>
  <c r="L426" i="17"/>
  <c r="M426" i="17" s="1"/>
  <c r="L427" i="17"/>
  <c r="M427" i="17" s="1"/>
  <c r="L428" i="17"/>
  <c r="M428" i="17" s="1"/>
  <c r="L429" i="17"/>
  <c r="M429" i="17" s="1"/>
  <c r="L430" i="17"/>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L455" i="17"/>
  <c r="L456" i="17"/>
  <c r="M456" i="17" s="1"/>
  <c r="L457" i="17"/>
  <c r="M457" i="17" s="1"/>
  <c r="L458" i="17"/>
  <c r="M458" i="17" s="1"/>
  <c r="L459" i="17"/>
  <c r="M459" i="17" s="1"/>
  <c r="L460" i="17"/>
  <c r="M460" i="17" s="1"/>
  <c r="L461" i="17"/>
  <c r="M461" i="17" s="1"/>
  <c r="L462" i="17"/>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L487" i="17"/>
  <c r="L488" i="17"/>
  <c r="M488" i="17" s="1"/>
  <c r="L489" i="17"/>
  <c r="M489" i="17" s="1"/>
  <c r="L490" i="17"/>
  <c r="M490" i="17" s="1"/>
  <c r="L491" i="17"/>
  <c r="M491" i="17" s="1"/>
  <c r="L492" i="17"/>
  <c r="M492" i="17" s="1"/>
  <c r="L493" i="17"/>
  <c r="M493" i="17" s="1"/>
  <c r="L494" i="17"/>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L519" i="17"/>
  <c r="L520" i="17"/>
  <c r="M520" i="17" s="1"/>
  <c r="L521" i="17"/>
  <c r="M521" i="17" s="1"/>
  <c r="L522" i="17"/>
  <c r="M522" i="17" s="1"/>
  <c r="L523" i="17"/>
  <c r="M523" i="17" s="1"/>
  <c r="L524" i="17"/>
  <c r="M524" i="17" s="1"/>
  <c r="L525" i="17"/>
  <c r="M525" i="17" s="1"/>
  <c r="L526" i="17"/>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L551" i="17"/>
  <c r="L552" i="17"/>
  <c r="M552" i="17" s="1"/>
  <c r="L553" i="17"/>
  <c r="M553" i="17" s="1"/>
  <c r="L554" i="17"/>
  <c r="M554" i="17" s="1"/>
  <c r="L555" i="17"/>
  <c r="M555" i="17" s="1"/>
  <c r="L556" i="17"/>
  <c r="M556" i="17" s="1"/>
  <c r="L557" i="17"/>
  <c r="M557" i="17" s="1"/>
  <c r="L558" i="17"/>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L583" i="17"/>
  <c r="L584" i="17"/>
  <c r="M584" i="17" s="1"/>
  <c r="L585" i="17"/>
  <c r="M585" i="17" s="1"/>
  <c r="L586" i="17"/>
  <c r="M586" i="17" s="1"/>
  <c r="L587" i="17"/>
  <c r="M587" i="17" s="1"/>
  <c r="L588" i="17"/>
  <c r="M588" i="17" s="1"/>
  <c r="L589" i="17"/>
  <c r="M589" i="17" s="1"/>
  <c r="L590" i="17"/>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L615" i="17"/>
  <c r="L616" i="17"/>
  <c r="M616" i="17" s="1"/>
  <c r="L617" i="17"/>
  <c r="M617" i="17" s="1"/>
  <c r="L618" i="17"/>
  <c r="M618" i="17" s="1"/>
  <c r="L619" i="17"/>
  <c r="M619" i="17" s="1"/>
  <c r="L620" i="17"/>
  <c r="M620" i="17" s="1"/>
  <c r="L621" i="17"/>
  <c r="M621" i="17" s="1"/>
  <c r="L622" i="17"/>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L647" i="17"/>
  <c r="L648" i="17"/>
  <c r="M648" i="17" s="1"/>
  <c r="L649" i="17"/>
  <c r="M649" i="17" s="1"/>
  <c r="L650" i="17"/>
  <c r="M650" i="17" s="1"/>
  <c r="L651" i="17"/>
  <c r="M651" i="17" s="1"/>
  <c r="L652" i="17"/>
  <c r="M652" i="17" s="1"/>
  <c r="L653" i="17"/>
  <c r="M653" i="17" s="1"/>
  <c r="L654" i="17"/>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L679" i="17"/>
  <c r="L680" i="17"/>
  <c r="M680" i="17" s="1"/>
  <c r="L681" i="17"/>
  <c r="M681" i="17" s="1"/>
  <c r="L682" i="17"/>
  <c r="M682" i="17" s="1"/>
  <c r="L683" i="17"/>
  <c r="M683" i="17" s="1"/>
  <c r="L684" i="17"/>
  <c r="M684" i="17" s="1"/>
  <c r="L685" i="17"/>
  <c r="M685" i="17" s="1"/>
  <c r="L686" i="17"/>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L711" i="17"/>
  <c r="L712" i="17"/>
  <c r="M712" i="17" s="1"/>
  <c r="L713" i="17"/>
  <c r="M713" i="17" s="1"/>
  <c r="L714" i="17"/>
  <c r="M714" i="17" s="1"/>
  <c r="L715" i="17"/>
  <c r="M715" i="17" s="1"/>
  <c r="L716" i="17"/>
  <c r="M716" i="17" s="1"/>
  <c r="L717" i="17"/>
  <c r="M717" i="17" s="1"/>
  <c r="L718" i="17"/>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L743" i="17"/>
  <c r="L744" i="17"/>
  <c r="M744" i="17" s="1"/>
  <c r="L745" i="17"/>
  <c r="M745" i="17" s="1"/>
  <c r="L746" i="17"/>
  <c r="M746" i="17" s="1"/>
  <c r="L747" i="17"/>
  <c r="M747" i="17" s="1"/>
  <c r="L748" i="17"/>
  <c r="M748" i="17" s="1"/>
  <c r="L749" i="17"/>
  <c r="M749" i="17" s="1"/>
  <c r="L750" i="17"/>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L775" i="17"/>
  <c r="L776" i="17"/>
  <c r="M776" i="17" s="1"/>
  <c r="L777" i="17"/>
  <c r="M777" i="17" s="1"/>
  <c r="L778" i="17"/>
  <c r="M778" i="17" s="1"/>
  <c r="L779" i="17"/>
  <c r="M779" i="17" s="1"/>
  <c r="L780" i="17"/>
  <c r="M780" i="17" s="1"/>
  <c r="L781" i="17"/>
  <c r="M781" i="17" s="1"/>
  <c r="L782" i="17"/>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L807" i="17"/>
  <c r="L808" i="17"/>
  <c r="M808" i="17" s="1"/>
  <c r="L809" i="17"/>
  <c r="M809" i="17" s="1"/>
  <c r="L810" i="17"/>
  <c r="M810" i="17" s="1"/>
  <c r="L811" i="17"/>
  <c r="M811" i="17" s="1"/>
  <c r="L812" i="17"/>
  <c r="M812" i="17" s="1"/>
  <c r="L813" i="17"/>
  <c r="M813" i="17" s="1"/>
  <c r="L814" i="17"/>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L839" i="17"/>
  <c r="L840" i="17"/>
  <c r="M840" i="17" s="1"/>
  <c r="L841" i="17"/>
  <c r="M841" i="17" s="1"/>
  <c r="L842" i="17"/>
  <c r="M842" i="17" s="1"/>
  <c r="L843" i="17"/>
  <c r="M843" i="17" s="1"/>
  <c r="L844" i="17"/>
  <c r="M844" i="17" s="1"/>
  <c r="L845" i="17"/>
  <c r="M845" i="17" s="1"/>
  <c r="L846" i="17"/>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L871" i="17"/>
  <c r="L872" i="17"/>
  <c r="M872" i="17" s="1"/>
  <c r="L873" i="17"/>
  <c r="M873" i="17" s="1"/>
  <c r="L874" i="17"/>
  <c r="M874" i="17" s="1"/>
  <c r="L875" i="17"/>
  <c r="M875" i="17" s="1"/>
  <c r="L876" i="17"/>
  <c r="M876" i="17" s="1"/>
  <c r="L877" i="17"/>
  <c r="M877" i="17" s="1"/>
  <c r="L878" i="17"/>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L903" i="17"/>
  <c r="L904" i="17"/>
  <c r="M904" i="17" s="1"/>
  <c r="L905" i="17"/>
  <c r="M905" i="17" s="1"/>
  <c r="L906" i="17"/>
  <c r="M906" i="17" s="1"/>
  <c r="L907" i="17"/>
  <c r="M907" i="17" s="1"/>
  <c r="L908" i="17"/>
  <c r="M908" i="17" s="1"/>
  <c r="L909" i="17"/>
  <c r="M909" i="17" s="1"/>
  <c r="L910" i="17"/>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L935" i="17"/>
  <c r="L936" i="17"/>
  <c r="M936" i="17" s="1"/>
  <c r="L937" i="17"/>
  <c r="M937" i="17" s="1"/>
  <c r="L938" i="17"/>
  <c r="M938" i="17" s="1"/>
  <c r="L939" i="17"/>
  <c r="M939" i="17" s="1"/>
  <c r="L940" i="17"/>
  <c r="M940" i="17" s="1"/>
  <c r="L941" i="17"/>
  <c r="M941" i="17" s="1"/>
  <c r="L942" i="17"/>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L967" i="17"/>
  <c r="L968" i="17"/>
  <c r="M968" i="17" s="1"/>
  <c r="L969" i="17"/>
  <c r="M969" i="17" s="1"/>
  <c r="L970" i="17"/>
  <c r="M970" i="17" s="1"/>
  <c r="L971" i="17"/>
  <c r="M971" i="17" s="1"/>
  <c r="L972" i="17"/>
  <c r="M972" i="17" s="1"/>
  <c r="L973" i="17"/>
  <c r="M973" i="17" s="1"/>
  <c r="L974" i="17"/>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L999" i="17"/>
  <c r="L1000" i="17"/>
  <c r="M1000" i="17" s="1"/>
  <c r="L1001" i="17"/>
  <c r="M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O3" i="17" s="1" a="1"/>
  <c r="O3" i="17" s="1"/>
  <c r="J4" i="17"/>
  <c r="O4" i="17" s="1" a="1"/>
  <c r="O4" i="17" s="1"/>
  <c r="J5" i="17"/>
  <c r="O5" i="17" s="1" a="1"/>
  <c r="O5" i="17" s="1"/>
  <c r="J6" i="17"/>
  <c r="O6" i="17" s="1" a="1"/>
  <c r="O6" i="17" s="1"/>
  <c r="J7" i="17"/>
  <c r="O7" i="17" s="1" a="1"/>
  <c r="O7" i="17" s="1"/>
  <c r="J8" i="17"/>
  <c r="O8" i="17" s="1" a="1"/>
  <c r="O8" i="17" s="1"/>
  <c r="J9" i="17"/>
  <c r="O9" i="17" s="1" a="1"/>
  <c r="O9" i="17" s="1"/>
  <c r="J10" i="17"/>
  <c r="O10" i="17" s="1" a="1"/>
  <c r="O10" i="17" s="1"/>
  <c r="J11" i="17"/>
  <c r="O11" i="17" s="1" a="1"/>
  <c r="O11" i="17" s="1"/>
  <c r="J12" i="17"/>
  <c r="O12" i="17" s="1" a="1"/>
  <c r="O12" i="17" s="1"/>
  <c r="J13" i="17"/>
  <c r="O13" i="17" s="1" a="1"/>
  <c r="O13" i="17" s="1"/>
  <c r="J14" i="17"/>
  <c r="O14" i="17" s="1" a="1"/>
  <c r="O14" i="17" s="1"/>
  <c r="J15" i="17"/>
  <c r="O15" i="17" s="1" a="1"/>
  <c r="O15" i="17" s="1"/>
  <c r="J16" i="17"/>
  <c r="O16" i="17" s="1" a="1"/>
  <c r="O16" i="17" s="1"/>
  <c r="J17" i="17"/>
  <c r="O17" i="17" s="1" a="1"/>
  <c r="O17" i="17" s="1"/>
  <c r="J18" i="17"/>
  <c r="O18" i="17" s="1" a="1"/>
  <c r="O18" i="17" s="1"/>
  <c r="J19" i="17"/>
  <c r="O19" i="17" s="1" a="1"/>
  <c r="O19" i="17" s="1"/>
  <c r="J20" i="17"/>
  <c r="O20" i="17" s="1" a="1"/>
  <c r="O20" i="17" s="1"/>
  <c r="J21" i="17"/>
  <c r="O21" i="17" s="1" a="1"/>
  <c r="O21" i="17" s="1"/>
  <c r="J22" i="17"/>
  <c r="O22" i="17" s="1" a="1"/>
  <c r="O22" i="17" s="1"/>
  <c r="J23" i="17"/>
  <c r="O23" i="17" s="1" a="1"/>
  <c r="O23" i="17" s="1"/>
  <c r="J24" i="17"/>
  <c r="O24" i="17" s="1" a="1"/>
  <c r="O24" i="17" s="1"/>
  <c r="J25" i="17"/>
  <c r="O25" i="17" s="1" a="1"/>
  <c r="O25" i="17" s="1"/>
  <c r="J26" i="17"/>
  <c r="O26" i="17" s="1" a="1"/>
  <c r="O26" i="17" s="1"/>
  <c r="J27" i="17"/>
  <c r="O27" i="17" s="1" a="1"/>
  <c r="O27" i="17" s="1"/>
  <c r="J28" i="17"/>
  <c r="O28" i="17" s="1" a="1"/>
  <c r="O28" i="17" s="1"/>
  <c r="J29" i="17"/>
  <c r="O29" i="17" s="1" a="1"/>
  <c r="O29" i="17" s="1"/>
  <c r="J30" i="17"/>
  <c r="O30" i="17" s="1" a="1"/>
  <c r="O30" i="17" s="1"/>
  <c r="J31" i="17"/>
  <c r="O31" i="17" s="1" a="1"/>
  <c r="O31" i="17" s="1"/>
  <c r="J32" i="17"/>
  <c r="O32" i="17" s="1" a="1"/>
  <c r="O32" i="17" s="1"/>
  <c r="J33" i="17"/>
  <c r="O33" i="17" s="1" a="1"/>
  <c r="O33" i="17" s="1"/>
  <c r="J34" i="17"/>
  <c r="O34" i="17" s="1" a="1"/>
  <c r="O34" i="17" s="1"/>
  <c r="J35" i="17"/>
  <c r="O35" i="17" s="1" a="1"/>
  <c r="O35" i="17" s="1"/>
  <c r="J36" i="17"/>
  <c r="O36" i="17" s="1" a="1"/>
  <c r="O36" i="17" s="1"/>
  <c r="J37" i="17"/>
  <c r="O37" i="17" s="1" a="1"/>
  <c r="O37" i="17" s="1"/>
  <c r="J38" i="17"/>
  <c r="O38" i="17" s="1" a="1"/>
  <c r="O38" i="17" s="1"/>
  <c r="J39" i="17"/>
  <c r="O39" i="17" s="1" a="1"/>
  <c r="O39" i="17" s="1"/>
  <c r="J40" i="17"/>
  <c r="O40" i="17" s="1" a="1"/>
  <c r="O40" i="17" s="1"/>
  <c r="J41" i="17"/>
  <c r="O41" i="17" s="1" a="1"/>
  <c r="O41" i="17" s="1"/>
  <c r="J42" i="17"/>
  <c r="O42" i="17" s="1" a="1"/>
  <c r="O42" i="17" s="1"/>
  <c r="J43" i="17"/>
  <c r="O43" i="17" s="1" a="1"/>
  <c r="O43" i="17" s="1"/>
  <c r="J44" i="17"/>
  <c r="O44" i="17" s="1" a="1"/>
  <c r="O44" i="17" s="1"/>
  <c r="J45" i="17"/>
  <c r="O45" i="17" s="1" a="1"/>
  <c r="O45" i="17" s="1"/>
  <c r="J46" i="17"/>
  <c r="O46" i="17" s="1" a="1"/>
  <c r="O46" i="17" s="1"/>
  <c r="J47" i="17"/>
  <c r="O47" i="17" s="1" a="1"/>
  <c r="O47" i="17" s="1"/>
  <c r="J48" i="17"/>
  <c r="O48" i="17" s="1" a="1"/>
  <c r="O48" i="17" s="1"/>
  <c r="J49" i="17"/>
  <c r="O49" i="17" s="1" a="1"/>
  <c r="O49" i="17" s="1"/>
  <c r="J50" i="17"/>
  <c r="O50" i="17" s="1" a="1"/>
  <c r="O50" i="17" s="1"/>
  <c r="J51" i="17"/>
  <c r="O51" i="17" s="1" a="1"/>
  <c r="O51" i="17" s="1"/>
  <c r="J52" i="17"/>
  <c r="O52" i="17" s="1" a="1"/>
  <c r="O52" i="17" s="1"/>
  <c r="J53" i="17"/>
  <c r="O53" i="17" s="1" a="1"/>
  <c r="O53" i="17" s="1"/>
  <c r="J54" i="17"/>
  <c r="O54" i="17" s="1" a="1"/>
  <c r="O54" i="17" s="1"/>
  <c r="J55" i="17"/>
  <c r="O55" i="17" s="1" a="1"/>
  <c r="O55" i="17" s="1"/>
  <c r="J56" i="17"/>
  <c r="O56" i="17" s="1" a="1"/>
  <c r="O56" i="17" s="1"/>
  <c r="J57" i="17"/>
  <c r="O57" i="17" s="1" a="1"/>
  <c r="O57" i="17" s="1"/>
  <c r="J58" i="17"/>
  <c r="O58" i="17" s="1" a="1"/>
  <c r="O58" i="17" s="1"/>
  <c r="J59" i="17"/>
  <c r="O59" i="17" s="1" a="1"/>
  <c r="O59" i="17" s="1"/>
  <c r="J60" i="17"/>
  <c r="O60" i="17" s="1" a="1"/>
  <c r="O60" i="17" s="1"/>
  <c r="J61" i="17"/>
  <c r="O61" i="17" s="1" a="1"/>
  <c r="O61" i="17" s="1"/>
  <c r="J62" i="17"/>
  <c r="O62" i="17" s="1" a="1"/>
  <c r="O62" i="17" s="1"/>
  <c r="J63" i="17"/>
  <c r="O63" i="17" s="1" a="1"/>
  <c r="O63" i="17" s="1"/>
  <c r="J64" i="17"/>
  <c r="O64" i="17" s="1" a="1"/>
  <c r="O64" i="17" s="1"/>
  <c r="J65" i="17"/>
  <c r="O65" i="17" s="1" a="1"/>
  <c r="O65" i="17" s="1"/>
  <c r="J66" i="17"/>
  <c r="O66" i="17" s="1" a="1"/>
  <c r="O66" i="17" s="1"/>
  <c r="J67" i="17"/>
  <c r="O67" i="17" s="1" a="1"/>
  <c r="O67" i="17" s="1"/>
  <c r="J68" i="17"/>
  <c r="O68" i="17" s="1" a="1"/>
  <c r="O68" i="17" s="1"/>
  <c r="J69" i="17"/>
  <c r="O69" i="17" s="1" a="1"/>
  <c r="O69" i="17" s="1"/>
  <c r="J70" i="17"/>
  <c r="O70" i="17" s="1" a="1"/>
  <c r="O70" i="17" s="1"/>
  <c r="J71" i="17"/>
  <c r="O71" i="17" s="1" a="1"/>
  <c r="O71" i="17" s="1"/>
  <c r="J72" i="17"/>
  <c r="O72" i="17" s="1" a="1"/>
  <c r="O72" i="17" s="1"/>
  <c r="J73" i="17"/>
  <c r="O73" i="17" s="1" a="1"/>
  <c r="O73" i="17" s="1"/>
  <c r="J74" i="17"/>
  <c r="O74" i="17" s="1" a="1"/>
  <c r="O74" i="17" s="1"/>
  <c r="J75" i="17"/>
  <c r="O75" i="17" s="1" a="1"/>
  <c r="O75" i="17" s="1"/>
  <c r="J76" i="17"/>
  <c r="O76" i="17" s="1" a="1"/>
  <c r="O76" i="17" s="1"/>
  <c r="J77" i="17"/>
  <c r="O77" i="17" s="1" a="1"/>
  <c r="O77" i="17" s="1"/>
  <c r="J78" i="17"/>
  <c r="O78" i="17" s="1" a="1"/>
  <c r="O78" i="17" s="1"/>
  <c r="J79" i="17"/>
  <c r="O79" i="17" s="1" a="1"/>
  <c r="O79" i="17" s="1"/>
  <c r="J80" i="17"/>
  <c r="O80" i="17" s="1" a="1"/>
  <c r="O80" i="17" s="1"/>
  <c r="J81" i="17"/>
  <c r="O81" i="17" s="1" a="1"/>
  <c r="O81" i="17" s="1"/>
  <c r="J82" i="17"/>
  <c r="O82" i="17" s="1" a="1"/>
  <c r="O82" i="17" s="1"/>
  <c r="J83" i="17"/>
  <c r="O83" i="17" s="1" a="1"/>
  <c r="O83" i="17" s="1"/>
  <c r="J84" i="17"/>
  <c r="O84" i="17" s="1" a="1"/>
  <c r="O84" i="17" s="1"/>
  <c r="J85" i="17"/>
  <c r="O85" i="17" s="1" a="1"/>
  <c r="O85" i="17" s="1"/>
  <c r="J86" i="17"/>
  <c r="O86" i="17" s="1" a="1"/>
  <c r="O86" i="17" s="1"/>
  <c r="J87" i="17"/>
  <c r="O87" i="17" s="1" a="1"/>
  <c r="O87" i="17" s="1"/>
  <c r="J88" i="17"/>
  <c r="O88" i="17" s="1" a="1"/>
  <c r="O88" i="17" s="1"/>
  <c r="J89" i="17"/>
  <c r="O89" i="17" s="1" a="1"/>
  <c r="O89" i="17" s="1"/>
  <c r="J90" i="17"/>
  <c r="O90" i="17" s="1" a="1"/>
  <c r="O90" i="17" s="1"/>
  <c r="J91" i="17"/>
  <c r="O91" i="17" s="1" a="1"/>
  <c r="O91" i="17" s="1"/>
  <c r="J92" i="17"/>
  <c r="O92" i="17" s="1" a="1"/>
  <c r="O92" i="17" s="1"/>
  <c r="J93" i="17"/>
  <c r="O93" i="17" s="1" a="1"/>
  <c r="O93" i="17" s="1"/>
  <c r="J94" i="17"/>
  <c r="O94" i="17" s="1" a="1"/>
  <c r="O94" i="17" s="1"/>
  <c r="J95" i="17"/>
  <c r="O95" i="17" s="1" a="1"/>
  <c r="O95" i="17" s="1"/>
  <c r="J96" i="17"/>
  <c r="O96" i="17" s="1" a="1"/>
  <c r="O96" i="17" s="1"/>
  <c r="J97" i="17"/>
  <c r="O97" i="17" s="1" a="1"/>
  <c r="O97" i="17" s="1"/>
  <c r="J98" i="17"/>
  <c r="O98" i="17" s="1" a="1"/>
  <c r="O98" i="17" s="1"/>
  <c r="J99" i="17"/>
  <c r="O99" i="17" s="1" a="1"/>
  <c r="O99" i="17" s="1"/>
  <c r="J100" i="17"/>
  <c r="O100" i="17" s="1" a="1"/>
  <c r="O100" i="17" s="1"/>
  <c r="J101" i="17"/>
  <c r="O101" i="17" s="1" a="1"/>
  <c r="O101" i="17" s="1"/>
  <c r="J102" i="17"/>
  <c r="O102" i="17" s="1" a="1"/>
  <c r="O102" i="17" s="1"/>
  <c r="J103" i="17"/>
  <c r="O103" i="17" s="1" a="1"/>
  <c r="O103" i="17" s="1"/>
  <c r="J104" i="17"/>
  <c r="O104" i="17" s="1" a="1"/>
  <c r="O104" i="17" s="1"/>
  <c r="J105" i="17"/>
  <c r="O105" i="17" s="1" a="1"/>
  <c r="O105" i="17" s="1"/>
  <c r="J106" i="17"/>
  <c r="O106" i="17" s="1" a="1"/>
  <c r="O106" i="17" s="1"/>
  <c r="J107" i="17"/>
  <c r="O107" i="17" s="1" a="1"/>
  <c r="O107" i="17" s="1"/>
  <c r="J108" i="17"/>
  <c r="O108" i="17" s="1" a="1"/>
  <c r="O108" i="17" s="1"/>
  <c r="J109" i="17"/>
  <c r="O109" i="17" s="1" a="1"/>
  <c r="O109" i="17" s="1"/>
  <c r="J110" i="17"/>
  <c r="O110" i="17" s="1" a="1"/>
  <c r="O110" i="17" s="1"/>
  <c r="J111" i="17"/>
  <c r="O111" i="17" s="1" a="1"/>
  <c r="O111" i="17" s="1"/>
  <c r="J112" i="17"/>
  <c r="O112" i="17" s="1" a="1"/>
  <c r="O112" i="17" s="1"/>
  <c r="J113" i="17"/>
  <c r="O113" i="17" s="1" a="1"/>
  <c r="O113" i="17" s="1"/>
  <c r="J114" i="17"/>
  <c r="O114" i="17" s="1" a="1"/>
  <c r="O114" i="17" s="1"/>
  <c r="J115" i="17"/>
  <c r="O115" i="17" s="1" a="1"/>
  <c r="O115" i="17" s="1"/>
  <c r="J116" i="17"/>
  <c r="O116" i="17" s="1" a="1"/>
  <c r="O116" i="17" s="1"/>
  <c r="J117" i="17"/>
  <c r="O117" i="17" s="1" a="1"/>
  <c r="O117" i="17" s="1"/>
  <c r="J118" i="17"/>
  <c r="O118" i="17" s="1" a="1"/>
  <c r="O118" i="17" s="1"/>
  <c r="J119" i="17"/>
  <c r="O119" i="17" s="1" a="1"/>
  <c r="O119" i="17" s="1"/>
  <c r="J120" i="17"/>
  <c r="O120" i="17" s="1" a="1"/>
  <c r="O120" i="17" s="1"/>
  <c r="J121" i="17"/>
  <c r="O121" i="17" s="1" a="1"/>
  <c r="O121" i="17" s="1"/>
  <c r="J122" i="17"/>
  <c r="O122" i="17" s="1" a="1"/>
  <c r="O122" i="17" s="1"/>
  <c r="J123" i="17"/>
  <c r="O123" i="17" s="1" a="1"/>
  <c r="O123" i="17" s="1"/>
  <c r="J124" i="17"/>
  <c r="O124" i="17" s="1" a="1"/>
  <c r="O124" i="17" s="1"/>
  <c r="J125" i="17"/>
  <c r="O125" i="17" s="1" a="1"/>
  <c r="O125" i="17" s="1"/>
  <c r="J126" i="17"/>
  <c r="O126" i="17" s="1" a="1"/>
  <c r="O126" i="17" s="1"/>
  <c r="J127" i="17"/>
  <c r="O127" i="17" s="1" a="1"/>
  <c r="O127" i="17" s="1"/>
  <c r="J128" i="17"/>
  <c r="O128" i="17" s="1" a="1"/>
  <c r="O128" i="17" s="1"/>
  <c r="J129" i="17"/>
  <c r="O129" i="17" s="1" a="1"/>
  <c r="O129" i="17" s="1"/>
  <c r="J130" i="17"/>
  <c r="O130" i="17" s="1" a="1"/>
  <c r="O130" i="17" s="1"/>
  <c r="J131" i="17"/>
  <c r="O131" i="17" s="1" a="1"/>
  <c r="O131" i="17" s="1"/>
  <c r="J132" i="17"/>
  <c r="O132" i="17" s="1" a="1"/>
  <c r="O132" i="17" s="1"/>
  <c r="J133" i="17"/>
  <c r="O133" i="17" s="1" a="1"/>
  <c r="O133" i="17" s="1"/>
  <c r="J134" i="17"/>
  <c r="O134" i="17" s="1" a="1"/>
  <c r="O134" i="17" s="1"/>
  <c r="J135" i="17"/>
  <c r="O135" i="17" s="1" a="1"/>
  <c r="O135" i="17" s="1"/>
  <c r="J136" i="17"/>
  <c r="O136" i="17" s="1" a="1"/>
  <c r="O136" i="17" s="1"/>
  <c r="J137" i="17"/>
  <c r="O137" i="17" s="1" a="1"/>
  <c r="O137" i="17" s="1"/>
  <c r="J138" i="17"/>
  <c r="O138" i="17" s="1" a="1"/>
  <c r="O138" i="17" s="1"/>
  <c r="J139" i="17"/>
  <c r="O139" i="17" s="1" a="1"/>
  <c r="O139" i="17" s="1"/>
  <c r="J140" i="17"/>
  <c r="O140" i="17" s="1" a="1"/>
  <c r="O140" i="17" s="1"/>
  <c r="J141" i="17"/>
  <c r="O141" i="17" s="1" a="1"/>
  <c r="O141" i="17" s="1"/>
  <c r="J142" i="17"/>
  <c r="O142" i="17" s="1" a="1"/>
  <c r="O142" i="17" s="1"/>
  <c r="J143" i="17"/>
  <c r="O143" i="17" s="1" a="1"/>
  <c r="O143" i="17" s="1"/>
  <c r="J144" i="17"/>
  <c r="O144" i="17" s="1" a="1"/>
  <c r="O144" i="17" s="1"/>
  <c r="J145" i="17"/>
  <c r="O145" i="17" s="1" a="1"/>
  <c r="O145" i="17" s="1"/>
  <c r="J146" i="17"/>
  <c r="O146" i="17" s="1" a="1"/>
  <c r="O146" i="17" s="1"/>
  <c r="J147" i="17"/>
  <c r="O147" i="17" s="1" a="1"/>
  <c r="O147" i="17" s="1"/>
  <c r="J148" i="17"/>
  <c r="O148" i="17" s="1" a="1"/>
  <c r="O148" i="17" s="1"/>
  <c r="J149" i="17"/>
  <c r="O149" i="17" s="1" a="1"/>
  <c r="O149" i="17" s="1"/>
  <c r="J150" i="17"/>
  <c r="O150" i="17" s="1" a="1"/>
  <c r="O150" i="17" s="1"/>
  <c r="J151" i="17"/>
  <c r="O151" i="17" s="1" a="1"/>
  <c r="O151" i="17" s="1"/>
  <c r="J152" i="17"/>
  <c r="O152" i="17" s="1" a="1"/>
  <c r="O152" i="17" s="1"/>
  <c r="J153" i="17"/>
  <c r="O153" i="17" s="1" a="1"/>
  <c r="O153" i="17" s="1"/>
  <c r="J154" i="17"/>
  <c r="O154" i="17" s="1" a="1"/>
  <c r="O154" i="17" s="1"/>
  <c r="J155" i="17"/>
  <c r="O155" i="17" s="1" a="1"/>
  <c r="O155" i="17" s="1"/>
  <c r="J156" i="17"/>
  <c r="O156" i="17" s="1" a="1"/>
  <c r="O156" i="17" s="1"/>
  <c r="J157" i="17"/>
  <c r="O157" i="17" s="1" a="1"/>
  <c r="O157" i="17" s="1"/>
  <c r="J158" i="17"/>
  <c r="O158" i="17" s="1" a="1"/>
  <c r="O158" i="17" s="1"/>
  <c r="J159" i="17"/>
  <c r="O159" i="17" s="1" a="1"/>
  <c r="O159" i="17" s="1"/>
  <c r="J160" i="17"/>
  <c r="O160" i="17" s="1" a="1"/>
  <c r="O160" i="17" s="1"/>
  <c r="J161" i="17"/>
  <c r="O161" i="17" s="1" a="1"/>
  <c r="O161" i="17" s="1"/>
  <c r="J162" i="17"/>
  <c r="O162" i="17" s="1" a="1"/>
  <c r="O162" i="17" s="1"/>
  <c r="J163" i="17"/>
  <c r="O163" i="17" s="1" a="1"/>
  <c r="O163" i="17" s="1"/>
  <c r="J164" i="17"/>
  <c r="O164" i="17" s="1" a="1"/>
  <c r="O164" i="17" s="1"/>
  <c r="J165" i="17"/>
  <c r="O165" i="17" s="1" a="1"/>
  <c r="O165" i="17" s="1"/>
  <c r="J166" i="17"/>
  <c r="O166" i="17" s="1" a="1"/>
  <c r="O166" i="17" s="1"/>
  <c r="J167" i="17"/>
  <c r="O167" i="17" s="1" a="1"/>
  <c r="O167" i="17" s="1"/>
  <c r="J168" i="17"/>
  <c r="O168" i="17" s="1" a="1"/>
  <c r="O168" i="17" s="1"/>
  <c r="J169" i="17"/>
  <c r="O169" i="17" s="1" a="1"/>
  <c r="O169" i="17" s="1"/>
  <c r="J170" i="17"/>
  <c r="O170" i="17" s="1" a="1"/>
  <c r="O170" i="17" s="1"/>
  <c r="J171" i="17"/>
  <c r="O171" i="17" s="1" a="1"/>
  <c r="O171" i="17" s="1"/>
  <c r="J172" i="17"/>
  <c r="O172" i="17" s="1" a="1"/>
  <c r="O172" i="17" s="1"/>
  <c r="J173" i="17"/>
  <c r="O173" i="17" s="1" a="1"/>
  <c r="O173" i="17" s="1"/>
  <c r="J174" i="17"/>
  <c r="O174" i="17" s="1" a="1"/>
  <c r="O174" i="17" s="1"/>
  <c r="J175" i="17"/>
  <c r="O175" i="17" s="1" a="1"/>
  <c r="O175" i="17" s="1"/>
  <c r="J176" i="17"/>
  <c r="O176" i="17" s="1" a="1"/>
  <c r="O176" i="17" s="1"/>
  <c r="J177" i="17"/>
  <c r="O177" i="17" s="1" a="1"/>
  <c r="O177" i="17" s="1"/>
  <c r="J178" i="17"/>
  <c r="O178" i="17" s="1" a="1"/>
  <c r="O178" i="17" s="1"/>
  <c r="J179" i="17"/>
  <c r="O179" i="17" s="1" a="1"/>
  <c r="O179" i="17" s="1"/>
  <c r="J180" i="17"/>
  <c r="O180" i="17" s="1" a="1"/>
  <c r="O180" i="17" s="1"/>
  <c r="J181" i="17"/>
  <c r="O181" i="17" s="1" a="1"/>
  <c r="O181" i="17" s="1"/>
  <c r="J182" i="17"/>
  <c r="O182" i="17" s="1" a="1"/>
  <c r="O182" i="17" s="1"/>
  <c r="J183" i="17"/>
  <c r="O183" i="17" s="1" a="1"/>
  <c r="O183" i="17" s="1"/>
  <c r="J184" i="17"/>
  <c r="O184" i="17" s="1" a="1"/>
  <c r="O184" i="17" s="1"/>
  <c r="J185" i="17"/>
  <c r="O185" i="17" s="1" a="1"/>
  <c r="O185" i="17" s="1"/>
  <c r="J186" i="17"/>
  <c r="O186" i="17" s="1" a="1"/>
  <c r="O186" i="17" s="1"/>
  <c r="J187" i="17"/>
  <c r="O187" i="17" s="1" a="1"/>
  <c r="O187" i="17" s="1"/>
  <c r="J188" i="17"/>
  <c r="O188" i="17" s="1" a="1"/>
  <c r="O188" i="17" s="1"/>
  <c r="J189" i="17"/>
  <c r="O189" i="17" s="1" a="1"/>
  <c r="O189" i="17" s="1"/>
  <c r="J190" i="17"/>
  <c r="O190" i="17" s="1" a="1"/>
  <c r="O190" i="17" s="1"/>
  <c r="J191" i="17"/>
  <c r="O191" i="17" s="1" a="1"/>
  <c r="O191" i="17" s="1"/>
  <c r="J192" i="17"/>
  <c r="O192" i="17" s="1" a="1"/>
  <c r="O192" i="17" s="1"/>
  <c r="J193" i="17"/>
  <c r="O193" i="17" s="1" a="1"/>
  <c r="O193" i="17" s="1"/>
  <c r="J194" i="17"/>
  <c r="O194" i="17" s="1" a="1"/>
  <c r="O194" i="17" s="1"/>
  <c r="J195" i="17"/>
  <c r="O195" i="17" s="1" a="1"/>
  <c r="O195" i="17" s="1"/>
  <c r="J196" i="17"/>
  <c r="O196" i="17" s="1" a="1"/>
  <c r="O196" i="17" s="1"/>
  <c r="J197" i="17"/>
  <c r="O197" i="17" s="1" a="1"/>
  <c r="O197" i="17" s="1"/>
  <c r="J198" i="17"/>
  <c r="O198" i="17" s="1" a="1"/>
  <c r="O198" i="17" s="1"/>
  <c r="J199" i="17"/>
  <c r="O199" i="17" s="1" a="1"/>
  <c r="O199" i="17" s="1"/>
  <c r="J200" i="17"/>
  <c r="O200" i="17" s="1" a="1"/>
  <c r="O200" i="17" s="1"/>
  <c r="J201" i="17"/>
  <c r="O201" i="17" s="1" a="1"/>
  <c r="O201" i="17" s="1"/>
  <c r="J202" i="17"/>
  <c r="O202" i="17" s="1" a="1"/>
  <c r="O202" i="17" s="1"/>
  <c r="J203" i="17"/>
  <c r="O203" i="17" s="1" a="1"/>
  <c r="O203" i="17" s="1"/>
  <c r="J204" i="17"/>
  <c r="O204" i="17" s="1" a="1"/>
  <c r="O204" i="17" s="1"/>
  <c r="J205" i="17"/>
  <c r="O205" i="17" s="1" a="1"/>
  <c r="O205" i="17" s="1"/>
  <c r="J206" i="17"/>
  <c r="O206" i="17" s="1" a="1"/>
  <c r="O206" i="17" s="1"/>
  <c r="J207" i="17"/>
  <c r="O207" i="17" s="1" a="1"/>
  <c r="O207" i="17" s="1"/>
  <c r="J208" i="17"/>
  <c r="O208" i="17" s="1" a="1"/>
  <c r="O208" i="17" s="1"/>
  <c r="J209" i="17"/>
  <c r="O209" i="17" s="1" a="1"/>
  <c r="O209" i="17" s="1"/>
  <c r="J210" i="17"/>
  <c r="O210" i="17" s="1" a="1"/>
  <c r="O210" i="17" s="1"/>
  <c r="J211" i="17"/>
  <c r="O211" i="17" s="1" a="1"/>
  <c r="O211" i="17" s="1"/>
  <c r="J212" i="17"/>
  <c r="O212" i="17" s="1" a="1"/>
  <c r="O212" i="17" s="1"/>
  <c r="J213" i="17"/>
  <c r="O213" i="17" s="1" a="1"/>
  <c r="O213" i="17" s="1"/>
  <c r="J214" i="17"/>
  <c r="O214" i="17" s="1" a="1"/>
  <c r="O214" i="17" s="1"/>
  <c r="J215" i="17"/>
  <c r="O215" i="17" s="1" a="1"/>
  <c r="O215" i="17" s="1"/>
  <c r="J216" i="17"/>
  <c r="O216" i="17" s="1" a="1"/>
  <c r="O216" i="17" s="1"/>
  <c r="J217" i="17"/>
  <c r="O217" i="17" s="1" a="1"/>
  <c r="O217" i="17" s="1"/>
  <c r="J218" i="17"/>
  <c r="O218" i="17" s="1" a="1"/>
  <c r="O218" i="17" s="1"/>
  <c r="J219" i="17"/>
  <c r="O219" i="17" s="1" a="1"/>
  <c r="O219" i="17" s="1"/>
  <c r="J220" i="17"/>
  <c r="O220" i="17" s="1" a="1"/>
  <c r="O220" i="17" s="1"/>
  <c r="J221" i="17"/>
  <c r="O221" i="17" s="1" a="1"/>
  <c r="O221" i="17" s="1"/>
  <c r="J222" i="17"/>
  <c r="O222" i="17" s="1" a="1"/>
  <c r="O222" i="17" s="1"/>
  <c r="J223" i="17"/>
  <c r="O223" i="17" s="1" a="1"/>
  <c r="O223" i="17" s="1"/>
  <c r="J224" i="17"/>
  <c r="O224" i="17" s="1" a="1"/>
  <c r="O224" i="17" s="1"/>
  <c r="J225" i="17"/>
  <c r="O225" i="17" s="1" a="1"/>
  <c r="O225" i="17" s="1"/>
  <c r="J226" i="17"/>
  <c r="O226" i="17" s="1" a="1"/>
  <c r="O226" i="17" s="1"/>
  <c r="J227" i="17"/>
  <c r="O227" i="17" s="1" a="1"/>
  <c r="O227" i="17" s="1"/>
  <c r="J228" i="17"/>
  <c r="O228" i="17" s="1" a="1"/>
  <c r="O228" i="17" s="1"/>
  <c r="J229" i="17"/>
  <c r="O229" i="17" s="1" a="1"/>
  <c r="O229" i="17" s="1"/>
  <c r="J230" i="17"/>
  <c r="O230" i="17" s="1" a="1"/>
  <c r="O230" i="17" s="1"/>
  <c r="J231" i="17"/>
  <c r="O231" i="17" s="1" a="1"/>
  <c r="O231" i="17" s="1"/>
  <c r="J232" i="17"/>
  <c r="O232" i="17" s="1" a="1"/>
  <c r="O232" i="17" s="1"/>
  <c r="J233" i="17"/>
  <c r="O233" i="17" s="1" a="1"/>
  <c r="O233" i="17" s="1"/>
  <c r="J234" i="17"/>
  <c r="O234" i="17" s="1" a="1"/>
  <c r="O234" i="17" s="1"/>
  <c r="J235" i="17"/>
  <c r="O235" i="17" s="1" a="1"/>
  <c r="O235" i="17" s="1"/>
  <c r="J236" i="17"/>
  <c r="O236" i="17" s="1" a="1"/>
  <c r="O236" i="17" s="1"/>
  <c r="J237" i="17"/>
  <c r="O237" i="17" s="1" a="1"/>
  <c r="O237" i="17" s="1"/>
  <c r="J238" i="17"/>
  <c r="O238" i="17" s="1" a="1"/>
  <c r="O238" i="17" s="1"/>
  <c r="J239" i="17"/>
  <c r="O239" i="17" s="1" a="1"/>
  <c r="O239" i="17" s="1"/>
  <c r="J240" i="17"/>
  <c r="O240" i="17" s="1" a="1"/>
  <c r="O240" i="17" s="1"/>
  <c r="J241" i="17"/>
  <c r="O241" i="17" s="1" a="1"/>
  <c r="O241" i="17" s="1"/>
  <c r="J242" i="17"/>
  <c r="O242" i="17" s="1" a="1"/>
  <c r="O242" i="17" s="1"/>
  <c r="J243" i="17"/>
  <c r="O243" i="17" s="1" a="1"/>
  <c r="O243" i="17" s="1"/>
  <c r="J244" i="17"/>
  <c r="O244" i="17" s="1" a="1"/>
  <c r="O244" i="17" s="1"/>
  <c r="J245" i="17"/>
  <c r="O245" i="17" s="1" a="1"/>
  <c r="O245" i="17" s="1"/>
  <c r="J246" i="17"/>
  <c r="O246" i="17" s="1" a="1"/>
  <c r="O246" i="17" s="1"/>
  <c r="J247" i="17"/>
  <c r="O247" i="17" s="1" a="1"/>
  <c r="O247" i="17" s="1"/>
  <c r="J248" i="17"/>
  <c r="O248" i="17" s="1" a="1"/>
  <c r="O248" i="17" s="1"/>
  <c r="J249" i="17"/>
  <c r="O249" i="17" s="1" a="1"/>
  <c r="O249" i="17" s="1"/>
  <c r="J250" i="17"/>
  <c r="O250" i="17" s="1" a="1"/>
  <c r="O250" i="17" s="1"/>
  <c r="J251" i="17"/>
  <c r="O251" i="17" s="1" a="1"/>
  <c r="O251" i="17" s="1"/>
  <c r="J252" i="17"/>
  <c r="O252" i="17" s="1" a="1"/>
  <c r="O252" i="17" s="1"/>
  <c r="J253" i="17"/>
  <c r="O253" i="17" s="1" a="1"/>
  <c r="O253" i="17" s="1"/>
  <c r="J254" i="17"/>
  <c r="O254" i="17" s="1" a="1"/>
  <c r="O254" i="17" s="1"/>
  <c r="J255" i="17"/>
  <c r="O255" i="17" s="1" a="1"/>
  <c r="O255" i="17" s="1"/>
  <c r="J256" i="17"/>
  <c r="O256" i="17" s="1" a="1"/>
  <c r="O256" i="17" s="1"/>
  <c r="J257" i="17"/>
  <c r="O257" i="17" s="1" a="1"/>
  <c r="O257" i="17" s="1"/>
  <c r="J258" i="17"/>
  <c r="O258" i="17" s="1" a="1"/>
  <c r="O258" i="17" s="1"/>
  <c r="J259" i="17"/>
  <c r="O259" i="17" s="1" a="1"/>
  <c r="O259" i="17" s="1"/>
  <c r="J260" i="17"/>
  <c r="O260" i="17" s="1" a="1"/>
  <c r="O260" i="17" s="1"/>
  <c r="J261" i="17"/>
  <c r="O261" i="17" s="1" a="1"/>
  <c r="O261" i="17" s="1"/>
  <c r="J262" i="17"/>
  <c r="O262" i="17" s="1" a="1"/>
  <c r="O262" i="17" s="1"/>
  <c r="J263" i="17"/>
  <c r="O263" i="17" s="1" a="1"/>
  <c r="O263" i="17" s="1"/>
  <c r="J264" i="17"/>
  <c r="O264" i="17" s="1" a="1"/>
  <c r="O264" i="17" s="1"/>
  <c r="J265" i="17"/>
  <c r="O265" i="17" s="1" a="1"/>
  <c r="O265" i="17" s="1"/>
  <c r="J266" i="17"/>
  <c r="O266" i="17" s="1" a="1"/>
  <c r="O266" i="17" s="1"/>
  <c r="J267" i="17"/>
  <c r="O267" i="17" s="1" a="1"/>
  <c r="O267" i="17" s="1"/>
  <c r="J268" i="17"/>
  <c r="O268" i="17" s="1" a="1"/>
  <c r="O268" i="17" s="1"/>
  <c r="J269" i="17"/>
  <c r="O269" i="17" s="1" a="1"/>
  <c r="O269" i="17" s="1"/>
  <c r="J270" i="17"/>
  <c r="O270" i="17" s="1" a="1"/>
  <c r="O270" i="17" s="1"/>
  <c r="J271" i="17"/>
  <c r="O271" i="17" s="1" a="1"/>
  <c r="O271" i="17" s="1"/>
  <c r="J272" i="17"/>
  <c r="O272" i="17" s="1" a="1"/>
  <c r="O272" i="17" s="1"/>
  <c r="J273" i="17"/>
  <c r="O273" i="17" s="1" a="1"/>
  <c r="O273" i="17" s="1"/>
  <c r="J274" i="17"/>
  <c r="O274" i="17" s="1" a="1"/>
  <c r="O274" i="17" s="1"/>
  <c r="J275" i="17"/>
  <c r="O275" i="17" s="1" a="1"/>
  <c r="O275" i="17" s="1"/>
  <c r="J276" i="17"/>
  <c r="O276" i="17" s="1" a="1"/>
  <c r="O276" i="17" s="1"/>
  <c r="J277" i="17"/>
  <c r="O277" i="17" s="1" a="1"/>
  <c r="O277" i="17" s="1"/>
  <c r="J278" i="17"/>
  <c r="O278" i="17" s="1" a="1"/>
  <c r="O278" i="17" s="1"/>
  <c r="J279" i="17"/>
  <c r="O279" i="17" s="1" a="1"/>
  <c r="O279" i="17" s="1"/>
  <c r="J280" i="17"/>
  <c r="O280" i="17" s="1" a="1"/>
  <c r="O280" i="17" s="1"/>
  <c r="J281" i="17"/>
  <c r="O281" i="17" s="1" a="1"/>
  <c r="O281" i="17" s="1"/>
  <c r="J282" i="17"/>
  <c r="O282" i="17" s="1" a="1"/>
  <c r="O282" i="17" s="1"/>
  <c r="J283" i="17"/>
  <c r="O283" i="17" s="1" a="1"/>
  <c r="O283" i="17" s="1"/>
  <c r="J284" i="17"/>
  <c r="O284" i="17" s="1" a="1"/>
  <c r="O284" i="17" s="1"/>
  <c r="J285" i="17"/>
  <c r="O285" i="17" s="1" a="1"/>
  <c r="O285" i="17" s="1"/>
  <c r="J286" i="17"/>
  <c r="O286" i="17" s="1" a="1"/>
  <c r="O286" i="17" s="1"/>
  <c r="J287" i="17"/>
  <c r="O287" i="17" s="1" a="1"/>
  <c r="O287" i="17" s="1"/>
  <c r="J288" i="17"/>
  <c r="O288" i="17" s="1" a="1"/>
  <c r="O288" i="17" s="1"/>
  <c r="J289" i="17"/>
  <c r="O289" i="17" s="1" a="1"/>
  <c r="O289" i="17" s="1"/>
  <c r="J290" i="17"/>
  <c r="O290" i="17" s="1" a="1"/>
  <c r="O290" i="17" s="1"/>
  <c r="J291" i="17"/>
  <c r="O291" i="17" s="1" a="1"/>
  <c r="O291" i="17" s="1"/>
  <c r="J292" i="17"/>
  <c r="O292" i="17" s="1" a="1"/>
  <c r="O292" i="17" s="1"/>
  <c r="J293" i="17"/>
  <c r="O293" i="17" s="1" a="1"/>
  <c r="O293" i="17" s="1"/>
  <c r="J294" i="17"/>
  <c r="O294" i="17" s="1" a="1"/>
  <c r="O294" i="17" s="1"/>
  <c r="J295" i="17"/>
  <c r="O295" i="17" s="1" a="1"/>
  <c r="O295" i="17" s="1"/>
  <c r="J296" i="17"/>
  <c r="O296" i="17" s="1" a="1"/>
  <c r="O296" i="17" s="1"/>
  <c r="J297" i="17"/>
  <c r="O297" i="17" s="1" a="1"/>
  <c r="O297" i="17" s="1"/>
  <c r="J298" i="17"/>
  <c r="O298" i="17" s="1" a="1"/>
  <c r="O298" i="17" s="1"/>
  <c r="J299" i="17"/>
  <c r="O299" i="17" s="1" a="1"/>
  <c r="O299" i="17" s="1"/>
  <c r="J300" i="17"/>
  <c r="O300" i="17" s="1" a="1"/>
  <c r="O300" i="17" s="1"/>
  <c r="J301" i="17"/>
  <c r="O301" i="17" s="1" a="1"/>
  <c r="O301" i="17" s="1"/>
  <c r="J302" i="17"/>
  <c r="O302" i="17" s="1" a="1"/>
  <c r="O302" i="17" s="1"/>
  <c r="J303" i="17"/>
  <c r="O303" i="17" s="1" a="1"/>
  <c r="O303" i="17" s="1"/>
  <c r="J304" i="17"/>
  <c r="O304" i="17" s="1" a="1"/>
  <c r="O304" i="17" s="1"/>
  <c r="J305" i="17"/>
  <c r="O305" i="17" s="1" a="1"/>
  <c r="O305" i="17" s="1"/>
  <c r="J306" i="17"/>
  <c r="O306" i="17" s="1" a="1"/>
  <c r="O306" i="17" s="1"/>
  <c r="J307" i="17"/>
  <c r="O307" i="17" s="1" a="1"/>
  <c r="O307" i="17" s="1"/>
  <c r="J308" i="17"/>
  <c r="O308" i="17" s="1" a="1"/>
  <c r="O308" i="17" s="1"/>
  <c r="J309" i="17"/>
  <c r="O309" i="17" s="1" a="1"/>
  <c r="O309" i="17" s="1"/>
  <c r="J310" i="17"/>
  <c r="O310" i="17" s="1" a="1"/>
  <c r="O310" i="17" s="1"/>
  <c r="J311" i="17"/>
  <c r="O311" i="17" s="1" a="1"/>
  <c r="O311" i="17" s="1"/>
  <c r="J312" i="17"/>
  <c r="O312" i="17" s="1" a="1"/>
  <c r="O312" i="17" s="1"/>
  <c r="J313" i="17"/>
  <c r="O313" i="17" s="1" a="1"/>
  <c r="O313" i="17" s="1"/>
  <c r="J314" i="17"/>
  <c r="O314" i="17" s="1" a="1"/>
  <c r="O314" i="17" s="1"/>
  <c r="J315" i="17"/>
  <c r="O315" i="17" s="1" a="1"/>
  <c r="O315" i="17" s="1"/>
  <c r="J316" i="17"/>
  <c r="O316" i="17" s="1" a="1"/>
  <c r="O316" i="17" s="1"/>
  <c r="J317" i="17"/>
  <c r="O317" i="17" s="1" a="1"/>
  <c r="O317" i="17" s="1"/>
  <c r="J318" i="17"/>
  <c r="O318" i="17" s="1" a="1"/>
  <c r="O318" i="17" s="1"/>
  <c r="J319" i="17"/>
  <c r="O319" i="17" s="1" a="1"/>
  <c r="O319" i="17" s="1"/>
  <c r="J320" i="17"/>
  <c r="O320" i="17" s="1" a="1"/>
  <c r="O320" i="17" s="1"/>
  <c r="J321" i="17"/>
  <c r="O321" i="17" s="1" a="1"/>
  <c r="O321" i="17" s="1"/>
  <c r="J322" i="17"/>
  <c r="O322" i="17" s="1" a="1"/>
  <c r="O322" i="17" s="1"/>
  <c r="J323" i="17"/>
  <c r="O323" i="17" s="1" a="1"/>
  <c r="O323" i="17" s="1"/>
  <c r="J324" i="17"/>
  <c r="O324" i="17" s="1" a="1"/>
  <c r="O324" i="17" s="1"/>
  <c r="J325" i="17"/>
  <c r="O325" i="17" s="1" a="1"/>
  <c r="O325" i="17" s="1"/>
  <c r="J326" i="17"/>
  <c r="O326" i="17" s="1" a="1"/>
  <c r="O326" i="17" s="1"/>
  <c r="J327" i="17"/>
  <c r="O327" i="17" s="1" a="1"/>
  <c r="O327" i="17" s="1"/>
  <c r="J328" i="17"/>
  <c r="O328" i="17" s="1" a="1"/>
  <c r="O328" i="17" s="1"/>
  <c r="J329" i="17"/>
  <c r="O329" i="17" s="1" a="1"/>
  <c r="O329" i="17" s="1"/>
  <c r="J330" i="17"/>
  <c r="O330" i="17" s="1" a="1"/>
  <c r="O330" i="17" s="1"/>
  <c r="J331" i="17"/>
  <c r="O331" i="17" s="1" a="1"/>
  <c r="O331" i="17" s="1"/>
  <c r="J332" i="17"/>
  <c r="O332" i="17" s="1" a="1"/>
  <c r="O332" i="17" s="1"/>
  <c r="J333" i="17"/>
  <c r="O333" i="17" s="1" a="1"/>
  <c r="O333" i="17" s="1"/>
  <c r="J334" i="17"/>
  <c r="O334" i="17" s="1" a="1"/>
  <c r="O334" i="17" s="1"/>
  <c r="J335" i="17"/>
  <c r="O335" i="17" s="1" a="1"/>
  <c r="O335" i="17" s="1"/>
  <c r="J336" i="17"/>
  <c r="O336" i="17" s="1" a="1"/>
  <c r="O336" i="17" s="1"/>
  <c r="J337" i="17"/>
  <c r="O337" i="17" s="1" a="1"/>
  <c r="O337" i="17" s="1"/>
  <c r="J338" i="17"/>
  <c r="O338" i="17" s="1" a="1"/>
  <c r="O338" i="17" s="1"/>
  <c r="J339" i="17"/>
  <c r="O339" i="17" s="1" a="1"/>
  <c r="O339" i="17" s="1"/>
  <c r="J340" i="17"/>
  <c r="O340" i="17" s="1" a="1"/>
  <c r="O340" i="17" s="1"/>
  <c r="J341" i="17"/>
  <c r="O341" i="17" s="1" a="1"/>
  <c r="O341" i="17" s="1"/>
  <c r="J342" i="17"/>
  <c r="O342" i="17" s="1" a="1"/>
  <c r="O342" i="17" s="1"/>
  <c r="J343" i="17"/>
  <c r="O343" i="17" s="1" a="1"/>
  <c r="O343" i="17" s="1"/>
  <c r="J344" i="17"/>
  <c r="O344" i="17" s="1" a="1"/>
  <c r="O344" i="17" s="1"/>
  <c r="J345" i="17"/>
  <c r="O345" i="17" s="1" a="1"/>
  <c r="O345" i="17" s="1"/>
  <c r="J346" i="17"/>
  <c r="O346" i="17" s="1" a="1"/>
  <c r="O346" i="17" s="1"/>
  <c r="J347" i="17"/>
  <c r="O347" i="17" s="1" a="1"/>
  <c r="O347" i="17" s="1"/>
  <c r="J348" i="17"/>
  <c r="O348" i="17" s="1" a="1"/>
  <c r="O348" i="17" s="1"/>
  <c r="J349" i="17"/>
  <c r="O349" i="17" s="1" a="1"/>
  <c r="O349" i="17" s="1"/>
  <c r="J350" i="17"/>
  <c r="O350" i="17" s="1" a="1"/>
  <c r="O350" i="17" s="1"/>
  <c r="J351" i="17"/>
  <c r="O351" i="17" s="1" a="1"/>
  <c r="O351" i="17" s="1"/>
  <c r="J352" i="17"/>
  <c r="O352" i="17" s="1" a="1"/>
  <c r="O352" i="17" s="1"/>
  <c r="J353" i="17"/>
  <c r="O353" i="17" s="1" a="1"/>
  <c r="O353" i="17" s="1"/>
  <c r="J354" i="17"/>
  <c r="O354" i="17" s="1" a="1"/>
  <c r="O354" i="17" s="1"/>
  <c r="J355" i="17"/>
  <c r="O355" i="17" s="1" a="1"/>
  <c r="O355" i="17" s="1"/>
  <c r="J356" i="17"/>
  <c r="O356" i="17" s="1" a="1"/>
  <c r="O356" i="17" s="1"/>
  <c r="J357" i="17"/>
  <c r="O357" i="17" s="1" a="1"/>
  <c r="O357" i="17" s="1"/>
  <c r="J358" i="17"/>
  <c r="O358" i="17" s="1" a="1"/>
  <c r="O358" i="17" s="1"/>
  <c r="J359" i="17"/>
  <c r="O359" i="17" s="1" a="1"/>
  <c r="O359" i="17" s="1"/>
  <c r="J360" i="17"/>
  <c r="O360" i="17" s="1" a="1"/>
  <c r="O360" i="17" s="1"/>
  <c r="J361" i="17"/>
  <c r="O361" i="17" s="1" a="1"/>
  <c r="O361" i="17" s="1"/>
  <c r="J362" i="17"/>
  <c r="O362" i="17" s="1" a="1"/>
  <c r="O362" i="17" s="1"/>
  <c r="J363" i="17"/>
  <c r="O363" i="17" s="1" a="1"/>
  <c r="O363" i="17" s="1"/>
  <c r="J364" i="17"/>
  <c r="O364" i="17" s="1" a="1"/>
  <c r="O364" i="17" s="1"/>
  <c r="J365" i="17"/>
  <c r="O365" i="17" s="1" a="1"/>
  <c r="O365" i="17" s="1"/>
  <c r="J366" i="17"/>
  <c r="O366" i="17" s="1" a="1"/>
  <c r="O366" i="17" s="1"/>
  <c r="J367" i="17"/>
  <c r="O367" i="17" s="1" a="1"/>
  <c r="O367" i="17" s="1"/>
  <c r="J368" i="17"/>
  <c r="O368" i="17" s="1" a="1"/>
  <c r="O368" i="17" s="1"/>
  <c r="J369" i="17"/>
  <c r="O369" i="17" s="1" a="1"/>
  <c r="O369" i="17" s="1"/>
  <c r="J370" i="17"/>
  <c r="O370" i="17" s="1" a="1"/>
  <c r="O370" i="17" s="1"/>
  <c r="J371" i="17"/>
  <c r="O371" i="17" s="1" a="1"/>
  <c r="O371" i="17" s="1"/>
  <c r="J372" i="17"/>
  <c r="O372" i="17" s="1" a="1"/>
  <c r="O372" i="17" s="1"/>
  <c r="J373" i="17"/>
  <c r="O373" i="17" s="1" a="1"/>
  <c r="O373" i="17" s="1"/>
  <c r="J374" i="17"/>
  <c r="O374" i="17" s="1" a="1"/>
  <c r="O374" i="17" s="1"/>
  <c r="J375" i="17"/>
  <c r="O375" i="17" s="1" a="1"/>
  <c r="O375" i="17" s="1"/>
  <c r="J376" i="17"/>
  <c r="O376" i="17" s="1" a="1"/>
  <c r="O376" i="17" s="1"/>
  <c r="J377" i="17"/>
  <c r="O377" i="17" s="1" a="1"/>
  <c r="O377" i="17" s="1"/>
  <c r="J378" i="17"/>
  <c r="O378" i="17" s="1" a="1"/>
  <c r="O378" i="17" s="1"/>
  <c r="J379" i="17"/>
  <c r="O379" i="17" s="1" a="1"/>
  <c r="O379" i="17" s="1"/>
  <c r="J380" i="17"/>
  <c r="O380" i="17" s="1" a="1"/>
  <c r="O380" i="17" s="1"/>
  <c r="J381" i="17"/>
  <c r="O381" i="17" s="1" a="1"/>
  <c r="O381" i="17" s="1"/>
  <c r="J382" i="17"/>
  <c r="O382" i="17" s="1" a="1"/>
  <c r="O382" i="17" s="1"/>
  <c r="J383" i="17"/>
  <c r="O383" i="17" s="1" a="1"/>
  <c r="O383" i="17" s="1"/>
  <c r="J384" i="17"/>
  <c r="O384" i="17" s="1" a="1"/>
  <c r="O384" i="17" s="1"/>
  <c r="J385" i="17"/>
  <c r="O385" i="17" s="1" a="1"/>
  <c r="O385" i="17" s="1"/>
  <c r="J386" i="17"/>
  <c r="O386" i="17" s="1" a="1"/>
  <c r="O386" i="17" s="1"/>
  <c r="J387" i="17"/>
  <c r="O387" i="17" s="1" a="1"/>
  <c r="O387" i="17" s="1"/>
  <c r="J388" i="17"/>
  <c r="O388" i="17" s="1" a="1"/>
  <c r="O388" i="17" s="1"/>
  <c r="J389" i="17"/>
  <c r="O389" i="17" s="1" a="1"/>
  <c r="O389" i="17" s="1"/>
  <c r="J390" i="17"/>
  <c r="O390" i="17" s="1" a="1"/>
  <c r="O390" i="17" s="1"/>
  <c r="J391" i="17"/>
  <c r="O391" i="17" s="1" a="1"/>
  <c r="O391" i="17" s="1"/>
  <c r="J392" i="17"/>
  <c r="O392" i="17" s="1" a="1"/>
  <c r="O392" i="17" s="1"/>
  <c r="J393" i="17"/>
  <c r="O393" i="17" s="1" a="1"/>
  <c r="O393" i="17" s="1"/>
  <c r="J394" i="17"/>
  <c r="O394" i="17" s="1" a="1"/>
  <c r="O394" i="17" s="1"/>
  <c r="J395" i="17"/>
  <c r="O395" i="17" s="1" a="1"/>
  <c r="O395" i="17" s="1"/>
  <c r="J396" i="17"/>
  <c r="O396" i="17" s="1" a="1"/>
  <c r="O396" i="17" s="1"/>
  <c r="J397" i="17"/>
  <c r="O397" i="17" s="1" a="1"/>
  <c r="O397" i="17" s="1"/>
  <c r="J398" i="17"/>
  <c r="O398" i="17" s="1" a="1"/>
  <c r="O398" i="17" s="1"/>
  <c r="J399" i="17"/>
  <c r="O399" i="17" s="1" a="1"/>
  <c r="O399" i="17" s="1"/>
  <c r="J400" i="17"/>
  <c r="O400" i="17" s="1" a="1"/>
  <c r="O400" i="17" s="1"/>
  <c r="J401" i="17"/>
  <c r="O401" i="17" s="1" a="1"/>
  <c r="O401" i="17" s="1"/>
  <c r="J402" i="17"/>
  <c r="O402" i="17" s="1" a="1"/>
  <c r="O402" i="17" s="1"/>
  <c r="J403" i="17"/>
  <c r="O403" i="17" s="1" a="1"/>
  <c r="O403" i="17" s="1"/>
  <c r="J404" i="17"/>
  <c r="O404" i="17" s="1" a="1"/>
  <c r="O404" i="17" s="1"/>
  <c r="J405" i="17"/>
  <c r="O405" i="17" s="1" a="1"/>
  <c r="O405" i="17" s="1"/>
  <c r="J406" i="17"/>
  <c r="O406" i="17" s="1" a="1"/>
  <c r="O406" i="17" s="1"/>
  <c r="J407" i="17"/>
  <c r="O407" i="17" s="1" a="1"/>
  <c r="O407" i="17" s="1"/>
  <c r="J408" i="17"/>
  <c r="O408" i="17" s="1" a="1"/>
  <c r="O408" i="17" s="1"/>
  <c r="J409" i="17"/>
  <c r="O409" i="17" s="1" a="1"/>
  <c r="O409" i="17" s="1"/>
  <c r="J410" i="17"/>
  <c r="O410" i="17" s="1" a="1"/>
  <c r="O410" i="17" s="1"/>
  <c r="J411" i="17"/>
  <c r="O411" i="17" s="1" a="1"/>
  <c r="O411" i="17" s="1"/>
  <c r="J412" i="17"/>
  <c r="O412" i="17" s="1" a="1"/>
  <c r="O412" i="17" s="1"/>
  <c r="J413" i="17"/>
  <c r="O413" i="17" s="1" a="1"/>
  <c r="O413" i="17" s="1"/>
  <c r="J414" i="17"/>
  <c r="O414" i="17" s="1" a="1"/>
  <c r="O414" i="17" s="1"/>
  <c r="J415" i="17"/>
  <c r="O415" i="17" s="1" a="1"/>
  <c r="O415" i="17" s="1"/>
  <c r="J416" i="17"/>
  <c r="O416" i="17" s="1" a="1"/>
  <c r="O416" i="17" s="1"/>
  <c r="J417" i="17"/>
  <c r="O417" i="17" s="1" a="1"/>
  <c r="O417" i="17" s="1"/>
  <c r="J418" i="17"/>
  <c r="O418" i="17" s="1" a="1"/>
  <c r="O418" i="17" s="1"/>
  <c r="J419" i="17"/>
  <c r="O419" i="17" s="1" a="1"/>
  <c r="O419" i="17" s="1"/>
  <c r="J420" i="17"/>
  <c r="O420" i="17" s="1" a="1"/>
  <c r="O420" i="17" s="1"/>
  <c r="J421" i="17"/>
  <c r="O421" i="17" s="1" a="1"/>
  <c r="O421" i="17" s="1"/>
  <c r="J422" i="17"/>
  <c r="O422" i="17" s="1" a="1"/>
  <c r="O422" i="17" s="1"/>
  <c r="J423" i="17"/>
  <c r="O423" i="17" s="1" a="1"/>
  <c r="O423" i="17" s="1"/>
  <c r="J424" i="17"/>
  <c r="O424" i="17" s="1" a="1"/>
  <c r="O424" i="17" s="1"/>
  <c r="J425" i="17"/>
  <c r="O425" i="17" s="1" a="1"/>
  <c r="O425" i="17" s="1"/>
  <c r="J426" i="17"/>
  <c r="O426" i="17" s="1" a="1"/>
  <c r="O426" i="17" s="1"/>
  <c r="J427" i="17"/>
  <c r="O427" i="17" s="1" a="1"/>
  <c r="O427" i="17" s="1"/>
  <c r="J428" i="17"/>
  <c r="O428" i="17" s="1" a="1"/>
  <c r="O428" i="17" s="1"/>
  <c r="J429" i="17"/>
  <c r="O429" i="17" s="1" a="1"/>
  <c r="O429" i="17" s="1"/>
  <c r="J430" i="17"/>
  <c r="O430" i="17" s="1" a="1"/>
  <c r="O430" i="17" s="1"/>
  <c r="J431" i="17"/>
  <c r="O431" i="17" s="1" a="1"/>
  <c r="O431" i="17" s="1"/>
  <c r="J432" i="17"/>
  <c r="O432" i="17" s="1" a="1"/>
  <c r="O432" i="17" s="1"/>
  <c r="J433" i="17"/>
  <c r="O433" i="17" s="1" a="1"/>
  <c r="O433" i="17" s="1"/>
  <c r="J434" i="17"/>
  <c r="O434" i="17" s="1" a="1"/>
  <c r="O434" i="17" s="1"/>
  <c r="J435" i="17"/>
  <c r="O435" i="17" s="1" a="1"/>
  <c r="O435" i="17" s="1"/>
  <c r="J436" i="17"/>
  <c r="O436" i="17" s="1" a="1"/>
  <c r="O436" i="17" s="1"/>
  <c r="J437" i="17"/>
  <c r="O437" i="17" s="1" a="1"/>
  <c r="O437" i="17" s="1"/>
  <c r="J438" i="17"/>
  <c r="O438" i="17" s="1" a="1"/>
  <c r="O438" i="17" s="1"/>
  <c r="J439" i="17"/>
  <c r="O439" i="17" s="1" a="1"/>
  <c r="O439" i="17" s="1"/>
  <c r="J440" i="17"/>
  <c r="O440" i="17" s="1" a="1"/>
  <c r="O440" i="17" s="1"/>
  <c r="J441" i="17"/>
  <c r="O441" i="17" s="1" a="1"/>
  <c r="O441" i="17" s="1"/>
  <c r="J442" i="17"/>
  <c r="O442" i="17" s="1" a="1"/>
  <c r="O442" i="17" s="1"/>
  <c r="J443" i="17"/>
  <c r="O443" i="17" s="1" a="1"/>
  <c r="O443" i="17" s="1"/>
  <c r="J444" i="17"/>
  <c r="O444" i="17" s="1" a="1"/>
  <c r="O444" i="17" s="1"/>
  <c r="J445" i="17"/>
  <c r="O445" i="17" s="1" a="1"/>
  <c r="O445" i="17" s="1"/>
  <c r="J446" i="17"/>
  <c r="O446" i="17" s="1" a="1"/>
  <c r="O446" i="17" s="1"/>
  <c r="J447" i="17"/>
  <c r="O447" i="17" s="1" a="1"/>
  <c r="O447" i="17" s="1"/>
  <c r="J448" i="17"/>
  <c r="O448" i="17" s="1" a="1"/>
  <c r="O448" i="17" s="1"/>
  <c r="J449" i="17"/>
  <c r="O449" i="17" s="1" a="1"/>
  <c r="O449" i="17" s="1"/>
  <c r="J450" i="17"/>
  <c r="O450" i="17" s="1" a="1"/>
  <c r="O450" i="17" s="1"/>
  <c r="J451" i="17"/>
  <c r="O451" i="17" s="1" a="1"/>
  <c r="O451" i="17" s="1"/>
  <c r="J452" i="17"/>
  <c r="O452" i="17" s="1" a="1"/>
  <c r="O452" i="17" s="1"/>
  <c r="J453" i="17"/>
  <c r="O453" i="17" s="1" a="1"/>
  <c r="O453" i="17" s="1"/>
  <c r="J454" i="17"/>
  <c r="O454" i="17" s="1" a="1"/>
  <c r="O454" i="17" s="1"/>
  <c r="J455" i="17"/>
  <c r="O455" i="17" s="1" a="1"/>
  <c r="O455" i="17" s="1"/>
  <c r="J456" i="17"/>
  <c r="O456" i="17" s="1" a="1"/>
  <c r="O456" i="17" s="1"/>
  <c r="J457" i="17"/>
  <c r="O457" i="17" s="1" a="1"/>
  <c r="O457" i="17" s="1"/>
  <c r="J458" i="17"/>
  <c r="O458" i="17" s="1" a="1"/>
  <c r="O458" i="17" s="1"/>
  <c r="J459" i="17"/>
  <c r="O459" i="17" s="1" a="1"/>
  <c r="O459" i="17" s="1"/>
  <c r="J460" i="17"/>
  <c r="O460" i="17" s="1" a="1"/>
  <c r="O460" i="17" s="1"/>
  <c r="J461" i="17"/>
  <c r="O461" i="17" s="1" a="1"/>
  <c r="O461" i="17" s="1"/>
  <c r="J462" i="17"/>
  <c r="O462" i="17" s="1" a="1"/>
  <c r="O462" i="17" s="1"/>
  <c r="J463" i="17"/>
  <c r="O463" i="17" s="1" a="1"/>
  <c r="O463" i="17" s="1"/>
  <c r="J464" i="17"/>
  <c r="O464" i="17" s="1" a="1"/>
  <c r="O464" i="17" s="1"/>
  <c r="J465" i="17"/>
  <c r="O465" i="17" s="1" a="1"/>
  <c r="O465" i="17" s="1"/>
  <c r="J466" i="17"/>
  <c r="O466" i="17" s="1" a="1"/>
  <c r="O466" i="17" s="1"/>
  <c r="J467" i="17"/>
  <c r="O467" i="17" s="1" a="1"/>
  <c r="O467" i="17" s="1"/>
  <c r="J468" i="17"/>
  <c r="O468" i="17" s="1" a="1"/>
  <c r="O468" i="17" s="1"/>
  <c r="J469" i="17"/>
  <c r="O469" i="17" s="1" a="1"/>
  <c r="O469" i="17" s="1"/>
  <c r="J470" i="17"/>
  <c r="O470" i="17" s="1" a="1"/>
  <c r="O470" i="17" s="1"/>
  <c r="J471" i="17"/>
  <c r="O471" i="17" s="1" a="1"/>
  <c r="O471" i="17" s="1"/>
  <c r="J472" i="17"/>
  <c r="O472" i="17" s="1" a="1"/>
  <c r="O472" i="17" s="1"/>
  <c r="J473" i="17"/>
  <c r="O473" i="17" s="1" a="1"/>
  <c r="O473" i="17" s="1"/>
  <c r="J474" i="17"/>
  <c r="O474" i="17" s="1" a="1"/>
  <c r="O474" i="17" s="1"/>
  <c r="J475" i="17"/>
  <c r="O475" i="17" s="1" a="1"/>
  <c r="O475" i="17" s="1"/>
  <c r="J476" i="17"/>
  <c r="O476" i="17" s="1" a="1"/>
  <c r="O476" i="17" s="1"/>
  <c r="J477" i="17"/>
  <c r="O477" i="17" s="1" a="1"/>
  <c r="O477" i="17" s="1"/>
  <c r="J478" i="17"/>
  <c r="O478" i="17" s="1" a="1"/>
  <c r="O478" i="17" s="1"/>
  <c r="J479" i="17"/>
  <c r="O479" i="17" s="1" a="1"/>
  <c r="O479" i="17" s="1"/>
  <c r="J480" i="17"/>
  <c r="O480" i="17" s="1" a="1"/>
  <c r="O480" i="17" s="1"/>
  <c r="J481" i="17"/>
  <c r="O481" i="17" s="1" a="1"/>
  <c r="O481" i="17" s="1"/>
  <c r="J482" i="17"/>
  <c r="O482" i="17" s="1" a="1"/>
  <c r="O482" i="17" s="1"/>
  <c r="J483" i="17"/>
  <c r="O483" i="17" s="1" a="1"/>
  <c r="O483" i="17" s="1"/>
  <c r="J484" i="17"/>
  <c r="O484" i="17" s="1" a="1"/>
  <c r="O484" i="17" s="1"/>
  <c r="J485" i="17"/>
  <c r="O485" i="17" s="1" a="1"/>
  <c r="O485" i="17" s="1"/>
  <c r="J486" i="17"/>
  <c r="O486" i="17" s="1" a="1"/>
  <c r="O486" i="17" s="1"/>
  <c r="J487" i="17"/>
  <c r="O487" i="17" s="1" a="1"/>
  <c r="O487" i="17" s="1"/>
  <c r="J488" i="17"/>
  <c r="O488" i="17" s="1" a="1"/>
  <c r="O488" i="17" s="1"/>
  <c r="J489" i="17"/>
  <c r="O489" i="17" s="1" a="1"/>
  <c r="O489" i="17" s="1"/>
  <c r="J490" i="17"/>
  <c r="O490" i="17" s="1" a="1"/>
  <c r="O490" i="17" s="1"/>
  <c r="J491" i="17"/>
  <c r="O491" i="17" s="1" a="1"/>
  <c r="O491" i="17" s="1"/>
  <c r="J492" i="17"/>
  <c r="O492" i="17" s="1" a="1"/>
  <c r="O492" i="17" s="1"/>
  <c r="J493" i="17"/>
  <c r="O493" i="17" s="1" a="1"/>
  <c r="O493" i="17" s="1"/>
  <c r="J494" i="17"/>
  <c r="O494" i="17" s="1" a="1"/>
  <c r="O494" i="17" s="1"/>
  <c r="J495" i="17"/>
  <c r="O495" i="17" s="1" a="1"/>
  <c r="O495" i="17" s="1"/>
  <c r="J496" i="17"/>
  <c r="O496" i="17" s="1" a="1"/>
  <c r="O496" i="17" s="1"/>
  <c r="J497" i="17"/>
  <c r="O497" i="17" s="1" a="1"/>
  <c r="O497" i="17" s="1"/>
  <c r="J498" i="17"/>
  <c r="O498" i="17" s="1" a="1"/>
  <c r="O498" i="17" s="1"/>
  <c r="J499" i="17"/>
  <c r="O499" i="17" s="1" a="1"/>
  <c r="O499" i="17" s="1"/>
  <c r="J500" i="17"/>
  <c r="O500" i="17" s="1" a="1"/>
  <c r="O500" i="17" s="1"/>
  <c r="J501" i="17"/>
  <c r="O501" i="17" s="1" a="1"/>
  <c r="O501" i="17" s="1"/>
  <c r="J502" i="17"/>
  <c r="O502" i="17" s="1" a="1"/>
  <c r="O502" i="17" s="1"/>
  <c r="J503" i="17"/>
  <c r="O503" i="17" s="1" a="1"/>
  <c r="O503" i="17" s="1"/>
  <c r="J504" i="17"/>
  <c r="O504" i="17" s="1" a="1"/>
  <c r="O504" i="17" s="1"/>
  <c r="J505" i="17"/>
  <c r="O505" i="17" s="1" a="1"/>
  <c r="O505" i="17" s="1"/>
  <c r="J506" i="17"/>
  <c r="O506" i="17" s="1" a="1"/>
  <c r="O506" i="17" s="1"/>
  <c r="J507" i="17"/>
  <c r="O507" i="17" s="1" a="1"/>
  <c r="O507" i="17" s="1"/>
  <c r="J508" i="17"/>
  <c r="O508" i="17" s="1" a="1"/>
  <c r="O508" i="17" s="1"/>
  <c r="J509" i="17"/>
  <c r="O509" i="17" s="1" a="1"/>
  <c r="O509" i="17" s="1"/>
  <c r="J510" i="17"/>
  <c r="O510" i="17" s="1" a="1"/>
  <c r="O510" i="17" s="1"/>
  <c r="J511" i="17"/>
  <c r="O511" i="17" s="1" a="1"/>
  <c r="O511" i="17" s="1"/>
  <c r="J512" i="17"/>
  <c r="O512" i="17" s="1" a="1"/>
  <c r="O512" i="17" s="1"/>
  <c r="J513" i="17"/>
  <c r="O513" i="17" s="1" a="1"/>
  <c r="O513" i="17" s="1"/>
  <c r="J514" i="17"/>
  <c r="O514" i="17" s="1" a="1"/>
  <c r="O514" i="17" s="1"/>
  <c r="J515" i="17"/>
  <c r="O515" i="17" s="1" a="1"/>
  <c r="O515" i="17" s="1"/>
  <c r="J516" i="17"/>
  <c r="O516" i="17" s="1" a="1"/>
  <c r="O516" i="17" s="1"/>
  <c r="J517" i="17"/>
  <c r="O517" i="17" s="1" a="1"/>
  <c r="O517" i="17" s="1"/>
  <c r="J518" i="17"/>
  <c r="O518" i="17" s="1" a="1"/>
  <c r="O518" i="17" s="1"/>
  <c r="J519" i="17"/>
  <c r="O519" i="17" s="1" a="1"/>
  <c r="O519" i="17" s="1"/>
  <c r="J520" i="17"/>
  <c r="O520" i="17" s="1" a="1"/>
  <c r="O520" i="17" s="1"/>
  <c r="J521" i="17"/>
  <c r="O521" i="17" s="1" a="1"/>
  <c r="O521" i="17" s="1"/>
  <c r="J522" i="17"/>
  <c r="O522" i="17" s="1" a="1"/>
  <c r="O522" i="17" s="1"/>
  <c r="J523" i="17"/>
  <c r="O523" i="17" s="1" a="1"/>
  <c r="O523" i="17" s="1"/>
  <c r="J524" i="17"/>
  <c r="O524" i="17" s="1" a="1"/>
  <c r="O524" i="17" s="1"/>
  <c r="J525" i="17"/>
  <c r="O525" i="17" s="1" a="1"/>
  <c r="O525" i="17" s="1"/>
  <c r="J526" i="17"/>
  <c r="O526" i="17" s="1" a="1"/>
  <c r="O526" i="17" s="1"/>
  <c r="J527" i="17"/>
  <c r="O527" i="17" s="1" a="1"/>
  <c r="O527" i="17" s="1"/>
  <c r="J528" i="17"/>
  <c r="O528" i="17" s="1" a="1"/>
  <c r="O528" i="17" s="1"/>
  <c r="J529" i="17"/>
  <c r="O529" i="17" s="1" a="1"/>
  <c r="O529" i="17" s="1"/>
  <c r="J530" i="17"/>
  <c r="O530" i="17" s="1" a="1"/>
  <c r="O530" i="17" s="1"/>
  <c r="J531" i="17"/>
  <c r="O531" i="17" s="1" a="1"/>
  <c r="O531" i="17" s="1"/>
  <c r="J532" i="17"/>
  <c r="O532" i="17" s="1" a="1"/>
  <c r="O532" i="17" s="1"/>
  <c r="J533" i="17"/>
  <c r="O533" i="17" s="1" a="1"/>
  <c r="O533" i="17" s="1"/>
  <c r="J534" i="17"/>
  <c r="O534" i="17" s="1" a="1"/>
  <c r="O534" i="17" s="1"/>
  <c r="J535" i="17"/>
  <c r="O535" i="17" s="1" a="1"/>
  <c r="O535" i="17" s="1"/>
  <c r="J536" i="17"/>
  <c r="O536" i="17" s="1" a="1"/>
  <c r="O536" i="17" s="1"/>
  <c r="J537" i="17"/>
  <c r="O537" i="17" s="1" a="1"/>
  <c r="O537" i="17" s="1"/>
  <c r="J538" i="17"/>
  <c r="O538" i="17" s="1" a="1"/>
  <c r="O538" i="17" s="1"/>
  <c r="J539" i="17"/>
  <c r="O539" i="17" s="1" a="1"/>
  <c r="O539" i="17" s="1"/>
  <c r="J540" i="17"/>
  <c r="O540" i="17" s="1" a="1"/>
  <c r="O540" i="17" s="1"/>
  <c r="J541" i="17"/>
  <c r="O541" i="17" s="1" a="1"/>
  <c r="O541" i="17" s="1"/>
  <c r="J542" i="17"/>
  <c r="O542" i="17" s="1" a="1"/>
  <c r="O542" i="17" s="1"/>
  <c r="J543" i="17"/>
  <c r="O543" i="17" s="1" a="1"/>
  <c r="O543" i="17" s="1"/>
  <c r="J544" i="17"/>
  <c r="O544" i="17" s="1" a="1"/>
  <c r="O544" i="17" s="1"/>
  <c r="J545" i="17"/>
  <c r="O545" i="17" s="1" a="1"/>
  <c r="O545" i="17" s="1"/>
  <c r="J546" i="17"/>
  <c r="O546" i="17" s="1" a="1"/>
  <c r="O546" i="17" s="1"/>
  <c r="J547" i="17"/>
  <c r="O547" i="17" s="1" a="1"/>
  <c r="O547" i="17" s="1"/>
  <c r="J548" i="17"/>
  <c r="O548" i="17" s="1" a="1"/>
  <c r="O548" i="17" s="1"/>
  <c r="J549" i="17"/>
  <c r="O549" i="17" s="1" a="1"/>
  <c r="O549" i="17" s="1"/>
  <c r="J550" i="17"/>
  <c r="O550" i="17" s="1" a="1"/>
  <c r="O550" i="17" s="1"/>
  <c r="J551" i="17"/>
  <c r="O551" i="17" s="1" a="1"/>
  <c r="O551" i="17" s="1"/>
  <c r="J552" i="17"/>
  <c r="O552" i="17" s="1" a="1"/>
  <c r="O552" i="17" s="1"/>
  <c r="J553" i="17"/>
  <c r="O553" i="17" s="1" a="1"/>
  <c r="O553" i="17" s="1"/>
  <c r="J554" i="17"/>
  <c r="O554" i="17" s="1" a="1"/>
  <c r="O554" i="17" s="1"/>
  <c r="J555" i="17"/>
  <c r="O555" i="17" s="1" a="1"/>
  <c r="O555" i="17" s="1"/>
  <c r="J556" i="17"/>
  <c r="O556" i="17" s="1" a="1"/>
  <c r="O556" i="17" s="1"/>
  <c r="J557" i="17"/>
  <c r="O557" i="17" s="1" a="1"/>
  <c r="O557" i="17" s="1"/>
  <c r="J558" i="17"/>
  <c r="O558" i="17" s="1" a="1"/>
  <c r="O558" i="17" s="1"/>
  <c r="J559" i="17"/>
  <c r="O559" i="17" s="1" a="1"/>
  <c r="O559" i="17" s="1"/>
  <c r="J560" i="17"/>
  <c r="O560" i="17" s="1" a="1"/>
  <c r="O560" i="17" s="1"/>
  <c r="J561" i="17"/>
  <c r="O561" i="17" s="1" a="1"/>
  <c r="O561" i="17" s="1"/>
  <c r="J562" i="17"/>
  <c r="O562" i="17" s="1" a="1"/>
  <c r="O562" i="17" s="1"/>
  <c r="J563" i="17"/>
  <c r="O563" i="17" s="1" a="1"/>
  <c r="O563" i="17" s="1"/>
  <c r="J564" i="17"/>
  <c r="O564" i="17" s="1" a="1"/>
  <c r="O564" i="17" s="1"/>
  <c r="J565" i="17"/>
  <c r="O565" i="17" s="1" a="1"/>
  <c r="O565" i="17" s="1"/>
  <c r="J566" i="17"/>
  <c r="O566" i="17" s="1" a="1"/>
  <c r="O566" i="17" s="1"/>
  <c r="J567" i="17"/>
  <c r="O567" i="17" s="1" a="1"/>
  <c r="O567" i="17" s="1"/>
  <c r="J568" i="17"/>
  <c r="O568" i="17" s="1" a="1"/>
  <c r="O568" i="17" s="1"/>
  <c r="J569" i="17"/>
  <c r="O569" i="17" s="1" a="1"/>
  <c r="O569" i="17" s="1"/>
  <c r="J570" i="17"/>
  <c r="O570" i="17" s="1" a="1"/>
  <c r="O570" i="17" s="1"/>
  <c r="J571" i="17"/>
  <c r="O571" i="17" s="1" a="1"/>
  <c r="O571" i="17" s="1"/>
  <c r="J572" i="17"/>
  <c r="O572" i="17" s="1" a="1"/>
  <c r="O572" i="17" s="1"/>
  <c r="J573" i="17"/>
  <c r="O573" i="17" s="1" a="1"/>
  <c r="O573" i="17" s="1"/>
  <c r="J574" i="17"/>
  <c r="O574" i="17" s="1" a="1"/>
  <c r="O574" i="17" s="1"/>
  <c r="J575" i="17"/>
  <c r="O575" i="17" s="1" a="1"/>
  <c r="O575" i="17" s="1"/>
  <c r="J576" i="17"/>
  <c r="O576" i="17" s="1" a="1"/>
  <c r="O576" i="17" s="1"/>
  <c r="J577" i="17"/>
  <c r="O577" i="17" s="1" a="1"/>
  <c r="O577" i="17" s="1"/>
  <c r="J578" i="17"/>
  <c r="O578" i="17" s="1" a="1"/>
  <c r="O578" i="17" s="1"/>
  <c r="J579" i="17"/>
  <c r="O579" i="17" s="1" a="1"/>
  <c r="O579" i="17" s="1"/>
  <c r="J580" i="17"/>
  <c r="O580" i="17" s="1" a="1"/>
  <c r="O580" i="17" s="1"/>
  <c r="J581" i="17"/>
  <c r="O581" i="17" s="1" a="1"/>
  <c r="O581" i="17" s="1"/>
  <c r="J582" i="17"/>
  <c r="O582" i="17" s="1" a="1"/>
  <c r="O582" i="17" s="1"/>
  <c r="J583" i="17"/>
  <c r="O583" i="17" s="1" a="1"/>
  <c r="O583" i="17" s="1"/>
  <c r="J584" i="17"/>
  <c r="O584" i="17" s="1" a="1"/>
  <c r="O584" i="17" s="1"/>
  <c r="J585" i="17"/>
  <c r="O585" i="17" s="1" a="1"/>
  <c r="O585" i="17" s="1"/>
  <c r="J586" i="17"/>
  <c r="O586" i="17" s="1" a="1"/>
  <c r="O586" i="17" s="1"/>
  <c r="J587" i="17"/>
  <c r="O587" i="17" s="1" a="1"/>
  <c r="O587" i="17" s="1"/>
  <c r="J588" i="17"/>
  <c r="O588" i="17" s="1" a="1"/>
  <c r="O588" i="17" s="1"/>
  <c r="J589" i="17"/>
  <c r="O589" i="17" s="1" a="1"/>
  <c r="O589" i="17" s="1"/>
  <c r="J590" i="17"/>
  <c r="O590" i="17" s="1" a="1"/>
  <c r="O590" i="17" s="1"/>
  <c r="J591" i="17"/>
  <c r="O591" i="17" s="1" a="1"/>
  <c r="O591" i="17" s="1"/>
  <c r="J592" i="17"/>
  <c r="O592" i="17" s="1" a="1"/>
  <c r="O592" i="17" s="1"/>
  <c r="J593" i="17"/>
  <c r="O593" i="17" s="1" a="1"/>
  <c r="O593" i="17" s="1"/>
  <c r="J594" i="17"/>
  <c r="O594" i="17" s="1" a="1"/>
  <c r="O594" i="17" s="1"/>
  <c r="J595" i="17"/>
  <c r="O595" i="17" s="1" a="1"/>
  <c r="O595" i="17" s="1"/>
  <c r="J596" i="17"/>
  <c r="O596" i="17" s="1" a="1"/>
  <c r="O596" i="17" s="1"/>
  <c r="J597" i="17"/>
  <c r="O597" i="17" s="1" a="1"/>
  <c r="O597" i="17" s="1"/>
  <c r="J598" i="17"/>
  <c r="O598" i="17" s="1" a="1"/>
  <c r="O598" i="17" s="1"/>
  <c r="J599" i="17"/>
  <c r="O599" i="17" s="1" a="1"/>
  <c r="O599" i="17" s="1"/>
  <c r="J600" i="17"/>
  <c r="O600" i="17" s="1" a="1"/>
  <c r="O600" i="17" s="1"/>
  <c r="J601" i="17"/>
  <c r="O601" i="17" s="1" a="1"/>
  <c r="O601" i="17" s="1"/>
  <c r="J602" i="17"/>
  <c r="O602" i="17" s="1" a="1"/>
  <c r="O602" i="17" s="1"/>
  <c r="J603" i="17"/>
  <c r="O603" i="17" s="1" a="1"/>
  <c r="O603" i="17" s="1"/>
  <c r="J604" i="17"/>
  <c r="O604" i="17" s="1" a="1"/>
  <c r="O604" i="17" s="1"/>
  <c r="J605" i="17"/>
  <c r="O605" i="17" s="1" a="1"/>
  <c r="O605" i="17" s="1"/>
  <c r="J606" i="17"/>
  <c r="O606" i="17" s="1" a="1"/>
  <c r="O606" i="17" s="1"/>
  <c r="J607" i="17"/>
  <c r="O607" i="17" s="1" a="1"/>
  <c r="O607" i="17" s="1"/>
  <c r="J608" i="17"/>
  <c r="O608" i="17" s="1" a="1"/>
  <c r="O608" i="17" s="1"/>
  <c r="J609" i="17"/>
  <c r="O609" i="17" s="1" a="1"/>
  <c r="O609" i="17" s="1"/>
  <c r="J610" i="17"/>
  <c r="O610" i="17" s="1" a="1"/>
  <c r="O610" i="17" s="1"/>
  <c r="J611" i="17"/>
  <c r="O611" i="17" s="1" a="1"/>
  <c r="O611" i="17" s="1"/>
  <c r="J612" i="17"/>
  <c r="O612" i="17" s="1" a="1"/>
  <c r="O612" i="17" s="1"/>
  <c r="J613" i="17"/>
  <c r="O613" i="17" s="1" a="1"/>
  <c r="O613" i="17" s="1"/>
  <c r="J614" i="17"/>
  <c r="O614" i="17" s="1" a="1"/>
  <c r="O614" i="17" s="1"/>
  <c r="J615" i="17"/>
  <c r="O615" i="17" s="1" a="1"/>
  <c r="O615" i="17" s="1"/>
  <c r="J616" i="17"/>
  <c r="O616" i="17" s="1" a="1"/>
  <c r="O616" i="17" s="1"/>
  <c r="J617" i="17"/>
  <c r="O617" i="17" s="1" a="1"/>
  <c r="O617" i="17" s="1"/>
  <c r="J618" i="17"/>
  <c r="O618" i="17" s="1" a="1"/>
  <c r="O618" i="17" s="1"/>
  <c r="J619" i="17"/>
  <c r="O619" i="17" s="1" a="1"/>
  <c r="O619" i="17" s="1"/>
  <c r="J620" i="17"/>
  <c r="O620" i="17" s="1" a="1"/>
  <c r="O620" i="17" s="1"/>
  <c r="J621" i="17"/>
  <c r="O621" i="17" s="1" a="1"/>
  <c r="O621" i="17" s="1"/>
  <c r="J622" i="17"/>
  <c r="O622" i="17" s="1" a="1"/>
  <c r="O622" i="17" s="1"/>
  <c r="J623" i="17"/>
  <c r="O623" i="17" s="1" a="1"/>
  <c r="O623" i="17" s="1"/>
  <c r="J624" i="17"/>
  <c r="O624" i="17" s="1" a="1"/>
  <c r="O624" i="17" s="1"/>
  <c r="J625" i="17"/>
  <c r="O625" i="17" s="1" a="1"/>
  <c r="O625" i="17" s="1"/>
  <c r="J626" i="17"/>
  <c r="O626" i="17" s="1" a="1"/>
  <c r="O626" i="17" s="1"/>
  <c r="J627" i="17"/>
  <c r="O627" i="17" s="1" a="1"/>
  <c r="O627" i="17" s="1"/>
  <c r="J628" i="17"/>
  <c r="O628" i="17" s="1" a="1"/>
  <c r="O628" i="17" s="1"/>
  <c r="J629" i="17"/>
  <c r="O629" i="17" s="1" a="1"/>
  <c r="O629" i="17" s="1"/>
  <c r="J630" i="17"/>
  <c r="O630" i="17" s="1" a="1"/>
  <c r="O630" i="17" s="1"/>
  <c r="J631" i="17"/>
  <c r="O631" i="17" s="1" a="1"/>
  <c r="O631" i="17" s="1"/>
  <c r="J632" i="17"/>
  <c r="O632" i="17" s="1" a="1"/>
  <c r="O632" i="17" s="1"/>
  <c r="J633" i="17"/>
  <c r="O633" i="17" s="1" a="1"/>
  <c r="O633" i="17" s="1"/>
  <c r="J634" i="17"/>
  <c r="O634" i="17" s="1" a="1"/>
  <c r="O634" i="17" s="1"/>
  <c r="J635" i="17"/>
  <c r="O635" i="17" s="1" a="1"/>
  <c r="O635" i="17" s="1"/>
  <c r="J636" i="17"/>
  <c r="O636" i="17" s="1" a="1"/>
  <c r="O636" i="17" s="1"/>
  <c r="J637" i="17"/>
  <c r="O637" i="17" s="1" a="1"/>
  <c r="O637" i="17" s="1"/>
  <c r="J638" i="17"/>
  <c r="O638" i="17" s="1" a="1"/>
  <c r="O638" i="17" s="1"/>
  <c r="J639" i="17"/>
  <c r="O639" i="17" s="1" a="1"/>
  <c r="O639" i="17" s="1"/>
  <c r="J640" i="17"/>
  <c r="O640" i="17" s="1" a="1"/>
  <c r="O640" i="17" s="1"/>
  <c r="J641" i="17"/>
  <c r="O641" i="17" s="1" a="1"/>
  <c r="O641" i="17" s="1"/>
  <c r="J642" i="17"/>
  <c r="O642" i="17" s="1" a="1"/>
  <c r="O642" i="17" s="1"/>
  <c r="J643" i="17"/>
  <c r="O643" i="17" s="1" a="1"/>
  <c r="O643" i="17" s="1"/>
  <c r="J644" i="17"/>
  <c r="O644" i="17" s="1" a="1"/>
  <c r="O644" i="17" s="1"/>
  <c r="J645" i="17"/>
  <c r="O645" i="17" s="1" a="1"/>
  <c r="O645" i="17" s="1"/>
  <c r="J646" i="17"/>
  <c r="O646" i="17" s="1" a="1"/>
  <c r="O646" i="17" s="1"/>
  <c r="J647" i="17"/>
  <c r="O647" i="17" s="1" a="1"/>
  <c r="O647" i="17" s="1"/>
  <c r="J648" i="17"/>
  <c r="O648" i="17" s="1" a="1"/>
  <c r="O648" i="17" s="1"/>
  <c r="J649" i="17"/>
  <c r="O649" i="17" s="1" a="1"/>
  <c r="O649" i="17" s="1"/>
  <c r="J650" i="17"/>
  <c r="O650" i="17" s="1" a="1"/>
  <c r="O650" i="17" s="1"/>
  <c r="J651" i="17"/>
  <c r="O651" i="17" s="1" a="1"/>
  <c r="O651" i="17" s="1"/>
  <c r="J652" i="17"/>
  <c r="O652" i="17" s="1" a="1"/>
  <c r="O652" i="17" s="1"/>
  <c r="J653" i="17"/>
  <c r="O653" i="17" s="1" a="1"/>
  <c r="O653" i="17" s="1"/>
  <c r="J654" i="17"/>
  <c r="O654" i="17" s="1" a="1"/>
  <c r="O654" i="17" s="1"/>
  <c r="J655" i="17"/>
  <c r="O655" i="17" s="1" a="1"/>
  <c r="O655" i="17" s="1"/>
  <c r="J656" i="17"/>
  <c r="O656" i="17" s="1" a="1"/>
  <c r="O656" i="17" s="1"/>
  <c r="J657" i="17"/>
  <c r="O657" i="17" s="1" a="1"/>
  <c r="O657" i="17" s="1"/>
  <c r="J658" i="17"/>
  <c r="O658" i="17" s="1" a="1"/>
  <c r="O658" i="17" s="1"/>
  <c r="J659" i="17"/>
  <c r="O659" i="17" s="1" a="1"/>
  <c r="O659" i="17" s="1"/>
  <c r="J660" i="17"/>
  <c r="O660" i="17" s="1" a="1"/>
  <c r="O660" i="17" s="1"/>
  <c r="J661" i="17"/>
  <c r="O661" i="17" s="1" a="1"/>
  <c r="O661" i="17" s="1"/>
  <c r="J662" i="17"/>
  <c r="O662" i="17" s="1" a="1"/>
  <c r="O662" i="17" s="1"/>
  <c r="J663" i="17"/>
  <c r="O663" i="17" s="1" a="1"/>
  <c r="O663" i="17" s="1"/>
  <c r="J664" i="17"/>
  <c r="O664" i="17" s="1" a="1"/>
  <c r="O664" i="17" s="1"/>
  <c r="J665" i="17"/>
  <c r="O665" i="17" s="1" a="1"/>
  <c r="O665" i="17" s="1"/>
  <c r="J666" i="17"/>
  <c r="O666" i="17" s="1" a="1"/>
  <c r="O666" i="17" s="1"/>
  <c r="J667" i="17"/>
  <c r="O667" i="17" s="1" a="1"/>
  <c r="O667" i="17" s="1"/>
  <c r="J668" i="17"/>
  <c r="O668" i="17" s="1" a="1"/>
  <c r="O668" i="17" s="1"/>
  <c r="J669" i="17"/>
  <c r="O669" i="17" s="1" a="1"/>
  <c r="O669" i="17" s="1"/>
  <c r="J670" i="17"/>
  <c r="O670" i="17" s="1" a="1"/>
  <c r="O670" i="17" s="1"/>
  <c r="J671" i="17"/>
  <c r="O671" i="17" s="1" a="1"/>
  <c r="O671" i="17" s="1"/>
  <c r="J672" i="17"/>
  <c r="O672" i="17" s="1" a="1"/>
  <c r="O672" i="17" s="1"/>
  <c r="J673" i="17"/>
  <c r="O673" i="17" s="1" a="1"/>
  <c r="O673" i="17" s="1"/>
  <c r="J674" i="17"/>
  <c r="O674" i="17" s="1" a="1"/>
  <c r="O674" i="17" s="1"/>
  <c r="J675" i="17"/>
  <c r="O675" i="17" s="1" a="1"/>
  <c r="O675" i="17" s="1"/>
  <c r="J676" i="17"/>
  <c r="O676" i="17" s="1" a="1"/>
  <c r="O676" i="17" s="1"/>
  <c r="J677" i="17"/>
  <c r="O677" i="17" s="1" a="1"/>
  <c r="O677" i="17" s="1"/>
  <c r="J678" i="17"/>
  <c r="O678" i="17" s="1" a="1"/>
  <c r="O678" i="17" s="1"/>
  <c r="J679" i="17"/>
  <c r="O679" i="17" s="1" a="1"/>
  <c r="O679" i="17" s="1"/>
  <c r="J680" i="17"/>
  <c r="O680" i="17" s="1" a="1"/>
  <c r="O680" i="17" s="1"/>
  <c r="J681" i="17"/>
  <c r="O681" i="17" s="1" a="1"/>
  <c r="O681" i="17" s="1"/>
  <c r="J682" i="17"/>
  <c r="O682" i="17" s="1" a="1"/>
  <c r="O682" i="17" s="1"/>
  <c r="J683" i="17"/>
  <c r="O683" i="17" s="1" a="1"/>
  <c r="O683" i="17" s="1"/>
  <c r="J684" i="17"/>
  <c r="O684" i="17" s="1" a="1"/>
  <c r="O684" i="17" s="1"/>
  <c r="J685" i="17"/>
  <c r="O685" i="17" s="1" a="1"/>
  <c r="O685" i="17" s="1"/>
  <c r="J686" i="17"/>
  <c r="O686" i="17" s="1" a="1"/>
  <c r="O686" i="17" s="1"/>
  <c r="J687" i="17"/>
  <c r="O687" i="17" s="1" a="1"/>
  <c r="O687" i="17" s="1"/>
  <c r="J688" i="17"/>
  <c r="O688" i="17" s="1" a="1"/>
  <c r="O688" i="17" s="1"/>
  <c r="J689" i="17"/>
  <c r="O689" i="17" s="1" a="1"/>
  <c r="O689" i="17" s="1"/>
  <c r="J690" i="17"/>
  <c r="O690" i="17" s="1" a="1"/>
  <c r="O690" i="17" s="1"/>
  <c r="J691" i="17"/>
  <c r="O691" i="17" s="1" a="1"/>
  <c r="O691" i="17" s="1"/>
  <c r="J692" i="17"/>
  <c r="O692" i="17" s="1" a="1"/>
  <c r="O692" i="17" s="1"/>
  <c r="J693" i="17"/>
  <c r="O693" i="17" s="1" a="1"/>
  <c r="O693" i="17" s="1"/>
  <c r="J694" i="17"/>
  <c r="O694" i="17" s="1" a="1"/>
  <c r="O694" i="17" s="1"/>
  <c r="J695" i="17"/>
  <c r="O695" i="17" s="1" a="1"/>
  <c r="O695" i="17" s="1"/>
  <c r="J696" i="17"/>
  <c r="O696" i="17" s="1" a="1"/>
  <c r="O696" i="17" s="1"/>
  <c r="J697" i="17"/>
  <c r="O697" i="17" s="1" a="1"/>
  <c r="O697" i="17" s="1"/>
  <c r="J698" i="17"/>
  <c r="O698" i="17" s="1" a="1"/>
  <c r="O698" i="17" s="1"/>
  <c r="J699" i="17"/>
  <c r="O699" i="17" s="1" a="1"/>
  <c r="O699" i="17" s="1"/>
  <c r="J700" i="17"/>
  <c r="O700" i="17" s="1" a="1"/>
  <c r="O700" i="17" s="1"/>
  <c r="J701" i="17"/>
  <c r="O701" i="17" s="1" a="1"/>
  <c r="O701" i="17" s="1"/>
  <c r="J702" i="17"/>
  <c r="O702" i="17" s="1" a="1"/>
  <c r="O702" i="17" s="1"/>
  <c r="J703" i="17"/>
  <c r="O703" i="17" s="1" a="1"/>
  <c r="O703" i="17" s="1"/>
  <c r="J704" i="17"/>
  <c r="O704" i="17" s="1" a="1"/>
  <c r="O704" i="17" s="1"/>
  <c r="J705" i="17"/>
  <c r="O705" i="17" s="1" a="1"/>
  <c r="O705" i="17" s="1"/>
  <c r="J706" i="17"/>
  <c r="O706" i="17" s="1" a="1"/>
  <c r="O706" i="17" s="1"/>
  <c r="J707" i="17"/>
  <c r="O707" i="17" s="1" a="1"/>
  <c r="O707" i="17" s="1"/>
  <c r="J708" i="17"/>
  <c r="O708" i="17" s="1" a="1"/>
  <c r="O708" i="17" s="1"/>
  <c r="J709" i="17"/>
  <c r="O709" i="17" s="1" a="1"/>
  <c r="O709" i="17" s="1"/>
  <c r="J710" i="17"/>
  <c r="O710" i="17" s="1" a="1"/>
  <c r="O710" i="17" s="1"/>
  <c r="J711" i="17"/>
  <c r="O711" i="17" s="1" a="1"/>
  <c r="O711" i="17" s="1"/>
  <c r="J712" i="17"/>
  <c r="O712" i="17" s="1" a="1"/>
  <c r="O712" i="17" s="1"/>
  <c r="J713" i="17"/>
  <c r="O713" i="17" s="1" a="1"/>
  <c r="O713" i="17" s="1"/>
  <c r="J714" i="17"/>
  <c r="O714" i="17" s="1" a="1"/>
  <c r="O714" i="17" s="1"/>
  <c r="J715" i="17"/>
  <c r="O715" i="17" s="1" a="1"/>
  <c r="O715" i="17" s="1"/>
  <c r="J716" i="17"/>
  <c r="O716" i="17" s="1" a="1"/>
  <c r="O716" i="17" s="1"/>
  <c r="J717" i="17"/>
  <c r="O717" i="17" s="1" a="1"/>
  <c r="O717" i="17" s="1"/>
  <c r="J718" i="17"/>
  <c r="O718" i="17" s="1" a="1"/>
  <c r="O718" i="17" s="1"/>
  <c r="J719" i="17"/>
  <c r="O719" i="17" s="1" a="1"/>
  <c r="O719" i="17" s="1"/>
  <c r="J720" i="17"/>
  <c r="O720" i="17" s="1" a="1"/>
  <c r="O720" i="17" s="1"/>
  <c r="J721" i="17"/>
  <c r="O721" i="17" s="1" a="1"/>
  <c r="O721" i="17" s="1"/>
  <c r="J722" i="17"/>
  <c r="O722" i="17" s="1" a="1"/>
  <c r="O722" i="17" s="1"/>
  <c r="J723" i="17"/>
  <c r="O723" i="17" s="1" a="1"/>
  <c r="O723" i="17" s="1"/>
  <c r="J724" i="17"/>
  <c r="O724" i="17" s="1" a="1"/>
  <c r="O724" i="17" s="1"/>
  <c r="J725" i="17"/>
  <c r="O725" i="17" s="1" a="1"/>
  <c r="O725" i="17" s="1"/>
  <c r="J726" i="17"/>
  <c r="O726" i="17" s="1" a="1"/>
  <c r="O726" i="17" s="1"/>
  <c r="J727" i="17"/>
  <c r="O727" i="17" s="1" a="1"/>
  <c r="O727" i="17" s="1"/>
  <c r="J728" i="17"/>
  <c r="O728" i="17" s="1" a="1"/>
  <c r="O728" i="17" s="1"/>
  <c r="J729" i="17"/>
  <c r="O729" i="17" s="1" a="1"/>
  <c r="O729" i="17" s="1"/>
  <c r="J730" i="17"/>
  <c r="O730" i="17" s="1" a="1"/>
  <c r="O730" i="17" s="1"/>
  <c r="J731" i="17"/>
  <c r="O731" i="17" s="1" a="1"/>
  <c r="O731" i="17" s="1"/>
  <c r="J732" i="17"/>
  <c r="O732" i="17" s="1" a="1"/>
  <c r="O732" i="17" s="1"/>
  <c r="J733" i="17"/>
  <c r="O733" i="17" s="1" a="1"/>
  <c r="O733" i="17" s="1"/>
  <c r="J734" i="17"/>
  <c r="O734" i="17" s="1" a="1"/>
  <c r="O734" i="17" s="1"/>
  <c r="J735" i="17"/>
  <c r="O735" i="17" s="1" a="1"/>
  <c r="O735" i="17" s="1"/>
  <c r="J736" i="17"/>
  <c r="O736" i="17" s="1" a="1"/>
  <c r="O736" i="17" s="1"/>
  <c r="J737" i="17"/>
  <c r="O737" i="17" s="1" a="1"/>
  <c r="O737" i="17" s="1"/>
  <c r="J738" i="17"/>
  <c r="O738" i="17" s="1" a="1"/>
  <c r="O738" i="17" s="1"/>
  <c r="J739" i="17"/>
  <c r="O739" i="17" s="1" a="1"/>
  <c r="O739" i="17" s="1"/>
  <c r="J740" i="17"/>
  <c r="O740" i="17" s="1" a="1"/>
  <c r="O740" i="17" s="1"/>
  <c r="J741" i="17"/>
  <c r="O741" i="17" s="1" a="1"/>
  <c r="O741" i="17" s="1"/>
  <c r="J742" i="17"/>
  <c r="O742" i="17" s="1" a="1"/>
  <c r="O742" i="17" s="1"/>
  <c r="J743" i="17"/>
  <c r="O743" i="17" s="1" a="1"/>
  <c r="O743" i="17" s="1"/>
  <c r="J744" i="17"/>
  <c r="O744" i="17" s="1" a="1"/>
  <c r="O744" i="17" s="1"/>
  <c r="J745" i="17"/>
  <c r="O745" i="17" s="1" a="1"/>
  <c r="O745" i="17" s="1"/>
  <c r="J746" i="17"/>
  <c r="O746" i="17" s="1" a="1"/>
  <c r="O746" i="17" s="1"/>
  <c r="J747" i="17"/>
  <c r="O747" i="17" s="1" a="1"/>
  <c r="O747" i="17" s="1"/>
  <c r="J748" i="17"/>
  <c r="O748" i="17" s="1" a="1"/>
  <c r="O748" i="17" s="1"/>
  <c r="J749" i="17"/>
  <c r="O749" i="17" s="1" a="1"/>
  <c r="O749" i="17" s="1"/>
  <c r="J750" i="17"/>
  <c r="O750" i="17" s="1" a="1"/>
  <c r="O750" i="17" s="1"/>
  <c r="J751" i="17"/>
  <c r="O751" i="17" s="1" a="1"/>
  <c r="O751" i="17" s="1"/>
  <c r="J752" i="17"/>
  <c r="O752" i="17" s="1" a="1"/>
  <c r="O752" i="17" s="1"/>
  <c r="J753" i="17"/>
  <c r="O753" i="17" s="1" a="1"/>
  <c r="O753" i="17" s="1"/>
  <c r="J754" i="17"/>
  <c r="O754" i="17" s="1" a="1"/>
  <c r="O754" i="17" s="1"/>
  <c r="J755" i="17"/>
  <c r="O755" i="17" s="1" a="1"/>
  <c r="O755" i="17" s="1"/>
  <c r="J756" i="17"/>
  <c r="O756" i="17" s="1" a="1"/>
  <c r="O756" i="17" s="1"/>
  <c r="J757" i="17"/>
  <c r="O757" i="17" s="1" a="1"/>
  <c r="O757" i="17" s="1"/>
  <c r="J758" i="17"/>
  <c r="O758" i="17" s="1" a="1"/>
  <c r="O758" i="17" s="1"/>
  <c r="J759" i="17"/>
  <c r="O759" i="17" s="1" a="1"/>
  <c r="O759" i="17" s="1"/>
  <c r="J760" i="17"/>
  <c r="O760" i="17" s="1" a="1"/>
  <c r="O760" i="17" s="1"/>
  <c r="J761" i="17"/>
  <c r="O761" i="17" s="1" a="1"/>
  <c r="O761" i="17" s="1"/>
  <c r="J762" i="17"/>
  <c r="O762" i="17" s="1" a="1"/>
  <c r="O762" i="17" s="1"/>
  <c r="J763" i="17"/>
  <c r="O763" i="17" s="1" a="1"/>
  <c r="O763" i="17" s="1"/>
  <c r="J764" i="17"/>
  <c r="O764" i="17" s="1" a="1"/>
  <c r="O764" i="17" s="1"/>
  <c r="J765" i="17"/>
  <c r="O765" i="17" s="1" a="1"/>
  <c r="O765" i="17" s="1"/>
  <c r="J766" i="17"/>
  <c r="O766" i="17" s="1" a="1"/>
  <c r="O766" i="17" s="1"/>
  <c r="J767" i="17"/>
  <c r="O767" i="17" s="1" a="1"/>
  <c r="O767" i="17" s="1"/>
  <c r="J768" i="17"/>
  <c r="O768" i="17" s="1" a="1"/>
  <c r="O768" i="17" s="1"/>
  <c r="J769" i="17"/>
  <c r="O769" i="17" s="1" a="1"/>
  <c r="O769" i="17" s="1"/>
  <c r="J770" i="17"/>
  <c r="O770" i="17" s="1" a="1"/>
  <c r="O770" i="17" s="1"/>
  <c r="J771" i="17"/>
  <c r="O771" i="17" s="1" a="1"/>
  <c r="O771" i="17" s="1"/>
  <c r="J772" i="17"/>
  <c r="O772" i="17" s="1" a="1"/>
  <c r="O772" i="17" s="1"/>
  <c r="J773" i="17"/>
  <c r="O773" i="17" s="1" a="1"/>
  <c r="O773" i="17" s="1"/>
  <c r="J774" i="17"/>
  <c r="O774" i="17" s="1" a="1"/>
  <c r="O774" i="17" s="1"/>
  <c r="J775" i="17"/>
  <c r="O775" i="17" s="1" a="1"/>
  <c r="O775" i="17" s="1"/>
  <c r="J776" i="17"/>
  <c r="O776" i="17" s="1" a="1"/>
  <c r="O776" i="17" s="1"/>
  <c r="J777" i="17"/>
  <c r="O777" i="17" s="1" a="1"/>
  <c r="O777" i="17" s="1"/>
  <c r="J778" i="17"/>
  <c r="O778" i="17" s="1" a="1"/>
  <c r="O778" i="17" s="1"/>
  <c r="J779" i="17"/>
  <c r="O779" i="17" s="1" a="1"/>
  <c r="O779" i="17" s="1"/>
  <c r="J780" i="17"/>
  <c r="O780" i="17" s="1" a="1"/>
  <c r="O780" i="17" s="1"/>
  <c r="J781" i="17"/>
  <c r="O781" i="17" s="1" a="1"/>
  <c r="O781" i="17" s="1"/>
  <c r="J782" i="17"/>
  <c r="O782" i="17" s="1" a="1"/>
  <c r="O782" i="17" s="1"/>
  <c r="J783" i="17"/>
  <c r="O783" i="17" s="1" a="1"/>
  <c r="O783" i="17" s="1"/>
  <c r="J784" i="17"/>
  <c r="O784" i="17" s="1" a="1"/>
  <c r="O784" i="17" s="1"/>
  <c r="J785" i="17"/>
  <c r="O785" i="17" s="1" a="1"/>
  <c r="O785" i="17" s="1"/>
  <c r="J786" i="17"/>
  <c r="O786" i="17" s="1" a="1"/>
  <c r="O786" i="17" s="1"/>
  <c r="J787" i="17"/>
  <c r="O787" i="17" s="1" a="1"/>
  <c r="O787" i="17" s="1"/>
  <c r="J788" i="17"/>
  <c r="O788" i="17" s="1" a="1"/>
  <c r="O788" i="17" s="1"/>
  <c r="J789" i="17"/>
  <c r="O789" i="17" s="1" a="1"/>
  <c r="O789" i="17" s="1"/>
  <c r="J790" i="17"/>
  <c r="O790" i="17" s="1" a="1"/>
  <c r="O790" i="17" s="1"/>
  <c r="J791" i="17"/>
  <c r="O791" i="17" s="1" a="1"/>
  <c r="O791" i="17" s="1"/>
  <c r="J792" i="17"/>
  <c r="O792" i="17" s="1" a="1"/>
  <c r="O792" i="17" s="1"/>
  <c r="J793" i="17"/>
  <c r="O793" i="17" s="1" a="1"/>
  <c r="O793" i="17" s="1"/>
  <c r="J794" i="17"/>
  <c r="O794" i="17" s="1" a="1"/>
  <c r="O794" i="17" s="1"/>
  <c r="J795" i="17"/>
  <c r="O795" i="17" s="1" a="1"/>
  <c r="O795" i="17" s="1"/>
  <c r="J796" i="17"/>
  <c r="O796" i="17" s="1" a="1"/>
  <c r="O796" i="17" s="1"/>
  <c r="J797" i="17"/>
  <c r="O797" i="17" s="1" a="1"/>
  <c r="O797" i="17" s="1"/>
  <c r="J798" i="17"/>
  <c r="O798" i="17" s="1" a="1"/>
  <c r="O798" i="17" s="1"/>
  <c r="J799" i="17"/>
  <c r="O799" i="17" s="1" a="1"/>
  <c r="O799" i="17" s="1"/>
  <c r="J800" i="17"/>
  <c r="O800" i="17" s="1" a="1"/>
  <c r="O800" i="17" s="1"/>
  <c r="J801" i="17"/>
  <c r="O801" i="17" s="1" a="1"/>
  <c r="O801" i="17" s="1"/>
  <c r="J802" i="17"/>
  <c r="O802" i="17" s="1" a="1"/>
  <c r="O802" i="17" s="1"/>
  <c r="J803" i="17"/>
  <c r="O803" i="17" s="1" a="1"/>
  <c r="O803" i="17" s="1"/>
  <c r="J804" i="17"/>
  <c r="O804" i="17" s="1" a="1"/>
  <c r="O804" i="17" s="1"/>
  <c r="J805" i="17"/>
  <c r="O805" i="17" s="1" a="1"/>
  <c r="O805" i="17" s="1"/>
  <c r="J806" i="17"/>
  <c r="O806" i="17" s="1" a="1"/>
  <c r="O806" i="17" s="1"/>
  <c r="J807" i="17"/>
  <c r="O807" i="17" s="1" a="1"/>
  <c r="O807" i="17" s="1"/>
  <c r="J808" i="17"/>
  <c r="O808" i="17" s="1" a="1"/>
  <c r="O808" i="17" s="1"/>
  <c r="J809" i="17"/>
  <c r="O809" i="17" s="1" a="1"/>
  <c r="O809" i="17" s="1"/>
  <c r="J810" i="17"/>
  <c r="O810" i="17" s="1" a="1"/>
  <c r="O810" i="17" s="1"/>
  <c r="J811" i="17"/>
  <c r="O811" i="17" s="1" a="1"/>
  <c r="O811" i="17" s="1"/>
  <c r="J812" i="17"/>
  <c r="O812" i="17" s="1" a="1"/>
  <c r="O812" i="17" s="1"/>
  <c r="J813" i="17"/>
  <c r="O813" i="17" s="1" a="1"/>
  <c r="O813" i="17" s="1"/>
  <c r="J814" i="17"/>
  <c r="O814" i="17" s="1" a="1"/>
  <c r="O814" i="17" s="1"/>
  <c r="J815" i="17"/>
  <c r="O815" i="17" s="1" a="1"/>
  <c r="O815" i="17" s="1"/>
  <c r="J816" i="17"/>
  <c r="O816" i="17" s="1" a="1"/>
  <c r="O816" i="17" s="1"/>
  <c r="J817" i="17"/>
  <c r="O817" i="17" s="1" a="1"/>
  <c r="O817" i="17" s="1"/>
  <c r="J818" i="17"/>
  <c r="O818" i="17" s="1" a="1"/>
  <c r="O818" i="17" s="1"/>
  <c r="J819" i="17"/>
  <c r="O819" i="17" s="1" a="1"/>
  <c r="O819" i="17" s="1"/>
  <c r="J820" i="17"/>
  <c r="O820" i="17" s="1" a="1"/>
  <c r="O820" i="17" s="1"/>
  <c r="J821" i="17"/>
  <c r="O821" i="17" s="1" a="1"/>
  <c r="O821" i="17" s="1"/>
  <c r="J822" i="17"/>
  <c r="O822" i="17" s="1" a="1"/>
  <c r="O822" i="17" s="1"/>
  <c r="J823" i="17"/>
  <c r="O823" i="17" s="1" a="1"/>
  <c r="O823" i="17" s="1"/>
  <c r="J824" i="17"/>
  <c r="O824" i="17" s="1" a="1"/>
  <c r="O824" i="17" s="1"/>
  <c r="J825" i="17"/>
  <c r="O825" i="17" s="1" a="1"/>
  <c r="O825" i="17" s="1"/>
  <c r="J826" i="17"/>
  <c r="O826" i="17" s="1" a="1"/>
  <c r="O826" i="17" s="1"/>
  <c r="J827" i="17"/>
  <c r="O827" i="17" s="1" a="1"/>
  <c r="O827" i="17" s="1"/>
  <c r="J828" i="17"/>
  <c r="O828" i="17" s="1" a="1"/>
  <c r="O828" i="17" s="1"/>
  <c r="J829" i="17"/>
  <c r="O829" i="17" s="1" a="1"/>
  <c r="O829" i="17" s="1"/>
  <c r="J830" i="17"/>
  <c r="O830" i="17" s="1" a="1"/>
  <c r="O830" i="17" s="1"/>
  <c r="J831" i="17"/>
  <c r="O831" i="17" s="1" a="1"/>
  <c r="O831" i="17" s="1"/>
  <c r="J832" i="17"/>
  <c r="O832" i="17" s="1" a="1"/>
  <c r="O832" i="17" s="1"/>
  <c r="J833" i="17"/>
  <c r="O833" i="17" s="1" a="1"/>
  <c r="O833" i="17" s="1"/>
  <c r="J834" i="17"/>
  <c r="O834" i="17" s="1" a="1"/>
  <c r="O834" i="17" s="1"/>
  <c r="J835" i="17"/>
  <c r="O835" i="17" s="1" a="1"/>
  <c r="O835" i="17" s="1"/>
  <c r="J836" i="17"/>
  <c r="O836" i="17" s="1" a="1"/>
  <c r="O836" i="17" s="1"/>
  <c r="J837" i="17"/>
  <c r="O837" i="17" s="1" a="1"/>
  <c r="O837" i="17" s="1"/>
  <c r="J838" i="17"/>
  <c r="O838" i="17" s="1" a="1"/>
  <c r="O838" i="17" s="1"/>
  <c r="J839" i="17"/>
  <c r="O839" i="17" s="1" a="1"/>
  <c r="O839" i="17" s="1"/>
  <c r="J840" i="17"/>
  <c r="O840" i="17" s="1" a="1"/>
  <c r="O840" i="17" s="1"/>
  <c r="J841" i="17"/>
  <c r="O841" i="17" s="1" a="1"/>
  <c r="O841" i="17" s="1"/>
  <c r="J842" i="17"/>
  <c r="O842" i="17" s="1" a="1"/>
  <c r="O842" i="17" s="1"/>
  <c r="J843" i="17"/>
  <c r="O843" i="17" s="1" a="1"/>
  <c r="O843" i="17" s="1"/>
  <c r="J844" i="17"/>
  <c r="O844" i="17" s="1" a="1"/>
  <c r="O844" i="17" s="1"/>
  <c r="J845" i="17"/>
  <c r="O845" i="17" s="1" a="1"/>
  <c r="O845" i="17" s="1"/>
  <c r="J846" i="17"/>
  <c r="O846" i="17" s="1" a="1"/>
  <c r="O846" i="17" s="1"/>
  <c r="J847" i="17"/>
  <c r="O847" i="17" s="1" a="1"/>
  <c r="O847" i="17" s="1"/>
  <c r="J848" i="17"/>
  <c r="O848" i="17" s="1" a="1"/>
  <c r="O848" i="17" s="1"/>
  <c r="J849" i="17"/>
  <c r="O849" i="17" s="1" a="1"/>
  <c r="O849" i="17" s="1"/>
  <c r="J850" i="17"/>
  <c r="O850" i="17" s="1" a="1"/>
  <c r="O850" i="17" s="1"/>
  <c r="J851" i="17"/>
  <c r="O851" i="17" s="1" a="1"/>
  <c r="O851" i="17" s="1"/>
  <c r="J852" i="17"/>
  <c r="O852" i="17" s="1" a="1"/>
  <c r="O852" i="17" s="1"/>
  <c r="J853" i="17"/>
  <c r="O853" i="17" s="1" a="1"/>
  <c r="O853" i="17" s="1"/>
  <c r="J854" i="17"/>
  <c r="O854" i="17" s="1" a="1"/>
  <c r="O854" i="17" s="1"/>
  <c r="J855" i="17"/>
  <c r="O855" i="17" s="1" a="1"/>
  <c r="O855" i="17" s="1"/>
  <c r="J856" i="17"/>
  <c r="O856" i="17" s="1" a="1"/>
  <c r="O856" i="17" s="1"/>
  <c r="J857" i="17"/>
  <c r="O857" i="17" s="1" a="1"/>
  <c r="O857" i="17" s="1"/>
  <c r="J858" i="17"/>
  <c r="O858" i="17" s="1" a="1"/>
  <c r="O858" i="17" s="1"/>
  <c r="J859" i="17"/>
  <c r="O859" i="17" s="1" a="1"/>
  <c r="O859" i="17" s="1"/>
  <c r="J860" i="17"/>
  <c r="O860" i="17" s="1" a="1"/>
  <c r="O860" i="17" s="1"/>
  <c r="J861" i="17"/>
  <c r="O861" i="17" s="1" a="1"/>
  <c r="O861" i="17" s="1"/>
  <c r="J862" i="17"/>
  <c r="O862" i="17" s="1" a="1"/>
  <c r="O862" i="17" s="1"/>
  <c r="J863" i="17"/>
  <c r="O863" i="17" s="1" a="1"/>
  <c r="O863" i="17" s="1"/>
  <c r="J864" i="17"/>
  <c r="O864" i="17" s="1" a="1"/>
  <c r="O864" i="17" s="1"/>
  <c r="J865" i="17"/>
  <c r="O865" i="17" s="1" a="1"/>
  <c r="O865" i="17" s="1"/>
  <c r="J866" i="17"/>
  <c r="O866" i="17" s="1" a="1"/>
  <c r="O866" i="17" s="1"/>
  <c r="J867" i="17"/>
  <c r="O867" i="17" s="1" a="1"/>
  <c r="O867" i="17" s="1"/>
  <c r="J868" i="17"/>
  <c r="O868" i="17" s="1" a="1"/>
  <c r="O868" i="17" s="1"/>
  <c r="J869" i="17"/>
  <c r="O869" i="17" s="1" a="1"/>
  <c r="O869" i="17" s="1"/>
  <c r="J870" i="17"/>
  <c r="O870" i="17" s="1" a="1"/>
  <c r="O870" i="17" s="1"/>
  <c r="J871" i="17"/>
  <c r="O871" i="17" s="1" a="1"/>
  <c r="O871" i="17" s="1"/>
  <c r="J872" i="17"/>
  <c r="O872" i="17" s="1" a="1"/>
  <c r="O872" i="17" s="1"/>
  <c r="J873" i="17"/>
  <c r="O873" i="17" s="1" a="1"/>
  <c r="O873" i="17" s="1"/>
  <c r="J874" i="17"/>
  <c r="O874" i="17" s="1" a="1"/>
  <c r="O874" i="17" s="1"/>
  <c r="J875" i="17"/>
  <c r="O875" i="17" s="1" a="1"/>
  <c r="O875" i="17" s="1"/>
  <c r="J876" i="17"/>
  <c r="O876" i="17" s="1" a="1"/>
  <c r="O876" i="17" s="1"/>
  <c r="J877" i="17"/>
  <c r="O877" i="17" s="1" a="1"/>
  <c r="O877" i="17" s="1"/>
  <c r="J878" i="17"/>
  <c r="O878" i="17" s="1" a="1"/>
  <c r="O878" i="17" s="1"/>
  <c r="J879" i="17"/>
  <c r="O879" i="17" s="1" a="1"/>
  <c r="O879" i="17" s="1"/>
  <c r="J880" i="17"/>
  <c r="O880" i="17" s="1" a="1"/>
  <c r="O880" i="17" s="1"/>
  <c r="J881" i="17"/>
  <c r="O881" i="17" s="1" a="1"/>
  <c r="O881" i="17" s="1"/>
  <c r="J882" i="17"/>
  <c r="O882" i="17" s="1" a="1"/>
  <c r="O882" i="17" s="1"/>
  <c r="J883" i="17"/>
  <c r="O883" i="17" s="1" a="1"/>
  <c r="O883" i="17" s="1"/>
  <c r="J884" i="17"/>
  <c r="O884" i="17" s="1" a="1"/>
  <c r="O884" i="17" s="1"/>
  <c r="J885" i="17"/>
  <c r="O885" i="17" s="1" a="1"/>
  <c r="O885" i="17" s="1"/>
  <c r="J886" i="17"/>
  <c r="O886" i="17" s="1" a="1"/>
  <c r="O886" i="17" s="1"/>
  <c r="J887" i="17"/>
  <c r="O887" i="17" s="1" a="1"/>
  <c r="O887" i="17" s="1"/>
  <c r="J888" i="17"/>
  <c r="O888" i="17" s="1" a="1"/>
  <c r="O888" i="17" s="1"/>
  <c r="J889" i="17"/>
  <c r="O889" i="17" s="1" a="1"/>
  <c r="O889" i="17" s="1"/>
  <c r="J890" i="17"/>
  <c r="O890" i="17" s="1" a="1"/>
  <c r="O890" i="17" s="1"/>
  <c r="J891" i="17"/>
  <c r="O891" i="17" s="1" a="1"/>
  <c r="O891" i="17" s="1"/>
  <c r="J892" i="17"/>
  <c r="O892" i="17" s="1" a="1"/>
  <c r="O892" i="17" s="1"/>
  <c r="J893" i="17"/>
  <c r="O893" i="17" s="1" a="1"/>
  <c r="O893" i="17" s="1"/>
  <c r="J894" i="17"/>
  <c r="O894" i="17" s="1" a="1"/>
  <c r="O894" i="17" s="1"/>
  <c r="J895" i="17"/>
  <c r="O895" i="17" s="1" a="1"/>
  <c r="O895" i="17" s="1"/>
  <c r="J896" i="17"/>
  <c r="O896" i="17" s="1" a="1"/>
  <c r="O896" i="17" s="1"/>
  <c r="J897" i="17"/>
  <c r="O897" i="17" s="1" a="1"/>
  <c r="O897" i="17" s="1"/>
  <c r="J898" i="17"/>
  <c r="O898" i="17" s="1" a="1"/>
  <c r="O898" i="17" s="1"/>
  <c r="J899" i="17"/>
  <c r="O899" i="17" s="1" a="1"/>
  <c r="O899" i="17" s="1"/>
  <c r="J900" i="17"/>
  <c r="O900" i="17" s="1" a="1"/>
  <c r="O900" i="17" s="1"/>
  <c r="J901" i="17"/>
  <c r="O901" i="17" s="1" a="1"/>
  <c r="O901" i="17" s="1"/>
  <c r="J902" i="17"/>
  <c r="O902" i="17" s="1" a="1"/>
  <c r="O902" i="17" s="1"/>
  <c r="J903" i="17"/>
  <c r="O903" i="17" s="1" a="1"/>
  <c r="O903" i="17" s="1"/>
  <c r="J904" i="17"/>
  <c r="O904" i="17" s="1" a="1"/>
  <c r="O904" i="17" s="1"/>
  <c r="J905" i="17"/>
  <c r="O905" i="17" s="1" a="1"/>
  <c r="O905" i="17" s="1"/>
  <c r="J906" i="17"/>
  <c r="O906" i="17" s="1" a="1"/>
  <c r="O906" i="17" s="1"/>
  <c r="J907" i="17"/>
  <c r="O907" i="17" s="1" a="1"/>
  <c r="O907" i="17" s="1"/>
  <c r="J908" i="17"/>
  <c r="O908" i="17" s="1" a="1"/>
  <c r="O908" i="17" s="1"/>
  <c r="J909" i="17"/>
  <c r="O909" i="17" s="1" a="1"/>
  <c r="O909" i="17" s="1"/>
  <c r="J910" i="17"/>
  <c r="O910" i="17" s="1" a="1"/>
  <c r="O910" i="17" s="1"/>
  <c r="J911" i="17"/>
  <c r="O911" i="17" s="1" a="1"/>
  <c r="O911" i="17" s="1"/>
  <c r="J912" i="17"/>
  <c r="O912" i="17" s="1" a="1"/>
  <c r="O912" i="17" s="1"/>
  <c r="J913" i="17"/>
  <c r="O913" i="17" s="1" a="1"/>
  <c r="O913" i="17" s="1"/>
  <c r="J914" i="17"/>
  <c r="O914" i="17" s="1" a="1"/>
  <c r="O914" i="17" s="1"/>
  <c r="J915" i="17"/>
  <c r="O915" i="17" s="1" a="1"/>
  <c r="O915" i="17" s="1"/>
  <c r="J916" i="17"/>
  <c r="O916" i="17" s="1" a="1"/>
  <c r="O916" i="17" s="1"/>
  <c r="J917" i="17"/>
  <c r="O917" i="17" s="1" a="1"/>
  <c r="O917" i="17" s="1"/>
  <c r="J918" i="17"/>
  <c r="O918" i="17" s="1" a="1"/>
  <c r="O918" i="17" s="1"/>
  <c r="J919" i="17"/>
  <c r="O919" i="17" s="1" a="1"/>
  <c r="O919" i="17" s="1"/>
  <c r="J920" i="17"/>
  <c r="O920" i="17" s="1" a="1"/>
  <c r="O920" i="17" s="1"/>
  <c r="J921" i="17"/>
  <c r="O921" i="17" s="1" a="1"/>
  <c r="O921" i="17" s="1"/>
  <c r="J922" i="17"/>
  <c r="O922" i="17" s="1" a="1"/>
  <c r="O922" i="17" s="1"/>
  <c r="J923" i="17"/>
  <c r="O923" i="17" s="1" a="1"/>
  <c r="O923" i="17" s="1"/>
  <c r="J924" i="17"/>
  <c r="O924" i="17" s="1" a="1"/>
  <c r="O924" i="17" s="1"/>
  <c r="J925" i="17"/>
  <c r="O925" i="17" s="1" a="1"/>
  <c r="O925" i="17" s="1"/>
  <c r="J926" i="17"/>
  <c r="O926" i="17" s="1" a="1"/>
  <c r="O926" i="17" s="1"/>
  <c r="J927" i="17"/>
  <c r="O927" i="17" s="1" a="1"/>
  <c r="O927" i="17" s="1"/>
  <c r="J928" i="17"/>
  <c r="O928" i="17" s="1" a="1"/>
  <c r="O928" i="17" s="1"/>
  <c r="J929" i="17"/>
  <c r="O929" i="17" s="1" a="1"/>
  <c r="O929" i="17" s="1"/>
  <c r="J930" i="17"/>
  <c r="O930" i="17" s="1" a="1"/>
  <c r="O930" i="17" s="1"/>
  <c r="J931" i="17"/>
  <c r="O931" i="17" s="1" a="1"/>
  <c r="O931" i="17" s="1"/>
  <c r="J932" i="17"/>
  <c r="O932" i="17" s="1" a="1"/>
  <c r="O932" i="17" s="1"/>
  <c r="J933" i="17"/>
  <c r="O933" i="17" s="1" a="1"/>
  <c r="O933" i="17" s="1"/>
  <c r="J934" i="17"/>
  <c r="O934" i="17" s="1" a="1"/>
  <c r="O934" i="17" s="1"/>
  <c r="J935" i="17"/>
  <c r="O935" i="17" s="1" a="1"/>
  <c r="O935" i="17" s="1"/>
  <c r="J936" i="17"/>
  <c r="O936" i="17" s="1" a="1"/>
  <c r="O936" i="17" s="1"/>
  <c r="J937" i="17"/>
  <c r="O937" i="17" s="1" a="1"/>
  <c r="O937" i="17" s="1"/>
  <c r="J938" i="17"/>
  <c r="O938" i="17" s="1" a="1"/>
  <c r="O938" i="17" s="1"/>
  <c r="J939" i="17"/>
  <c r="O939" i="17" s="1" a="1"/>
  <c r="O939" i="17" s="1"/>
  <c r="J940" i="17"/>
  <c r="O940" i="17" s="1" a="1"/>
  <c r="O940" i="17" s="1"/>
  <c r="J941" i="17"/>
  <c r="O941" i="17" s="1" a="1"/>
  <c r="O941" i="17" s="1"/>
  <c r="J942" i="17"/>
  <c r="O942" i="17" s="1" a="1"/>
  <c r="O942" i="17" s="1"/>
  <c r="J943" i="17"/>
  <c r="O943" i="17" s="1" a="1"/>
  <c r="O943" i="17" s="1"/>
  <c r="J944" i="17"/>
  <c r="O944" i="17" s="1" a="1"/>
  <c r="O944" i="17" s="1"/>
  <c r="J945" i="17"/>
  <c r="O945" i="17" s="1" a="1"/>
  <c r="O945" i="17" s="1"/>
  <c r="J946" i="17"/>
  <c r="O946" i="17" s="1" a="1"/>
  <c r="O946" i="17" s="1"/>
  <c r="J947" i="17"/>
  <c r="O947" i="17" s="1" a="1"/>
  <c r="O947" i="17" s="1"/>
  <c r="J948" i="17"/>
  <c r="O948" i="17" s="1" a="1"/>
  <c r="O948" i="17" s="1"/>
  <c r="J949" i="17"/>
  <c r="O949" i="17" s="1" a="1"/>
  <c r="O949" i="17" s="1"/>
  <c r="J950" i="17"/>
  <c r="O950" i="17" s="1" a="1"/>
  <c r="O950" i="17" s="1"/>
  <c r="J951" i="17"/>
  <c r="O951" i="17" s="1" a="1"/>
  <c r="O951" i="17" s="1"/>
  <c r="J952" i="17"/>
  <c r="O952" i="17" s="1" a="1"/>
  <c r="O952" i="17" s="1"/>
  <c r="J953" i="17"/>
  <c r="O953" i="17" s="1" a="1"/>
  <c r="O953" i="17" s="1"/>
  <c r="J954" i="17"/>
  <c r="O954" i="17" s="1" a="1"/>
  <c r="O954" i="17" s="1"/>
  <c r="J955" i="17"/>
  <c r="O955" i="17" s="1" a="1"/>
  <c r="O955" i="17" s="1"/>
  <c r="J956" i="17"/>
  <c r="O956" i="17" s="1" a="1"/>
  <c r="O956" i="17" s="1"/>
  <c r="J957" i="17"/>
  <c r="O957" i="17" s="1" a="1"/>
  <c r="O957" i="17" s="1"/>
  <c r="J958" i="17"/>
  <c r="O958" i="17" s="1" a="1"/>
  <c r="O958" i="17" s="1"/>
  <c r="J959" i="17"/>
  <c r="O959" i="17" s="1" a="1"/>
  <c r="O959" i="17" s="1"/>
  <c r="J960" i="17"/>
  <c r="O960" i="17" s="1" a="1"/>
  <c r="O960" i="17" s="1"/>
  <c r="J961" i="17"/>
  <c r="O961" i="17" s="1" a="1"/>
  <c r="O961" i="17" s="1"/>
  <c r="J962" i="17"/>
  <c r="O962" i="17" s="1" a="1"/>
  <c r="O962" i="17" s="1"/>
  <c r="J963" i="17"/>
  <c r="O963" i="17" s="1" a="1"/>
  <c r="O963" i="17" s="1"/>
  <c r="J964" i="17"/>
  <c r="O964" i="17" s="1" a="1"/>
  <c r="O964" i="17" s="1"/>
  <c r="J965" i="17"/>
  <c r="O965" i="17" s="1" a="1"/>
  <c r="O965" i="17" s="1"/>
  <c r="J966" i="17"/>
  <c r="O966" i="17" s="1" a="1"/>
  <c r="O966" i="17" s="1"/>
  <c r="J967" i="17"/>
  <c r="O967" i="17" s="1" a="1"/>
  <c r="O967" i="17" s="1"/>
  <c r="J968" i="17"/>
  <c r="O968" i="17" s="1" a="1"/>
  <c r="O968" i="17" s="1"/>
  <c r="J969" i="17"/>
  <c r="O969" i="17" s="1" a="1"/>
  <c r="O969" i="17" s="1"/>
  <c r="J970" i="17"/>
  <c r="O970" i="17" s="1" a="1"/>
  <c r="O970" i="17" s="1"/>
  <c r="J971" i="17"/>
  <c r="O971" i="17" s="1" a="1"/>
  <c r="O971" i="17" s="1"/>
  <c r="J972" i="17"/>
  <c r="O972" i="17" s="1" a="1"/>
  <c r="O972" i="17" s="1"/>
  <c r="J973" i="17"/>
  <c r="O973" i="17" s="1" a="1"/>
  <c r="O973" i="17" s="1"/>
  <c r="J974" i="17"/>
  <c r="O974" i="17" s="1" a="1"/>
  <c r="O974" i="17" s="1"/>
  <c r="J975" i="17"/>
  <c r="O975" i="17" s="1" a="1"/>
  <c r="O975" i="17" s="1"/>
  <c r="J976" i="17"/>
  <c r="O976" i="17" s="1" a="1"/>
  <c r="O976" i="17" s="1"/>
  <c r="J977" i="17"/>
  <c r="O977" i="17" s="1" a="1"/>
  <c r="O977" i="17" s="1"/>
  <c r="J978" i="17"/>
  <c r="O978" i="17" s="1" a="1"/>
  <c r="O978" i="17" s="1"/>
  <c r="J979" i="17"/>
  <c r="O979" i="17" s="1" a="1"/>
  <c r="O979" i="17" s="1"/>
  <c r="J980" i="17"/>
  <c r="O980" i="17" s="1" a="1"/>
  <c r="O980" i="17" s="1"/>
  <c r="J981" i="17"/>
  <c r="O981" i="17" s="1" a="1"/>
  <c r="O981" i="17" s="1"/>
  <c r="J982" i="17"/>
  <c r="O982" i="17" s="1" a="1"/>
  <c r="O982" i="17" s="1"/>
  <c r="J983" i="17"/>
  <c r="O983" i="17" s="1" a="1"/>
  <c r="O983" i="17" s="1"/>
  <c r="J984" i="17"/>
  <c r="O984" i="17" s="1" a="1"/>
  <c r="O984" i="17" s="1"/>
  <c r="J985" i="17"/>
  <c r="O985" i="17" s="1" a="1"/>
  <c r="O985" i="17" s="1"/>
  <c r="J986" i="17"/>
  <c r="O986" i="17" s="1" a="1"/>
  <c r="O986" i="17" s="1"/>
  <c r="J987" i="17"/>
  <c r="O987" i="17" s="1" a="1"/>
  <c r="O987" i="17" s="1"/>
  <c r="J988" i="17"/>
  <c r="O988" i="17" s="1" a="1"/>
  <c r="O988" i="17" s="1"/>
  <c r="J989" i="17"/>
  <c r="O989" i="17" s="1" a="1"/>
  <c r="O989" i="17" s="1"/>
  <c r="J990" i="17"/>
  <c r="O990" i="17" s="1" a="1"/>
  <c r="O990" i="17" s="1"/>
  <c r="J991" i="17"/>
  <c r="O991" i="17" s="1" a="1"/>
  <c r="O991" i="17" s="1"/>
  <c r="J992" i="17"/>
  <c r="O992" i="17" s="1" a="1"/>
  <c r="O992" i="17" s="1"/>
  <c r="J993" i="17"/>
  <c r="O993" i="17" s="1" a="1"/>
  <c r="O993" i="17" s="1"/>
  <c r="J994" i="17"/>
  <c r="O994" i="17" s="1" a="1"/>
  <c r="O994" i="17" s="1"/>
  <c r="J995" i="17"/>
  <c r="O995" i="17" s="1" a="1"/>
  <c r="O995" i="17" s="1"/>
  <c r="J996" i="17"/>
  <c r="O996" i="17" s="1" a="1"/>
  <c r="O996" i="17" s="1"/>
  <c r="J997" i="17"/>
  <c r="O997" i="17" s="1" a="1"/>
  <c r="O997" i="17" s="1"/>
  <c r="J998" i="17"/>
  <c r="O998" i="17" s="1" a="1"/>
  <c r="O998" i="17" s="1"/>
  <c r="J999" i="17"/>
  <c r="O999" i="17" s="1" a="1"/>
  <c r="O999" i="17" s="1"/>
  <c r="J1000" i="17"/>
  <c r="O1000" i="17" s="1" a="1"/>
  <c r="O1000" i="17" s="1"/>
  <c r="J1001" i="17"/>
  <c r="O1001" i="17" s="1" a="1"/>
  <c r="O1001" i="17" s="1"/>
  <c r="I3" i="17"/>
  <c r="N3" i="17" s="1" a="1"/>
  <c r="N3" i="17" s="1"/>
  <c r="I4" i="17"/>
  <c r="N4" i="17" s="1" a="1"/>
  <c r="N4" i="17" s="1"/>
  <c r="I5" i="17"/>
  <c r="N5" i="17" s="1" a="1"/>
  <c r="N5" i="17" s="1"/>
  <c r="I7" i="17"/>
  <c r="N7" i="17" s="1" a="1"/>
  <c r="N7" i="17" s="1"/>
  <c r="I9" i="17"/>
  <c r="N9" i="17" s="1" a="1"/>
  <c r="N9" i="17" s="1"/>
  <c r="I10" i="17"/>
  <c r="N10" i="17" s="1" a="1"/>
  <c r="N10" i="17" s="1"/>
  <c r="I11" i="17"/>
  <c r="N11" i="17" s="1" a="1"/>
  <c r="N11" i="17" s="1"/>
  <c r="I12" i="17"/>
  <c r="N12" i="17" s="1" a="1"/>
  <c r="N12" i="17" s="1"/>
  <c r="I13" i="17"/>
  <c r="N13" i="17" s="1" a="1"/>
  <c r="N13" i="17" s="1"/>
  <c r="I14" i="17"/>
  <c r="N14" i="17" s="1" a="1"/>
  <c r="N14" i="17" s="1"/>
  <c r="I15" i="17"/>
  <c r="N15" i="17" s="1" a="1"/>
  <c r="N15" i="17" s="1"/>
  <c r="I16" i="17"/>
  <c r="N16" i="17" s="1" a="1"/>
  <c r="N16" i="17" s="1"/>
  <c r="I17" i="17"/>
  <c r="N17" i="17" s="1" a="1"/>
  <c r="N17" i="17" s="1"/>
  <c r="I18" i="17"/>
  <c r="N18" i="17" s="1" a="1"/>
  <c r="N18" i="17" s="1"/>
  <c r="I19" i="17"/>
  <c r="N19" i="17" s="1" a="1"/>
  <c r="N19" i="17" s="1"/>
  <c r="I20" i="17"/>
  <c r="N20" i="17" s="1" a="1"/>
  <c r="N20" i="17" s="1"/>
  <c r="I21" i="17"/>
  <c r="N21" i="17" s="1" a="1"/>
  <c r="N21" i="17" s="1"/>
  <c r="I22" i="17"/>
  <c r="N22" i="17" s="1" a="1"/>
  <c r="N22" i="17" s="1"/>
  <c r="I23" i="17"/>
  <c r="N23" i="17" s="1" a="1"/>
  <c r="N23" i="17" s="1"/>
  <c r="I24" i="17"/>
  <c r="N24" i="17" s="1" a="1"/>
  <c r="N24" i="17" s="1"/>
  <c r="I25" i="17"/>
  <c r="N25" i="17" s="1" a="1"/>
  <c r="N25" i="17" s="1"/>
  <c r="I26" i="17"/>
  <c r="N26" i="17" s="1" a="1"/>
  <c r="N26" i="17" s="1"/>
  <c r="I27" i="17"/>
  <c r="N27" i="17" s="1" a="1"/>
  <c r="N27" i="17" s="1"/>
  <c r="I28" i="17"/>
  <c r="N28" i="17" s="1" a="1"/>
  <c r="N28" i="17" s="1"/>
  <c r="I29" i="17"/>
  <c r="N29" i="17" s="1" a="1"/>
  <c r="N29" i="17" s="1"/>
  <c r="I30" i="17"/>
  <c r="N30" i="17" s="1" a="1"/>
  <c r="N30" i="17" s="1"/>
  <c r="I31" i="17"/>
  <c r="N31" i="17" s="1" a="1"/>
  <c r="N31" i="17" s="1"/>
  <c r="I32" i="17"/>
  <c r="N32" i="17" s="1" a="1"/>
  <c r="N32" i="17" s="1"/>
  <c r="I33" i="17"/>
  <c r="N33" i="17" s="1" a="1"/>
  <c r="N33" i="17" s="1"/>
  <c r="I34" i="17"/>
  <c r="N34" i="17" s="1" a="1"/>
  <c r="N34" i="17" s="1"/>
  <c r="I35" i="17"/>
  <c r="N35" i="17" s="1" a="1"/>
  <c r="N35" i="17" s="1"/>
  <c r="I36" i="17"/>
  <c r="N36" i="17" s="1" a="1"/>
  <c r="N36" i="17" s="1"/>
  <c r="I37" i="17"/>
  <c r="N37" i="17" s="1" a="1"/>
  <c r="N37" i="17" s="1"/>
  <c r="I38" i="17"/>
  <c r="N38" i="17" s="1" a="1"/>
  <c r="N38" i="17" s="1"/>
  <c r="I39" i="17"/>
  <c r="N39" i="17" s="1" a="1"/>
  <c r="N39" i="17" s="1"/>
  <c r="I40" i="17"/>
  <c r="N40" i="17" s="1" a="1"/>
  <c r="N40" i="17" s="1"/>
  <c r="I41" i="17"/>
  <c r="N41" i="17" s="1" a="1"/>
  <c r="N41" i="17" s="1"/>
  <c r="I42" i="17"/>
  <c r="N42" i="17" s="1" a="1"/>
  <c r="N42" i="17" s="1"/>
  <c r="I43" i="17"/>
  <c r="N43" i="17" s="1" a="1"/>
  <c r="N43" i="17" s="1"/>
  <c r="I44" i="17"/>
  <c r="N44" i="17" s="1" a="1"/>
  <c r="N44" i="17" s="1"/>
  <c r="I45" i="17"/>
  <c r="N45" i="17" s="1" a="1"/>
  <c r="N45" i="17" s="1"/>
  <c r="I46" i="17"/>
  <c r="N46" i="17" s="1" a="1"/>
  <c r="N46" i="17" s="1"/>
  <c r="I47" i="17"/>
  <c r="N47" i="17" s="1" a="1"/>
  <c r="N47" i="17" s="1"/>
  <c r="I48" i="17"/>
  <c r="N48" i="17" s="1" a="1"/>
  <c r="N48" i="17" s="1"/>
  <c r="I49" i="17"/>
  <c r="N49" i="17" s="1" a="1"/>
  <c r="N49" i="17" s="1"/>
  <c r="I50" i="17"/>
  <c r="N50" i="17" s="1" a="1"/>
  <c r="N50" i="17" s="1"/>
  <c r="I51" i="17"/>
  <c r="N51" i="17" s="1" a="1"/>
  <c r="N51" i="17" s="1"/>
  <c r="I52" i="17"/>
  <c r="N52" i="17" s="1" a="1"/>
  <c r="N52" i="17" s="1"/>
  <c r="I53" i="17"/>
  <c r="N53" i="17" s="1" a="1"/>
  <c r="N53" i="17" s="1"/>
  <c r="I54" i="17"/>
  <c r="N54" i="17" s="1" a="1"/>
  <c r="N54" i="17" s="1"/>
  <c r="I55" i="17"/>
  <c r="N55" i="17" s="1" a="1"/>
  <c r="N55" i="17" s="1"/>
  <c r="I56" i="17"/>
  <c r="N56" i="17" s="1" a="1"/>
  <c r="N56" i="17" s="1"/>
  <c r="I57" i="17"/>
  <c r="N57" i="17" s="1" a="1"/>
  <c r="N57" i="17" s="1"/>
  <c r="I58" i="17"/>
  <c r="N58" i="17" s="1" a="1"/>
  <c r="N58" i="17" s="1"/>
  <c r="I59" i="17"/>
  <c r="N59" i="17" s="1" a="1"/>
  <c r="N59" i="17" s="1"/>
  <c r="I60" i="17"/>
  <c r="N60" i="17" s="1" a="1"/>
  <c r="N60" i="17" s="1"/>
  <c r="I61" i="17"/>
  <c r="N61" i="17" s="1" a="1"/>
  <c r="N61" i="17" s="1"/>
  <c r="I62" i="17"/>
  <c r="N62" i="17" s="1" a="1"/>
  <c r="N62" i="17" s="1"/>
  <c r="I63" i="17"/>
  <c r="N63" i="17" s="1" a="1"/>
  <c r="N63" i="17" s="1"/>
  <c r="I64" i="17"/>
  <c r="N64" i="17" s="1" a="1"/>
  <c r="N64" i="17" s="1"/>
  <c r="I65" i="17"/>
  <c r="N65" i="17" s="1" a="1"/>
  <c r="N65" i="17" s="1"/>
  <c r="I66" i="17"/>
  <c r="N66" i="17" s="1" a="1"/>
  <c r="N66" i="17" s="1"/>
  <c r="I67" i="17"/>
  <c r="N67" i="17" s="1" a="1"/>
  <c r="N67" i="17" s="1"/>
  <c r="I68" i="17"/>
  <c r="N68" i="17" s="1" a="1"/>
  <c r="N68" i="17" s="1"/>
  <c r="I69" i="17"/>
  <c r="N69" i="17" s="1" a="1"/>
  <c r="N69" i="17" s="1"/>
  <c r="I70" i="17"/>
  <c r="N70" i="17" s="1" a="1"/>
  <c r="N70" i="17" s="1"/>
  <c r="I71" i="17"/>
  <c r="N71" i="17" s="1" a="1"/>
  <c r="N71" i="17" s="1"/>
  <c r="I72" i="17"/>
  <c r="N72" i="17" s="1" a="1"/>
  <c r="N72" i="17" s="1"/>
  <c r="I73" i="17"/>
  <c r="N73" i="17" s="1" a="1"/>
  <c r="N73" i="17" s="1"/>
  <c r="I74" i="17"/>
  <c r="N74" i="17" s="1" a="1"/>
  <c r="N74" i="17" s="1"/>
  <c r="I75" i="17"/>
  <c r="N75" i="17" s="1" a="1"/>
  <c r="N75" i="17" s="1"/>
  <c r="I76" i="17"/>
  <c r="N76" i="17" s="1" a="1"/>
  <c r="N76" i="17" s="1"/>
  <c r="I77" i="17"/>
  <c r="N77" i="17" s="1" a="1"/>
  <c r="N77" i="17" s="1"/>
  <c r="I78" i="17"/>
  <c r="N78" i="17" s="1" a="1"/>
  <c r="N78" i="17" s="1"/>
  <c r="I79" i="17"/>
  <c r="N79" i="17" s="1" a="1"/>
  <c r="N79" i="17" s="1"/>
  <c r="I80" i="17"/>
  <c r="N80" i="17" s="1" a="1"/>
  <c r="N80" i="17" s="1"/>
  <c r="I81" i="17"/>
  <c r="N81" i="17" s="1" a="1"/>
  <c r="N81" i="17" s="1"/>
  <c r="I82" i="17"/>
  <c r="N82" i="17" s="1" a="1"/>
  <c r="N82" i="17" s="1"/>
  <c r="I83" i="17"/>
  <c r="N83" i="17" s="1" a="1"/>
  <c r="N83" i="17" s="1"/>
  <c r="I84" i="17"/>
  <c r="N84" i="17" s="1" a="1"/>
  <c r="N84" i="17" s="1"/>
  <c r="I85" i="17"/>
  <c r="N85" i="17" s="1" a="1"/>
  <c r="N85" i="17" s="1"/>
  <c r="I86" i="17"/>
  <c r="N86" i="17" s="1" a="1"/>
  <c r="N86" i="17" s="1"/>
  <c r="I87" i="17"/>
  <c r="N87" i="17" s="1" a="1"/>
  <c r="N87" i="17" s="1"/>
  <c r="I88" i="17"/>
  <c r="N88" i="17" s="1" a="1"/>
  <c r="N88" i="17" s="1"/>
  <c r="I89" i="17"/>
  <c r="N89" i="17" s="1" a="1"/>
  <c r="N89" i="17" s="1"/>
  <c r="I90" i="17"/>
  <c r="N90" i="17" s="1" a="1"/>
  <c r="N90" i="17" s="1"/>
  <c r="I91" i="17"/>
  <c r="N91" i="17" s="1" a="1"/>
  <c r="N91" i="17" s="1"/>
  <c r="I92" i="17"/>
  <c r="N92" i="17" s="1" a="1"/>
  <c r="N92" i="17" s="1"/>
  <c r="I93" i="17"/>
  <c r="N93" i="17" s="1" a="1"/>
  <c r="N93" i="17" s="1"/>
  <c r="I94" i="17"/>
  <c r="N94" i="17" s="1" a="1"/>
  <c r="N94" i="17" s="1"/>
  <c r="I95" i="17"/>
  <c r="N95" i="17" s="1" a="1"/>
  <c r="N95" i="17" s="1"/>
  <c r="I96" i="17"/>
  <c r="N96" i="17" s="1" a="1"/>
  <c r="N96" i="17" s="1"/>
  <c r="I97" i="17"/>
  <c r="N97" i="17" s="1" a="1"/>
  <c r="N97" i="17" s="1"/>
  <c r="I98" i="17"/>
  <c r="N98" i="17" s="1" a="1"/>
  <c r="N98" i="17" s="1"/>
  <c r="I99" i="17"/>
  <c r="N99" i="17" s="1" a="1"/>
  <c r="N99" i="17" s="1"/>
  <c r="I100" i="17"/>
  <c r="N100" i="17" s="1" a="1"/>
  <c r="N100" i="17" s="1"/>
  <c r="I101" i="17"/>
  <c r="N101" i="17" s="1" a="1"/>
  <c r="N101" i="17" s="1"/>
  <c r="I102" i="17"/>
  <c r="N102" i="17" s="1" a="1"/>
  <c r="N102" i="17" s="1"/>
  <c r="I103" i="17"/>
  <c r="N103" i="17" s="1" a="1"/>
  <c r="N103" i="17" s="1"/>
  <c r="I104" i="17"/>
  <c r="N104" i="17" s="1" a="1"/>
  <c r="N104" i="17" s="1"/>
  <c r="I105" i="17"/>
  <c r="N105" i="17" s="1" a="1"/>
  <c r="N105" i="17" s="1"/>
  <c r="I106" i="17"/>
  <c r="N106" i="17" s="1" a="1"/>
  <c r="N106" i="17" s="1"/>
  <c r="I107" i="17"/>
  <c r="N107" i="17" s="1" a="1"/>
  <c r="N107" i="17" s="1"/>
  <c r="I108" i="17"/>
  <c r="N108" i="17" s="1" a="1"/>
  <c r="N108" i="17" s="1"/>
  <c r="I109" i="17"/>
  <c r="N109" i="17" s="1" a="1"/>
  <c r="N109" i="17" s="1"/>
  <c r="I110" i="17"/>
  <c r="N110" i="17" s="1" a="1"/>
  <c r="N110" i="17" s="1"/>
  <c r="I111" i="17"/>
  <c r="N111" i="17" s="1" a="1"/>
  <c r="N111" i="17" s="1"/>
  <c r="I112" i="17"/>
  <c r="N112" i="17" s="1" a="1"/>
  <c r="N112" i="17" s="1"/>
  <c r="I113" i="17"/>
  <c r="N113" i="17" s="1" a="1"/>
  <c r="N113" i="17" s="1"/>
  <c r="I114" i="17"/>
  <c r="N114" i="17" s="1" a="1"/>
  <c r="N114" i="17" s="1"/>
  <c r="I115" i="17"/>
  <c r="N115" i="17" s="1" a="1"/>
  <c r="N115" i="17" s="1"/>
  <c r="I116" i="17"/>
  <c r="N116" i="17" s="1" a="1"/>
  <c r="N116" i="17" s="1"/>
  <c r="I117" i="17"/>
  <c r="N117" i="17" s="1" a="1"/>
  <c r="N117" i="17" s="1"/>
  <c r="I118" i="17"/>
  <c r="N118" i="17" s="1" a="1"/>
  <c r="N118" i="17" s="1"/>
  <c r="I119" i="17"/>
  <c r="N119" i="17" s="1" a="1"/>
  <c r="N119" i="17" s="1"/>
  <c r="I120" i="17"/>
  <c r="N120" i="17" s="1" a="1"/>
  <c r="N120" i="17" s="1"/>
  <c r="I121" i="17"/>
  <c r="N121" i="17" s="1" a="1"/>
  <c r="N121" i="17" s="1"/>
  <c r="I122" i="17"/>
  <c r="N122" i="17" s="1" a="1"/>
  <c r="N122" i="17" s="1"/>
  <c r="I123" i="17"/>
  <c r="N123" i="17" s="1" a="1"/>
  <c r="N123" i="17" s="1"/>
  <c r="I124" i="17"/>
  <c r="N124" i="17" s="1" a="1"/>
  <c r="N124" i="17" s="1"/>
  <c r="I125" i="17"/>
  <c r="N125" i="17" s="1" a="1"/>
  <c r="N125" i="17" s="1"/>
  <c r="I126" i="17"/>
  <c r="N126" i="17" s="1" a="1"/>
  <c r="N126" i="17" s="1"/>
  <c r="I127" i="17"/>
  <c r="N127" i="17" s="1" a="1"/>
  <c r="N127" i="17" s="1"/>
  <c r="I128" i="17"/>
  <c r="N128" i="17" s="1" a="1"/>
  <c r="N128" i="17" s="1"/>
  <c r="I129" i="17"/>
  <c r="N129" i="17" s="1" a="1"/>
  <c r="N129" i="17" s="1"/>
  <c r="I130" i="17"/>
  <c r="N130" i="17" s="1" a="1"/>
  <c r="N130" i="17" s="1"/>
  <c r="I131" i="17"/>
  <c r="N131" i="17" s="1" a="1"/>
  <c r="N131" i="17" s="1"/>
  <c r="I132" i="17"/>
  <c r="N132" i="17" s="1" a="1"/>
  <c r="N132" i="17" s="1"/>
  <c r="I133" i="17"/>
  <c r="N133" i="17" s="1" a="1"/>
  <c r="N133" i="17" s="1"/>
  <c r="I134" i="17"/>
  <c r="N134" i="17" s="1" a="1"/>
  <c r="N134" i="17" s="1"/>
  <c r="I135" i="17"/>
  <c r="N135" i="17" s="1" a="1"/>
  <c r="N135" i="17" s="1"/>
  <c r="I136" i="17"/>
  <c r="N136" i="17" s="1" a="1"/>
  <c r="N136" i="17" s="1"/>
  <c r="I137" i="17"/>
  <c r="N137" i="17" s="1" a="1"/>
  <c r="N137" i="17" s="1"/>
  <c r="I138" i="17"/>
  <c r="N138" i="17" s="1" a="1"/>
  <c r="N138" i="17" s="1"/>
  <c r="I139" i="17"/>
  <c r="N139" i="17" s="1" a="1"/>
  <c r="N139" i="17" s="1"/>
  <c r="I140" i="17"/>
  <c r="N140" i="17" s="1" a="1"/>
  <c r="N140" i="17" s="1"/>
  <c r="I141" i="17"/>
  <c r="N141" i="17" s="1" a="1"/>
  <c r="N141" i="17" s="1"/>
  <c r="I142" i="17"/>
  <c r="N142" i="17" s="1" a="1"/>
  <c r="N142" i="17" s="1"/>
  <c r="I143" i="17"/>
  <c r="N143" i="17" s="1" a="1"/>
  <c r="N143" i="17" s="1"/>
  <c r="I144" i="17"/>
  <c r="N144" i="17" s="1" a="1"/>
  <c r="N144" i="17" s="1"/>
  <c r="I145" i="17"/>
  <c r="N145" i="17" s="1" a="1"/>
  <c r="N145" i="17" s="1"/>
  <c r="I146" i="17"/>
  <c r="N146" i="17" s="1" a="1"/>
  <c r="N146" i="17" s="1"/>
  <c r="I147" i="17"/>
  <c r="N147" i="17" s="1" a="1"/>
  <c r="N147" i="17" s="1"/>
  <c r="I148" i="17"/>
  <c r="N148" i="17" s="1" a="1"/>
  <c r="N148" i="17" s="1"/>
  <c r="I149" i="17"/>
  <c r="N149" i="17" s="1" a="1"/>
  <c r="N149" i="17" s="1"/>
  <c r="I150" i="17"/>
  <c r="N150" i="17" s="1" a="1"/>
  <c r="N150" i="17" s="1"/>
  <c r="I151" i="17"/>
  <c r="N151" i="17" s="1" a="1"/>
  <c r="N151" i="17" s="1"/>
  <c r="I152" i="17"/>
  <c r="N152" i="17" s="1" a="1"/>
  <c r="N152" i="17" s="1"/>
  <c r="I153" i="17"/>
  <c r="N153" i="17" s="1" a="1"/>
  <c r="N153" i="17" s="1"/>
  <c r="I154" i="17"/>
  <c r="N154" i="17" s="1" a="1"/>
  <c r="N154" i="17" s="1"/>
  <c r="I155" i="17"/>
  <c r="N155" i="17" s="1" a="1"/>
  <c r="N155" i="17" s="1"/>
  <c r="I156" i="17"/>
  <c r="N156" i="17" s="1" a="1"/>
  <c r="N156" i="17" s="1"/>
  <c r="I157" i="17"/>
  <c r="N157" i="17" s="1" a="1"/>
  <c r="N157" i="17" s="1"/>
  <c r="I158" i="17"/>
  <c r="N158" i="17" s="1" a="1"/>
  <c r="N158" i="17" s="1"/>
  <c r="I159" i="17"/>
  <c r="N159" i="17" s="1" a="1"/>
  <c r="N159" i="17" s="1"/>
  <c r="I160" i="17"/>
  <c r="N160" i="17" s="1" a="1"/>
  <c r="N160" i="17" s="1"/>
  <c r="I161" i="17"/>
  <c r="N161" i="17" s="1" a="1"/>
  <c r="N161" i="17" s="1"/>
  <c r="I162" i="17"/>
  <c r="N162" i="17" s="1" a="1"/>
  <c r="N162" i="17" s="1"/>
  <c r="I163" i="17"/>
  <c r="N163" i="17" s="1" a="1"/>
  <c r="N163" i="17" s="1"/>
  <c r="I164" i="17"/>
  <c r="N164" i="17" s="1" a="1"/>
  <c r="N164" i="17" s="1"/>
  <c r="I165" i="17"/>
  <c r="N165" i="17" s="1" a="1"/>
  <c r="N165" i="17" s="1"/>
  <c r="I166" i="17"/>
  <c r="N166" i="17" s="1" a="1"/>
  <c r="N166" i="17" s="1"/>
  <c r="I167" i="17"/>
  <c r="N167" i="17" s="1" a="1"/>
  <c r="N167" i="17" s="1"/>
  <c r="I168" i="17"/>
  <c r="N168" i="17" s="1" a="1"/>
  <c r="N168" i="17" s="1"/>
  <c r="I169" i="17"/>
  <c r="N169" i="17" s="1" a="1"/>
  <c r="N169" i="17" s="1"/>
  <c r="I170" i="17"/>
  <c r="N170" i="17" s="1" a="1"/>
  <c r="N170" i="17" s="1"/>
  <c r="I171" i="17"/>
  <c r="N171" i="17" s="1" a="1"/>
  <c r="N171" i="17" s="1"/>
  <c r="I172" i="17"/>
  <c r="N172" i="17" s="1" a="1"/>
  <c r="N172" i="17" s="1"/>
  <c r="I173" i="17"/>
  <c r="N173" i="17" s="1" a="1"/>
  <c r="N173" i="17" s="1"/>
  <c r="I174" i="17"/>
  <c r="N174" i="17" s="1" a="1"/>
  <c r="N174" i="17" s="1"/>
  <c r="I175" i="17"/>
  <c r="N175" i="17" s="1" a="1"/>
  <c r="N175" i="17" s="1"/>
  <c r="I176" i="17"/>
  <c r="N176" i="17" s="1" a="1"/>
  <c r="N176" i="17" s="1"/>
  <c r="I177" i="17"/>
  <c r="N177" i="17" s="1" a="1"/>
  <c r="N177" i="17" s="1"/>
  <c r="I178" i="17"/>
  <c r="N178" i="17" s="1" a="1"/>
  <c r="N178" i="17" s="1"/>
  <c r="I179" i="17"/>
  <c r="N179" i="17" s="1" a="1"/>
  <c r="N179" i="17" s="1"/>
  <c r="I180" i="17"/>
  <c r="N180" i="17" s="1" a="1"/>
  <c r="N180" i="17" s="1"/>
  <c r="I181" i="17"/>
  <c r="N181" i="17" s="1" a="1"/>
  <c r="N181" i="17" s="1"/>
  <c r="I182" i="17"/>
  <c r="N182" i="17" s="1" a="1"/>
  <c r="N182" i="17" s="1"/>
  <c r="I183" i="17"/>
  <c r="N183" i="17" s="1" a="1"/>
  <c r="N183" i="17" s="1"/>
  <c r="I184" i="17"/>
  <c r="N184" i="17" s="1" a="1"/>
  <c r="N184" i="17" s="1"/>
  <c r="I185" i="17"/>
  <c r="N185" i="17" s="1" a="1"/>
  <c r="N185" i="17" s="1"/>
  <c r="I186" i="17"/>
  <c r="N186" i="17" s="1" a="1"/>
  <c r="N186" i="17" s="1"/>
  <c r="I187" i="17"/>
  <c r="N187" i="17" s="1" a="1"/>
  <c r="N187" i="17" s="1"/>
  <c r="I188" i="17"/>
  <c r="N188" i="17" s="1" a="1"/>
  <c r="N188" i="17" s="1"/>
  <c r="I189" i="17"/>
  <c r="N189" i="17" s="1" a="1"/>
  <c r="N189" i="17" s="1"/>
  <c r="I190" i="17"/>
  <c r="N190" i="17" s="1" a="1"/>
  <c r="N190" i="17" s="1"/>
  <c r="I191" i="17"/>
  <c r="N191" i="17" s="1" a="1"/>
  <c r="N191" i="17" s="1"/>
  <c r="I192" i="17"/>
  <c r="N192" i="17" s="1" a="1"/>
  <c r="N192" i="17" s="1"/>
  <c r="I193" i="17"/>
  <c r="N193" i="17" s="1" a="1"/>
  <c r="N193" i="17" s="1"/>
  <c r="I194" i="17"/>
  <c r="N194" i="17" s="1" a="1"/>
  <c r="N194" i="17" s="1"/>
  <c r="I195" i="17"/>
  <c r="N195" i="17" s="1" a="1"/>
  <c r="N195" i="17" s="1"/>
  <c r="I196" i="17"/>
  <c r="N196" i="17" s="1" a="1"/>
  <c r="N196" i="17" s="1"/>
  <c r="I197" i="17"/>
  <c r="N197" i="17" s="1" a="1"/>
  <c r="N197" i="17" s="1"/>
  <c r="I198" i="17"/>
  <c r="N198" i="17" s="1" a="1"/>
  <c r="N198" i="17" s="1"/>
  <c r="I199" i="17"/>
  <c r="N199" i="17" s="1" a="1"/>
  <c r="N199" i="17" s="1"/>
  <c r="I200" i="17"/>
  <c r="N200" i="17" s="1" a="1"/>
  <c r="N200" i="17" s="1"/>
  <c r="I201" i="17"/>
  <c r="N201" i="17" s="1" a="1"/>
  <c r="N201" i="17" s="1"/>
  <c r="I202" i="17"/>
  <c r="N202" i="17" s="1" a="1"/>
  <c r="N202" i="17" s="1"/>
  <c r="I203" i="17"/>
  <c r="N203" i="17" s="1" a="1"/>
  <c r="N203" i="17" s="1"/>
  <c r="I204" i="17"/>
  <c r="N204" i="17" s="1" a="1"/>
  <c r="N204" i="17" s="1"/>
  <c r="I205" i="17"/>
  <c r="N205" i="17" s="1" a="1"/>
  <c r="N205" i="17" s="1"/>
  <c r="I206" i="17"/>
  <c r="N206" i="17" s="1" a="1"/>
  <c r="N206" i="17" s="1"/>
  <c r="I207" i="17"/>
  <c r="N207" i="17" s="1" a="1"/>
  <c r="N207" i="17" s="1"/>
  <c r="I208" i="17"/>
  <c r="N208" i="17" s="1" a="1"/>
  <c r="N208" i="17" s="1"/>
  <c r="I209" i="17"/>
  <c r="N209" i="17" s="1" a="1"/>
  <c r="N209" i="17" s="1"/>
  <c r="I210" i="17"/>
  <c r="N210" i="17" s="1" a="1"/>
  <c r="N210" i="17" s="1"/>
  <c r="I211" i="17"/>
  <c r="N211" i="17" s="1" a="1"/>
  <c r="N211" i="17" s="1"/>
  <c r="I212" i="17"/>
  <c r="N212" i="17" s="1" a="1"/>
  <c r="N212" i="17" s="1"/>
  <c r="I213" i="17"/>
  <c r="N213" i="17" s="1" a="1"/>
  <c r="N213" i="17" s="1"/>
  <c r="I214" i="17"/>
  <c r="N214" i="17" s="1" a="1"/>
  <c r="N214" i="17" s="1"/>
  <c r="I215" i="17"/>
  <c r="N215" i="17" s="1" a="1"/>
  <c r="N215" i="17" s="1"/>
  <c r="I216" i="17"/>
  <c r="N216" i="17" s="1" a="1"/>
  <c r="N216" i="17" s="1"/>
  <c r="I217" i="17"/>
  <c r="N217" i="17" s="1" a="1"/>
  <c r="N217" i="17" s="1"/>
  <c r="I218" i="17"/>
  <c r="N218" i="17" s="1" a="1"/>
  <c r="N218" i="17" s="1"/>
  <c r="I219" i="17"/>
  <c r="N219" i="17" s="1" a="1"/>
  <c r="N219" i="17" s="1"/>
  <c r="I220" i="17"/>
  <c r="N220" i="17" s="1" a="1"/>
  <c r="N220" i="17" s="1"/>
  <c r="I221" i="17"/>
  <c r="N221" i="17" s="1" a="1"/>
  <c r="N221" i="17" s="1"/>
  <c r="I222" i="17"/>
  <c r="N222" i="17" s="1" a="1"/>
  <c r="N222" i="17" s="1"/>
  <c r="I223" i="17"/>
  <c r="N223" i="17" s="1" a="1"/>
  <c r="N223" i="17" s="1"/>
  <c r="I224" i="17"/>
  <c r="N224" i="17" s="1" a="1"/>
  <c r="N224" i="17" s="1"/>
  <c r="I225" i="17"/>
  <c r="N225" i="17" s="1" a="1"/>
  <c r="N225" i="17" s="1"/>
  <c r="I226" i="17"/>
  <c r="N226" i="17" s="1" a="1"/>
  <c r="N226" i="17" s="1"/>
  <c r="I227" i="17"/>
  <c r="N227" i="17" s="1" a="1"/>
  <c r="N227" i="17" s="1"/>
  <c r="I228" i="17"/>
  <c r="N228" i="17" s="1" a="1"/>
  <c r="N228" i="17" s="1"/>
  <c r="I229" i="17"/>
  <c r="N229" i="17" s="1" a="1"/>
  <c r="N229" i="17" s="1"/>
  <c r="I230" i="17"/>
  <c r="N230" i="17" s="1" a="1"/>
  <c r="N230" i="17" s="1"/>
  <c r="I231" i="17"/>
  <c r="N231" i="17" s="1" a="1"/>
  <c r="N231" i="17" s="1"/>
  <c r="I232" i="17"/>
  <c r="N232" i="17" s="1" a="1"/>
  <c r="N232" i="17" s="1"/>
  <c r="I233" i="17"/>
  <c r="N233" i="17" s="1" a="1"/>
  <c r="N233" i="17" s="1"/>
  <c r="I234" i="17"/>
  <c r="N234" i="17" s="1" a="1"/>
  <c r="N234" i="17" s="1"/>
  <c r="I235" i="17"/>
  <c r="N235" i="17" s="1" a="1"/>
  <c r="N235" i="17" s="1"/>
  <c r="I236" i="17"/>
  <c r="N236" i="17" s="1" a="1"/>
  <c r="N236" i="17" s="1"/>
  <c r="I237" i="17"/>
  <c r="N237" i="17" s="1" a="1"/>
  <c r="N237" i="17" s="1"/>
  <c r="I238" i="17"/>
  <c r="N238" i="17" s="1" a="1"/>
  <c r="N238" i="17" s="1"/>
  <c r="I239" i="17"/>
  <c r="N239" i="17" s="1" a="1"/>
  <c r="N239" i="17" s="1"/>
  <c r="I240" i="17"/>
  <c r="N240" i="17" s="1" a="1"/>
  <c r="N240" i="17" s="1"/>
  <c r="I241" i="17"/>
  <c r="N241" i="17" s="1" a="1"/>
  <c r="N241" i="17" s="1"/>
  <c r="I242" i="17"/>
  <c r="N242" i="17" s="1" a="1"/>
  <c r="N242" i="17" s="1"/>
  <c r="I243" i="17"/>
  <c r="N243" i="17" s="1" a="1"/>
  <c r="N243" i="17" s="1"/>
  <c r="I244" i="17"/>
  <c r="N244" i="17" s="1" a="1"/>
  <c r="N244" i="17" s="1"/>
  <c r="I245" i="17"/>
  <c r="N245" i="17" s="1" a="1"/>
  <c r="N245" i="17" s="1"/>
  <c r="I246" i="17"/>
  <c r="N246" i="17" s="1" a="1"/>
  <c r="N246" i="17" s="1"/>
  <c r="I247" i="17"/>
  <c r="N247" i="17" s="1" a="1"/>
  <c r="N247" i="17" s="1"/>
  <c r="I248" i="17"/>
  <c r="N248" i="17" s="1" a="1"/>
  <c r="N248" i="17" s="1"/>
  <c r="I249" i="17"/>
  <c r="N249" i="17" s="1" a="1"/>
  <c r="N249" i="17" s="1"/>
  <c r="I250" i="17"/>
  <c r="N250" i="17" s="1" a="1"/>
  <c r="N250" i="17" s="1"/>
  <c r="I251" i="17"/>
  <c r="N251" i="17" s="1" a="1"/>
  <c r="N251" i="17" s="1"/>
  <c r="I252" i="17"/>
  <c r="N252" i="17" s="1" a="1"/>
  <c r="N252" i="17" s="1"/>
  <c r="I253" i="17"/>
  <c r="N253" i="17" s="1" a="1"/>
  <c r="N253" i="17" s="1"/>
  <c r="I254" i="17"/>
  <c r="N254" i="17" s="1" a="1"/>
  <c r="N254" i="17" s="1"/>
  <c r="I255" i="17"/>
  <c r="N255" i="17" s="1" a="1"/>
  <c r="N255" i="17" s="1"/>
  <c r="I256" i="17"/>
  <c r="N256" i="17" s="1" a="1"/>
  <c r="N256" i="17" s="1"/>
  <c r="I257" i="17"/>
  <c r="N257" i="17" s="1" a="1"/>
  <c r="N257" i="17" s="1"/>
  <c r="I258" i="17"/>
  <c r="N258" i="17" s="1" a="1"/>
  <c r="N258" i="17" s="1"/>
  <c r="I259" i="17"/>
  <c r="N259" i="17" s="1" a="1"/>
  <c r="N259" i="17" s="1"/>
  <c r="I260" i="17"/>
  <c r="N260" i="17" s="1" a="1"/>
  <c r="N260" i="17" s="1"/>
  <c r="I261" i="17"/>
  <c r="N261" i="17" s="1" a="1"/>
  <c r="N261" i="17" s="1"/>
  <c r="I262" i="17"/>
  <c r="N262" i="17" s="1" a="1"/>
  <c r="N262" i="17" s="1"/>
  <c r="I263" i="17"/>
  <c r="N263" i="17" s="1" a="1"/>
  <c r="N263" i="17" s="1"/>
  <c r="I264" i="17"/>
  <c r="N264" i="17" s="1" a="1"/>
  <c r="N264" i="17" s="1"/>
  <c r="I265" i="17"/>
  <c r="N265" i="17" s="1" a="1"/>
  <c r="N265" i="17" s="1"/>
  <c r="I266" i="17"/>
  <c r="N266" i="17" s="1" a="1"/>
  <c r="N266" i="17" s="1"/>
  <c r="I267" i="17"/>
  <c r="N267" i="17" s="1" a="1"/>
  <c r="N267" i="17" s="1"/>
  <c r="I268" i="17"/>
  <c r="N268" i="17" s="1" a="1"/>
  <c r="N268" i="17" s="1"/>
  <c r="I269" i="17"/>
  <c r="N269" i="17" s="1" a="1"/>
  <c r="N269" i="17" s="1"/>
  <c r="I270" i="17"/>
  <c r="N270" i="17" s="1" a="1"/>
  <c r="N270" i="17" s="1"/>
  <c r="I271" i="17"/>
  <c r="N271" i="17" s="1" a="1"/>
  <c r="N271" i="17" s="1"/>
  <c r="I272" i="17"/>
  <c r="N272" i="17" s="1" a="1"/>
  <c r="N272" i="17" s="1"/>
  <c r="I273" i="17"/>
  <c r="N273" i="17" s="1" a="1"/>
  <c r="N273" i="17" s="1"/>
  <c r="I274" i="17"/>
  <c r="N274" i="17" s="1" a="1"/>
  <c r="N274" i="17" s="1"/>
  <c r="I275" i="17"/>
  <c r="N275" i="17" s="1" a="1"/>
  <c r="N275" i="17" s="1"/>
  <c r="I276" i="17"/>
  <c r="N276" i="17" s="1" a="1"/>
  <c r="N276" i="17" s="1"/>
  <c r="I277" i="17"/>
  <c r="N277" i="17" s="1" a="1"/>
  <c r="N277" i="17" s="1"/>
  <c r="I278" i="17"/>
  <c r="N278" i="17" s="1" a="1"/>
  <c r="N278" i="17" s="1"/>
  <c r="I279" i="17"/>
  <c r="N279" i="17" s="1" a="1"/>
  <c r="N279" i="17" s="1"/>
  <c r="I280" i="17"/>
  <c r="N280" i="17" s="1" a="1"/>
  <c r="N280" i="17" s="1"/>
  <c r="I281" i="17"/>
  <c r="N281" i="17" s="1" a="1"/>
  <c r="N281" i="17" s="1"/>
  <c r="I282" i="17"/>
  <c r="N282" i="17" s="1" a="1"/>
  <c r="N282" i="17" s="1"/>
  <c r="I283" i="17"/>
  <c r="N283" i="17" s="1" a="1"/>
  <c r="N283" i="17" s="1"/>
  <c r="I284" i="17"/>
  <c r="N284" i="17" s="1" a="1"/>
  <c r="N284" i="17" s="1"/>
  <c r="I285" i="17"/>
  <c r="N285" i="17" s="1" a="1"/>
  <c r="N285" i="17" s="1"/>
  <c r="I286" i="17"/>
  <c r="N286" i="17" s="1" a="1"/>
  <c r="N286" i="17" s="1"/>
  <c r="I287" i="17"/>
  <c r="N287" i="17" s="1" a="1"/>
  <c r="N287" i="17" s="1"/>
  <c r="I288" i="17"/>
  <c r="N288" i="17" s="1" a="1"/>
  <c r="N288" i="17" s="1"/>
  <c r="I289" i="17"/>
  <c r="N289" i="17" s="1" a="1"/>
  <c r="N289" i="17" s="1"/>
  <c r="I290" i="17"/>
  <c r="N290" i="17" s="1" a="1"/>
  <c r="N290" i="17" s="1"/>
  <c r="I291" i="17"/>
  <c r="N291" i="17" s="1" a="1"/>
  <c r="N291" i="17" s="1"/>
  <c r="I292" i="17"/>
  <c r="N292" i="17" s="1" a="1"/>
  <c r="N292" i="17" s="1"/>
  <c r="I293" i="17"/>
  <c r="N293" i="17" s="1" a="1"/>
  <c r="N293" i="17" s="1"/>
  <c r="I294" i="17"/>
  <c r="N294" i="17" s="1" a="1"/>
  <c r="N294" i="17" s="1"/>
  <c r="I295" i="17"/>
  <c r="N295" i="17" s="1" a="1"/>
  <c r="N295" i="17" s="1"/>
  <c r="I296" i="17"/>
  <c r="N296" i="17" s="1" a="1"/>
  <c r="N296" i="17" s="1"/>
  <c r="I297" i="17"/>
  <c r="N297" i="17" s="1" a="1"/>
  <c r="N297" i="17" s="1"/>
  <c r="I298" i="17"/>
  <c r="N298" i="17" s="1" a="1"/>
  <c r="N298" i="17" s="1"/>
  <c r="I299" i="17"/>
  <c r="N299" i="17" s="1" a="1"/>
  <c r="N299" i="17" s="1"/>
  <c r="I300" i="17"/>
  <c r="N300" i="17" s="1" a="1"/>
  <c r="N300" i="17" s="1"/>
  <c r="I301" i="17"/>
  <c r="N301" i="17" s="1" a="1"/>
  <c r="N301" i="17" s="1"/>
  <c r="I302" i="17"/>
  <c r="N302" i="17" s="1" a="1"/>
  <c r="N302" i="17" s="1"/>
  <c r="I303" i="17"/>
  <c r="N303" i="17" s="1" a="1"/>
  <c r="N303" i="17" s="1"/>
  <c r="I304" i="17"/>
  <c r="N304" i="17" s="1" a="1"/>
  <c r="N304" i="17" s="1"/>
  <c r="I305" i="17"/>
  <c r="N305" i="17" s="1" a="1"/>
  <c r="N305" i="17" s="1"/>
  <c r="I306" i="17"/>
  <c r="N306" i="17" s="1" a="1"/>
  <c r="N306" i="17" s="1"/>
  <c r="I307" i="17"/>
  <c r="N307" i="17" s="1" a="1"/>
  <c r="N307" i="17" s="1"/>
  <c r="I308" i="17"/>
  <c r="N308" i="17" s="1" a="1"/>
  <c r="N308" i="17" s="1"/>
  <c r="I309" i="17"/>
  <c r="N309" i="17" s="1" a="1"/>
  <c r="N309" i="17" s="1"/>
  <c r="I310" i="17"/>
  <c r="N310" i="17" s="1" a="1"/>
  <c r="N310" i="17" s="1"/>
  <c r="I311" i="17"/>
  <c r="N311" i="17" s="1" a="1"/>
  <c r="N311" i="17" s="1"/>
  <c r="I312" i="17"/>
  <c r="N312" i="17" s="1" a="1"/>
  <c r="N312" i="17" s="1"/>
  <c r="I313" i="17"/>
  <c r="N313" i="17" s="1" a="1"/>
  <c r="N313" i="17" s="1"/>
  <c r="I314" i="17"/>
  <c r="N314" i="17" s="1" a="1"/>
  <c r="N314" i="17" s="1"/>
  <c r="I315" i="17"/>
  <c r="N315" i="17" s="1" a="1"/>
  <c r="N315" i="17" s="1"/>
  <c r="I316" i="17"/>
  <c r="N316" i="17" s="1" a="1"/>
  <c r="N316" i="17" s="1"/>
  <c r="I317" i="17"/>
  <c r="N317" i="17" s="1" a="1"/>
  <c r="N317" i="17" s="1"/>
  <c r="I318" i="17"/>
  <c r="N318" i="17" s="1" a="1"/>
  <c r="N318" i="17" s="1"/>
  <c r="I319" i="17"/>
  <c r="N319" i="17" s="1" a="1"/>
  <c r="N319" i="17" s="1"/>
  <c r="I320" i="17"/>
  <c r="N320" i="17" s="1" a="1"/>
  <c r="N320" i="17" s="1"/>
  <c r="I321" i="17"/>
  <c r="N321" i="17" s="1" a="1"/>
  <c r="N321" i="17" s="1"/>
  <c r="I322" i="17"/>
  <c r="N322" i="17" s="1" a="1"/>
  <c r="N322" i="17" s="1"/>
  <c r="I323" i="17"/>
  <c r="N323" i="17" s="1" a="1"/>
  <c r="N323" i="17" s="1"/>
  <c r="I324" i="17"/>
  <c r="N324" i="17" s="1" a="1"/>
  <c r="N324" i="17" s="1"/>
  <c r="I325" i="17"/>
  <c r="N325" i="17" s="1" a="1"/>
  <c r="N325" i="17" s="1"/>
  <c r="I326" i="17"/>
  <c r="N326" i="17" s="1" a="1"/>
  <c r="N326" i="17" s="1"/>
  <c r="I327" i="17"/>
  <c r="N327" i="17" s="1" a="1"/>
  <c r="N327" i="17" s="1"/>
  <c r="I328" i="17"/>
  <c r="N328" i="17" s="1" a="1"/>
  <c r="N328" i="17" s="1"/>
  <c r="I329" i="17"/>
  <c r="N329" i="17" s="1" a="1"/>
  <c r="N329" i="17" s="1"/>
  <c r="I330" i="17"/>
  <c r="N330" i="17" s="1" a="1"/>
  <c r="N330" i="17" s="1"/>
  <c r="I331" i="17"/>
  <c r="N331" i="17" s="1" a="1"/>
  <c r="N331" i="17" s="1"/>
  <c r="I332" i="17"/>
  <c r="N332" i="17" s="1" a="1"/>
  <c r="N332" i="17" s="1"/>
  <c r="I333" i="17"/>
  <c r="N333" i="17" s="1" a="1"/>
  <c r="N333" i="17" s="1"/>
  <c r="I334" i="17"/>
  <c r="N334" i="17" s="1" a="1"/>
  <c r="N334" i="17" s="1"/>
  <c r="I335" i="17"/>
  <c r="N335" i="17" s="1" a="1"/>
  <c r="N335" i="17" s="1"/>
  <c r="I336" i="17"/>
  <c r="N336" i="17" s="1" a="1"/>
  <c r="N336" i="17" s="1"/>
  <c r="I337" i="17"/>
  <c r="N337" i="17" s="1" a="1"/>
  <c r="N337" i="17" s="1"/>
  <c r="I338" i="17"/>
  <c r="N338" i="17" s="1" a="1"/>
  <c r="N338" i="17" s="1"/>
  <c r="I339" i="17"/>
  <c r="N339" i="17" s="1" a="1"/>
  <c r="N339" i="17" s="1"/>
  <c r="I340" i="17"/>
  <c r="N340" i="17" s="1" a="1"/>
  <c r="N340" i="17" s="1"/>
  <c r="I341" i="17"/>
  <c r="N341" i="17" s="1" a="1"/>
  <c r="N341" i="17" s="1"/>
  <c r="I342" i="17"/>
  <c r="N342" i="17" s="1" a="1"/>
  <c r="N342" i="17" s="1"/>
  <c r="I343" i="17"/>
  <c r="N343" i="17" s="1" a="1"/>
  <c r="N343" i="17" s="1"/>
  <c r="I344" i="17"/>
  <c r="N344" i="17" s="1" a="1"/>
  <c r="N344" i="17" s="1"/>
  <c r="I345" i="17"/>
  <c r="N345" i="17" s="1" a="1"/>
  <c r="N345" i="17" s="1"/>
  <c r="I346" i="17"/>
  <c r="N346" i="17" s="1" a="1"/>
  <c r="N346" i="17" s="1"/>
  <c r="I347" i="17"/>
  <c r="N347" i="17" s="1" a="1"/>
  <c r="N347" i="17" s="1"/>
  <c r="I348" i="17"/>
  <c r="N348" i="17" s="1" a="1"/>
  <c r="N348" i="17" s="1"/>
  <c r="I349" i="17"/>
  <c r="N349" i="17" s="1" a="1"/>
  <c r="N349" i="17" s="1"/>
  <c r="I350" i="17"/>
  <c r="N350" i="17" s="1" a="1"/>
  <c r="N350" i="17" s="1"/>
  <c r="I351" i="17"/>
  <c r="N351" i="17" s="1" a="1"/>
  <c r="N351" i="17" s="1"/>
  <c r="I352" i="17"/>
  <c r="N352" i="17" s="1" a="1"/>
  <c r="N352" i="17" s="1"/>
  <c r="I353" i="17"/>
  <c r="N353" i="17" s="1" a="1"/>
  <c r="N353" i="17" s="1"/>
  <c r="I354" i="17"/>
  <c r="N354" i="17" s="1" a="1"/>
  <c r="N354" i="17" s="1"/>
  <c r="I355" i="17"/>
  <c r="N355" i="17" s="1" a="1"/>
  <c r="N355" i="17" s="1"/>
  <c r="I356" i="17"/>
  <c r="N356" i="17" s="1" a="1"/>
  <c r="N356" i="17" s="1"/>
  <c r="I357" i="17"/>
  <c r="N357" i="17" s="1" a="1"/>
  <c r="N357" i="17" s="1"/>
  <c r="I358" i="17"/>
  <c r="N358" i="17" s="1" a="1"/>
  <c r="N358" i="17" s="1"/>
  <c r="I359" i="17"/>
  <c r="N359" i="17" s="1" a="1"/>
  <c r="N359" i="17" s="1"/>
  <c r="I360" i="17"/>
  <c r="N360" i="17" s="1" a="1"/>
  <c r="N360" i="17" s="1"/>
  <c r="I361" i="17"/>
  <c r="N361" i="17" s="1" a="1"/>
  <c r="N361" i="17" s="1"/>
  <c r="I362" i="17"/>
  <c r="N362" i="17" s="1" a="1"/>
  <c r="N362" i="17" s="1"/>
  <c r="I363" i="17"/>
  <c r="N363" i="17" s="1" a="1"/>
  <c r="N363" i="17" s="1"/>
  <c r="I364" i="17"/>
  <c r="N364" i="17" s="1" a="1"/>
  <c r="N364" i="17" s="1"/>
  <c r="I365" i="17"/>
  <c r="N365" i="17" s="1" a="1"/>
  <c r="N365" i="17" s="1"/>
  <c r="I366" i="17"/>
  <c r="N366" i="17" s="1" a="1"/>
  <c r="N366" i="17" s="1"/>
  <c r="I367" i="17"/>
  <c r="N367" i="17" s="1" a="1"/>
  <c r="N367" i="17" s="1"/>
  <c r="I368" i="17"/>
  <c r="N368" i="17" s="1" a="1"/>
  <c r="N368" i="17" s="1"/>
  <c r="I369" i="17"/>
  <c r="N369" i="17" s="1" a="1"/>
  <c r="N369" i="17" s="1"/>
  <c r="I370" i="17"/>
  <c r="N370" i="17" s="1" a="1"/>
  <c r="N370" i="17" s="1"/>
  <c r="I371" i="17"/>
  <c r="N371" i="17" s="1" a="1"/>
  <c r="N371" i="17" s="1"/>
  <c r="I372" i="17"/>
  <c r="N372" i="17" s="1" a="1"/>
  <c r="N372" i="17" s="1"/>
  <c r="I373" i="17"/>
  <c r="N373" i="17" s="1" a="1"/>
  <c r="N373" i="17" s="1"/>
  <c r="I374" i="17"/>
  <c r="N374" i="17" s="1" a="1"/>
  <c r="N374" i="17" s="1"/>
  <c r="I375" i="17"/>
  <c r="N375" i="17" s="1" a="1"/>
  <c r="N375" i="17" s="1"/>
  <c r="I376" i="17"/>
  <c r="N376" i="17" s="1" a="1"/>
  <c r="N376" i="17" s="1"/>
  <c r="I377" i="17"/>
  <c r="N377" i="17" s="1" a="1"/>
  <c r="N377" i="17" s="1"/>
  <c r="I378" i="17"/>
  <c r="N378" i="17" s="1" a="1"/>
  <c r="N378" i="17" s="1"/>
  <c r="I379" i="17"/>
  <c r="N379" i="17" s="1" a="1"/>
  <c r="N379" i="17" s="1"/>
  <c r="I380" i="17"/>
  <c r="N380" i="17" s="1" a="1"/>
  <c r="N380" i="17" s="1"/>
  <c r="I381" i="17"/>
  <c r="N381" i="17" s="1" a="1"/>
  <c r="N381" i="17" s="1"/>
  <c r="I382" i="17"/>
  <c r="N382" i="17" s="1" a="1"/>
  <c r="N382" i="17" s="1"/>
  <c r="I383" i="17"/>
  <c r="N383" i="17" s="1" a="1"/>
  <c r="N383" i="17" s="1"/>
  <c r="I384" i="17"/>
  <c r="N384" i="17" s="1" a="1"/>
  <c r="N384" i="17" s="1"/>
  <c r="I385" i="17"/>
  <c r="N385" i="17" s="1" a="1"/>
  <c r="N385" i="17" s="1"/>
  <c r="I386" i="17"/>
  <c r="N386" i="17" s="1" a="1"/>
  <c r="N386" i="17" s="1"/>
  <c r="I387" i="17"/>
  <c r="N387" i="17" s="1" a="1"/>
  <c r="N387" i="17" s="1"/>
  <c r="I388" i="17"/>
  <c r="N388" i="17" s="1" a="1"/>
  <c r="N388" i="17" s="1"/>
  <c r="I389" i="17"/>
  <c r="N389" i="17" s="1" a="1"/>
  <c r="N389" i="17" s="1"/>
  <c r="I390" i="17"/>
  <c r="N390" i="17" s="1" a="1"/>
  <c r="N390" i="17" s="1"/>
  <c r="I391" i="17"/>
  <c r="N391" i="17" s="1" a="1"/>
  <c r="N391" i="17" s="1"/>
  <c r="I392" i="17"/>
  <c r="N392" i="17" s="1" a="1"/>
  <c r="N392" i="17" s="1"/>
  <c r="I393" i="17"/>
  <c r="N393" i="17" s="1" a="1"/>
  <c r="N393" i="17" s="1"/>
  <c r="I394" i="17"/>
  <c r="N394" i="17" s="1" a="1"/>
  <c r="N394" i="17" s="1"/>
  <c r="I395" i="17"/>
  <c r="N395" i="17" s="1" a="1"/>
  <c r="N395" i="17" s="1"/>
  <c r="I396" i="17"/>
  <c r="N396" i="17" s="1" a="1"/>
  <c r="N396" i="17" s="1"/>
  <c r="I397" i="17"/>
  <c r="N397" i="17" s="1" a="1"/>
  <c r="N397" i="17" s="1"/>
  <c r="I398" i="17"/>
  <c r="N398" i="17" s="1" a="1"/>
  <c r="N398" i="17" s="1"/>
  <c r="I399" i="17"/>
  <c r="N399" i="17" s="1" a="1"/>
  <c r="N399" i="17" s="1"/>
  <c r="I400" i="17"/>
  <c r="N400" i="17" s="1" a="1"/>
  <c r="N400" i="17" s="1"/>
  <c r="I401" i="17"/>
  <c r="N401" i="17" s="1" a="1"/>
  <c r="N401" i="17" s="1"/>
  <c r="I402" i="17"/>
  <c r="N402" i="17" s="1" a="1"/>
  <c r="N402" i="17" s="1"/>
  <c r="I403" i="17"/>
  <c r="N403" i="17" s="1" a="1"/>
  <c r="N403" i="17" s="1"/>
  <c r="I404" i="17"/>
  <c r="N404" i="17" s="1" a="1"/>
  <c r="N404" i="17" s="1"/>
  <c r="I405" i="17"/>
  <c r="N405" i="17" s="1" a="1"/>
  <c r="N405" i="17" s="1"/>
  <c r="I406" i="17"/>
  <c r="N406" i="17" s="1" a="1"/>
  <c r="N406" i="17" s="1"/>
  <c r="I407" i="17"/>
  <c r="N407" i="17" s="1" a="1"/>
  <c r="N407" i="17" s="1"/>
  <c r="I408" i="17"/>
  <c r="N408" i="17" s="1" a="1"/>
  <c r="N408" i="17" s="1"/>
  <c r="I409" i="17"/>
  <c r="N409" i="17" s="1" a="1"/>
  <c r="N409" i="17" s="1"/>
  <c r="I410" i="17"/>
  <c r="N410" i="17" s="1" a="1"/>
  <c r="N410" i="17" s="1"/>
  <c r="I411" i="17"/>
  <c r="N411" i="17" s="1" a="1"/>
  <c r="N411" i="17" s="1"/>
  <c r="I412" i="17"/>
  <c r="N412" i="17" s="1" a="1"/>
  <c r="N412" i="17" s="1"/>
  <c r="I413" i="17"/>
  <c r="N413" i="17" s="1" a="1"/>
  <c r="N413" i="17" s="1"/>
  <c r="I414" i="17"/>
  <c r="N414" i="17" s="1" a="1"/>
  <c r="N414" i="17" s="1"/>
  <c r="I415" i="17"/>
  <c r="N415" i="17" s="1" a="1"/>
  <c r="N415" i="17" s="1"/>
  <c r="I416" i="17"/>
  <c r="N416" i="17" s="1" a="1"/>
  <c r="N416" i="17" s="1"/>
  <c r="I417" i="17"/>
  <c r="N417" i="17" s="1" a="1"/>
  <c r="N417" i="17" s="1"/>
  <c r="I418" i="17"/>
  <c r="N418" i="17" s="1" a="1"/>
  <c r="N418" i="17" s="1"/>
  <c r="I419" i="17"/>
  <c r="N419" i="17" s="1" a="1"/>
  <c r="N419" i="17" s="1"/>
  <c r="I420" i="17"/>
  <c r="N420" i="17" s="1" a="1"/>
  <c r="N420" i="17" s="1"/>
  <c r="I421" i="17"/>
  <c r="N421" i="17" s="1" a="1"/>
  <c r="N421" i="17" s="1"/>
  <c r="I422" i="17"/>
  <c r="N422" i="17" s="1" a="1"/>
  <c r="N422" i="17" s="1"/>
  <c r="I423" i="17"/>
  <c r="N423" i="17" s="1" a="1"/>
  <c r="N423" i="17" s="1"/>
  <c r="I424" i="17"/>
  <c r="N424" i="17" s="1" a="1"/>
  <c r="N424" i="17" s="1"/>
  <c r="I425" i="17"/>
  <c r="N425" i="17" s="1" a="1"/>
  <c r="N425" i="17" s="1"/>
  <c r="I426" i="17"/>
  <c r="N426" i="17" s="1" a="1"/>
  <c r="N426" i="17" s="1"/>
  <c r="I427" i="17"/>
  <c r="N427" i="17" s="1" a="1"/>
  <c r="N427" i="17" s="1"/>
  <c r="I428" i="17"/>
  <c r="N428" i="17" s="1" a="1"/>
  <c r="N428" i="17" s="1"/>
  <c r="I429" i="17"/>
  <c r="N429" i="17" s="1" a="1"/>
  <c r="N429" i="17" s="1"/>
  <c r="I430" i="17"/>
  <c r="N430" i="17" s="1" a="1"/>
  <c r="N430" i="17" s="1"/>
  <c r="I431" i="17"/>
  <c r="N431" i="17" s="1" a="1"/>
  <c r="N431" i="17" s="1"/>
  <c r="I432" i="17"/>
  <c r="N432" i="17" s="1" a="1"/>
  <c r="N432" i="17" s="1"/>
  <c r="I433" i="17"/>
  <c r="N433" i="17" s="1" a="1"/>
  <c r="N433" i="17" s="1"/>
  <c r="I434" i="17"/>
  <c r="N434" i="17" s="1" a="1"/>
  <c r="N434" i="17" s="1"/>
  <c r="I435" i="17"/>
  <c r="N435" i="17" s="1" a="1"/>
  <c r="N435" i="17" s="1"/>
  <c r="I436" i="17"/>
  <c r="N436" i="17" s="1" a="1"/>
  <c r="N436" i="17" s="1"/>
  <c r="I437" i="17"/>
  <c r="N437" i="17" s="1" a="1"/>
  <c r="N437" i="17" s="1"/>
  <c r="I438" i="17"/>
  <c r="N438" i="17" s="1" a="1"/>
  <c r="N438" i="17" s="1"/>
  <c r="I439" i="17"/>
  <c r="N439" i="17" s="1" a="1"/>
  <c r="N439" i="17" s="1"/>
  <c r="I440" i="17"/>
  <c r="N440" i="17" s="1" a="1"/>
  <c r="N440" i="17" s="1"/>
  <c r="I441" i="17"/>
  <c r="N441" i="17" s="1" a="1"/>
  <c r="N441" i="17" s="1"/>
  <c r="I442" i="17"/>
  <c r="N442" i="17" s="1" a="1"/>
  <c r="N442" i="17" s="1"/>
  <c r="I443" i="17"/>
  <c r="N443" i="17" s="1" a="1"/>
  <c r="N443" i="17" s="1"/>
  <c r="I444" i="17"/>
  <c r="N444" i="17" s="1" a="1"/>
  <c r="N444" i="17" s="1"/>
  <c r="I445" i="17"/>
  <c r="N445" i="17" s="1" a="1"/>
  <c r="N445" i="17" s="1"/>
  <c r="I446" i="17"/>
  <c r="N446" i="17" s="1" a="1"/>
  <c r="N446" i="17" s="1"/>
  <c r="I447" i="17"/>
  <c r="N447" i="17" s="1" a="1"/>
  <c r="N447" i="17" s="1"/>
  <c r="I448" i="17"/>
  <c r="N448" i="17" s="1" a="1"/>
  <c r="N448" i="17" s="1"/>
  <c r="I449" i="17"/>
  <c r="N449" i="17" s="1" a="1"/>
  <c r="N449" i="17" s="1"/>
  <c r="I450" i="17"/>
  <c r="N450" i="17" s="1" a="1"/>
  <c r="N450" i="17" s="1"/>
  <c r="I451" i="17"/>
  <c r="N451" i="17" s="1" a="1"/>
  <c r="N451" i="17" s="1"/>
  <c r="I452" i="17"/>
  <c r="N452" i="17" s="1" a="1"/>
  <c r="N452" i="17" s="1"/>
  <c r="I453" i="17"/>
  <c r="N453" i="17" s="1" a="1"/>
  <c r="N453" i="17" s="1"/>
  <c r="I454" i="17"/>
  <c r="N454" i="17" s="1" a="1"/>
  <c r="N454" i="17" s="1"/>
  <c r="I455" i="17"/>
  <c r="N455" i="17" s="1" a="1"/>
  <c r="N455" i="17" s="1"/>
  <c r="I456" i="17"/>
  <c r="N456" i="17" s="1" a="1"/>
  <c r="N456" i="17" s="1"/>
  <c r="I457" i="17"/>
  <c r="N457" i="17" s="1" a="1"/>
  <c r="N457" i="17" s="1"/>
  <c r="I458" i="17"/>
  <c r="N458" i="17" s="1" a="1"/>
  <c r="N458" i="17" s="1"/>
  <c r="I459" i="17"/>
  <c r="N459" i="17" s="1" a="1"/>
  <c r="N459" i="17" s="1"/>
  <c r="I460" i="17"/>
  <c r="N460" i="17" s="1" a="1"/>
  <c r="N460" i="17" s="1"/>
  <c r="I461" i="17"/>
  <c r="N461" i="17" s="1" a="1"/>
  <c r="N461" i="17" s="1"/>
  <c r="I462" i="17"/>
  <c r="N462" i="17" s="1" a="1"/>
  <c r="N462" i="17" s="1"/>
  <c r="I463" i="17"/>
  <c r="N463" i="17" s="1" a="1"/>
  <c r="N463" i="17" s="1"/>
  <c r="I464" i="17"/>
  <c r="N464" i="17" s="1" a="1"/>
  <c r="N464" i="17" s="1"/>
  <c r="I465" i="17"/>
  <c r="N465" i="17" s="1" a="1"/>
  <c r="N465" i="17" s="1"/>
  <c r="I466" i="17"/>
  <c r="N466" i="17" s="1" a="1"/>
  <c r="N466" i="17" s="1"/>
  <c r="I467" i="17"/>
  <c r="N467" i="17" s="1" a="1"/>
  <c r="N467" i="17" s="1"/>
  <c r="I468" i="17"/>
  <c r="N468" i="17" s="1" a="1"/>
  <c r="N468" i="17" s="1"/>
  <c r="I469" i="17"/>
  <c r="N469" i="17" s="1" a="1"/>
  <c r="N469" i="17" s="1"/>
  <c r="I470" i="17"/>
  <c r="N470" i="17" s="1" a="1"/>
  <c r="N470" i="17" s="1"/>
  <c r="I471" i="17"/>
  <c r="N471" i="17" s="1" a="1"/>
  <c r="N471" i="17" s="1"/>
  <c r="I472" i="17"/>
  <c r="N472" i="17" s="1" a="1"/>
  <c r="N472" i="17" s="1"/>
  <c r="I473" i="17"/>
  <c r="N473" i="17" s="1" a="1"/>
  <c r="N473" i="17" s="1"/>
  <c r="I474" i="17"/>
  <c r="N474" i="17" s="1" a="1"/>
  <c r="N474" i="17" s="1"/>
  <c r="I475" i="17"/>
  <c r="N475" i="17" s="1" a="1"/>
  <c r="N475" i="17" s="1"/>
  <c r="I476" i="17"/>
  <c r="N476" i="17" s="1" a="1"/>
  <c r="N476" i="17" s="1"/>
  <c r="I477" i="17"/>
  <c r="N477" i="17" s="1" a="1"/>
  <c r="N477" i="17" s="1"/>
  <c r="I478" i="17"/>
  <c r="N478" i="17" s="1" a="1"/>
  <c r="N478" i="17" s="1"/>
  <c r="I479" i="17"/>
  <c r="N479" i="17" s="1" a="1"/>
  <c r="N479" i="17" s="1"/>
  <c r="I480" i="17"/>
  <c r="N480" i="17" s="1" a="1"/>
  <c r="N480" i="17" s="1"/>
  <c r="I481" i="17"/>
  <c r="N481" i="17" s="1" a="1"/>
  <c r="N481" i="17" s="1"/>
  <c r="I482" i="17"/>
  <c r="N482" i="17" s="1" a="1"/>
  <c r="N482" i="17" s="1"/>
  <c r="I483" i="17"/>
  <c r="N483" i="17" s="1" a="1"/>
  <c r="N483" i="17" s="1"/>
  <c r="I484" i="17"/>
  <c r="N484" i="17" s="1" a="1"/>
  <c r="N484" i="17" s="1"/>
  <c r="I485" i="17"/>
  <c r="N485" i="17" s="1" a="1"/>
  <c r="N485" i="17" s="1"/>
  <c r="I486" i="17"/>
  <c r="N486" i="17" s="1" a="1"/>
  <c r="N486" i="17" s="1"/>
  <c r="I487" i="17"/>
  <c r="N487" i="17" s="1" a="1"/>
  <c r="N487" i="17" s="1"/>
  <c r="I488" i="17"/>
  <c r="N488" i="17" s="1" a="1"/>
  <c r="N488" i="17" s="1"/>
  <c r="I489" i="17"/>
  <c r="N489" i="17" s="1" a="1"/>
  <c r="N489" i="17" s="1"/>
  <c r="I490" i="17"/>
  <c r="N490" i="17" s="1" a="1"/>
  <c r="N490" i="17" s="1"/>
  <c r="I491" i="17"/>
  <c r="N491" i="17" s="1" a="1"/>
  <c r="N491" i="17" s="1"/>
  <c r="I492" i="17"/>
  <c r="N492" i="17" s="1" a="1"/>
  <c r="N492" i="17" s="1"/>
  <c r="I493" i="17"/>
  <c r="N493" i="17" s="1" a="1"/>
  <c r="N493" i="17" s="1"/>
  <c r="I494" i="17"/>
  <c r="N494" i="17" s="1" a="1"/>
  <c r="N494" i="17" s="1"/>
  <c r="I495" i="17"/>
  <c r="N495" i="17" s="1" a="1"/>
  <c r="N495" i="17" s="1"/>
  <c r="I496" i="17"/>
  <c r="N496" i="17" s="1" a="1"/>
  <c r="N496" i="17" s="1"/>
  <c r="I497" i="17"/>
  <c r="N497" i="17" s="1" a="1"/>
  <c r="N497" i="17" s="1"/>
  <c r="I498" i="17"/>
  <c r="N498" i="17" s="1" a="1"/>
  <c r="N498" i="17" s="1"/>
  <c r="I499" i="17"/>
  <c r="N499" i="17" s="1" a="1"/>
  <c r="N499" i="17" s="1"/>
  <c r="I500" i="17"/>
  <c r="N500" i="17" s="1" a="1"/>
  <c r="N500" i="17" s="1"/>
  <c r="I501" i="17"/>
  <c r="N501" i="17" s="1" a="1"/>
  <c r="N501" i="17" s="1"/>
  <c r="I502" i="17"/>
  <c r="N502" i="17" s="1" a="1"/>
  <c r="N502" i="17" s="1"/>
  <c r="I503" i="17"/>
  <c r="N503" i="17" s="1" a="1"/>
  <c r="N503" i="17" s="1"/>
  <c r="I504" i="17"/>
  <c r="N504" i="17" s="1" a="1"/>
  <c r="N504" i="17" s="1"/>
  <c r="I505" i="17"/>
  <c r="N505" i="17" s="1" a="1"/>
  <c r="N505" i="17" s="1"/>
  <c r="I506" i="17"/>
  <c r="N506" i="17" s="1" a="1"/>
  <c r="N506" i="17" s="1"/>
  <c r="I507" i="17"/>
  <c r="N507" i="17" s="1" a="1"/>
  <c r="N507" i="17" s="1"/>
  <c r="I508" i="17"/>
  <c r="N508" i="17" s="1" a="1"/>
  <c r="N508" i="17" s="1"/>
  <c r="I509" i="17"/>
  <c r="N509" i="17" s="1" a="1"/>
  <c r="N509" i="17" s="1"/>
  <c r="I510" i="17"/>
  <c r="N510" i="17" s="1" a="1"/>
  <c r="N510" i="17" s="1"/>
  <c r="I511" i="17"/>
  <c r="N511" i="17" s="1" a="1"/>
  <c r="N511" i="17" s="1"/>
  <c r="I512" i="17"/>
  <c r="N512" i="17" s="1" a="1"/>
  <c r="N512" i="17" s="1"/>
  <c r="I513" i="17"/>
  <c r="N513" i="17" s="1" a="1"/>
  <c r="N513" i="17" s="1"/>
  <c r="I514" i="17"/>
  <c r="N514" i="17" s="1" a="1"/>
  <c r="N514" i="17" s="1"/>
  <c r="I515" i="17"/>
  <c r="N515" i="17" s="1" a="1"/>
  <c r="N515" i="17" s="1"/>
  <c r="I516" i="17"/>
  <c r="N516" i="17" s="1" a="1"/>
  <c r="N516" i="17" s="1"/>
  <c r="I517" i="17"/>
  <c r="N517" i="17" s="1" a="1"/>
  <c r="N517" i="17" s="1"/>
  <c r="I518" i="17"/>
  <c r="N518" i="17" s="1" a="1"/>
  <c r="N518" i="17" s="1"/>
  <c r="I519" i="17"/>
  <c r="N519" i="17" s="1" a="1"/>
  <c r="N519" i="17" s="1"/>
  <c r="I520" i="17"/>
  <c r="N520" i="17" s="1" a="1"/>
  <c r="N520" i="17" s="1"/>
  <c r="I521" i="17"/>
  <c r="N521" i="17" s="1" a="1"/>
  <c r="N521" i="17" s="1"/>
  <c r="I522" i="17"/>
  <c r="N522" i="17" s="1" a="1"/>
  <c r="N522" i="17" s="1"/>
  <c r="I523" i="17"/>
  <c r="N523" i="17" s="1" a="1"/>
  <c r="N523" i="17" s="1"/>
  <c r="I524" i="17"/>
  <c r="N524" i="17" s="1" a="1"/>
  <c r="N524" i="17" s="1"/>
  <c r="I525" i="17"/>
  <c r="N525" i="17" s="1" a="1"/>
  <c r="N525" i="17" s="1"/>
  <c r="I526" i="17"/>
  <c r="N526" i="17" s="1" a="1"/>
  <c r="N526" i="17" s="1"/>
  <c r="I527" i="17"/>
  <c r="N527" i="17" s="1" a="1"/>
  <c r="N527" i="17" s="1"/>
  <c r="I528" i="17"/>
  <c r="N528" i="17" s="1" a="1"/>
  <c r="N528" i="17" s="1"/>
  <c r="I529" i="17"/>
  <c r="N529" i="17" s="1" a="1"/>
  <c r="N529" i="17" s="1"/>
  <c r="I530" i="17"/>
  <c r="N530" i="17" s="1" a="1"/>
  <c r="N530" i="17" s="1"/>
  <c r="I531" i="17"/>
  <c r="N531" i="17" s="1" a="1"/>
  <c r="N531" i="17" s="1"/>
  <c r="I532" i="17"/>
  <c r="N532" i="17" s="1" a="1"/>
  <c r="N532" i="17" s="1"/>
  <c r="I533" i="17"/>
  <c r="N533" i="17" s="1" a="1"/>
  <c r="N533" i="17" s="1"/>
  <c r="I534" i="17"/>
  <c r="N534" i="17" s="1" a="1"/>
  <c r="N534" i="17" s="1"/>
  <c r="I535" i="17"/>
  <c r="N535" i="17" s="1" a="1"/>
  <c r="N535" i="17" s="1"/>
  <c r="I536" i="17"/>
  <c r="N536" i="17" s="1" a="1"/>
  <c r="N536" i="17" s="1"/>
  <c r="I537" i="17"/>
  <c r="N537" i="17" s="1" a="1"/>
  <c r="N537" i="17" s="1"/>
  <c r="I538" i="17"/>
  <c r="N538" i="17" s="1" a="1"/>
  <c r="N538" i="17" s="1"/>
  <c r="I539" i="17"/>
  <c r="N539" i="17" s="1" a="1"/>
  <c r="N539" i="17" s="1"/>
  <c r="I540" i="17"/>
  <c r="N540" i="17" s="1" a="1"/>
  <c r="N540" i="17" s="1"/>
  <c r="I541" i="17"/>
  <c r="N541" i="17" s="1" a="1"/>
  <c r="N541" i="17" s="1"/>
  <c r="I542" i="17"/>
  <c r="N542" i="17" s="1" a="1"/>
  <c r="N542" i="17" s="1"/>
  <c r="I543" i="17"/>
  <c r="N543" i="17" s="1" a="1"/>
  <c r="N543" i="17" s="1"/>
  <c r="I544" i="17"/>
  <c r="N544" i="17" s="1" a="1"/>
  <c r="N544" i="17" s="1"/>
  <c r="I545" i="17"/>
  <c r="N545" i="17" s="1" a="1"/>
  <c r="N545" i="17" s="1"/>
  <c r="I546" i="17"/>
  <c r="N546" i="17" s="1" a="1"/>
  <c r="N546" i="17" s="1"/>
  <c r="I547" i="17"/>
  <c r="N547" i="17" s="1" a="1"/>
  <c r="N547" i="17" s="1"/>
  <c r="I548" i="17"/>
  <c r="N548" i="17" s="1" a="1"/>
  <c r="N548" i="17" s="1"/>
  <c r="I549" i="17"/>
  <c r="N549" i="17" s="1" a="1"/>
  <c r="N549" i="17" s="1"/>
  <c r="I550" i="17"/>
  <c r="N550" i="17" s="1" a="1"/>
  <c r="N550" i="17" s="1"/>
  <c r="I551" i="17"/>
  <c r="N551" i="17" s="1" a="1"/>
  <c r="N551" i="17" s="1"/>
  <c r="I552" i="17"/>
  <c r="N552" i="17" s="1" a="1"/>
  <c r="N552" i="17" s="1"/>
  <c r="I553" i="17"/>
  <c r="N553" i="17" s="1" a="1"/>
  <c r="N553" i="17" s="1"/>
  <c r="I554" i="17"/>
  <c r="N554" i="17" s="1" a="1"/>
  <c r="N554" i="17" s="1"/>
  <c r="I555" i="17"/>
  <c r="N555" i="17" s="1" a="1"/>
  <c r="N555" i="17" s="1"/>
  <c r="I556" i="17"/>
  <c r="N556" i="17" s="1" a="1"/>
  <c r="N556" i="17" s="1"/>
  <c r="I557" i="17"/>
  <c r="N557" i="17" s="1" a="1"/>
  <c r="N557" i="17" s="1"/>
  <c r="I558" i="17"/>
  <c r="N558" i="17" s="1" a="1"/>
  <c r="N558" i="17" s="1"/>
  <c r="I559" i="17"/>
  <c r="N559" i="17" s="1" a="1"/>
  <c r="N559" i="17" s="1"/>
  <c r="I560" i="17"/>
  <c r="N560" i="17" s="1" a="1"/>
  <c r="N560" i="17" s="1"/>
  <c r="I561" i="17"/>
  <c r="N561" i="17" s="1" a="1"/>
  <c r="N561" i="17" s="1"/>
  <c r="I562" i="17"/>
  <c r="N562" i="17" s="1" a="1"/>
  <c r="N562" i="17" s="1"/>
  <c r="I563" i="17"/>
  <c r="N563" i="17" s="1" a="1"/>
  <c r="N563" i="17" s="1"/>
  <c r="I564" i="17"/>
  <c r="N564" i="17" s="1" a="1"/>
  <c r="N564" i="17" s="1"/>
  <c r="I565" i="17"/>
  <c r="N565" i="17" s="1" a="1"/>
  <c r="N565" i="17" s="1"/>
  <c r="I566" i="17"/>
  <c r="N566" i="17" s="1" a="1"/>
  <c r="N566" i="17" s="1"/>
  <c r="I567" i="17"/>
  <c r="N567" i="17" s="1" a="1"/>
  <c r="N567" i="17" s="1"/>
  <c r="I568" i="17"/>
  <c r="N568" i="17" s="1" a="1"/>
  <c r="N568" i="17" s="1"/>
  <c r="I569" i="17"/>
  <c r="N569" i="17" s="1" a="1"/>
  <c r="N569" i="17" s="1"/>
  <c r="I570" i="17"/>
  <c r="N570" i="17" s="1" a="1"/>
  <c r="N570" i="17" s="1"/>
  <c r="I571" i="17"/>
  <c r="N571" i="17" s="1" a="1"/>
  <c r="N571" i="17" s="1"/>
  <c r="I572" i="17"/>
  <c r="N572" i="17" s="1" a="1"/>
  <c r="N572" i="17" s="1"/>
  <c r="I573" i="17"/>
  <c r="N573" i="17" s="1" a="1"/>
  <c r="N573" i="17" s="1"/>
  <c r="I574" i="17"/>
  <c r="N574" i="17" s="1" a="1"/>
  <c r="N574" i="17" s="1"/>
  <c r="I575" i="17"/>
  <c r="N575" i="17" s="1" a="1"/>
  <c r="N575" i="17" s="1"/>
  <c r="I576" i="17"/>
  <c r="N576" i="17" s="1" a="1"/>
  <c r="N576" i="17" s="1"/>
  <c r="I577" i="17"/>
  <c r="N577" i="17" s="1" a="1"/>
  <c r="N577" i="17" s="1"/>
  <c r="I578" i="17"/>
  <c r="N578" i="17" s="1" a="1"/>
  <c r="N578" i="17" s="1"/>
  <c r="I579" i="17"/>
  <c r="N579" i="17" s="1" a="1"/>
  <c r="N579" i="17" s="1"/>
  <c r="I580" i="17"/>
  <c r="N580" i="17" s="1" a="1"/>
  <c r="N580" i="17" s="1"/>
  <c r="I581" i="17"/>
  <c r="N581" i="17" s="1" a="1"/>
  <c r="N581" i="17" s="1"/>
  <c r="I582" i="17"/>
  <c r="N582" i="17" s="1" a="1"/>
  <c r="N582" i="17" s="1"/>
  <c r="I583" i="17"/>
  <c r="N583" i="17" s="1" a="1"/>
  <c r="N583" i="17" s="1"/>
  <c r="I584" i="17"/>
  <c r="N584" i="17" s="1" a="1"/>
  <c r="N584" i="17" s="1"/>
  <c r="I585" i="17"/>
  <c r="N585" i="17" s="1" a="1"/>
  <c r="N585" i="17" s="1"/>
  <c r="I586" i="17"/>
  <c r="N586" i="17" s="1" a="1"/>
  <c r="N586" i="17" s="1"/>
  <c r="I587" i="17"/>
  <c r="N587" i="17" s="1" a="1"/>
  <c r="N587" i="17" s="1"/>
  <c r="I588" i="17"/>
  <c r="N588" i="17" s="1" a="1"/>
  <c r="N588" i="17" s="1"/>
  <c r="I589" i="17"/>
  <c r="N589" i="17" s="1" a="1"/>
  <c r="N589" i="17" s="1"/>
  <c r="I590" i="17"/>
  <c r="N590" i="17" s="1" a="1"/>
  <c r="N590" i="17" s="1"/>
  <c r="I591" i="17"/>
  <c r="N591" i="17" s="1" a="1"/>
  <c r="N591" i="17" s="1"/>
  <c r="I592" i="17"/>
  <c r="N592" i="17" s="1" a="1"/>
  <c r="N592" i="17" s="1"/>
  <c r="I593" i="17"/>
  <c r="N593" i="17" s="1" a="1"/>
  <c r="N593" i="17" s="1"/>
  <c r="I594" i="17"/>
  <c r="N594" i="17" s="1" a="1"/>
  <c r="N594" i="17" s="1"/>
  <c r="I595" i="17"/>
  <c r="N595" i="17" s="1" a="1"/>
  <c r="N595" i="17" s="1"/>
  <c r="I596" i="17"/>
  <c r="N596" i="17" s="1" a="1"/>
  <c r="N596" i="17" s="1"/>
  <c r="I597" i="17"/>
  <c r="N597" i="17" s="1" a="1"/>
  <c r="N597" i="17" s="1"/>
  <c r="I598" i="17"/>
  <c r="N598" i="17" s="1" a="1"/>
  <c r="N598" i="17" s="1"/>
  <c r="I599" i="17"/>
  <c r="N599" i="17" s="1" a="1"/>
  <c r="N599" i="17" s="1"/>
  <c r="I600" i="17"/>
  <c r="N600" i="17" s="1" a="1"/>
  <c r="N600" i="17" s="1"/>
  <c r="I601" i="17"/>
  <c r="N601" i="17" s="1" a="1"/>
  <c r="N601" i="17" s="1"/>
  <c r="I602" i="17"/>
  <c r="N602" i="17" s="1" a="1"/>
  <c r="N602" i="17" s="1"/>
  <c r="I603" i="17"/>
  <c r="N603" i="17" s="1" a="1"/>
  <c r="N603" i="17" s="1"/>
  <c r="I604" i="17"/>
  <c r="N604" i="17" s="1" a="1"/>
  <c r="N604" i="17" s="1"/>
  <c r="I605" i="17"/>
  <c r="N605" i="17" s="1" a="1"/>
  <c r="N605" i="17" s="1"/>
  <c r="I606" i="17"/>
  <c r="N606" i="17" s="1" a="1"/>
  <c r="N606" i="17" s="1"/>
  <c r="I607" i="17"/>
  <c r="N607" i="17" s="1" a="1"/>
  <c r="N607" i="17" s="1"/>
  <c r="I608" i="17"/>
  <c r="N608" i="17" s="1" a="1"/>
  <c r="N608" i="17" s="1"/>
  <c r="I609" i="17"/>
  <c r="N609" i="17" s="1" a="1"/>
  <c r="N609" i="17" s="1"/>
  <c r="I610" i="17"/>
  <c r="N610" i="17" s="1" a="1"/>
  <c r="N610" i="17" s="1"/>
  <c r="I611" i="17"/>
  <c r="N611" i="17" s="1" a="1"/>
  <c r="N611" i="17" s="1"/>
  <c r="I612" i="17"/>
  <c r="N612" i="17" s="1" a="1"/>
  <c r="N612" i="17" s="1"/>
  <c r="I613" i="17"/>
  <c r="N613" i="17" s="1" a="1"/>
  <c r="N613" i="17" s="1"/>
  <c r="I614" i="17"/>
  <c r="N614" i="17" s="1" a="1"/>
  <c r="N614" i="17" s="1"/>
  <c r="I615" i="17"/>
  <c r="N615" i="17" s="1" a="1"/>
  <c r="N615" i="17" s="1"/>
  <c r="I616" i="17"/>
  <c r="N616" i="17" s="1" a="1"/>
  <c r="N616" i="17" s="1"/>
  <c r="I617" i="17"/>
  <c r="N617" i="17" s="1" a="1"/>
  <c r="N617" i="17" s="1"/>
  <c r="I618" i="17"/>
  <c r="N618" i="17" s="1" a="1"/>
  <c r="N618" i="17" s="1"/>
  <c r="I619" i="17"/>
  <c r="N619" i="17" s="1" a="1"/>
  <c r="N619" i="17" s="1"/>
  <c r="I620" i="17"/>
  <c r="N620" i="17" s="1" a="1"/>
  <c r="N620" i="17" s="1"/>
  <c r="I621" i="17"/>
  <c r="N621" i="17" s="1" a="1"/>
  <c r="N621" i="17" s="1"/>
  <c r="I622" i="17"/>
  <c r="N622" i="17" s="1" a="1"/>
  <c r="N622" i="17" s="1"/>
  <c r="I623" i="17"/>
  <c r="N623" i="17" s="1" a="1"/>
  <c r="N623" i="17" s="1"/>
  <c r="I624" i="17"/>
  <c r="N624" i="17" s="1" a="1"/>
  <c r="N624" i="17" s="1"/>
  <c r="I625" i="17"/>
  <c r="N625" i="17" s="1" a="1"/>
  <c r="N625" i="17" s="1"/>
  <c r="I626" i="17"/>
  <c r="N626" i="17" s="1" a="1"/>
  <c r="N626" i="17" s="1"/>
  <c r="I627" i="17"/>
  <c r="N627" i="17" s="1" a="1"/>
  <c r="N627" i="17" s="1"/>
  <c r="I628" i="17"/>
  <c r="N628" i="17" s="1" a="1"/>
  <c r="N628" i="17" s="1"/>
  <c r="I629" i="17"/>
  <c r="N629" i="17" s="1" a="1"/>
  <c r="N629" i="17" s="1"/>
  <c r="I630" i="17"/>
  <c r="N630" i="17" s="1" a="1"/>
  <c r="N630" i="17" s="1"/>
  <c r="I631" i="17"/>
  <c r="N631" i="17" s="1" a="1"/>
  <c r="N631" i="17" s="1"/>
  <c r="I632" i="17"/>
  <c r="N632" i="17" s="1" a="1"/>
  <c r="N632" i="17" s="1"/>
  <c r="I633" i="17"/>
  <c r="N633" i="17" s="1" a="1"/>
  <c r="N633" i="17" s="1"/>
  <c r="I634" i="17"/>
  <c r="N634" i="17" s="1" a="1"/>
  <c r="N634" i="17" s="1"/>
  <c r="I635" i="17"/>
  <c r="N635" i="17" s="1" a="1"/>
  <c r="N635" i="17" s="1"/>
  <c r="I636" i="17"/>
  <c r="N636" i="17" s="1" a="1"/>
  <c r="N636" i="17" s="1"/>
  <c r="I637" i="17"/>
  <c r="N637" i="17" s="1" a="1"/>
  <c r="N637" i="17" s="1"/>
  <c r="I638" i="17"/>
  <c r="N638" i="17" s="1" a="1"/>
  <c r="N638" i="17" s="1"/>
  <c r="I639" i="17"/>
  <c r="N639" i="17" s="1" a="1"/>
  <c r="N639" i="17" s="1"/>
  <c r="I640" i="17"/>
  <c r="N640" i="17" s="1" a="1"/>
  <c r="N640" i="17" s="1"/>
  <c r="I641" i="17"/>
  <c r="N641" i="17" s="1" a="1"/>
  <c r="N641" i="17" s="1"/>
  <c r="I642" i="17"/>
  <c r="N642" i="17" s="1" a="1"/>
  <c r="N642" i="17" s="1"/>
  <c r="I643" i="17"/>
  <c r="N643" i="17" s="1" a="1"/>
  <c r="N643" i="17" s="1"/>
  <c r="I644" i="17"/>
  <c r="N644" i="17" s="1" a="1"/>
  <c r="N644" i="17" s="1"/>
  <c r="I645" i="17"/>
  <c r="N645" i="17" s="1" a="1"/>
  <c r="N645" i="17" s="1"/>
  <c r="I646" i="17"/>
  <c r="N646" i="17" s="1" a="1"/>
  <c r="N646" i="17" s="1"/>
  <c r="I647" i="17"/>
  <c r="N647" i="17" s="1" a="1"/>
  <c r="N647" i="17" s="1"/>
  <c r="I648" i="17"/>
  <c r="N648" i="17" s="1" a="1"/>
  <c r="N648" i="17" s="1"/>
  <c r="I649" i="17"/>
  <c r="N649" i="17" s="1" a="1"/>
  <c r="N649" i="17" s="1"/>
  <c r="I650" i="17"/>
  <c r="N650" i="17" s="1" a="1"/>
  <c r="N650" i="17" s="1"/>
  <c r="I651" i="17"/>
  <c r="N651" i="17" s="1" a="1"/>
  <c r="N651" i="17" s="1"/>
  <c r="I652" i="17"/>
  <c r="N652" i="17" s="1" a="1"/>
  <c r="N652" i="17" s="1"/>
  <c r="I653" i="17"/>
  <c r="N653" i="17" s="1" a="1"/>
  <c r="N653" i="17" s="1"/>
  <c r="I654" i="17"/>
  <c r="N654" i="17" s="1" a="1"/>
  <c r="N654" i="17" s="1"/>
  <c r="I655" i="17"/>
  <c r="N655" i="17" s="1" a="1"/>
  <c r="N655" i="17" s="1"/>
  <c r="I656" i="17"/>
  <c r="N656" i="17" s="1" a="1"/>
  <c r="N656" i="17" s="1"/>
  <c r="I657" i="17"/>
  <c r="N657" i="17" s="1" a="1"/>
  <c r="N657" i="17" s="1"/>
  <c r="I658" i="17"/>
  <c r="N658" i="17" s="1" a="1"/>
  <c r="N658" i="17" s="1"/>
  <c r="I659" i="17"/>
  <c r="N659" i="17" s="1" a="1"/>
  <c r="N659" i="17" s="1"/>
  <c r="I660" i="17"/>
  <c r="N660" i="17" s="1" a="1"/>
  <c r="N660" i="17" s="1"/>
  <c r="I661" i="17"/>
  <c r="N661" i="17" s="1" a="1"/>
  <c r="N661" i="17" s="1"/>
  <c r="I662" i="17"/>
  <c r="N662" i="17" s="1" a="1"/>
  <c r="N662" i="17" s="1"/>
  <c r="I663" i="17"/>
  <c r="N663" i="17" s="1" a="1"/>
  <c r="N663" i="17" s="1"/>
  <c r="I664" i="17"/>
  <c r="N664" i="17" s="1" a="1"/>
  <c r="N664" i="17" s="1"/>
  <c r="I665" i="17"/>
  <c r="N665" i="17" s="1" a="1"/>
  <c r="N665" i="17" s="1"/>
  <c r="I666" i="17"/>
  <c r="N666" i="17" s="1" a="1"/>
  <c r="N666" i="17" s="1"/>
  <c r="I667" i="17"/>
  <c r="N667" i="17" s="1" a="1"/>
  <c r="N667" i="17" s="1"/>
  <c r="I668" i="17"/>
  <c r="N668" i="17" s="1" a="1"/>
  <c r="N668" i="17" s="1"/>
  <c r="I669" i="17"/>
  <c r="N669" i="17" s="1" a="1"/>
  <c r="N669" i="17" s="1"/>
  <c r="I670" i="17"/>
  <c r="N670" i="17" s="1" a="1"/>
  <c r="N670" i="17" s="1"/>
  <c r="I671" i="17"/>
  <c r="N671" i="17" s="1" a="1"/>
  <c r="N671" i="17" s="1"/>
  <c r="I672" i="17"/>
  <c r="N672" i="17" s="1" a="1"/>
  <c r="N672" i="17" s="1"/>
  <c r="I673" i="17"/>
  <c r="N673" i="17" s="1" a="1"/>
  <c r="N673" i="17" s="1"/>
  <c r="I674" i="17"/>
  <c r="N674" i="17" s="1" a="1"/>
  <c r="N674" i="17" s="1"/>
  <c r="I675" i="17"/>
  <c r="N675" i="17" s="1" a="1"/>
  <c r="N675" i="17" s="1"/>
  <c r="I676" i="17"/>
  <c r="N676" i="17" s="1" a="1"/>
  <c r="N676" i="17" s="1"/>
  <c r="I677" i="17"/>
  <c r="N677" i="17" s="1" a="1"/>
  <c r="N677" i="17" s="1"/>
  <c r="I678" i="17"/>
  <c r="N678" i="17" s="1" a="1"/>
  <c r="N678" i="17" s="1"/>
  <c r="I679" i="17"/>
  <c r="N679" i="17" s="1" a="1"/>
  <c r="N679" i="17" s="1"/>
  <c r="I680" i="17"/>
  <c r="N680" i="17" s="1" a="1"/>
  <c r="N680" i="17" s="1"/>
  <c r="I681" i="17"/>
  <c r="N681" i="17" s="1" a="1"/>
  <c r="N681" i="17" s="1"/>
  <c r="I682" i="17"/>
  <c r="N682" i="17" s="1" a="1"/>
  <c r="N682" i="17" s="1"/>
  <c r="I683" i="17"/>
  <c r="N683" i="17" s="1" a="1"/>
  <c r="N683" i="17" s="1"/>
  <c r="I684" i="17"/>
  <c r="N684" i="17" s="1" a="1"/>
  <c r="N684" i="17" s="1"/>
  <c r="I685" i="17"/>
  <c r="N685" i="17" s="1" a="1"/>
  <c r="N685" i="17" s="1"/>
  <c r="I686" i="17"/>
  <c r="N686" i="17" s="1" a="1"/>
  <c r="N686" i="17" s="1"/>
  <c r="I687" i="17"/>
  <c r="N687" i="17" s="1" a="1"/>
  <c r="N687" i="17" s="1"/>
  <c r="I688" i="17"/>
  <c r="N688" i="17" s="1" a="1"/>
  <c r="N688" i="17" s="1"/>
  <c r="I689" i="17"/>
  <c r="N689" i="17" s="1" a="1"/>
  <c r="N689" i="17" s="1"/>
  <c r="I690" i="17"/>
  <c r="N690" i="17" s="1" a="1"/>
  <c r="N690" i="17" s="1"/>
  <c r="I691" i="17"/>
  <c r="N691" i="17" s="1" a="1"/>
  <c r="N691" i="17" s="1"/>
  <c r="I692" i="17"/>
  <c r="N692" i="17" s="1" a="1"/>
  <c r="N692" i="17" s="1"/>
  <c r="I693" i="17"/>
  <c r="N693" i="17" s="1" a="1"/>
  <c r="N693" i="17" s="1"/>
  <c r="I694" i="17"/>
  <c r="N694" i="17" s="1" a="1"/>
  <c r="N694" i="17" s="1"/>
  <c r="I695" i="17"/>
  <c r="N695" i="17" s="1" a="1"/>
  <c r="N695" i="17" s="1"/>
  <c r="I696" i="17"/>
  <c r="N696" i="17" s="1" a="1"/>
  <c r="N696" i="17" s="1"/>
  <c r="I697" i="17"/>
  <c r="N697" i="17" s="1" a="1"/>
  <c r="N697" i="17" s="1"/>
  <c r="I698" i="17"/>
  <c r="N698" i="17" s="1" a="1"/>
  <c r="N698" i="17" s="1"/>
  <c r="I699" i="17"/>
  <c r="N699" i="17" s="1" a="1"/>
  <c r="N699" i="17" s="1"/>
  <c r="I700" i="17"/>
  <c r="N700" i="17" s="1" a="1"/>
  <c r="N700" i="17" s="1"/>
  <c r="I701" i="17"/>
  <c r="N701" i="17" s="1" a="1"/>
  <c r="N701" i="17" s="1"/>
  <c r="I702" i="17"/>
  <c r="N702" i="17" s="1" a="1"/>
  <c r="N702" i="17" s="1"/>
  <c r="I703" i="17"/>
  <c r="N703" i="17" s="1" a="1"/>
  <c r="N703" i="17" s="1"/>
  <c r="I704" i="17"/>
  <c r="N704" i="17" s="1" a="1"/>
  <c r="N704" i="17" s="1"/>
  <c r="I705" i="17"/>
  <c r="N705" i="17" s="1" a="1"/>
  <c r="N705" i="17" s="1"/>
  <c r="I706" i="17"/>
  <c r="N706" i="17" s="1" a="1"/>
  <c r="N706" i="17" s="1"/>
  <c r="I707" i="17"/>
  <c r="N707" i="17" s="1" a="1"/>
  <c r="N707" i="17" s="1"/>
  <c r="I708" i="17"/>
  <c r="N708" i="17" s="1" a="1"/>
  <c r="N708" i="17" s="1"/>
  <c r="I709" i="17"/>
  <c r="N709" i="17" s="1" a="1"/>
  <c r="N709" i="17" s="1"/>
  <c r="I710" i="17"/>
  <c r="N710" i="17" s="1" a="1"/>
  <c r="N710" i="17" s="1"/>
  <c r="I711" i="17"/>
  <c r="N711" i="17" s="1" a="1"/>
  <c r="N711" i="17" s="1"/>
  <c r="I712" i="17"/>
  <c r="N712" i="17" s="1" a="1"/>
  <c r="N712" i="17" s="1"/>
  <c r="I713" i="17"/>
  <c r="N713" i="17" s="1" a="1"/>
  <c r="N713" i="17" s="1"/>
  <c r="I714" i="17"/>
  <c r="N714" i="17" s="1" a="1"/>
  <c r="N714" i="17" s="1"/>
  <c r="I715" i="17"/>
  <c r="N715" i="17" s="1" a="1"/>
  <c r="N715" i="17" s="1"/>
  <c r="I716" i="17"/>
  <c r="N716" i="17" s="1" a="1"/>
  <c r="N716" i="17" s="1"/>
  <c r="I717" i="17"/>
  <c r="N717" i="17" s="1" a="1"/>
  <c r="N717" i="17" s="1"/>
  <c r="I718" i="17"/>
  <c r="N718" i="17" s="1" a="1"/>
  <c r="N718" i="17" s="1"/>
  <c r="I719" i="17"/>
  <c r="N719" i="17" s="1" a="1"/>
  <c r="N719" i="17" s="1"/>
  <c r="I720" i="17"/>
  <c r="N720" i="17" s="1" a="1"/>
  <c r="N720" i="17" s="1"/>
  <c r="I721" i="17"/>
  <c r="N721" i="17" s="1" a="1"/>
  <c r="N721" i="17" s="1"/>
  <c r="I722" i="17"/>
  <c r="N722" i="17" s="1" a="1"/>
  <c r="N722" i="17" s="1"/>
  <c r="I723" i="17"/>
  <c r="N723" i="17" s="1" a="1"/>
  <c r="N723" i="17" s="1"/>
  <c r="I724" i="17"/>
  <c r="N724" i="17" s="1" a="1"/>
  <c r="N724" i="17" s="1"/>
  <c r="I725" i="17"/>
  <c r="N725" i="17" s="1" a="1"/>
  <c r="N725" i="17" s="1"/>
  <c r="I726" i="17"/>
  <c r="N726" i="17" s="1" a="1"/>
  <c r="N726" i="17" s="1"/>
  <c r="I727" i="17"/>
  <c r="N727" i="17" s="1" a="1"/>
  <c r="N727" i="17" s="1"/>
  <c r="I728" i="17"/>
  <c r="N728" i="17" s="1" a="1"/>
  <c r="N728" i="17" s="1"/>
  <c r="I729" i="17"/>
  <c r="N729" i="17" s="1" a="1"/>
  <c r="N729" i="17" s="1"/>
  <c r="I730" i="17"/>
  <c r="N730" i="17" s="1" a="1"/>
  <c r="N730" i="17" s="1"/>
  <c r="I731" i="17"/>
  <c r="N731" i="17" s="1" a="1"/>
  <c r="N731" i="17" s="1"/>
  <c r="I732" i="17"/>
  <c r="N732" i="17" s="1" a="1"/>
  <c r="N732" i="17" s="1"/>
  <c r="I733" i="17"/>
  <c r="N733" i="17" s="1" a="1"/>
  <c r="N733" i="17" s="1"/>
  <c r="I734" i="17"/>
  <c r="N734" i="17" s="1" a="1"/>
  <c r="N734" i="17" s="1"/>
  <c r="I735" i="17"/>
  <c r="N735" i="17" s="1" a="1"/>
  <c r="N735" i="17" s="1"/>
  <c r="I736" i="17"/>
  <c r="N736" i="17" s="1" a="1"/>
  <c r="N736" i="17" s="1"/>
  <c r="I737" i="17"/>
  <c r="N737" i="17" s="1" a="1"/>
  <c r="N737" i="17" s="1"/>
  <c r="I738" i="17"/>
  <c r="N738" i="17" s="1" a="1"/>
  <c r="N738" i="17" s="1"/>
  <c r="I739" i="17"/>
  <c r="N739" i="17" s="1" a="1"/>
  <c r="N739" i="17" s="1"/>
  <c r="I740" i="17"/>
  <c r="N740" i="17" s="1" a="1"/>
  <c r="N740" i="17" s="1"/>
  <c r="I741" i="17"/>
  <c r="N741" i="17" s="1" a="1"/>
  <c r="N741" i="17" s="1"/>
  <c r="I742" i="17"/>
  <c r="N742" i="17" s="1" a="1"/>
  <c r="N742" i="17" s="1"/>
  <c r="I743" i="17"/>
  <c r="N743" i="17" s="1" a="1"/>
  <c r="N743" i="17" s="1"/>
  <c r="I744" i="17"/>
  <c r="N744" i="17" s="1" a="1"/>
  <c r="N744" i="17" s="1"/>
  <c r="I745" i="17"/>
  <c r="N745" i="17" s="1" a="1"/>
  <c r="N745" i="17" s="1"/>
  <c r="I746" i="17"/>
  <c r="N746" i="17" s="1" a="1"/>
  <c r="N746" i="17" s="1"/>
  <c r="I747" i="17"/>
  <c r="N747" i="17" s="1" a="1"/>
  <c r="N747" i="17" s="1"/>
  <c r="I748" i="17"/>
  <c r="N748" i="17" s="1" a="1"/>
  <c r="N748" i="17" s="1"/>
  <c r="I749" i="17"/>
  <c r="N749" i="17" s="1" a="1"/>
  <c r="N749" i="17" s="1"/>
  <c r="I750" i="17"/>
  <c r="N750" i="17" s="1" a="1"/>
  <c r="N750" i="17" s="1"/>
  <c r="I751" i="17"/>
  <c r="N751" i="17" s="1" a="1"/>
  <c r="N751" i="17" s="1"/>
  <c r="I752" i="17"/>
  <c r="N752" i="17" s="1" a="1"/>
  <c r="N752" i="17" s="1"/>
  <c r="I753" i="17"/>
  <c r="N753" i="17" s="1" a="1"/>
  <c r="N753" i="17" s="1"/>
  <c r="I754" i="17"/>
  <c r="N754" i="17" s="1" a="1"/>
  <c r="N754" i="17" s="1"/>
  <c r="I755" i="17"/>
  <c r="N755" i="17" s="1" a="1"/>
  <c r="N755" i="17" s="1"/>
  <c r="I756" i="17"/>
  <c r="N756" i="17" s="1" a="1"/>
  <c r="N756" i="17" s="1"/>
  <c r="I757" i="17"/>
  <c r="N757" i="17" s="1" a="1"/>
  <c r="N757" i="17" s="1"/>
  <c r="I758" i="17"/>
  <c r="N758" i="17" s="1" a="1"/>
  <c r="N758" i="17" s="1"/>
  <c r="I759" i="17"/>
  <c r="N759" i="17" s="1" a="1"/>
  <c r="N759" i="17" s="1"/>
  <c r="I760" i="17"/>
  <c r="N760" i="17" s="1" a="1"/>
  <c r="N760" i="17" s="1"/>
  <c r="I761" i="17"/>
  <c r="N761" i="17" s="1" a="1"/>
  <c r="N761" i="17" s="1"/>
  <c r="I762" i="17"/>
  <c r="N762" i="17" s="1" a="1"/>
  <c r="N762" i="17" s="1"/>
  <c r="I763" i="17"/>
  <c r="N763" i="17" s="1" a="1"/>
  <c r="N763" i="17" s="1"/>
  <c r="I764" i="17"/>
  <c r="N764" i="17" s="1" a="1"/>
  <c r="N764" i="17" s="1"/>
  <c r="I765" i="17"/>
  <c r="N765" i="17" s="1" a="1"/>
  <c r="N765" i="17" s="1"/>
  <c r="I766" i="17"/>
  <c r="N766" i="17" s="1" a="1"/>
  <c r="N766" i="17" s="1"/>
  <c r="I767" i="17"/>
  <c r="N767" i="17" s="1" a="1"/>
  <c r="N767" i="17" s="1"/>
  <c r="I768" i="17"/>
  <c r="N768" i="17" s="1" a="1"/>
  <c r="N768" i="17" s="1"/>
  <c r="I769" i="17"/>
  <c r="N769" i="17" s="1" a="1"/>
  <c r="N769" i="17" s="1"/>
  <c r="I770" i="17"/>
  <c r="N770" i="17" s="1" a="1"/>
  <c r="N770" i="17" s="1"/>
  <c r="I771" i="17"/>
  <c r="N771" i="17" s="1" a="1"/>
  <c r="N771" i="17" s="1"/>
  <c r="I772" i="17"/>
  <c r="N772" i="17" s="1" a="1"/>
  <c r="N772" i="17" s="1"/>
  <c r="I773" i="17"/>
  <c r="N773" i="17" s="1" a="1"/>
  <c r="N773" i="17" s="1"/>
  <c r="I774" i="17"/>
  <c r="N774" i="17" s="1" a="1"/>
  <c r="N774" i="17" s="1"/>
  <c r="I775" i="17"/>
  <c r="N775" i="17" s="1" a="1"/>
  <c r="N775" i="17" s="1"/>
  <c r="I776" i="17"/>
  <c r="N776" i="17" s="1" a="1"/>
  <c r="N776" i="17" s="1"/>
  <c r="I777" i="17"/>
  <c r="N777" i="17" s="1" a="1"/>
  <c r="N777" i="17" s="1"/>
  <c r="I778" i="17"/>
  <c r="N778" i="17" s="1" a="1"/>
  <c r="N778" i="17" s="1"/>
  <c r="I779" i="17"/>
  <c r="N779" i="17" s="1" a="1"/>
  <c r="N779" i="17" s="1"/>
  <c r="I780" i="17"/>
  <c r="N780" i="17" s="1" a="1"/>
  <c r="N780" i="17" s="1"/>
  <c r="I781" i="17"/>
  <c r="N781" i="17" s="1" a="1"/>
  <c r="N781" i="17" s="1"/>
  <c r="I782" i="17"/>
  <c r="N782" i="17" s="1" a="1"/>
  <c r="N782" i="17" s="1"/>
  <c r="I783" i="17"/>
  <c r="N783" i="17" s="1" a="1"/>
  <c r="N783" i="17" s="1"/>
  <c r="I784" i="17"/>
  <c r="N784" i="17" s="1" a="1"/>
  <c r="N784" i="17" s="1"/>
  <c r="I785" i="17"/>
  <c r="N785" i="17" s="1" a="1"/>
  <c r="N785" i="17" s="1"/>
  <c r="I786" i="17"/>
  <c r="N786" i="17" s="1" a="1"/>
  <c r="N786" i="17" s="1"/>
  <c r="I787" i="17"/>
  <c r="N787" i="17" s="1" a="1"/>
  <c r="N787" i="17" s="1"/>
  <c r="I788" i="17"/>
  <c r="N788" i="17" s="1" a="1"/>
  <c r="N788" i="17" s="1"/>
  <c r="I789" i="17"/>
  <c r="N789" i="17" s="1" a="1"/>
  <c r="N789" i="17" s="1"/>
  <c r="I790" i="17"/>
  <c r="N790" i="17" s="1" a="1"/>
  <c r="N790" i="17" s="1"/>
  <c r="I791" i="17"/>
  <c r="N791" i="17" s="1" a="1"/>
  <c r="N791" i="17" s="1"/>
  <c r="I792" i="17"/>
  <c r="N792" i="17" s="1" a="1"/>
  <c r="N792" i="17" s="1"/>
  <c r="I793" i="17"/>
  <c r="N793" i="17" s="1" a="1"/>
  <c r="N793" i="17" s="1"/>
  <c r="I794" i="17"/>
  <c r="N794" i="17" s="1" a="1"/>
  <c r="N794" i="17" s="1"/>
  <c r="I795" i="17"/>
  <c r="N795" i="17" s="1" a="1"/>
  <c r="N795" i="17" s="1"/>
  <c r="I796" i="17"/>
  <c r="N796" i="17" s="1" a="1"/>
  <c r="N796" i="17" s="1"/>
  <c r="I797" i="17"/>
  <c r="N797" i="17" s="1" a="1"/>
  <c r="N797" i="17" s="1"/>
  <c r="I798" i="17"/>
  <c r="N798" i="17" s="1" a="1"/>
  <c r="N798" i="17" s="1"/>
  <c r="I799" i="17"/>
  <c r="N799" i="17" s="1" a="1"/>
  <c r="N799" i="17" s="1"/>
  <c r="I800" i="17"/>
  <c r="N800" i="17" s="1" a="1"/>
  <c r="N800" i="17" s="1"/>
  <c r="I801" i="17"/>
  <c r="N801" i="17" s="1" a="1"/>
  <c r="N801" i="17" s="1"/>
  <c r="I802" i="17"/>
  <c r="N802" i="17" s="1" a="1"/>
  <c r="N802" i="17" s="1"/>
  <c r="I803" i="17"/>
  <c r="N803" i="17" s="1" a="1"/>
  <c r="N803" i="17" s="1"/>
  <c r="I804" i="17"/>
  <c r="N804" i="17" s="1" a="1"/>
  <c r="N804" i="17" s="1"/>
  <c r="I805" i="17"/>
  <c r="N805" i="17" s="1" a="1"/>
  <c r="N805" i="17" s="1"/>
  <c r="I806" i="17"/>
  <c r="N806" i="17" s="1" a="1"/>
  <c r="N806" i="17" s="1"/>
  <c r="I807" i="17"/>
  <c r="N807" i="17" s="1" a="1"/>
  <c r="N807" i="17" s="1"/>
  <c r="I808" i="17"/>
  <c r="N808" i="17" s="1" a="1"/>
  <c r="N808" i="17" s="1"/>
  <c r="I809" i="17"/>
  <c r="N809" i="17" s="1" a="1"/>
  <c r="N809" i="17" s="1"/>
  <c r="I810" i="17"/>
  <c r="N810" i="17" s="1" a="1"/>
  <c r="N810" i="17" s="1"/>
  <c r="I811" i="17"/>
  <c r="N811" i="17" s="1" a="1"/>
  <c r="N811" i="17" s="1"/>
  <c r="I812" i="17"/>
  <c r="N812" i="17" s="1" a="1"/>
  <c r="N812" i="17" s="1"/>
  <c r="I813" i="17"/>
  <c r="N813" i="17" s="1" a="1"/>
  <c r="N813" i="17" s="1"/>
  <c r="I814" i="17"/>
  <c r="N814" i="17" s="1" a="1"/>
  <c r="N814" i="17" s="1"/>
  <c r="I815" i="17"/>
  <c r="N815" i="17" s="1" a="1"/>
  <c r="N815" i="17" s="1"/>
  <c r="I816" i="17"/>
  <c r="N816" i="17" s="1" a="1"/>
  <c r="N816" i="17" s="1"/>
  <c r="I817" i="17"/>
  <c r="N817" i="17" s="1" a="1"/>
  <c r="N817" i="17" s="1"/>
  <c r="I818" i="17"/>
  <c r="N818" i="17" s="1" a="1"/>
  <c r="N818" i="17" s="1"/>
  <c r="I819" i="17"/>
  <c r="N819" i="17" s="1" a="1"/>
  <c r="N819" i="17" s="1"/>
  <c r="I820" i="17"/>
  <c r="N820" i="17" s="1" a="1"/>
  <c r="N820" i="17" s="1"/>
  <c r="I821" i="17"/>
  <c r="N821" i="17" s="1" a="1"/>
  <c r="N821" i="17" s="1"/>
  <c r="I822" i="17"/>
  <c r="N822" i="17" s="1" a="1"/>
  <c r="N822" i="17" s="1"/>
  <c r="I823" i="17"/>
  <c r="N823" i="17" s="1" a="1"/>
  <c r="N823" i="17" s="1"/>
  <c r="I824" i="17"/>
  <c r="N824" i="17" s="1" a="1"/>
  <c r="N824" i="17" s="1"/>
  <c r="I825" i="17"/>
  <c r="N825" i="17" s="1" a="1"/>
  <c r="N825" i="17" s="1"/>
  <c r="I826" i="17"/>
  <c r="N826" i="17" s="1" a="1"/>
  <c r="N826" i="17" s="1"/>
  <c r="I827" i="17"/>
  <c r="N827" i="17" s="1" a="1"/>
  <c r="N827" i="17" s="1"/>
  <c r="I828" i="17"/>
  <c r="N828" i="17" s="1" a="1"/>
  <c r="N828" i="17" s="1"/>
  <c r="I829" i="17"/>
  <c r="N829" i="17" s="1" a="1"/>
  <c r="N829" i="17" s="1"/>
  <c r="I830" i="17"/>
  <c r="N830" i="17" s="1" a="1"/>
  <c r="N830" i="17" s="1"/>
  <c r="I831" i="17"/>
  <c r="N831" i="17" s="1" a="1"/>
  <c r="N831" i="17" s="1"/>
  <c r="I832" i="17"/>
  <c r="N832" i="17" s="1" a="1"/>
  <c r="N832" i="17" s="1"/>
  <c r="I833" i="17"/>
  <c r="N833" i="17" s="1" a="1"/>
  <c r="N833" i="17" s="1"/>
  <c r="I834" i="17"/>
  <c r="N834" i="17" s="1" a="1"/>
  <c r="N834" i="17" s="1"/>
  <c r="I835" i="17"/>
  <c r="N835" i="17" s="1" a="1"/>
  <c r="N835" i="17" s="1"/>
  <c r="I836" i="17"/>
  <c r="N836" i="17" s="1" a="1"/>
  <c r="N836" i="17" s="1"/>
  <c r="I837" i="17"/>
  <c r="N837" i="17" s="1" a="1"/>
  <c r="N837" i="17" s="1"/>
  <c r="I838" i="17"/>
  <c r="N838" i="17" s="1" a="1"/>
  <c r="N838" i="17" s="1"/>
  <c r="I839" i="17"/>
  <c r="N839" i="17" s="1" a="1"/>
  <c r="N839" i="17" s="1"/>
  <c r="I840" i="17"/>
  <c r="N840" i="17" s="1" a="1"/>
  <c r="N840" i="17" s="1"/>
  <c r="I841" i="17"/>
  <c r="N841" i="17" s="1" a="1"/>
  <c r="N841" i="17" s="1"/>
  <c r="I842" i="17"/>
  <c r="N842" i="17" s="1" a="1"/>
  <c r="N842" i="17" s="1"/>
  <c r="I843" i="17"/>
  <c r="N843" i="17" s="1" a="1"/>
  <c r="N843" i="17" s="1"/>
  <c r="I844" i="17"/>
  <c r="N844" i="17" s="1" a="1"/>
  <c r="N844" i="17" s="1"/>
  <c r="I845" i="17"/>
  <c r="N845" i="17" s="1" a="1"/>
  <c r="N845" i="17" s="1"/>
  <c r="I846" i="17"/>
  <c r="N846" i="17" s="1" a="1"/>
  <c r="N846" i="17" s="1"/>
  <c r="I847" i="17"/>
  <c r="N847" i="17" s="1" a="1"/>
  <c r="N847" i="17" s="1"/>
  <c r="I848" i="17"/>
  <c r="N848" i="17" s="1" a="1"/>
  <c r="N848" i="17" s="1"/>
  <c r="I849" i="17"/>
  <c r="N849" i="17" s="1" a="1"/>
  <c r="N849" i="17" s="1"/>
  <c r="I850" i="17"/>
  <c r="N850" i="17" s="1" a="1"/>
  <c r="N850" i="17" s="1"/>
  <c r="I851" i="17"/>
  <c r="N851" i="17" s="1" a="1"/>
  <c r="N851" i="17" s="1"/>
  <c r="I852" i="17"/>
  <c r="N852" i="17" s="1" a="1"/>
  <c r="N852" i="17" s="1"/>
  <c r="I853" i="17"/>
  <c r="N853" i="17" s="1" a="1"/>
  <c r="N853" i="17" s="1"/>
  <c r="I854" i="17"/>
  <c r="N854" i="17" s="1" a="1"/>
  <c r="N854" i="17" s="1"/>
  <c r="I855" i="17"/>
  <c r="N855" i="17" s="1" a="1"/>
  <c r="N855" i="17" s="1"/>
  <c r="I856" i="17"/>
  <c r="N856" i="17" s="1" a="1"/>
  <c r="N856" i="17" s="1"/>
  <c r="I857" i="17"/>
  <c r="N857" i="17" s="1" a="1"/>
  <c r="N857" i="17" s="1"/>
  <c r="I858" i="17"/>
  <c r="N858" i="17" s="1" a="1"/>
  <c r="N858" i="17" s="1"/>
  <c r="I859" i="17"/>
  <c r="N859" i="17" s="1" a="1"/>
  <c r="N859" i="17" s="1"/>
  <c r="I860" i="17"/>
  <c r="N860" i="17" s="1" a="1"/>
  <c r="N860" i="17" s="1"/>
  <c r="I861" i="17"/>
  <c r="N861" i="17" s="1" a="1"/>
  <c r="N861" i="17" s="1"/>
  <c r="I862" i="17"/>
  <c r="N862" i="17" s="1" a="1"/>
  <c r="N862" i="17" s="1"/>
  <c r="I863" i="17"/>
  <c r="N863" i="17" s="1" a="1"/>
  <c r="N863" i="17" s="1"/>
  <c r="I864" i="17"/>
  <c r="N864" i="17" s="1" a="1"/>
  <c r="N864" i="17" s="1"/>
  <c r="I865" i="17"/>
  <c r="N865" i="17" s="1" a="1"/>
  <c r="N865" i="17" s="1"/>
  <c r="I866" i="17"/>
  <c r="N866" i="17" s="1" a="1"/>
  <c r="N866" i="17" s="1"/>
  <c r="I867" i="17"/>
  <c r="N867" i="17" s="1" a="1"/>
  <c r="N867" i="17" s="1"/>
  <c r="I868" i="17"/>
  <c r="N868" i="17" s="1" a="1"/>
  <c r="N868" i="17" s="1"/>
  <c r="I869" i="17"/>
  <c r="N869" i="17" s="1" a="1"/>
  <c r="N869" i="17" s="1"/>
  <c r="I870" i="17"/>
  <c r="N870" i="17" s="1" a="1"/>
  <c r="N870" i="17" s="1"/>
  <c r="I871" i="17"/>
  <c r="N871" i="17" s="1" a="1"/>
  <c r="N871" i="17" s="1"/>
  <c r="I872" i="17"/>
  <c r="N872" i="17" s="1" a="1"/>
  <c r="N872" i="17" s="1"/>
  <c r="I873" i="17"/>
  <c r="N873" i="17" s="1" a="1"/>
  <c r="N873" i="17" s="1"/>
  <c r="I874" i="17"/>
  <c r="N874" i="17" s="1" a="1"/>
  <c r="N874" i="17" s="1"/>
  <c r="I875" i="17"/>
  <c r="N875" i="17" s="1" a="1"/>
  <c r="N875" i="17" s="1"/>
  <c r="I876" i="17"/>
  <c r="N876" i="17" s="1" a="1"/>
  <c r="N876" i="17" s="1"/>
  <c r="I877" i="17"/>
  <c r="N877" i="17" s="1" a="1"/>
  <c r="N877" i="17" s="1"/>
  <c r="I878" i="17"/>
  <c r="N878" i="17" s="1" a="1"/>
  <c r="N878" i="17" s="1"/>
  <c r="I879" i="17"/>
  <c r="N879" i="17" s="1" a="1"/>
  <c r="N879" i="17" s="1"/>
  <c r="I880" i="17"/>
  <c r="N880" i="17" s="1" a="1"/>
  <c r="N880" i="17" s="1"/>
  <c r="I881" i="17"/>
  <c r="N881" i="17" s="1" a="1"/>
  <c r="N881" i="17" s="1"/>
  <c r="I882" i="17"/>
  <c r="N882" i="17" s="1" a="1"/>
  <c r="N882" i="17" s="1"/>
  <c r="I883" i="17"/>
  <c r="N883" i="17" s="1" a="1"/>
  <c r="N883" i="17" s="1"/>
  <c r="I884" i="17"/>
  <c r="N884" i="17" s="1" a="1"/>
  <c r="N884" i="17" s="1"/>
  <c r="I885" i="17"/>
  <c r="N885" i="17" s="1" a="1"/>
  <c r="N885" i="17" s="1"/>
  <c r="I886" i="17"/>
  <c r="N886" i="17" s="1" a="1"/>
  <c r="N886" i="17" s="1"/>
  <c r="I887" i="17"/>
  <c r="N887" i="17" s="1" a="1"/>
  <c r="N887" i="17" s="1"/>
  <c r="I888" i="17"/>
  <c r="N888" i="17" s="1" a="1"/>
  <c r="N888" i="17" s="1"/>
  <c r="I889" i="17"/>
  <c r="N889" i="17" s="1" a="1"/>
  <c r="N889" i="17" s="1"/>
  <c r="I890" i="17"/>
  <c r="N890" i="17" s="1" a="1"/>
  <c r="N890" i="17" s="1"/>
  <c r="I891" i="17"/>
  <c r="N891" i="17" s="1" a="1"/>
  <c r="N891" i="17" s="1"/>
  <c r="I892" i="17"/>
  <c r="N892" i="17" s="1" a="1"/>
  <c r="N892" i="17" s="1"/>
  <c r="I893" i="17"/>
  <c r="N893" i="17" s="1" a="1"/>
  <c r="N893" i="17" s="1"/>
  <c r="I894" i="17"/>
  <c r="N894" i="17" s="1" a="1"/>
  <c r="N894" i="17" s="1"/>
  <c r="I895" i="17"/>
  <c r="N895" i="17" s="1" a="1"/>
  <c r="N895" i="17" s="1"/>
  <c r="I896" i="17"/>
  <c r="N896" i="17" s="1" a="1"/>
  <c r="N896" i="17" s="1"/>
  <c r="I897" i="17"/>
  <c r="N897" i="17" s="1" a="1"/>
  <c r="N897" i="17" s="1"/>
  <c r="I898" i="17"/>
  <c r="N898" i="17" s="1" a="1"/>
  <c r="N898" i="17" s="1"/>
  <c r="I899" i="17"/>
  <c r="N899" i="17" s="1" a="1"/>
  <c r="N899" i="17" s="1"/>
  <c r="I900" i="17"/>
  <c r="N900" i="17" s="1" a="1"/>
  <c r="N900" i="17" s="1"/>
  <c r="I901" i="17"/>
  <c r="N901" i="17" s="1" a="1"/>
  <c r="N901" i="17" s="1"/>
  <c r="I902" i="17"/>
  <c r="N902" i="17" s="1" a="1"/>
  <c r="N902" i="17" s="1"/>
  <c r="I903" i="17"/>
  <c r="N903" i="17" s="1" a="1"/>
  <c r="N903" i="17" s="1"/>
  <c r="I904" i="17"/>
  <c r="N904" i="17" s="1" a="1"/>
  <c r="N904" i="17" s="1"/>
  <c r="I905" i="17"/>
  <c r="N905" i="17" s="1" a="1"/>
  <c r="N905" i="17" s="1"/>
  <c r="I906" i="17"/>
  <c r="N906" i="17" s="1" a="1"/>
  <c r="N906" i="17" s="1"/>
  <c r="I907" i="17"/>
  <c r="N907" i="17" s="1" a="1"/>
  <c r="N907" i="17" s="1"/>
  <c r="I908" i="17"/>
  <c r="N908" i="17" s="1" a="1"/>
  <c r="N908" i="17" s="1"/>
  <c r="I909" i="17"/>
  <c r="N909" i="17" s="1" a="1"/>
  <c r="N909" i="17" s="1"/>
  <c r="I910" i="17"/>
  <c r="N910" i="17" s="1" a="1"/>
  <c r="N910" i="17" s="1"/>
  <c r="I911" i="17"/>
  <c r="N911" i="17" s="1" a="1"/>
  <c r="N911" i="17" s="1"/>
  <c r="I912" i="17"/>
  <c r="N912" i="17" s="1" a="1"/>
  <c r="N912" i="17" s="1"/>
  <c r="I913" i="17"/>
  <c r="N913" i="17" s="1" a="1"/>
  <c r="N913" i="17" s="1"/>
  <c r="I914" i="17"/>
  <c r="N914" i="17" s="1" a="1"/>
  <c r="N914" i="17" s="1"/>
  <c r="I915" i="17"/>
  <c r="N915" i="17" s="1" a="1"/>
  <c r="N915" i="17" s="1"/>
  <c r="I916" i="17"/>
  <c r="N916" i="17" s="1" a="1"/>
  <c r="N916" i="17" s="1"/>
  <c r="I917" i="17"/>
  <c r="N917" i="17" s="1" a="1"/>
  <c r="N917" i="17" s="1"/>
  <c r="I918" i="17"/>
  <c r="N918" i="17" s="1" a="1"/>
  <c r="N918" i="17" s="1"/>
  <c r="I919" i="17"/>
  <c r="N919" i="17" s="1" a="1"/>
  <c r="N919" i="17" s="1"/>
  <c r="I920" i="17"/>
  <c r="N920" i="17" s="1" a="1"/>
  <c r="N920" i="17" s="1"/>
  <c r="I921" i="17"/>
  <c r="N921" i="17" s="1" a="1"/>
  <c r="N921" i="17" s="1"/>
  <c r="I922" i="17"/>
  <c r="N922" i="17" s="1" a="1"/>
  <c r="N922" i="17" s="1"/>
  <c r="I923" i="17"/>
  <c r="N923" i="17" s="1" a="1"/>
  <c r="N923" i="17" s="1"/>
  <c r="I924" i="17"/>
  <c r="N924" i="17" s="1" a="1"/>
  <c r="N924" i="17" s="1"/>
  <c r="I925" i="17"/>
  <c r="N925" i="17" s="1" a="1"/>
  <c r="N925" i="17" s="1"/>
  <c r="I926" i="17"/>
  <c r="N926" i="17" s="1" a="1"/>
  <c r="N926" i="17" s="1"/>
  <c r="I927" i="17"/>
  <c r="N927" i="17" s="1" a="1"/>
  <c r="N927" i="17" s="1"/>
  <c r="I928" i="17"/>
  <c r="N928" i="17" s="1" a="1"/>
  <c r="N928" i="17" s="1"/>
  <c r="I929" i="17"/>
  <c r="N929" i="17" s="1" a="1"/>
  <c r="N929" i="17" s="1"/>
  <c r="I930" i="17"/>
  <c r="N930" i="17" s="1" a="1"/>
  <c r="N930" i="17" s="1"/>
  <c r="I931" i="17"/>
  <c r="N931" i="17" s="1" a="1"/>
  <c r="N931" i="17" s="1"/>
  <c r="I932" i="17"/>
  <c r="N932" i="17" s="1" a="1"/>
  <c r="N932" i="17" s="1"/>
  <c r="I933" i="17"/>
  <c r="N933" i="17" s="1" a="1"/>
  <c r="N933" i="17" s="1"/>
  <c r="I934" i="17"/>
  <c r="N934" i="17" s="1" a="1"/>
  <c r="N934" i="17" s="1"/>
  <c r="I935" i="17"/>
  <c r="N935" i="17" s="1" a="1"/>
  <c r="N935" i="17" s="1"/>
  <c r="I936" i="17"/>
  <c r="N936" i="17" s="1" a="1"/>
  <c r="N936" i="17" s="1"/>
  <c r="I937" i="17"/>
  <c r="N937" i="17" s="1" a="1"/>
  <c r="N937" i="17" s="1"/>
  <c r="I938" i="17"/>
  <c r="N938" i="17" s="1" a="1"/>
  <c r="N938" i="17" s="1"/>
  <c r="I939" i="17"/>
  <c r="N939" i="17" s="1" a="1"/>
  <c r="N939" i="17" s="1"/>
  <c r="I940" i="17"/>
  <c r="N940" i="17" s="1" a="1"/>
  <c r="N940" i="17" s="1"/>
  <c r="I941" i="17"/>
  <c r="N941" i="17" s="1" a="1"/>
  <c r="N941" i="17" s="1"/>
  <c r="I942" i="17"/>
  <c r="N942" i="17" s="1" a="1"/>
  <c r="N942" i="17" s="1"/>
  <c r="I943" i="17"/>
  <c r="N943" i="17" s="1" a="1"/>
  <c r="N943" i="17" s="1"/>
  <c r="I944" i="17"/>
  <c r="N944" i="17" s="1" a="1"/>
  <c r="N944" i="17" s="1"/>
  <c r="I945" i="17"/>
  <c r="N945" i="17" s="1" a="1"/>
  <c r="N945" i="17" s="1"/>
  <c r="I946" i="17"/>
  <c r="N946" i="17" s="1" a="1"/>
  <c r="N946" i="17" s="1"/>
  <c r="I947" i="17"/>
  <c r="N947" i="17" s="1" a="1"/>
  <c r="N947" i="17" s="1"/>
  <c r="I948" i="17"/>
  <c r="N948" i="17" s="1" a="1"/>
  <c r="N948" i="17" s="1"/>
  <c r="I949" i="17"/>
  <c r="N949" i="17" s="1" a="1"/>
  <c r="N949" i="17" s="1"/>
  <c r="I950" i="17"/>
  <c r="N950" i="17" s="1" a="1"/>
  <c r="N950" i="17" s="1"/>
  <c r="I951" i="17"/>
  <c r="N951" i="17" s="1" a="1"/>
  <c r="N951" i="17" s="1"/>
  <c r="I952" i="17"/>
  <c r="N952" i="17" s="1" a="1"/>
  <c r="N952" i="17" s="1"/>
  <c r="I953" i="17"/>
  <c r="N953" i="17" s="1" a="1"/>
  <c r="N953" i="17" s="1"/>
  <c r="I954" i="17"/>
  <c r="N954" i="17" s="1" a="1"/>
  <c r="N954" i="17" s="1"/>
  <c r="I955" i="17"/>
  <c r="N955" i="17" s="1" a="1"/>
  <c r="N955" i="17" s="1"/>
  <c r="I956" i="17"/>
  <c r="N956" i="17" s="1" a="1"/>
  <c r="N956" i="17" s="1"/>
  <c r="I957" i="17"/>
  <c r="N957" i="17" s="1" a="1"/>
  <c r="N957" i="17" s="1"/>
  <c r="I958" i="17"/>
  <c r="N958" i="17" s="1" a="1"/>
  <c r="N958" i="17" s="1"/>
  <c r="I959" i="17"/>
  <c r="N959" i="17" s="1" a="1"/>
  <c r="N959" i="17" s="1"/>
  <c r="I960" i="17"/>
  <c r="N960" i="17" s="1" a="1"/>
  <c r="N960" i="17" s="1"/>
  <c r="I961" i="17"/>
  <c r="N961" i="17" s="1" a="1"/>
  <c r="N961" i="17" s="1"/>
  <c r="I962" i="17"/>
  <c r="N962" i="17" s="1" a="1"/>
  <c r="N962" i="17" s="1"/>
  <c r="I963" i="17"/>
  <c r="N963" i="17" s="1" a="1"/>
  <c r="N963" i="17" s="1"/>
  <c r="I964" i="17"/>
  <c r="N964" i="17" s="1" a="1"/>
  <c r="N964" i="17" s="1"/>
  <c r="I965" i="17"/>
  <c r="N965" i="17" s="1" a="1"/>
  <c r="N965" i="17" s="1"/>
  <c r="I966" i="17"/>
  <c r="N966" i="17" s="1" a="1"/>
  <c r="N966" i="17" s="1"/>
  <c r="I967" i="17"/>
  <c r="N967" i="17" s="1" a="1"/>
  <c r="N967" i="17" s="1"/>
  <c r="I968" i="17"/>
  <c r="N968" i="17" s="1" a="1"/>
  <c r="N968" i="17" s="1"/>
  <c r="I969" i="17"/>
  <c r="N969" i="17" s="1" a="1"/>
  <c r="N969" i="17" s="1"/>
  <c r="I970" i="17"/>
  <c r="N970" i="17" s="1" a="1"/>
  <c r="N970" i="17" s="1"/>
  <c r="I971" i="17"/>
  <c r="N971" i="17" s="1" a="1"/>
  <c r="N971" i="17" s="1"/>
  <c r="I972" i="17"/>
  <c r="N972" i="17" s="1" a="1"/>
  <c r="N972" i="17" s="1"/>
  <c r="I973" i="17"/>
  <c r="N973" i="17" s="1" a="1"/>
  <c r="N973" i="17" s="1"/>
  <c r="I974" i="17"/>
  <c r="N974" i="17" s="1" a="1"/>
  <c r="N974" i="17" s="1"/>
  <c r="I975" i="17"/>
  <c r="N975" i="17" s="1" a="1"/>
  <c r="N975" i="17" s="1"/>
  <c r="I976" i="17"/>
  <c r="N976" i="17" s="1" a="1"/>
  <c r="N976" i="17" s="1"/>
  <c r="I977" i="17"/>
  <c r="N977" i="17" s="1" a="1"/>
  <c r="N977" i="17" s="1"/>
  <c r="I978" i="17"/>
  <c r="N978" i="17" s="1" a="1"/>
  <c r="N978" i="17" s="1"/>
  <c r="I979" i="17"/>
  <c r="N979" i="17" s="1" a="1"/>
  <c r="N979" i="17" s="1"/>
  <c r="I980" i="17"/>
  <c r="N980" i="17" s="1" a="1"/>
  <c r="N980" i="17" s="1"/>
  <c r="I981" i="17"/>
  <c r="N981" i="17" s="1" a="1"/>
  <c r="N981" i="17" s="1"/>
  <c r="I982" i="17"/>
  <c r="N982" i="17" s="1" a="1"/>
  <c r="N982" i="17" s="1"/>
  <c r="I983" i="17"/>
  <c r="N983" i="17" s="1" a="1"/>
  <c r="N983" i="17" s="1"/>
  <c r="I984" i="17"/>
  <c r="N984" i="17" s="1" a="1"/>
  <c r="N984" i="17" s="1"/>
  <c r="I985" i="17"/>
  <c r="N985" i="17" s="1" a="1"/>
  <c r="N985" i="17" s="1"/>
  <c r="I986" i="17"/>
  <c r="N986" i="17" s="1" a="1"/>
  <c r="N986" i="17" s="1"/>
  <c r="I987" i="17"/>
  <c r="N987" i="17" s="1" a="1"/>
  <c r="N987" i="17" s="1"/>
  <c r="I988" i="17"/>
  <c r="N988" i="17" s="1" a="1"/>
  <c r="N988" i="17" s="1"/>
  <c r="I989" i="17"/>
  <c r="N989" i="17" s="1" a="1"/>
  <c r="N989" i="17" s="1"/>
  <c r="I990" i="17"/>
  <c r="N990" i="17" s="1" a="1"/>
  <c r="N990" i="17" s="1"/>
  <c r="I991" i="17"/>
  <c r="N991" i="17" s="1" a="1"/>
  <c r="N991" i="17" s="1"/>
  <c r="I992" i="17"/>
  <c r="N992" i="17" s="1" a="1"/>
  <c r="N992" i="17" s="1"/>
  <c r="I993" i="17"/>
  <c r="N993" i="17" s="1" a="1"/>
  <c r="N993" i="17" s="1"/>
  <c r="I994" i="17"/>
  <c r="N994" i="17" s="1" a="1"/>
  <c r="N994" i="17" s="1"/>
  <c r="I995" i="17"/>
  <c r="N995" i="17" s="1" a="1"/>
  <c r="N995" i="17" s="1"/>
  <c r="I996" i="17"/>
  <c r="N996" i="17" s="1" a="1"/>
  <c r="N996" i="17" s="1"/>
  <c r="I997" i="17"/>
  <c r="N997" i="17" s="1" a="1"/>
  <c r="N997" i="17" s="1"/>
  <c r="I998" i="17"/>
  <c r="N998" i="17" s="1" a="1"/>
  <c r="N998" i="17" s="1"/>
  <c r="I999" i="17"/>
  <c r="N999" i="17" s="1" a="1"/>
  <c r="N999" i="17" s="1"/>
  <c r="I1000" i="17"/>
  <c r="N1000" i="17" s="1" a="1"/>
  <c r="N1000" i="17" s="1"/>
  <c r="I1001" i="17"/>
  <c r="N1001" i="17" s="1" a="1"/>
  <c r="N1001" i="17" s="1"/>
  <c r="J2" i="17"/>
  <c r="O2" i="17" s="1" a="1"/>
  <c r="O2"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<sst xmlns="http://schemas.openxmlformats.org/spreadsheetml/2006/main" count="11134" uniqueCount="6226">
  <si>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</si>
  <si>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</si>
  <si>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</si>
  <si>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</si>
  <si>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</si>
  <si>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</si>
  <si>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</si>
  <si>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</si>
  <si>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</si>
  <si>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</si>
  <si>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</si>
  <si>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</si>
  <si>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</si>
  <si>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</si>
  <si>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</si>
  <si>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</si>
  <si>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</si>
  <si>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</si>
  <si>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</si>
  <si>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</si>
  <si>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</si>
  <si>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</si>
  <si>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</si>
  <si>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</si>
  <si>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</si>
  <si>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</si>
  <si>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</si>
  <si>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</si>
  <si>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</si>
  <si>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</si>
  <si>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</si>
  <si>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</si>
  <si>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</si>
  <si>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</si>
  <si>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</si>
  <si>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</si>
  <si>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</si>
  <si>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</si>
  <si>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</si>
  <si>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</si>
  <si>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</si>
  <si>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</si>
  <si>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</si>
  <si>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</si>
  <si>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</si>
  <si>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</si>
  <si>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</si>
  <si>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</si>
  <si>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</si>
  <si>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</si>
  <si>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</si>
  <si>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</si>
  <si>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</si>
  <si>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</si>
  <si>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</si>
  <si>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</si>
  <si>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</si>
  <si>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</si>
  <si>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</si>
  <si>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</si>
  <si>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</si>
  <si>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</si>
  <si>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</si>
  <si>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</si>
  <si>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</si>
  <si>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</si>
  <si>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</si>
  <si>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</si>
  <si>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</si>
  <si>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</si>
  <si>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</si>
  <si>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</si>
  <si>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</si>
  <si>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</si>
  <si>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</si>
  <si>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</si>
  <si>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</si>
  <si>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</si>
  <si>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</si>
  <si>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</si>
  <si>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</si>
  <si>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</si>
  <si>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</si>
  <si>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</si>
  <si>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</si>
  <si>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</si>
  <si>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</si>
  <si>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</si>
  <si>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</si>
  <si>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</si>
  <si>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</si>
  <si>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</si>
  <si>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</si>
  <si>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</si>
  <si>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</si>
  <si>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</si>
  <si>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</si>
  <si>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</si>
  <si>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</si>
  <si>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</si>
  <si>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</si>
  <si>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</si>
  <si>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</si>
  <si>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</si>
  <si>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</si>
  <si>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</si>
  <si>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</si>
  <si>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</si>
  <si>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</si>
  <si>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</si>
  <si>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</si>
  <si>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</si>
  <si>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</si>
  <si>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</si>
  <si>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</si>
  <si>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</si>
  <si>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</si>
  <si>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</si>
  <si>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</si>
  <si>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</si>
  <si>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</si>
  <si>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</si>
  <si>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</si>
  <si>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</si>
  <si>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</si>
  <si>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</si>
  <si>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</si>
  <si>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</si>
  <si>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</si>
  <si>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</si>
  <si>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</si>
  <si>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</si>
  <si>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</si>
  <si>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</si>
  <si>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</si>
  <si>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</si>
  <si>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</si>
  <si>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</si>
  <si>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</si>
  <si>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</si>
  <si>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</si>
  <si>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</si>
  <si>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</si>
  <si>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</si>
  <si>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</si>
  <si>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</si>
  <si>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</si>
  <si>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</si>
  <si>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</si>
  <si>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</si>
  <si>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</si>
  <si>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</si>
  <si>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</si>
  <si>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</si>
  <si>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</si>
  <si>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</si>
  <si>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</si>
  <si>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</si>
  <si>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</si>
  <si>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</si>
  <si>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</si>
  <si>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</si>
  <si>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</si>
  <si>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</si>
  <si>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</si>
  <si>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</si>
  <si>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</si>
  <si>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</si>
  <si>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</si>
  <si>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</si>
  <si>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</si>
  <si>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</si>
  <si>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</si>
  <si>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</si>
  <si>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</si>
  <si>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</si>
  <si>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</si>
  <si>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</si>
  <si>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</si>
  <si>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</si>
  <si>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</si>
  <si>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</si>
  <si>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</si>
  <si>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</si>
  <si>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</si>
  <si>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</si>
  <si>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</si>
  <si>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</si>
  <si>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</si>
  <si>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</si>
  <si>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</si>
  <si>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</si>
  <si>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</si>
  <si>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</si>
  <si>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</si>
  <si>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</si>
  <si>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</si>
  <si>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</si>
  <si>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</si>
  <si>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</si>
  <si>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</si>
  <si>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</si>
  <si>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</si>
  <si>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</si>
  <si>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</si>
  <si>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</si>
  <si>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</si>
  <si>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</si>
  <si>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</si>
  <si>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</si>
  <si>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</si>
  <si>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</si>
  <si>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</si>
  <si>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</si>
  <si>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</si>
  <si>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</si>
  <si>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</si>
  <si>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</si>
  <si>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</si>
  <si>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</si>
  <si>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</si>
  <si>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</si>
  <si>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</si>
  <si>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</si>
  <si>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</si>
  <si>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</si>
  <si>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</si>
  <si>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</si>
  <si>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</si>
  <si>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</si>
  <si>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</si>
  <si>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</si>
  <si>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</si>
  <si>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</si>
  <si>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</si>
  <si>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</si>
  <si>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</si>
  <si>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</si>
  <si>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</si>
  <si>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</si>
  <si>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</si>
  <si>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</si>
  <si>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</si>
  <si>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</si>
  <si>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</si>
  <si>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</si>
  <si>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</si>
  <si>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</si>
  <si>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</si>
  <si>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</si>
  <si>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</si>
  <si>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</si>
  <si>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</si>
  <si>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</si>
  <si>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</si>
  <si>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</si>
  <si>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</si>
  <si>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</si>
  <si>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</si>
  <si>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</si>
  <si>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</si>
  <si>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</si>
  <si>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</si>
  <si>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</si>
  <si>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</si>
  <si>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</si>
  <si>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</si>
  <si>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</si>
  <si>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</si>
  <si>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</si>
  <si>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</si>
  <si>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</si>
  <si>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</si>
  <si>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</si>
  <si>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</si>
  <si>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</si>
  <si>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</si>
  <si>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</si>
  <si>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</si>
  <si>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</si>
  <si>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</si>
  <si>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</si>
  <si>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</si>
  <si>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</si>
  <si>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</si>
  <si>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</si>
  <si>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</si>
  <si>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</si>
  <si>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</si>
  <si>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</si>
  <si>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</si>
  <si>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</si>
  <si>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</si>
  <si>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</si>
  <si>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</si>
  <si>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</si>
  <si>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</si>
  <si>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</si>
  <si>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</si>
  <si>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</si>
  <si>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</si>
  <si>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</si>
  <si>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</si>
  <si>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</si>
  <si>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</si>
  <si>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</si>
  <si>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</si>
  <si>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</si>
  <si>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</si>
  <si>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</si>
  <si>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</si>
  <si>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</si>
  <si>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</si>
  <si>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</si>
  <si>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</si>
  <si>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</si>
  <si>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</si>
  <si>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</si>
  <si>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</si>
  <si>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</si>
  <si>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</si>
  <si>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</si>
  <si>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</si>
  <si>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</si>
  <si>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</si>
  <si>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</si>
  <si>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</si>
  <si>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</si>
  <si>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</si>
  <si>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</si>
  <si>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</si>
  <si>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</si>
  <si>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</si>
  <si>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</si>
  <si>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</si>
  <si>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</si>
  <si>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</si>
  <si>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</si>
  <si>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</si>
  <si>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</si>
  <si>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</si>
  <si>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</si>
  <si>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</si>
  <si>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</si>
  <si>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</si>
  <si>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</si>
  <si>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</si>
  <si>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</si>
  <si>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</si>
  <si>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</si>
  <si>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</si>
  <si>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</si>
  <si>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</si>
  <si>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</si>
  <si>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</si>
  <si>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</si>
  <si>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</si>
  <si>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</si>
  <si>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</si>
  <si>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</si>
  <si>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</si>
  <si>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</si>
  <si>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</si>
  <si>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</si>
  <si>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</si>
  <si>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</si>
  <si>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</si>
  <si>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</si>
  <si>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</si>
  <si>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</si>
  <si>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</si>
  <si>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</si>
  <si>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</si>
  <si>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</si>
  <si>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</si>
  <si>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</si>
  <si>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</si>
  <si>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</si>
  <si>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</si>
  <si>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</si>
  <si>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</si>
  <si>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</si>
  <si>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</si>
  <si>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</si>
  <si>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</si>
  <si>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</si>
  <si>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</si>
  <si>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</si>
  <si>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</si>
  <si>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</si>
  <si>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</si>
  <si>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</si>
  <si>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</si>
  <si>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</si>
  <si>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</si>
  <si>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</si>
  <si>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</si>
  <si>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</si>
  <si>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</si>
  <si>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</si>
  <si>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</si>
  <si>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</si>
  <si>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</si>
  <si>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</si>
  <si>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</si>
  <si>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</si>
  <si>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</si>
  <si>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</si>
  <si>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</si>
  <si>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</si>
  <si>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</si>
  <si>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</si>
  <si>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</si>
  <si>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</si>
  <si>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</si>
  <si>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</si>
  <si>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</si>
  <si>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</si>
  <si>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</si>
  <si>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</si>
  <si>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</si>
  <si>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</si>
  <si>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</si>
  <si>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</si>
  <si>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</si>
  <si>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</si>
  <si>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</si>
  <si>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</si>
  <si>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</si>
  <si>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</si>
  <si>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</si>
  <si>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</si>
  <si>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</si>
  <si>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</si>
  <si>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</si>
  <si>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</si>
  <si>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</si>
  <si>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</si>
  <si>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</si>
  <si>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</si>
  <si>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</si>
  <si>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</si>
  <si>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</si>
  <si>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</si>
  <si>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</si>
  <si>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</si>
  <si>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</si>
  <si>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</si>
  <si>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</si>
  <si>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</si>
  <si>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</si>
  <si>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</si>
  <si>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</si>
  <si>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</si>
  <si>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</si>
  <si>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</si>
  <si>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</si>
  <si>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</si>
  <si>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</si>
  <si>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</si>
  <si>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</si>
  <si>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</si>
  <si>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</si>
  <si>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</si>
  <si>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</si>
  <si>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</si>
  <si>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</si>
  <si>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</si>
  <si>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</si>
  <si>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</si>
  <si>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</si>
  <si>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</si>
  <si>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</si>
  <si>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</si>
  <si>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</si>
  <si>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</si>
  <si>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</si>
  <si>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</si>
  <si>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</si>
  <si>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</si>
  <si>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</si>
  <si>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</si>
  <si>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</si>
  <si>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</si>
  <si>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</si>
  <si>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</si>
  <si>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</si>
  <si>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</si>
  <si>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</si>
  <si>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</si>
  <si>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</si>
  <si>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</si>
  <si>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</si>
  <si>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</si>
  <si>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</si>
  <si>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</si>
  <si>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</si>
  <si>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</si>
  <si>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</si>
  <si>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</si>
  <si>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</si>
  <si>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</si>
  <si>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</si>
  <si>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</si>
  <si>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</si>
  <si>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</si>
  <si>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</si>
  <si>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</si>
  <si>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</si>
  <si>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</si>
  <si>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</si>
  <si>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</si>
  <si>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</si>
  <si>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</si>
  <si>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</si>
  <si>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</si>
  <si>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</si>
  <si>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</si>
  <si>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</si>
  <si>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</si>
  <si>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</si>
  <si>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</si>
  <si>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</si>
  <si>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</si>
  <si>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</si>
  <si>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</si>
  <si>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</si>
  <si>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</si>
  <si>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</si>
  <si>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</si>
  <si>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</si>
  <si>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</si>
  <si>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</si>
  <si>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</si>
  <si>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</si>
  <si>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</si>
  <si>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</si>
  <si>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</si>
  <si>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</si>
  <si>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</si>
  <si>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</si>
  <si>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</si>
  <si>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</si>
  <si>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</si>
  <si>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</si>
  <si>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</si>
  <si>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</si>
  <si>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</si>
  <si>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</si>
  <si>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</si>
  <si>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</si>
  <si>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</si>
  <si>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</si>
  <si>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</si>
  <si>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</si>
  <si>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</si>
  <si>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</si>
  <si>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</si>
  <si>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</si>
  <si>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</si>
  <si>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</si>
  <si>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</si>
  <si>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</si>
  <si>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</si>
  <si>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</si>
  <si>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</si>
  <si>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</si>
  <si>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</si>
  <si>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</si>
  <si>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</si>
  <si>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</si>
  <si>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</si>
  <si>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</si>
  <si>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</si>
  <si>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</si>
  <si>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</si>
  <si>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</si>
  <si>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</si>
  <si>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</si>
  <si>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</si>
  <si>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</si>
  <si>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</si>
  <si>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</si>
  <si>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</si>
  <si>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</si>
  <si>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</si>
  <si>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</si>
  <si>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</si>
  <si>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</si>
  <si>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</si>
  <si>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</si>
  <si>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</si>
  <si>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</si>
  <si>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</si>
  <si>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</si>
  <si>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</si>
  <si>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</si>
  <si>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</si>
  <si>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</si>
  <si>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</si>
  <si>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</si>
  <si>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</si>
  <si>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</si>
  <si>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</si>
  <si>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</si>
  <si>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</si>
  <si>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</si>
  <si>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</si>
  <si>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</si>
  <si>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</si>
  <si>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</si>
  <si>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</si>
  <si>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</si>
  <si>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</si>
  <si>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</si>
  <si>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</si>
  <si>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</si>
  <si>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</si>
  <si>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</si>
  <si>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</si>
  <si>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</si>
  <si>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</si>
  <si>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</si>
  <si>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</si>
  <si>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</si>
  <si>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</si>
  <si>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</si>
  <si>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</si>
  <si>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</si>
  <si>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</si>
  <si>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</si>
  <si>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</si>
  <si>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</si>
  <si>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</si>
  <si>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</si>
  <si>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</si>
  <si>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</si>
  <si>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</si>
  <si>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</si>
  <si>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</si>
  <si>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</si>
  <si>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</si>
  <si>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</si>
  <si>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</si>
  <si>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</si>
  <si>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</si>
  <si>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</si>
  <si>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</si>
  <si>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</si>
  <si>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</si>
  <si>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</si>
  <si>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</si>
  <si>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</si>
  <si>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</si>
  <si>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</si>
  <si>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</si>
  <si>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</si>
  <si>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</si>
  <si>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</si>
  <si>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</si>
  <si>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</si>
  <si>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</si>
  <si>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</si>
  <si>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</si>
  <si>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</si>
  <si>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</si>
  <si>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</si>
  <si>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</si>
  <si>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</si>
  <si>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</si>
  <si>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</si>
  <si>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</si>
  <si>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</si>
  <si>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</si>
  <si>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</si>
  <si>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</si>
  <si>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</si>
  <si>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</si>
  <si>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</si>
  <si>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</si>
  <si>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</si>
  <si>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</si>
  <si>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</si>
  <si>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</si>
  <si>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</si>
  <si>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</si>
  <si>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</si>
  <si>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</si>
  <si>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</si>
  <si>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</si>
  <si>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</si>
  <si>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</si>
  <si>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</si>
  <si>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</si>
  <si>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</si>
  <si>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</si>
  <si>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</si>
  <si>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</si>
  <si>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</si>
  <si>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</si>
  <si>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</si>
  <si>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</si>
  <si>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</si>
  <si>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</si>
  <si>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</si>
  <si>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</si>
  <si>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</si>
  <si>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</si>
  <si>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</si>
  <si>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</si>
  <si>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</si>
  <si>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</si>
  <si>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</si>
  <si>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</si>
  <si>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</si>
  <si>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</si>
  <si>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</si>
  <si>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</si>
  <si>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</si>
  <si>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</si>
  <si>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</si>
  <si>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</si>
  <si>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</si>
  <si>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</si>
  <si>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</si>
  <si>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</si>
  <si>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</si>
  <si>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</si>
  <si>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</si>
  <si>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</si>
  <si>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</si>
  <si>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</si>
  <si>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</si>
  <si>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</si>
  <si>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</si>
  <si>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</si>
  <si>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</si>
  <si>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</si>
  <si>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</si>
  <si>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</si>
  <si>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</si>
  <si>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</si>
  <si>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</si>
  <si>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</si>
  <si>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</si>
  <si>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</si>
  <si>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</si>
  <si>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</si>
  <si>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</si>
  <si>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</si>
  <si>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</si>
  <si>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</si>
  <si>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</si>
  <si>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</si>
  <si>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</si>
  <si>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</si>
  <si>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</si>
  <si>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</si>
  <si>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</si>
  <si>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</si>
  <si>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</si>
  <si>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</si>
  <si>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</si>
  <si>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</si>
  <si>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</si>
  <si>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</si>
  <si>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</si>
  <si>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</si>
  <si>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</si>
  <si>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</si>
  <si>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</si>
  <si>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</si>
  <si>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</si>
  <si>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</si>
  <si>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</si>
  <si>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</si>
  <si>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</si>
  <si>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</si>
  <si>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</si>
  <si>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</si>
  <si>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</si>
  <si>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</si>
  <si>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</si>
  <si>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</si>
  <si>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</si>
  <si>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</si>
  <si>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</si>
  <si>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</si>
  <si>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</si>
  <si>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</si>
  <si>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</si>
  <si>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</si>
  <si>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</si>
  <si>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</si>
  <si>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</si>
  <si>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</si>
  <si>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</si>
  <si>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</si>
  <si>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</si>
  <si>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</si>
  <si>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</si>
  <si>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</si>
  <si>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</si>
  <si>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</si>
  <si>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</si>
  <si>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</si>
  <si>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</si>
  <si>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</si>
  <si>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</si>
  <si>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</si>
  <si>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</si>
  <si>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</si>
  <si>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</si>
  <si>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</si>
  <si>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</si>
  <si>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</si>
  <si>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</si>
  <si>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</si>
  <si>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</si>
  <si>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</si>
  <si>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</si>
  <si>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</si>
  <si>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</si>
  <si>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</si>
  <si>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</si>
  <si>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</si>
  <si>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</si>
  <si>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</si>
  <si>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</si>
  <si>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</si>
  <si>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</si>
  <si>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</si>
  <si>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</si>
  <si>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</si>
  <si>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</si>
  <si>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</si>
  <si>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</si>
  <si>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</si>
  <si>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</si>
  <si>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</si>
  <si>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</si>
  <si>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</si>
  <si>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</si>
  <si>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</si>
  <si>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</si>
  <si>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</si>
  <si>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</si>
  <si>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</si>
  <si>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</si>
  <si>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</si>
  <si>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</si>
  <si>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</si>
  <si>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</si>
  <si>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</si>
  <si>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</si>
  <si>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</si>
  <si>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</si>
  <si>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</si>
  <si>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</si>
  <si>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</si>
  <si>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</si>
  <si>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</si>
  <si>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</si>
  <si>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</si>
  <si>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</si>
  <si>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</si>
  <si>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</si>
  <si>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</si>
  <si>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</si>
  <si>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</si>
  <si>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</si>
  <si>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</si>
  <si>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</si>
  <si>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</si>
  <si>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</si>
  <si>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</si>
  <si>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</si>
  <si>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</si>
  <si>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</si>
  <si>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</si>
  <si>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</si>
  <si>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</si>
  <si>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</si>
  <si>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</si>
  <si>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</si>
  <si>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</si>
  <si>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</si>
  <si>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</si>
  <si>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</si>
  <si>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</si>
  <si>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</si>
  <si>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</si>
  <si>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</si>
  <si>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</si>
  <si>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</si>
  <si>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</si>
  <si>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</si>
  <si>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</si>
  <si>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</si>
  <si>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</si>
  <si>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</si>
  <si>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</si>
  <si>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</si>
  <si>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</si>
  <si>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</si>
  <si>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</si>
  <si>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</si>
  <si>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</si>
  <si>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</si>
  <si>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</si>
  <si>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</si>
  <si>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</si>
  <si>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</si>
  <si>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</si>
  <si>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</si>
  <si>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</si>
  <si>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</si>
  <si>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</si>
  <si>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</si>
  <si>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</si>
  <si>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</si>
  <si>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</si>
  <si>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</si>
  <si>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</si>
  <si>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</si>
  <si>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</si>
  <si>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</si>
  <si>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</si>
  <si>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</si>
  <si>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</si>
  <si>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</si>
  <si>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</si>
  <si>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</si>
  <si>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</si>
  <si>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</si>
  <si>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</si>
  <si>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</si>
  <si>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</si>
  <si>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</si>
  <si>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</si>
  <si>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</si>
  <si>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</si>
  <si>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</si>
  <si>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</si>
  <si>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</si>
  <si>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</si>
  <si>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</si>
  <si>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</si>
  <si>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</si>
  <si>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</si>
  <si>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</si>
  <si>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</si>
  <si>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</si>
  <si>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</si>
  <si>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</si>
  <si>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</si>
  <si>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</si>
  <si>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</si>
  <si>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</si>
  <si>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</si>
  <si>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</si>
  <si>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</si>
  <si>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</si>
  <si>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</si>
  <si>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</si>
  <si>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</si>
  <si>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</si>
  <si>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</si>
  <si>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</si>
  <si>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</si>
  <si>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</si>
  <si>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</si>
  <si>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</si>
  <si>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</si>
  <si>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</si>
  <si>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</si>
  <si>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</si>
  <si>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</si>
  <si>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</si>
  <si>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</si>
  <si>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</si>
  <si>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</si>
  <si>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</si>
  <si>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</si>
  <si>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</si>
  <si>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</si>
  <si>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</si>
  <si>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</si>
  <si>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</si>
  <si>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</si>
  <si>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</si>
  <si>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</si>
  <si>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</si>
  <si>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</si>
  <si>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</si>
  <si>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</si>
  <si>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</si>
  <si>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</si>
  <si>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</si>
  <si>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</si>
  <si>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</si>
  <si>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</si>
  <si>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</si>
  <si>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</si>
  <si>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</si>
  <si>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</si>
  <si>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</si>
  <si>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</si>
  <si>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</si>
  <si>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</si>
  <si>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</si>
  <si>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</si>
  <si>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</si>
  <si>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</si>
  <si>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</si>
  <si>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</si>
  <si>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</si>
  <si>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</si>
  <si>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</si>
  <si>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</si>
  <si>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</si>
  <si>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</si>
  <si>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</si>
  <si>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</si>
  <si>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</si>
  <si>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</si>
  <si>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</si>
  <si>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</si>
  <si>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</si>
  <si>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</si>
  <si>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</si>
  <si>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</si>
  <si>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</si>
  <si>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</si>
  <si>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</si>
  <si>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</si>
  <si>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</si>
  <si>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</si>
  <si>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</si>
  <si>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</si>
  <si>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</si>
  <si>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</si>
  <si>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</si>
  <si>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</si>
  <si>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</si>
  <si>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</si>
  <si>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</si>
  <si>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</si>
  <si>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</si>
  <si>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</si>
  <si>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</si>
  <si>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</si>
  <si>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</si>
  <si>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</si>
  <si>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</si>
  <si>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</si>
  <si>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</si>
  <si>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</si>
  <si>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</si>
  <si>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</si>
  <si>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</si>
  <si>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</si>
  <si>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</si>
  <si>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</si>
  <si>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</si>
  <si>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</si>
  <si>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</si>
  <si>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</si>
  <si>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</si>
  <si>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</si>
  <si>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</si>
  <si>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</si>
  <si>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</si>
  <si>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</si>
  <si>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</si>
  <si>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</si>
  <si>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</si>
  <si>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</si>
  <si>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</si>
  <si>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</si>
  <si>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</si>
  <si>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</si>
  <si>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</si>
  <si>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</si>
  <si>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</si>
  <si>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</si>
  <si>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</si>
  <si>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</si>
  <si>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</si>
  <si>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</si>
  <si>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</si>
  <si>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</si>
  <si>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</si>
  <si>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</si>
  <si>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</si>
  <si>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</si>
  <si>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</si>
  <si>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</si>
  <si>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</si>
  <si>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</si>
  <si>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</si>
  <si>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</si>
  <si>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</si>
  <si>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</si>
  <si>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</si>
  <si>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</si>
  <si>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</si>
  <si>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</si>
  <si>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</si>
  <si>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</si>
  <si>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</si>
  <si>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</si>
  <si>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</si>
  <si>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</si>
  <si>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</si>
  <si>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</si>
  <si>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</si>
  <si>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</si>
  <si>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</si>
  <si>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</si>
  <si>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</si>
  <si>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</si>
  <si>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</si>
  <si>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</si>
  <si>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</si>
  <si>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</si>
  <si>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</si>
  <si>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</si>
  <si>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</si>
  <si>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</si>
  <si>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</si>
  <si>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</si>
  <si>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</si>
  <si>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</si>
  <si>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</si>
  <si>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</si>
  <si>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</si>
  <si>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</si>
  <si>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</si>
  <si>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</si>
  <si>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</si>
  <si>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</si>
  <si>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</si>
  <si>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</si>
  <si>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</si>
  <si>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</si>
  <si>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</si>
  <si>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</si>
  <si>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</si>
  <si>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</si>
  <si>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</si>
  <si>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</si>
  <si>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</si>
  <si>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</si>
  <si>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</si>
  <si>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</si>
  <si>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</si>
  <si>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</si>
  <si>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</si>
  <si>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</si>
  <si>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</si>
  <si>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</si>
  <si>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</si>
  <si>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</si>
  <si>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</si>
  <si>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</si>
  <si>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</si>
  <si>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</si>
  <si>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</si>
  <si>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</si>
  <si>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</si>
  <si>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</si>
  <si>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</si>
  <si>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</si>
  <si>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</si>
  <si>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</si>
  <si>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</si>
  <si>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</si>
  <si>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</si>
  <si>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</si>
  <si>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</si>
  <si>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</si>
  <si>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</si>
  <si>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</si>
  <si>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</si>
  <si>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</si>
  <si>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</si>
  <si>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</si>
  <si>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</si>
  <si>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</si>
  <si>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</si>
  <si>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</si>
  <si>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</si>
  <si>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</si>
  <si>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</si>
  <si>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</si>
  <si>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</si>
  <si>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</si>
  <si>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</si>
  <si>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</si>
  <si>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</si>
  <si>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</si>
  <si>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</si>
  <si>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</si>
  <si>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</si>
  <si>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</si>
  <si>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</si>
  <si>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</si>
  <si>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</si>
  <si>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</si>
  <si>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</si>
  <si>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</si>
  <si>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</si>
  <si>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</si>
  <si>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</si>
  <si>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</si>
  <si>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</si>
  <si>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</si>
  <si>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</si>
  <si>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</si>
  <si>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</si>
  <si>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</si>
  <si>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</si>
  <si>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</si>
  <si>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</si>
  <si>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</si>
  <si>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</si>
  <si>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</si>
  <si>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</si>
  <si>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</si>
  <si>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</si>
  <si>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</si>
  <si>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</si>
  <si>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</si>
  <si>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</si>
  <si>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</si>
  <si>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</si>
  <si>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</si>
  <si>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</si>
  <si>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</si>
  <si>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</si>
  <si>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</si>
  <si>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</si>
  <si>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</si>
  <si>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</si>
  <si>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</si>
  <si>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</si>
  <si>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</si>
  <si>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</si>
  <si>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</si>
  <si>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</si>
  <si>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</si>
  <si>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</si>
  <si>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</si>
  <si>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</si>
  <si>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</si>
  <si>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</si>
  <si>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</si>
  <si>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</si>
  <si>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</si>
  <si>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</si>
  <si>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</si>
  <si>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</si>
  <si>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</si>
  <si>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</si>
  <si>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</si>
  <si>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</si>
  <si>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</si>
  <si>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</si>
  <si>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</si>
  <si>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</si>
  <si>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</si>
  <si>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</si>
  <si>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</si>
  <si>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</si>
  <si>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</si>
  <si>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</si>
  <si>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</si>
  <si>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</si>
  <si>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</si>
  <si>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</si>
  <si>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</si>
  <si>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</si>
  <si>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</si>
  <si>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</si>
  <si>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</si>
  <si>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</si>
  <si>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</si>
  <si>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</si>
  <si>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</si>
  <si>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</si>
  <si>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</si>
  <si>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</si>
  <si>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</si>
  <si>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</si>
  <si>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</si>
  <si>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</si>
  <si>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</si>
  <si>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</si>
  <si>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</si>
  <si>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</si>
  <si>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</si>
  <si>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</si>
  <si>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</si>
  <si>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</si>
  <si>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</si>
  <si>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</si>
  <si>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</si>
  <si>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</si>
  <si>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</si>
  <si>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</si>
  <si>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</si>
  <si>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</si>
  <si>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</si>
  <si>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</si>
  <si>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</si>
  <si>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</si>
  <si>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</si>
  <si>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</si>
  <si>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</si>
  <si>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</si>
  <si>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</si>
  <si>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</si>
  <si>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</si>
  <si>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</si>
  <si>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</si>
  <si>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</si>
  <si>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</si>
  <si>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</si>
  <si>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</si>
  <si>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</si>
  <si>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</si>
  <si>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</si>
  <si>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</si>
  <si>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</si>
  <si>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</si>
  <si>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</si>
  <si>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</si>
  <si>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</si>
  <si>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</si>
  <si>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</si>
  <si>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</si>
  <si>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</si>
  <si>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</si>
  <si>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</si>
  <si>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</si>
  <si>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</si>
  <si>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</si>
  <si>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</si>
  <si>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</si>
  <si>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</si>
  <si>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</si>
  <si>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</si>
  <si>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</si>
  <si>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</si>
  <si>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</si>
  <si>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</si>
  <si>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</si>
  <si>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</si>
  <si>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</si>
  <si>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</si>
  <si>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</si>
  <si>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</si>
  <si>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</si>
  <si>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</si>
  <si>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</si>
  <si>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</si>
  <si>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</si>
  <si>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</si>
  <si>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</si>
  <si>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</si>
  <si>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</si>
  <si>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</si>
  <si>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</si>
  <si>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</si>
  <si>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</si>
  <si>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</si>
  <si>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</si>
  <si>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</si>
  <si>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</si>
  <si>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</si>
  <si>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</si>
  <si>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</si>
  <si>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</si>
  <si>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</si>
  <si>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</si>
  <si>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</si>
  <si>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</si>
  <si>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</si>
  <si>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</si>
  <si>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</si>
  <si>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</si>
  <si>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</si>
  <si>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</si>
  <si>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</si>
  <si>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</si>
  <si>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</si>
  <si>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</si>
  <si>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</si>
  <si>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</si>
  <si>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</si>
  <si>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</si>
  <si>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</si>
  <si>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</si>
  <si>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</si>
  <si>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</si>
  <si>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</si>
  <si>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</si>
  <si>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</si>
  <si>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</si>
  <si>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</si>
  <si>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</si>
  <si>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</si>
  <si>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</si>
  <si>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</si>
  <si>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</si>
  <si>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</si>
  <si>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</si>
  <si>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</si>
  <si>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</si>
  <si>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</si>
  <si>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</si>
  <si>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</si>
  <si>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</si>
  <si>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</si>
  <si>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</si>
  <si>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</si>
  <si>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</si>
  <si>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</si>
  <si>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</si>
  <si>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</si>
  <si>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</si>
  <si>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</si>
  <si>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</si>
  <si>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</si>
  <si>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</si>
  <si>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</si>
  <si>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</si>
  <si>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</si>
  <si>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</si>
  <si>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</si>
  <si>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</si>
  <si>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</si>
  <si>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</si>
  <si>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</si>
  <si>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</si>
  <si>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</si>
  <si>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</si>
  <si>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</si>
  <si>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</si>
  <si>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</si>
  <si>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</si>
  <si>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</si>
  <si>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</si>
  <si>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</si>
  <si>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</si>
  <si>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</si>
  <si>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</si>
  <si>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</si>
  <si>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</si>
  <si>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</si>
  <si>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</si>
  <si>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</si>
  <si>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</si>
  <si>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</si>
  <si>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</si>
  <si>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</si>
  <si>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</si>
  <si>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</si>
  <si>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</si>
  <si>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</si>
  <si>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</si>
  <si>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</si>
  <si>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</si>
  <si>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</si>
  <si>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</si>
  <si>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</si>
  <si>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</si>
  <si>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</si>
  <si>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</si>
  <si>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</si>
  <si>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</si>
  <si>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</si>
  <si>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</si>
  <si>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</si>
  <si>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</si>
  <si>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</si>
  <si>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</si>
  <si>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</si>
  <si>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</si>
  <si>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</si>
  <si>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</si>
  <si>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</si>
  <si>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</si>
  <si>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</si>
  <si>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</si>
  <si>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</si>
  <si>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</si>
  <si>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</si>
  <si>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</si>
  <si>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</si>
  <si>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</si>
  <si>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</si>
  <si>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</si>
  <si>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</si>
  <si>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</si>
  <si>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</si>
  <si>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</si>
  <si>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</si>
  <si>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</si>
  <si>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</si>
  <si>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</si>
  <si>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</si>
  <si>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</si>
  <si>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</si>
  <si>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</si>
  <si>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</si>
  <si>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</si>
  <si>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</si>
  <si>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</si>
  <si>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</si>
  <si>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</si>
  <si>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</si>
  <si>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</si>
  <si>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</si>
  <si>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</si>
  <si>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</si>
  <si>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</si>
  <si>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</si>
  <si>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</si>
  <si>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</si>
  <si>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</si>
  <si>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</si>
  <si>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</si>
  <si>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</si>
  <si>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</si>
  <si>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</si>
  <si>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</si>
  <si>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</si>
  <si>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</si>
  <si>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</si>
  <si>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</si>
  <si>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</si>
  <si>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</si>
  <si>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</si>
  <si>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</si>
  <si>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</si>
  <si>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</si>
  <si>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</si>
  <si>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</si>
  <si>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</si>
  <si>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</si>
  <si>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</si>
  <si>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</si>
  <si>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</si>
  <si>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</si>
  <si>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</si>
  <si>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</si>
  <si>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</si>
  <si>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</si>
  <si>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</si>
  <si>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</si>
  <si>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</si>
  <si>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</si>
  <si>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</si>
  <si>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</si>
  <si>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</si>
  <si>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</si>
  <si>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</si>
  <si>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</si>
  <si>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</si>
  <si>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</si>
  <si>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</si>
  <si>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</si>
  <si>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</si>
  <si>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</si>
  <si>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</si>
  <si>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</si>
  <si>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</si>
  <si>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</si>
  <si>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</si>
  <si>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</si>
  <si>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</si>
  <si>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</si>
  <si>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</si>
  <si>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</si>
  <si>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</si>
  <si>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</si>
  <si>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</si>
  <si>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</si>
  <si>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</si>
  <si>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</si>
  <si>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</si>
  <si>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</si>
  <si>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</si>
  <si>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</si>
  <si>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</si>
  <si>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</si>
  <si>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</si>
  <si>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</si>
  <si>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</si>
  <si>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</si>
  <si>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</si>
  <si>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</si>
  <si>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</si>
  <si>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</si>
  <si>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</si>
  <si>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</si>
  <si>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</si>
  <si>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</si>
  <si>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</si>
  <si>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</si>
  <si>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</si>
  <si>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</si>
  <si>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</si>
  <si>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</si>
  <si>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</si>
  <si>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</si>
  <si>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</si>
  <si>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</si>
  <si>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</si>
  <si>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</si>
  <si>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</si>
  <si>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</si>
  <si>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</si>
  <si>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</si>
  <si>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</si>
  <si>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</si>
  <si>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</si>
  <si>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</si>
  <si>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</si>
  <si>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</si>
  <si>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</si>
  <si>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</si>
  <si>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</si>
  <si>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</si>
  <si>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</si>
  <si>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</si>
  <si>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</si>
  <si>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</si>
  <si>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</si>
  <si>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</si>
  <si>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</si>
  <si>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</si>
  <si>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</si>
  <si>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</si>
  <si>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</si>
  <si>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</si>
  <si>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</si>
  <si>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</si>
  <si>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</si>
  <si>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</si>
  <si>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</si>
  <si>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</si>
  <si>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</si>
  <si>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</si>
  <si>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</si>
  <si>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</si>
  <si>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</si>
  <si>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</si>
  <si>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</si>
  <si>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</si>
  <si>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</si>
  <si>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</si>
  <si>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</si>
  <si>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</si>
  <si>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</si>
  <si>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</si>
  <si>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</si>
  <si>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</si>
  <si>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</si>
  <si>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</si>
  <si>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</si>
  <si>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</si>
  <si>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</si>
  <si>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</si>
  <si>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</si>
  <si>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</si>
  <si>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</si>
  <si>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</si>
  <si>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</si>
  <si>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</si>
  <si>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</si>
  <si>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</si>
  <si>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</si>
  <si>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</si>
  <si>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</si>
  <si>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</si>
  <si>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</si>
  <si>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</si>
  <si>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</si>
  <si>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</si>
  <si>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</si>
  <si>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</si>
  <si>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</si>
  <si>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</si>
  <si>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</si>
  <si>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</si>
  <si>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</si>
  <si>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</si>
  <si>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</si>
  <si>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</si>
  <si>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</si>
  <si>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</si>
  <si>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</si>
  <si>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</si>
  <si>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</si>
  <si>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</si>
  <si>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</si>
  <si>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</si>
  <si>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</si>
  <si>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</si>
  <si>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</si>
  <si>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</si>
  <si>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</si>
  <si>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</si>
  <si>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</si>
  <si>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</si>
  <si>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</si>
  <si>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</si>
  <si>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</si>
  <si>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</si>
  <si>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</si>
  <si>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</si>
  <si>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</si>
  <si>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</si>
  <si>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</si>
  <si>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</si>
  <si>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</si>
  <si>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</si>
  <si>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</si>
  <si>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</si>
  <si>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</si>
  <si>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</si>
  <si>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</si>
  <si>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</si>
  <si>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</si>
  <si>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</si>
  <si>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</si>
  <si>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</si>
  <si>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</si>
  <si>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</si>
  <si>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</si>
  <si>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</si>
  <si>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</si>
  <si>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</si>
  <si>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</si>
  <si>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</si>
  <si>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</si>
  <si>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</si>
  <si>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</si>
  <si>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</si>
  <si>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</si>
  <si>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</si>
  <si>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</si>
  <si>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</si>
  <si>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</si>
  <si>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</si>
  <si>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</si>
  <si>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</si>
  <si>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</si>
  <si>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</si>
  <si>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</si>
  <si>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</si>
  <si>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</si>
  <si>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</si>
  <si>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</si>
  <si>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</si>
  <si>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</si>
  <si>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</si>
  <si>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</si>
  <si>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</si>
  <si>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</si>
  <si>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</si>
  <si>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</si>
  <si>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</si>
  <si>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</si>
  <si>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</si>
  <si>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</si>
  <si>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</si>
  <si>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</si>
  <si>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</si>
  <si>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</si>
  <si>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</si>
  <si>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</si>
  <si>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</si>
  <si>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</si>
  <si>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</si>
  <si>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</si>
  <si>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</si>
  <si>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</si>
  <si>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</si>
  <si>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</si>
  <si>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</si>
  <si>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</si>
  <si>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</si>
  <si>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</si>
  <si>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</si>
  <si>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</si>
  <si>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</si>
  <si>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</si>
  <si>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</si>
  <si>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</si>
  <si>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</si>
  <si>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</si>
  <si>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</si>
  <si>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</si>
  <si>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</si>
  <si>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</si>
  <si>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</si>
  <si>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</si>
  <si>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</si>
  <si>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</si>
  <si>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</si>
  <si>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</si>
  <si>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</si>
  <si>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</si>
  <si>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</si>
  <si>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</si>
  <si>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</si>
  <si>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</si>
  <si>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</si>
  <si>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</si>
  <si>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</si>
  <si>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</si>
  <si>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</si>
  <si>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</si>
  <si>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</si>
  <si>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</si>
  <si>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</si>
  <si>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</si>
  <si>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</si>
  <si>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</si>
  <si>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</si>
  <si>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</si>
  <si>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</si>
  <si>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</si>
  <si>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</si>
  <si>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</si>
  <si>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</si>
  <si>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</si>
  <si>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</si>
  <si>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</si>
  <si>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</si>
  <si>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</si>
  <si>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</si>
  <si>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</si>
  <si>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</si>
  <si>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</si>
  <si>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</si>
  <si>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</si>
  <si>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</si>
  <si>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</si>
  <si>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</si>
  <si>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</si>
  <si>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</si>
  <si>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</si>
  <si>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</si>
  <si>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</si>
  <si>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</si>
  <si>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</si>
  <si>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</si>
  <si>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</si>
  <si>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</si>
  <si>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</si>
  <si>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</si>
  <si>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</si>
  <si>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</si>
  <si>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</si>
  <si>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</si>
  <si>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</si>
  <si>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</si>
  <si>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</si>
  <si>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</si>
  <si>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</si>
  <si>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</si>
  <si>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</si>
  <si>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</si>
  <si>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</si>
  <si>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</si>
  <si>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</si>
  <si>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</si>
  <si>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</si>
  <si>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</si>
  <si>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</si>
  <si>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</si>
  <si>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</si>
  <si>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</si>
  <si>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</si>
  <si>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</si>
  <si>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</si>
  <si>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</si>
  <si>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</si>
  <si>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</si>
  <si>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</si>
  <si>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</si>
  <si>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</si>
  <si>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</si>
  <si>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</si>
  <si>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</si>
  <si>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</si>
  <si>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</si>
  <si>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</si>
  <si>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</si>
  <si>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</si>
  <si>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</si>
  <si>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</si>
  <si>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</si>
  <si>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</si>
  <si>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</si>
  <si>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</si>
  <si>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</si>
  <si>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</si>
  <si>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</si>
  <si>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</si>
  <si>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</si>
  <si>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</si>
  <si>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</si>
  <si>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</si>
  <si>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</si>
  <si>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</si>
  <si>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</si>
  <si>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</si>
  <si>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</si>
  <si>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</si>
  <si>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</si>
  <si>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</si>
  <si>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</si>
  <si>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</si>
  <si>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</si>
  <si>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</si>
  <si>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</si>
  <si>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</si>
  <si>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</si>
  <si>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</si>
  <si>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</si>
  <si>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</si>
  <si>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</si>
  <si>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</si>
  <si>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</si>
  <si>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</si>
  <si>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</si>
  <si>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</si>
  <si>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</si>
  <si>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</si>
  <si>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</si>
  <si>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</si>
  <si>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</si>
  <si>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</si>
  <si>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</si>
  <si>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</si>
  <si>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</si>
  <si>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</si>
  <si>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</si>
  <si>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</si>
  <si>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</si>
  <si>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</si>
  <si>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</si>
  <si>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</si>
  <si>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</si>
  <si>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</si>
  <si>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</si>
  <si>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</si>
  <si>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</si>
  <si>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</si>
  <si>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</si>
  <si>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</si>
  <si>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</si>
  <si>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</si>
  <si>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</si>
  <si>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</si>
  <si>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</si>
  <si>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</si>
  <si>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</si>
  <si>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</si>
  <si>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</si>
  <si>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</si>
  <si>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</si>
  <si>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</si>
  <si>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</si>
  <si>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</si>
  <si>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</si>
  <si>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</si>
  <si>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</si>
  <si>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</si>
  <si>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</si>
  <si>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</si>
  <si>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</si>
  <si>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</si>
  <si>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</si>
  <si>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</si>
  <si>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</si>
  <si>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</si>
  <si>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</si>
  <si>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</si>
  <si>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</si>
  <si>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</si>
  <si>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</si>
  <si>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</si>
  <si>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</si>
  <si>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</si>
  <si>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</si>
  <si>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</si>
  <si>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</si>
  <si>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</si>
  <si>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</si>
  <si>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</si>
  <si>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</si>
  <si>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</si>
  <si>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</si>
  <si>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</si>
  <si>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</si>
  <si>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</si>
  <si>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</si>
  <si>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</si>
  <si>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</si>
  <si>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</si>
  <si>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</si>
  <si>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</si>
  <si>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</si>
  <si>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</si>
  <si>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</si>
  <si>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</si>
  <si>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</si>
  <si>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</si>
  <si>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</si>
  <si>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</si>
  <si>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</si>
  <si>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</si>
  <si>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</si>
  <si>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</si>
  <si>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</si>
  <si>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</si>
  <si>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</si>
  <si>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</si>
  <si>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</si>
  <si>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</si>
  <si>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</si>
  <si>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</si>
  <si>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</si>
  <si>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</si>
  <si>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</si>
  <si>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</si>
  <si>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</si>
  <si>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</si>
  <si>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</si>
  <si>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</si>
  <si>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</si>
  <si>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</si>
  <si>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</si>
  <si>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</si>
  <si>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</si>
  <si>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</si>
  <si>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</si>
  <si>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</si>
  <si>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</si>
  <si>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</si>
  <si>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</si>
  <si>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</si>
  <si>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</si>
  <si>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</si>
  <si>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</si>
  <si>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</si>
  <si>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</si>
  <si>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</si>
  <si>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</si>
  <si>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</si>
  <si>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</si>
  <si>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</si>
  <si>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</si>
  <si>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</si>
  <si>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</si>
  <si>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</si>
  <si>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</si>
  <si>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</si>
  <si>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</si>
  <si>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</si>
  <si>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</si>
  <si>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</si>
  <si>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</si>
  <si>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</si>
  <si>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</si>
  <si>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</si>
  <si>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</si>
  <si>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</si>
  <si>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</si>
  <si>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</si>
  <si>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</si>
  <si>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</si>
  <si>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</si>
  <si>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</si>
  <si>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</si>
  <si>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</si>
  <si>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</si>
  <si>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</si>
  <si>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</si>
  <si>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</si>
  <si>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</si>
  <si>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</si>
  <si>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</si>
  <si>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</si>
  <si>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</si>
  <si>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</si>
  <si>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</si>
  <si>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</si>
  <si>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</si>
  <si>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</si>
  <si>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</si>
  <si>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</si>
  <si>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</si>
  <si>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</si>
  <si>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</si>
  <si>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</si>
  <si>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</si>
  <si>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</si>
  <si>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</si>
  <si>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</si>
  <si>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</si>
  <si>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</si>
  <si>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</si>
  <si>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</si>
  <si>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</si>
  <si>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</si>
  <si>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</si>
  <si>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</si>
  <si>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</si>
  <si>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</si>
  <si>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</si>
  <si>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</si>
  <si>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</si>
  <si>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</si>
  <si>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</si>
  <si>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</si>
  <si>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</si>
  <si>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</si>
  <si>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</si>
  <si>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</si>
  <si>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</si>
  <si>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</si>
  <si>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</si>
  <si>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</si>
  <si>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</si>
  <si>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</si>
  <si>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</si>
  <si>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</si>
  <si>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</si>
  <si>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</si>
  <si>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</si>
  <si>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</si>
  <si>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</si>
  <si>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</si>
  <si>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</si>
  <si>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</si>
  <si>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</si>
  <si>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</si>
  <si>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</si>
  <si>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</si>
  <si>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</si>
  <si>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</si>
  <si>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</si>
  <si>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</si>
  <si>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</si>
  <si>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</si>
  <si>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</si>
  <si>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</si>
  <si>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</si>
  <si>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</si>
  <si>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</si>
  <si>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</si>
  <si>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</si>
  <si>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</si>
  <si>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</si>
  <si>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</si>
  <si>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</si>
  <si>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</si>
  <si>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</si>
  <si>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</si>
  <si>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</si>
  <si>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</si>
  <si>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</si>
  <si>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</si>
  <si>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</si>
  <si>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</si>
  <si>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</si>
  <si>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</si>
  <si>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</si>
  <si>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</si>
  <si>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</si>
  <si>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</si>
  <si>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</si>
  <si>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</si>
  <si>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</si>
  <si>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</si>
  <si>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</si>
  <si>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</si>
  <si>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</si>
  <si>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</si>
  <si>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</si>
  <si>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</si>
  <si>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</si>
  <si>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</si>
  <si>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</si>
  <si>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</si>
  <si>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</si>
  <si>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</si>
  <si>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</si>
  <si>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</si>
  <si>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</si>
  <si>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</si>
  <si>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</si>
  <si>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</si>
  <si>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</si>
  <si>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</si>
  <si>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</si>
  <si>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</si>
  <si>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</si>
  <si>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</si>
  <si>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</si>
  <si>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</si>
  <si>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</si>
  <si>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</si>
  <si>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</si>
  <si>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</si>
  <si>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</si>
  <si>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</si>
  <si>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</si>
  <si>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</si>
  <si>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</si>
  <si>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</si>
  <si>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</si>
  <si>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</si>
  <si>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</si>
  <si>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</si>
  <si>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</si>
  <si>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</si>
  <si>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</si>
  <si>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</si>
  <si>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</si>
  <si>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</si>
  <si>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</si>
  <si>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</si>
  <si>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</si>
  <si>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</si>
  <si>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</si>
  <si>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</si>
  <si>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</si>
  <si>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</si>
  <si>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</si>
  <si>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</si>
  <si>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</si>
  <si>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</si>
  <si>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</si>
  <si>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</si>
  <si>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</si>
  <si>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</si>
  <si>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</si>
  <si>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</si>
  <si>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</si>
  <si>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</si>
  <si>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</si>
  <si>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</si>
  <si>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</si>
  <si>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</si>
  <si>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</si>
  <si>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</si>
  <si>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</si>
  <si>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</si>
  <si>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</si>
  <si>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</si>
  <si>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</si>
  <si>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</si>
  <si>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</si>
  <si>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</si>
  <si>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</si>
  <si>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</si>
  <si>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</si>
  <si>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</si>
  <si>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</si>
  <si>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</si>
  <si>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</si>
  <si>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</si>
  <si>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</si>
  <si>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</si>
  <si>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</si>
  <si>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</si>
  <si>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</si>
  <si>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</si>
  <si>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</si>
  <si>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</si>
  <si>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</si>
  <si>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</si>
  <si>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</si>
  <si>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</si>
  <si>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</si>
  <si>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</si>
  <si>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</si>
  <si>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</si>
  <si>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</si>
  <si>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</si>
  <si>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</si>
  <si>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</si>
  <si>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</si>
  <si>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</si>
  <si>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</si>
  <si>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</si>
  <si>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</si>
  <si>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</si>
  <si>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</si>
  <si>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</si>
  <si>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</si>
  <si>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</si>
  <si>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</si>
  <si>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</si>
  <si>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</si>
  <si>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</si>
  <si>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</si>
  <si>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</si>
  <si>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</si>
  <si>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</si>
  <si>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</si>
  <si>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</si>
  <si>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</si>
  <si>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</si>
  <si>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</si>
  <si>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</si>
  <si>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</si>
  <si>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</si>
  <si>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</si>
  <si>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</si>
  <si>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</si>
  <si>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</si>
  <si>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</si>
  <si>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</si>
  <si>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</si>
  <si>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</si>
  <si>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</si>
  <si>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</si>
  <si>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</si>
  <si>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</si>
  <si>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</si>
  <si>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</si>
  <si>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</si>
  <si>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</si>
  <si>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</si>
  <si>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</si>
  <si>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</si>
  <si>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</si>
  <si>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</si>
  <si>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</si>
  <si>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</si>
  <si>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</si>
  <si>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</si>
  <si>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</si>
  <si>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</si>
  <si>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</si>
  <si>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</si>
  <si>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</si>
  <si>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</si>
  <si>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</si>
  <si>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</si>
  <si>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</si>
  <si>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</si>
  <si>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</si>
  <si>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</si>
  <si>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</si>
  <si>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</si>
  <si>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</si>
  <si>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</si>
  <si>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</si>
  <si>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</si>
  <si>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</si>
  <si>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</si>
  <si>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</si>
  <si>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</si>
  <si>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</si>
  <si>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</si>
  <si>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</si>
  <si>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</si>
  <si>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</si>
  <si>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</si>
  <si>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</si>
  <si>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</si>
  <si>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</si>
  <si>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</si>
  <si>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</si>
  <si>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</si>
  <si>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</si>
  <si>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</si>
  <si>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</si>
  <si>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</si>
  <si>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</si>
  <si>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</si>
  <si>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</si>
  <si>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</si>
  <si>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</si>
  <si>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</si>
  <si>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</si>
  <si>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</si>
  <si>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</si>
  <si>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</si>
  <si>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</si>
  <si>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</si>
  <si>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</si>
  <si>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</si>
  <si>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</si>
  <si>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</si>
  <si>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</si>
  <si>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</si>
  <si>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</si>
  <si>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</si>
  <si>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</si>
  <si>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</si>
  <si>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</si>
  <si>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</si>
  <si>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</si>
  <si>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</si>
  <si>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</si>
  <si>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</si>
  <si>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</si>
  <si>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</si>
  <si>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</si>
  <si>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</si>
  <si>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</si>
  <si>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</si>
  <si>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</si>
  <si>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</si>
  <si>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</si>
  <si>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</si>
  <si>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</si>
  <si>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</si>
  <si>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</si>
  <si>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</si>
  <si>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</si>
  <si>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</si>
  <si>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</si>
  <si>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</si>
  <si>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</si>
  <si>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</si>
  <si>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</si>
  <si>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</si>
  <si>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</si>
  <si>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</si>
  <si>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</si>
  <si>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</si>
  <si>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</si>
  <si>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</si>
  <si>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</si>
  <si>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</si>
  <si>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</si>
  <si>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</si>
  <si>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</si>
  <si>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</si>
  <si>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</si>
  <si>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</si>
  <si>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</si>
  <si>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</si>
  <si>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</si>
  <si>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</si>
  <si>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</si>
  <si>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</si>
  <si>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</si>
  <si>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</si>
  <si>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</si>
  <si>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</si>
  <si>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</si>
  <si>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</si>
  <si>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</si>
  <si>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</si>
  <si>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</si>
  <si>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</si>
  <si>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</si>
  <si>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</si>
  <si>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</si>
  <si>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</si>
  <si>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</si>
  <si>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</si>
  <si>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</si>
  <si>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</si>
  <si>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</si>
  <si>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</si>
  <si>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</si>
  <si>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</si>
  <si>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</si>
  <si>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</si>
  <si>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</si>
  <si>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</si>
  <si>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</si>
  <si>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</si>
  <si>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</si>
  <si>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</si>
  <si>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</si>
  <si>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</si>
  <si>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</si>
  <si>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</si>
  <si>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</si>
  <si>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</si>
  <si>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</si>
  <si>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</si>
  <si>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</si>
  <si>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</si>
  <si>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</si>
  <si>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</si>
  <si>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</si>
  <si>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</si>
  <si>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</si>
  <si>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</si>
  <si>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</si>
  <si>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</si>
  <si>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</si>
  <si>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</si>
  <si>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</si>
  <si>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</si>
  <si>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</si>
  <si>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</si>
  <si>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</si>
  <si>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</si>
  <si>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</si>
  <si>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</si>
  <si>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</si>
  <si>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</si>
  <si>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</si>
  <si>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</si>
  <si>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</si>
  <si>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</si>
  <si>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</si>
  <si>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</si>
  <si>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</si>
  <si>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</si>
  <si>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</si>
  <si>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</si>
  <si>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</si>
  <si>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</si>
  <si>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</si>
  <si>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</si>
  <si>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</si>
  <si>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</si>
  <si>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</si>
  <si>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</si>
  <si>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</si>
  <si>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</si>
  <si>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</si>
  <si>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</si>
  <si>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</si>
  <si>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</si>
  <si>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</si>
  <si>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</si>
  <si>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</si>
  <si>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</si>
  <si>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</si>
  <si>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</si>
  <si>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</si>
  <si>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</si>
  <si>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</si>
  <si>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</si>
  <si>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</si>
  <si>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</si>
  <si>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</si>
  <si>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</si>
  <si>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</si>
  <si>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</si>
  <si>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</si>
  <si>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</si>
  <si>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</si>
  <si>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</si>
  <si>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</si>
  <si>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</si>
  <si>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</si>
  <si>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</si>
  <si>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</si>
  <si>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</si>
  <si>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</si>
  <si>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</si>
  <si>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</si>
  <si>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</si>
  <si>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</si>
  <si>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</si>
  <si>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</si>
  <si>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</si>
  <si>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</si>
  <si>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</si>
  <si>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</si>
  <si>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</si>
  <si>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</si>
  <si>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</si>
  <si>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</si>
  <si>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</si>
  <si>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</si>
  <si>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</si>
  <si>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</si>
  <si>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</si>
  <si>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</si>
  <si>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</si>
  <si>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</si>
  <si>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</si>
  <si>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</si>
  <si>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</si>
  <si>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</si>
  <si>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</si>
  <si>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</si>
  <si>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</si>
  <si>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</si>
  <si>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</si>
  <si>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</si>
  <si>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</si>
  <si>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</si>
  <si>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</si>
  <si>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</si>
  <si>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</si>
  <si>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</si>
  <si>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</si>
  <si>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</si>
  <si>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</si>
  <si>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</si>
  <si>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</si>
  <si>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</si>
  <si>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</si>
  <si>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</si>
  <si>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</si>
  <si>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</si>
  <si>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</si>
  <si>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</si>
  <si>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</si>
  <si>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</si>
  <si>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</si>
  <si>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</si>
  <si>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</si>
  <si>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</si>
  <si>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</si>
  <si>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</si>
  <si>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</si>
  <si>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</si>
  <si>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</si>
  <si>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</si>
  <si>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</si>
  <si>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</si>
  <si>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</si>
  <si>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</si>
  <si>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</si>
  <si>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</si>
  <si>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</si>
  <si>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</si>
  <si>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</si>
  <si>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</si>
  <si>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</si>
  <si>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</si>
  <si>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</si>
  <si>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</si>
  <si>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</si>
  <si>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</si>
  <si>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</si>
  <si>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</si>
  <si>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</si>
  <si>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</si>
  <si>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</si>
  <si>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</si>
  <si>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</si>
  <si>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</si>
  <si>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</si>
  <si>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</si>
  <si>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</si>
  <si>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</si>
  <si>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</si>
  <si>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</si>
  <si>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</si>
  <si>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</si>
  <si>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</si>
  <si>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</si>
  <si>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</si>
  <si>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</si>
  <si>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</si>
  <si>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</si>
  <si>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</si>
  <si>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</si>
  <si>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</si>
  <si>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</si>
  <si>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</si>
  <si>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</si>
  <si>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</si>
  <si>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</si>
  <si>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</si>
  <si>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</si>
  <si>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</si>
  <si>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</si>
  <si>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</si>
  <si>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</si>
  <si>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</si>
  <si>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</si>
  <si>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</si>
  <si>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</si>
  <si>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</si>
  <si>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</si>
  <si>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</si>
  <si>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</si>
  <si>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</si>
  <si>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</si>
  <si>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</si>
  <si>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</si>
  <si>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</si>
  <si>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</si>
  <si>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</si>
  <si>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</si>
  <si>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</si>
  <si>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</si>
  <si>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</si>
  <si>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</si>
  <si>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</si>
  <si>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</si>
  <si>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</si>
  <si>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</si>
  <si>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</si>
  <si>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</si>
  <si>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</si>
  <si>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</si>
  <si>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</si>
  <si>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</si>
  <si>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</si>
  <si>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</si>
  <si>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</si>
  <si>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</si>
  <si>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</si>
  <si>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</si>
  <si>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</si>
  <si>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</si>
  <si>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</si>
  <si>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</si>
  <si>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</si>
  <si>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</si>
  <si>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</si>
  <si>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</si>
  <si>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</si>
  <si>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</si>
  <si>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</si>
  <si>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</si>
  <si>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</si>
  <si>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</si>
  <si>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</si>
  <si>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</si>
  <si>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</si>
  <si>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</si>
  <si>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</si>
  <si>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</si>
  <si>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</si>
  <si>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</si>
  <si>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</si>
  <si>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</si>
  <si>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</si>
  <si>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</si>
  <si>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</si>
  <si>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</si>
  <si>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</si>
  <si>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</si>
  <si>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</si>
  <si>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</si>
  <si>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</si>
  <si>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</si>
  <si>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</si>
  <si>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</si>
  <si>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</si>
  <si>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</si>
  <si>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</si>
  <si>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</si>
  <si>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</si>
  <si>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</si>
  <si>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</si>
  <si>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</si>
  <si>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</si>
  <si>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</si>
  <si>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</si>
  <si>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</si>
  <si>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</si>
  <si>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</si>
  <si>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</si>
  <si>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</si>
  <si>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</si>
  <si>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</si>
  <si>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</si>
  <si>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</si>
  <si>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</si>
  <si>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</si>
  <si>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</si>
  <si>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</si>
  <si>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</si>
  <si>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</si>
  <si>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</si>
  <si>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</si>
  <si>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</si>
  <si>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</si>
  <si>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</si>
  <si>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</si>
  <si>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</si>
  <si>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</si>
  <si>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</si>
  <si>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</si>
  <si>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</si>
  <si>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</si>
  <si>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</si>
  <si>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</si>
  <si>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</si>
  <si>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</si>
  <si>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</si>
  <si>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</si>
  <si>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</si>
  <si>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</si>
  <si>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</si>
  <si>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</si>
  <si>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</si>
  <si>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</si>
  <si>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</si>
  <si>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</si>
  <si>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</si>
  <si>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</si>
  <si>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</si>
  <si>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</si>
  <si>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</si>
  <si>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</si>
  <si>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</si>
  <si>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</si>
  <si>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</si>
  <si>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</si>
  <si>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</si>
  <si>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</si>
  <si>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</si>
  <si>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</si>
  <si>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</si>
  <si>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</si>
  <si>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</si>
  <si>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</si>
  <si>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</si>
  <si>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</si>
  <si>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</si>
  <si>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</si>
  <si>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</si>
  <si>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</si>
  <si>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</si>
  <si>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</si>
  <si>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</si>
  <si>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</si>
  <si>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</si>
  <si>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</si>
  <si>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</si>
  <si>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</si>
  <si>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</si>
  <si>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</si>
  <si>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</si>
  <si>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</si>
  <si>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</si>
  <si>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</si>
  <si>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</si>
  <si>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</si>
  <si>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</si>
  <si>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</si>
  <si>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</si>
  <si>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</si>
  <si>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</si>
  <si>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</si>
  <si>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</si>
  <si>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</si>
  <si>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</si>
  <si>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</si>
  <si>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</si>
  <si>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</si>
  <si>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</si>
  <si>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</si>
  <si>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</si>
  <si>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</si>
  <si>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</si>
  <si>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</si>
  <si>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</si>
  <si>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</si>
  <si>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</si>
  <si>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</si>
  <si>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</si>
  <si>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</si>
  <si>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</si>
  <si>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</si>
  <si>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</si>
  <si>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</si>
  <si>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</si>
  <si>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</si>
  <si>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</si>
  <si>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</si>
  <si>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</si>
  <si>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</si>
  <si>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</si>
  <si>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</si>
  <si>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</si>
  <si>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</si>
  <si>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</si>
  <si>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</si>
  <si>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</si>
  <si>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</si>
  <si>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</si>
  <si>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</si>
  <si>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</si>
  <si>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</si>
  <si>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</si>
  <si>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</si>
  <si>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</si>
  <si>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</si>
  <si>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</si>
  <si>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</si>
  <si>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</si>
  <si>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</si>
  <si>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</si>
  <si>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</si>
  <si>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</si>
  <si>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</si>
  <si>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</si>
  <si>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</si>
  <si>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</si>
  <si>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</si>
  <si>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</si>
  <si>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</si>
  <si>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</si>
  <si>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</si>
  <si>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</si>
  <si>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</si>
  <si>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</si>
  <si>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</si>
  <si>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</si>
  <si>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</si>
  <si>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</si>
  <si>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</si>
  <si>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</si>
  <si>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</si>
  <si>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</si>
  <si>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</si>
  <si>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</si>
  <si>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</si>
  <si>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</si>
  <si>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</si>
  <si>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</si>
  <si>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</si>
  <si>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</si>
  <si>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</si>
  <si>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</si>
  <si>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</si>
  <si>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</si>
  <si>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</si>
  <si>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</si>
  <si>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</si>
  <si>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</si>
  <si>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</si>
  <si>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</si>
  <si>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</si>
  <si>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</si>
  <si>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</si>
  <si>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</si>
  <si>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</si>
  <si>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</si>
  <si>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</si>
  <si>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</si>
  <si>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</si>
  <si>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</si>
  <si>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</si>
  <si>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</si>
  <si>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</si>
  <si>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</si>
  <si>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</si>
  <si>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</si>
  <si>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</si>
  <si>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</si>
  <si>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</si>
  <si>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</si>
  <si>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</si>
  <si>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</si>
  <si>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</si>
  <si>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</si>
  <si>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</si>
  <si>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</si>
  <si>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</si>
  <si>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</si>
  <si>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</si>
  <si>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</si>
  <si>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</si>
  <si>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</si>
  <si>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</si>
  <si>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</si>
  <si>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</si>
  <si>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</si>
  <si>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</si>
  <si>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</si>
  <si>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</si>
  <si>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</si>
  <si>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</si>
  <si>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</si>
  <si>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</si>
  <si>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</si>
  <si>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</si>
  <si>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</si>
  <si>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</si>
  <si>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</si>
  <si>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</si>
  <si>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</si>
  <si>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</si>
  <si>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</si>
  <si>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</si>
  <si>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</si>
  <si>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</si>
  <si>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</si>
  <si>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</si>
  <si>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</si>
  <si>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</si>
  <si>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</si>
  <si>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</si>
  <si>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</si>
  <si>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</si>
  <si>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</si>
  <si>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</si>
  <si>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</si>
  <si>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</si>
  <si>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</si>
  <si>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</si>
  <si>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</si>
  <si>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</si>
  <si>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</si>
  <si>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</si>
  <si>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</si>
  <si>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</si>
  <si>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</si>
  <si>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</si>
  <si>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</si>
  <si>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</si>
  <si>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</si>
  <si>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</si>
  <si>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</si>
  <si>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</si>
  <si>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</si>
  <si>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</si>
  <si>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</si>
  <si>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</si>
  <si>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</si>
  <si>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</si>
  <si>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</si>
  <si>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</si>
  <si>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</si>
  <si>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</si>
  <si>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</si>
  <si>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</si>
  <si>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</si>
  <si>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</si>
  <si>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</si>
  <si>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</si>
  <si>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</si>
  <si>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</si>
  <si>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</si>
  <si>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</si>
  <si>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</si>
  <si>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</si>
  <si>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</si>
  <si>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</si>
  <si>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</si>
  <si>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</si>
  <si>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</si>
  <si>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</si>
  <si>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</si>
  <si>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</si>
  <si>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</si>
  <si>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</si>
  <si>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</si>
  <si>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</si>
  <si>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</si>
  <si>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</si>
  <si>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</si>
  <si>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</si>
  <si>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</si>
  <si>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</si>
  <si>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</si>
  <si>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</si>
  <si>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</si>
  <si>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</si>
  <si>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</si>
  <si>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</si>
  <si>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</si>
  <si>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</si>
  <si>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</si>
  <si>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</si>
  <si>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</si>
  <si>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</si>
  <si>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</si>
  <si>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</si>
  <si>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</si>
  <si>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</si>
  <si>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</si>
  <si>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</si>
  <si>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</si>
  <si>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</si>
  <si>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</si>
  <si>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</si>
  <si>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</si>
  <si>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</si>
  <si>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</si>
  <si>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</si>
  <si>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</si>
  <si>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</si>
  <si>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</si>
  <si>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</si>
  <si>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</si>
  <si>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</si>
  <si>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</si>
  <si>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</si>
  <si>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</si>
  <si>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</si>
  <si>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</si>
  <si>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</si>
  <si>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</si>
  <si>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</si>
  <si>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</si>
  <si>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</si>
  <si>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</si>
  <si>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</si>
  <si>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</si>
  <si>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</si>
  <si>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</si>
  <si>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</si>
  <si>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</si>
  <si>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</si>
  <si>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</si>
  <si>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</si>
  <si>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</si>
  <si>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</si>
  <si>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</si>
  <si>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</si>
  <si>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</si>
  <si>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</si>
  <si>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</si>
  <si>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</si>
  <si>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</si>
  <si>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</si>
  <si>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</si>
  <si>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</si>
  <si>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</si>
  <si>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</si>
  <si>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</si>
  <si>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</si>
  <si>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</si>
  <si>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</si>
  <si>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</si>
  <si>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</si>
  <si>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</si>
  <si>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</si>
  <si>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</si>
  <si>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</si>
  <si>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</si>
  <si>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</si>
  <si>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</si>
  <si>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</si>
  <si>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</si>
  <si>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</si>
  <si>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</si>
  <si>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</si>
  <si>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</si>
  <si>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</si>
  <si>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</si>
  <si>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</si>
  <si>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</si>
  <si>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</si>
  <si>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</si>
  <si>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</si>
  <si>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</si>
  <si>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</si>
  <si>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</si>
  <si>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</si>
  <si>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</si>
  <si>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</si>
  <si>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</si>
  <si>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</si>
  <si>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</si>
  <si>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</si>
  <si>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</si>
  <si>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</si>
  <si>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</si>
  <si>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</si>
  <si>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</si>
  <si>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</si>
  <si>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</si>
  <si>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</si>
  <si>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</si>
  <si>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</si>
  <si>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</si>
  <si>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</si>
  <si>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</si>
  <si>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</si>
  <si>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</si>
  <si>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</si>
  <si>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</si>
  <si>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</si>
  <si>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</si>
  <si>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</si>
  <si>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</si>
  <si>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</si>
  <si>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</si>
  <si>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</si>
  <si>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</si>
  <si>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</si>
  <si>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</si>
  <si>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</si>
  <si>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</si>
  <si>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</si>
  <si>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</si>
  <si>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</si>
  <si>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</si>
  <si>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</si>
  <si>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</si>
  <si>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</si>
  <si>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</si>
  <si>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</si>
  <si>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</si>
  <si>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</si>
  <si>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</si>
  <si>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</si>
  <si>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</si>
  <si>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</si>
  <si>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</si>
  <si>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</si>
  <si>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</si>
  <si>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</si>
  <si>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</si>
  <si>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</si>
  <si>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</si>
  <si>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</si>
  <si>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</si>
  <si>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</si>
  <si>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</si>
  <si>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</si>
  <si>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</si>
  <si>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</si>
  <si>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</si>
  <si>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</si>
  <si>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</si>
  <si>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</si>
  <si>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</si>
  <si>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</si>
  <si>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</si>
  <si>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</si>
  <si>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</si>
  <si>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</si>
  <si>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</si>
  <si>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</si>
  <si>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</si>
  <si>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</si>
  <si>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</si>
  <si>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</si>
  <si>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</si>
  <si>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</si>
  <si>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</si>
  <si>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</si>
  <si>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</si>
  <si>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</si>
  <si>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</si>
  <si>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</si>
  <si>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</si>
  <si>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</si>
  <si>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</si>
  <si>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</si>
  <si>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</si>
  <si>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</si>
  <si>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</si>
  <si>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</si>
  <si>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</si>
  <si>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</si>
  <si>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</si>
  <si>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</si>
  <si>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</si>
  <si>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</si>
  <si>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</si>
  <si>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</si>
  <si>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</si>
  <si>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</si>
  <si>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</si>
  <si>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</si>
  <si>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</si>
  <si>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</si>
  <si>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</si>
  <si>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</si>
  <si>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</si>
  <si>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</si>
  <si>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</si>
  <si>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</si>
  <si>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</si>
  <si>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</si>
  <si>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</si>
  <si>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</si>
  <si>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</si>
  <si>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</si>
  <si>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</si>
  <si>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</si>
  <si>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</si>
  <si>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</si>
  <si>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</si>
  <si>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</si>
  <si>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</si>
  <si>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</si>
  <si>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</si>
  <si>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</si>
  <si>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</si>
  <si>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</si>
  <si>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</si>
  <si>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</si>
  <si>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</si>
  <si>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</si>
  <si>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</si>
  <si>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</si>
  <si>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</si>
  <si>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</si>
  <si>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</si>
  <si>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</si>
  <si>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</si>
  <si>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</si>
  <si>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</si>
  <si>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</si>
  <si>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</si>
  <si>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</si>
  <si>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</si>
  <si>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</si>
  <si>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</si>
  <si>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</si>
  <si>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</si>
  <si>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</si>
  <si>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</si>
  <si>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</si>
  <si>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</si>
  <si>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</si>
  <si>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</si>
  <si>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</si>
  <si>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</si>
  <si>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</si>
  <si>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</si>
  <si>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</si>
  <si>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</si>
  <si>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</si>
  <si>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</si>
  <si>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</si>
  <si>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</si>
  <si>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</si>
  <si>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</si>
  <si>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</si>
  <si>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</si>
  <si>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</si>
  <si>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</si>
  <si>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</si>
  <si>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</si>
  <si>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</si>
  <si>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</si>
  <si>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</si>
  <si>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</si>
  <si>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</si>
  <si>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</si>
  <si>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</si>
  <si>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</si>
  <si>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</si>
  <si>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</si>
  <si>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</si>
  <si>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</si>
  <si>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</si>
  <si>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</si>
  <si>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</si>
  <si>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</si>
  <si>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</si>
  <si>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</si>
  <si>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</si>
  <si>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</si>
  <si>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</si>
  <si>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</si>
  <si>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</si>
  <si>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</si>
  <si>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</si>
  <si>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</si>
  <si>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</si>
  <si>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</si>
  <si>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</si>
  <si>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</si>
  <si>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</si>
  <si>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</si>
  <si>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</si>
  <si>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</si>
  <si>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</si>
  <si>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</si>
  <si>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</si>
  <si>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</si>
  <si>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</si>
  <si>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</si>
  <si>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</si>
  <si>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</si>
  <si>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</si>
  <si>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</si>
  <si>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</si>
  <si>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</si>
  <si>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</si>
  <si>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</si>
  <si>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</si>
  <si>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</si>
  <si>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</si>
  <si>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</si>
  <si>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</si>
  <si>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</si>
  <si>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</si>
  <si>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</si>
  <si>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</si>
  <si>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</si>
  <si>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</si>
  <si>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</si>
  <si>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</si>
  <si>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</si>
  <si>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</si>
  <si>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</si>
  <si>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</si>
  <si>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</si>
  <si>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</si>
  <si>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</si>
  <si>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</si>
  <si>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</si>
  <si>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</si>
  <si>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</si>
  <si>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</si>
  <si>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</si>
  <si>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</si>
  <si>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</si>
  <si>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</si>
  <si>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</si>
  <si>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</si>
  <si>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</si>
  <si>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</si>
  <si>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</si>
  <si>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</si>
  <si>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</si>
  <si>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</si>
  <si>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</si>
  <si>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</si>
  <si>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</si>
  <si>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</si>
  <si>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</si>
  <si>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</si>
  <si>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</si>
  <si>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</si>
  <si>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</si>
  <si>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</si>
  <si>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</si>
  <si>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</si>
  <si>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</si>
  <si>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</si>
  <si>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</si>
  <si>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</si>
  <si>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</si>
  <si>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</si>
  <si>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</si>
  <si>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</si>
  <si>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</si>
  <si>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</si>
  <si>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</si>
  <si>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</si>
  <si>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</si>
  <si>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</si>
  <si>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</si>
  <si>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</si>
  <si>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</si>
  <si>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</si>
  <si>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</si>
  <si>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</si>
  <si>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</si>
  <si>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</si>
  <si>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</si>
  <si>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</si>
  <si>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</si>
  <si>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</si>
  <si>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</si>
  <si>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</si>
  <si>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</si>
  <si>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</si>
  <si>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</si>
  <si>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</si>
  <si>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</si>
  <si>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</si>
  <si>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</si>
  <si>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</si>
  <si>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</si>
  <si>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</si>
  <si>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</si>
  <si>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</si>
  <si>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</si>
  <si>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</si>
  <si>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</si>
  <si>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</si>
  <si>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</si>
  <si>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</si>
  <si>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</si>
  <si>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</si>
  <si>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</si>
  <si>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</si>
  <si>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</si>
  <si>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</si>
  <si>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</si>
  <si>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</si>
  <si>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</si>
  <si>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</si>
  <si>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</si>
  <si>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</si>
  <si>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</si>
  <si>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</si>
  <si>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</si>
  <si>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</si>
  <si>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</si>
  <si>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</si>
  <si>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</si>
  <si>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</si>
  <si>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</si>
  <si>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</si>
  <si>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</si>
  <si>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</si>
  <si>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</si>
  <si>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</si>
  <si>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</si>
  <si>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</si>
  <si>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</si>
  <si>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</si>
  <si>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</si>
  <si>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</si>
  <si>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</si>
  <si>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</si>
  <si>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</si>
  <si>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</si>
  <si>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</si>
  <si>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</si>
  <si>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</si>
  <si>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</si>
  <si>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</si>
  <si>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</si>
  <si>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</si>
  <si>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</si>
  <si>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</si>
  <si>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</si>
  <si>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</si>
  <si>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</si>
  <si>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</si>
  <si>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</si>
  <si>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</si>
  <si>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</si>
  <si>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</si>
  <si>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</si>
  <si>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</si>
  <si>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</si>
  <si>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</si>
  <si>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</si>
  <si>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</si>
  <si>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</si>
  <si>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</si>
  <si>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</si>
  <si>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</si>
  <si>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</si>
  <si>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</si>
  <si>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</si>
  <si>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</si>
  <si>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</si>
  <si>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</si>
  <si>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</si>
  <si>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</si>
  <si>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</si>
  <si>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</si>
  <si>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</si>
  <si>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</si>
  <si>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</si>
  <si>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</si>
  <si>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</si>
  <si>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</si>
  <si>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</si>
  <si>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</si>
  <si>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</si>
  <si>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</si>
  <si>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</si>
  <si>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</si>
  <si>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</si>
  <si>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</si>
  <si>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</si>
  <si>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</si>
  <si>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</si>
  <si>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</si>
  <si>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</si>
  <si>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</si>
  <si>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</si>
  <si>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</si>
  <si>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</si>
  <si>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</si>
  <si>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</si>
  <si>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</si>
  <si>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</si>
  <si>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</si>
  <si>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</si>
  <si>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</si>
  <si>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</si>
  <si>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</si>
  <si>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</si>
  <si>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</si>
  <si>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</si>
  <si>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</si>
  <si>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</si>
  <si>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</si>
  <si>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</si>
  <si>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</si>
  <si>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</si>
  <si>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</si>
  <si>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</si>
  <si>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</si>
  <si>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</si>
  <si>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</si>
  <si>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</si>
  <si>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</si>
  <si>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</si>
  <si>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</si>
  <si>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</si>
  <si>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</si>
  <si>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</si>
  <si>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</si>
  <si>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</si>
  <si>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</si>
  <si>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</si>
  <si>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</si>
  <si>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</si>
  <si>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</si>
  <si>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</si>
  <si>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</si>
  <si>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</si>
  <si>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</si>
  <si>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</si>
  <si>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</si>
  <si>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</si>
  <si>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</si>
  <si>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</si>
  <si>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</si>
  <si>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</si>
  <si>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</si>
  <si>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</si>
  <si>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</si>
  <si>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</si>
  <si>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</si>
  <si>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</si>
  <si>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</si>
  <si>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</si>
  <si>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</si>
  <si>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</si>
  <si>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</si>
  <si>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</si>
  <si>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</si>
  <si>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</si>
  <si>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</si>
  <si>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</si>
  <si>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</si>
  <si>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</si>
  <si>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</si>
  <si>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</si>
  <si>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</si>
  <si>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</si>
  <si>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</si>
  <si>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</si>
  <si>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</si>
  <si>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</si>
  <si>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</si>
  <si>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</si>
  <si>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</si>
  <si>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</si>
  <si>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</si>
  <si>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</si>
  <si>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</si>
  <si>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</si>
  <si>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</si>
  <si>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</si>
  <si>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</si>
  <si>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</si>
  <si>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</si>
  <si>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</si>
  <si>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</si>
  <si>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</si>
  <si>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</si>
  <si>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</si>
  <si>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</si>
  <si>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</si>
  <si>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</si>
  <si>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</si>
  <si>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</si>
  <si>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</si>
  <si>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</si>
  <si>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</si>
  <si>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</si>
  <si>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</si>
  <si>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</si>
  <si>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</si>
  <si>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</si>
  <si>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</si>
  <si>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</si>
  <si>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</si>
  <si>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</si>
  <si>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</si>
  <si>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</si>
  <si>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</si>
  <si>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</si>
  <si>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</si>
  <si>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</si>
  <si>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</si>
  <si>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</si>
  <si>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</si>
  <si>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</si>
  <si>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</si>
  <si>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</si>
  <si>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</si>
  <si>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</si>
  <si>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</si>
  <si>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</si>
  <si>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</si>
  <si>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</si>
  <si>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</si>
  <si>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</si>
  <si>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</si>
  <si>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</si>
  <si>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</si>
  <si>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</si>
  <si>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</si>
  <si>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</si>
  <si>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</si>
  <si>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</si>
  <si>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</si>
  <si>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</si>
  <si>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</si>
  <si>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</si>
  <si>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</si>
  <si>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</si>
  <si>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</si>
  <si>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</si>
  <si>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</si>
  <si>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</si>
  <si>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</si>
  <si>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</si>
  <si>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</si>
  <si>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</si>
  <si>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</si>
  <si>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</si>
  <si>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</si>
  <si>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</si>
  <si>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</si>
  <si>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</si>
  <si>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</si>
  <si>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</si>
  <si>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</si>
  <si>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</si>
  <si>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</si>
  <si>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</si>
  <si>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</si>
  <si>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</si>
  <si>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</si>
  <si>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</si>
  <si>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</si>
  <si>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</si>
  <si>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</si>
  <si>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</si>
  <si>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</si>
  <si>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</si>
  <si>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</si>
  <si>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</si>
  <si>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</si>
  <si>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</si>
  <si>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</si>
  <si>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</si>
  <si>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</si>
  <si>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</si>
  <si>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</si>
  <si>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</si>
  <si>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</si>
  <si>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</si>
  <si>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</si>
  <si>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</si>
  <si>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</si>
  <si>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</si>
  <si>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</si>
  <si>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</si>
  <si>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</si>
  <si>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</si>
  <si>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</si>
  <si>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</si>
  <si>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</si>
  <si>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</si>
  <si>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</si>
  <si>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</si>
  <si>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</si>
  <si>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</si>
  <si>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</si>
  <si>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</si>
  <si>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</si>
  <si>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</si>
  <si>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</si>
  <si>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</si>
  <si>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</si>
  <si>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</si>
  <si>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</si>
  <si>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</si>
  <si>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</si>
  <si>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</si>
  <si>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</si>
  <si>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</si>
  <si>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</si>
  <si>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</si>
  <si>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</si>
  <si>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</si>
  <si>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</si>
  <si>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</si>
  <si>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</si>
  <si>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</si>
  <si>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</si>
  <si>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</si>
  <si>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</si>
  <si>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</si>
  <si>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</si>
  <si>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</si>
  <si>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</si>
  <si>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</si>
  <si>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</si>
  <si>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</si>
  <si>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</si>
  <si>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</si>
  <si>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</si>
  <si>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</si>
  <si>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</si>
  <si>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</si>
  <si>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</si>
  <si>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</si>
  <si>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</si>
  <si>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</si>
  <si>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</si>
  <si>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</si>
  <si>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</si>
  <si>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</si>
  <si>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</si>
  <si>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</si>
  <si>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</si>
  <si>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</si>
  <si>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</si>
  <si>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</si>
  <si>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</si>
  <si>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</si>
  <si>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</si>
  <si>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</si>
  <si>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</si>
  <si>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</si>
  <si>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</si>
  <si>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</si>
  <si>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</si>
  <si>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</si>
  <si>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</si>
  <si>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</si>
  <si>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</si>
  <si>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</si>
  <si>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</si>
  <si>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</si>
  <si>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</si>
  <si>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</si>
  <si>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</si>
  <si>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</si>
  <si>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</si>
  <si>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</si>
  <si>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</si>
  <si>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</si>
  <si>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</si>
  <si>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</si>
  <si>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</si>
  <si>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</si>
  <si>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</si>
  <si>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</si>
  <si>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</si>
  <si>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</si>
  <si>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</si>
  <si>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</si>
  <si>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</si>
  <si>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</si>
  <si>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</si>
  <si>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</si>
  <si>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</si>
  <si>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</si>
  <si>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</si>
  <si>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</si>
  <si>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</si>
  <si>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</si>
  <si>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</si>
  <si>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</si>
  <si>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</si>
  <si>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</si>
  <si>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</si>
  <si>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</si>
  <si>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</si>
  <si>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</si>
  <si>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</si>
  <si>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</si>
  <si>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</si>
  <si>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</si>
  <si>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</si>
  <si>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</si>
  <si>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</si>
  <si>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</si>
  <si>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</si>
  <si>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</si>
  <si>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</si>
  <si>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</si>
  <si>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</si>
  <si>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</si>
  <si>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</si>
  <si>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</si>
  <si>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</si>
  <si>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</si>
  <si>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</si>
  <si>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</si>
  <si>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</si>
  <si>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</si>
  <si>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</si>
  <si>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</si>
  <si>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</si>
  <si>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</si>
  <si>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</si>
  <si>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</si>
  <si>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</si>
  <si>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</si>
  <si>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</si>
  <si>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</si>
  <si>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</si>
  <si>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</si>
  <si>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</si>
  <si>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</si>
  <si>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</si>
  <si>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</si>
  <si>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</si>
  <si>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</si>
  <si>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</si>
  <si>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</si>
  <si>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</si>
  <si>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</si>
  <si>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</si>
  <si>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</si>
  <si>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</si>
  <si>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</si>
  <si>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</si>
  <si>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</si>
  <si>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</si>
  <si>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</si>
  <si>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</si>
  <si>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</si>
  <si>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</si>
  <si>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</si>
  <si>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</si>
  <si>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</si>
  <si>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</si>
  <si>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</si>
  <si>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</si>
  <si>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</si>
  <si>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</si>
  <si>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</si>
  <si>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</si>
  <si>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</si>
  <si>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</si>
  <si>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</si>
  <si>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</si>
  <si>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</si>
  <si>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</si>
  <si>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</si>
  <si>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</si>
  <si>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</si>
  <si>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</si>
  <si>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</si>
  <si>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</si>
  <si>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</si>
  <si>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</si>
  <si>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</si>
  <si>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</si>
  <si>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</si>
  <si>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</si>
  <si>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</si>
  <si>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</si>
  <si>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</si>
  <si>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</si>
  <si>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</si>
  <si>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</si>
  <si>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</si>
  <si>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</si>
  <si>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</si>
  <si>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</si>
  <si>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</si>
  <si>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</si>
  <si>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</si>
  <si>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</si>
  <si>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</si>
  <si>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</si>
  <si>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</si>
  <si>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</si>
  <si>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</si>
  <si>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</si>
  <si>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</si>
  <si>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</si>
  <si>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</si>
  <si>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</si>
  <si>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</si>
  <si>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</si>
  <si>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</si>
  <si>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</si>
  <si>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</si>
  <si>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</si>
  <si>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</si>
  <si>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</si>
  <si>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</si>
  <si>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</si>
  <si>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</si>
  <si>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</si>
  <si>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</si>
  <si>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</si>
  <si>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</si>
  <si>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</si>
  <si>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</si>
  <si>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</si>
  <si>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</si>
  <si>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</si>
  <si>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</si>
  <si>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</si>
  <si>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</si>
  <si>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</si>
  <si>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</si>
  <si>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</si>
  <si>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</si>
  <si>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</si>
  <si>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</si>
  <si>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</si>
  <si>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</si>
  <si>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</si>
  <si>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</si>
  <si>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</si>
  <si>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</si>
  <si>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</si>
  <si>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</si>
  <si>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</si>
  <si>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</si>
  <si>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</si>
  <si>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</si>
  <si>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</si>
  <si>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</si>
  <si>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</si>
  <si>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</si>
  <si>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</si>
  <si>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</si>
  <si>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</si>
  <si>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</si>
  <si>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</si>
  <si>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</si>
  <si>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</si>
  <si>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</si>
  <si>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</si>
  <si>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</si>
  <si>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</si>
  <si>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</si>
  <si>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</si>
  <si>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</si>
  <si>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</si>
  <si>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</si>
  <si>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</si>
  <si>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</si>
  <si>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</si>
  <si>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</si>
  <si>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</si>
  <si>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</si>
  <si>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</si>
  <si>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</si>
  <si>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</si>
  <si>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</si>
  <si>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</si>
  <si>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</si>
  <si>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</si>
  <si>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</si>
  <si>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</si>
  <si>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</si>
  <si>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</si>
  <si>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</si>
  <si>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</si>
  <si>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</si>
  <si>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</si>
  <si>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</si>
  <si>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</si>
  <si>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</si>
  <si>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</si>
  <si>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</si>
  <si>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</si>
  <si>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</si>
  <si>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</si>
  <si>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</si>
  <si>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</si>
  <si>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</si>
  <si>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</si>
  <si>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</si>
  <si>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</si>
  <si>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</si>
  <si>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</si>
  <si>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</si>
  <si>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</si>
  <si>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</si>
  <si>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</si>
  <si>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</si>
  <si>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</si>
  <si>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</si>
  <si>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</si>
  <si>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</si>
  <si>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</si>
  <si>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</si>
  <si>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</si>
  <si>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</si>
  <si>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</si>
  <si>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</si>
  <si>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</si>
  <si>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</si>
  <si>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</si>
  <si>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</si>
  <si>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</si>
  <si>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</si>
  <si>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</si>
  <si>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</si>
  <si>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</si>
  <si>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</si>
  <si>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</si>
  <si>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</si>
  <si>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</si>
  <si>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</si>
  <si>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</si>
  <si>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</si>
  <si>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</si>
  <si>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</si>
  <si>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</si>
  <si>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</si>
  <si>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</si>
  <si>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</si>
  <si>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</si>
  <si>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</si>
  <si>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</si>
  <si>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</si>
  <si>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</si>
  <si>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</si>
  <si>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</si>
  <si>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</si>
  <si>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</si>
  <si>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</si>
  <si>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</si>
  <si>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</si>
  <si>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</si>
  <si>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</si>
  <si>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</si>
  <si>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</si>
  <si>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</si>
  <si>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</si>
  <si>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</si>
  <si>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</si>
  <si>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</si>
  <si>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</si>
  <si>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</si>
  <si>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</si>
  <si>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</si>
  <si>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</si>
  <si>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</si>
  <si>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</si>
  <si>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</si>
  <si>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</si>
  <si>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</si>
  <si>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</si>
  <si>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</si>
  <si>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</si>
  <si>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</si>
  <si>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</si>
  <si>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</si>
  <si>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</si>
  <si>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</si>
  <si>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</si>
  <si>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</si>
  <si>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</si>
  <si>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</si>
  <si>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</si>
  <si>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</si>
  <si>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</si>
  <si>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</si>
  <si>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</si>
  <si>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</si>
  <si>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</si>
  <si>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</si>
  <si>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</si>
  <si>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</si>
  <si>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</si>
  <si>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</si>
  <si>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</si>
  <si>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</si>
  <si>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</si>
  <si>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</si>
  <si>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</si>
  <si>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</si>
  <si>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</si>
  <si>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</si>
  <si>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</si>
  <si>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</si>
  <si>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</si>
  <si>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</si>
  <si>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</si>
  <si>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</si>
  <si>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</si>
  <si>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</si>
  <si>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</si>
  <si>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</si>
  <si>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</si>
  <si>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</si>
  <si>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</si>
  <si>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</si>
  <si>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</si>
  <si>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</si>
  <si>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</si>
  <si>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</si>
  <si>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</si>
  <si>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</si>
  <si>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</si>
  <si>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</si>
  <si>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</si>
  <si>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</si>
  <si>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</si>
  <si>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</si>
  <si>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</si>
  <si>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</si>
  <si>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</si>
  <si>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</si>
  <si>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</si>
  <si>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</si>
  <si>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</si>
  <si>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</si>
  <si>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</si>
  <si>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</si>
  <si>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</si>
  <si>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</si>
  <si>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</si>
  <si>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</si>
  <si>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</si>
  <si>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</si>
  <si>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</si>
  <si>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</si>
  <si>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</si>
  <si>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</si>
  <si>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</si>
  <si>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</si>
  <si>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</si>
  <si>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</si>
  <si>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</si>
  <si>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</si>
  <si>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</si>
  <si>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</si>
  <si>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</si>
  <si>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</si>
  <si>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</si>
  <si>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</si>
  <si>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</si>
  <si>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</si>
  <si>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</si>
  <si>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</si>
  <si>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</si>
  <si>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</si>
  <si>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</si>
  <si>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</si>
  <si>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</si>
  <si>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</si>
  <si>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</si>
  <si>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</si>
  <si>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</si>
  <si>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</si>
  <si>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</si>
  <si>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</si>
  <si>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</si>
  <si>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</si>
  <si>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</si>
  <si>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</si>
  <si>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</si>
  <si>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</si>
  <si>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</si>
  <si>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</si>
  <si>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</si>
  <si>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</si>
  <si>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</si>
  <si>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</si>
  <si>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</si>
  <si>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</si>
  <si>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</si>
  <si>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</si>
  <si>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</si>
  <si>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</si>
  <si>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</si>
  <si>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</si>
  <si>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</si>
  <si>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</si>
  <si>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</si>
  <si>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</si>
  <si>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</si>
  <si>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</si>
  <si>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</si>
  <si>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</si>
  <si>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</si>
  <si>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</si>
  <si>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</si>
  <si>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</si>
  <si>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</si>
  <si>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</si>
  <si>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</si>
  <si>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</si>
  <si>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</si>
  <si>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</si>
  <si>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</si>
  <si>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</si>
  <si>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</si>
  <si>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</si>
  <si>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</si>
  <si>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</si>
  <si>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</si>
  <si>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</si>
  <si>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</si>
  <si>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</si>
  <si>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</si>
  <si>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</si>
  <si>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</si>
  <si>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</si>
  <si>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</si>
  <si>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</si>
  <si>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</si>
  <si>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</si>
  <si>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</si>
  <si>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</si>
  <si>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</si>
  <si>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</si>
  <si>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</si>
  <si>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</si>
  <si>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</si>
  <si>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</si>
  <si>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</si>
  <si>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</si>
  <si>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</si>
  <si>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</si>
  <si>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</si>
  <si>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</si>
  <si>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</si>
  <si>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</si>
  <si>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</si>
  <si>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</si>
  <si>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</si>
  <si>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</si>
  <si>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</si>
  <si>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</si>
  <si>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</si>
  <si>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</si>
  <si>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</si>
  <si>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</si>
  <si>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</si>
  <si>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</si>
  <si>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</si>
  <si>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</si>
  <si>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</si>
  <si>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</si>
  <si>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</si>
  <si>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</si>
  <si>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</si>
  <si>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</si>
  <si>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</si>
  <si>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</si>
  <si>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</si>
  <si>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</si>
  <si>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</si>
  <si>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</si>
  <si>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</si>
  <si>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</si>
  <si>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</si>
  <si>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</si>
  <si>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</si>
  <si>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</si>
  <si>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</si>
  <si>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</si>
  <si>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</si>
  <si>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</si>
  <si>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</si>
  <si>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</si>
  <si>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</si>
  <si>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</si>
  <si>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</si>
  <si>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</si>
  <si>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</si>
  <si>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</si>
  <si>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</si>
  <si>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</si>
  <si>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</si>
  <si>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</si>
  <si>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</si>
  <si>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</si>
  <si>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</si>
  <si>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</si>
  <si>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</si>
  <si>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</si>
  <si>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</si>
  <si>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</si>
  <si>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</si>
  <si>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</si>
  <si>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</si>
  <si>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</si>
  <si>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</si>
  <si>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</si>
  <si>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</si>
  <si>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</si>
  <si>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</si>
  <si>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</si>
  <si>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</si>
  <si>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</si>
  <si>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</si>
  <si>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</si>
  <si>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</si>
  <si>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</si>
  <si>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</si>
  <si>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</si>
  <si>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</si>
  <si>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</si>
  <si>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</si>
  <si>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</si>
  <si>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</si>
  <si>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</si>
  <si>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</si>
  <si>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</si>
  <si>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</si>
  <si>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</si>
  <si>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</si>
  <si>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</si>
  <si>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</si>
  <si>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</si>
  <si>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</si>
  <si>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</si>
  <si>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</si>
  <si>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</si>
  <si>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</si>
  <si>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</si>
  <si>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</si>
  <si>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</si>
  <si>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</si>
  <si>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</si>
  <si>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</si>
  <si>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</si>
  <si>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</si>
  <si>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</si>
  <si>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</si>
  <si>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</si>
  <si>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</si>
  <si>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</si>
  <si>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</si>
  <si>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</si>
  <si>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</si>
  <si>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</si>
  <si>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</si>
  <si>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</si>
  <si>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</si>
  <si>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</si>
  <si>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</si>
  <si>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</si>
  <si>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</si>
  <si>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</si>
  <si>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</si>
  <si>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</si>
  <si>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</si>
  <si>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</si>
  <si>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</si>
  <si>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</si>
  <si>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</si>
  <si>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</si>
  <si>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</si>
  <si>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</si>
  <si>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</si>
  <si>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</si>
  <si>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</si>
  <si>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</si>
  <si>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</si>
  <si>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</si>
  <si>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</si>
  <si>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</si>
  <si>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</si>
  <si>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</si>
  <si>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</si>
  <si>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</si>
  <si>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</si>
  <si>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</si>
  <si>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</si>
  <si>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</si>
  <si>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</si>
  <si>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</si>
  <si>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</si>
  <si>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</si>
  <si>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</si>
  <si>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</si>
  <si>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</si>
  <si>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</si>
  <si>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</si>
  <si>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</si>
  <si>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</si>
  <si>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</si>
  <si>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</si>
  <si>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</si>
  <si>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</si>
  <si>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</si>
  <si>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</si>
  <si>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</si>
  <si>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</si>
  <si>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</si>
  <si>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</si>
  <si>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</si>
  <si>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</si>
  <si>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</si>
  <si>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</si>
  <si>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</si>
  <si>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</si>
  <si>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</si>
  <si>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</si>
  <si>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</si>
  <si>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</si>
  <si>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</si>
  <si>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</si>
  <si>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</si>
  <si>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</si>
  <si>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</si>
  <si>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</si>
  <si>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</si>
  <si>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</si>
  <si>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</si>
  <si>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</si>
  <si>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</si>
  <si>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</si>
  <si>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</si>
  <si>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</si>
  <si>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</si>
  <si>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</si>
  <si>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</si>
  <si>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</si>
  <si>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</si>
  <si>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</si>
  <si>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</si>
  <si>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</si>
  <si>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</si>
  <si>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</si>
  <si>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</si>
  <si>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</si>
  <si>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</si>
  <si>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</si>
  <si>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</si>
  <si>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</si>
  <si>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</si>
  <si>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</si>
  <si>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</si>
  <si>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</si>
  <si>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</si>
  <si>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</si>
  <si>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</si>
  <si>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</si>
  <si>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</si>
  <si>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</si>
  <si>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</si>
  <si>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</si>
  <si>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</si>
  <si>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</si>
  <si>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</si>
  <si>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</si>
  <si>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</si>
  <si>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</si>
  <si>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</si>
  <si>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</si>
  <si>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</si>
  <si>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</si>
  <si>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</si>
  <si>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</si>
  <si>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</si>
  <si>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</si>
  <si>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</si>
  <si>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</si>
  <si>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</si>
  <si>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</si>
  <si>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</si>
  <si>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</si>
  <si>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</si>
  <si>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</si>
  <si>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</si>
  <si>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</si>
  <si>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</si>
  <si>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</si>
  <si>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</si>
  <si>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</si>
  <si>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</si>
  <si>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</si>
  <si>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</si>
  <si>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</si>
  <si>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</si>
  <si>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</si>
  <si>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</si>
  <si>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</si>
  <si>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</si>
  <si>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</si>
  <si>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</si>
  <si>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</si>
  <si>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</si>
  <si>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</si>
  <si>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</si>
  <si>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</si>
  <si>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</si>
  <si>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</si>
  <si>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</si>
  <si>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</si>
  <si>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</si>
  <si>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</si>
  <si>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</si>
  <si>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</si>
  <si>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</si>
  <si>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</si>
  <si>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</si>
  <si>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</si>
  <si>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</si>
  <si>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</si>
  <si>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</si>
  <si>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</si>
  <si>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</si>
  <si>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</si>
  <si>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</si>
  <si>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</si>
  <si>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</si>
  <si>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</si>
  <si>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</si>
  <si>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</si>
  <si>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</si>
  <si>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</si>
  <si>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</si>
  <si>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</si>
  <si>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</si>
  <si>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</si>
  <si>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</si>
  <si>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</si>
  <si>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</si>
  <si>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</si>
  <si>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</si>
  <si>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</si>
  <si>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</si>
  <si>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</si>
  <si>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</si>
  <si>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</si>
  <si>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</si>
  <si>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</si>
  <si>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</si>
  <si>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</si>
  <si>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</si>
  <si>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</si>
  <si>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</si>
  <si>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</si>
  <si>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</si>
  <si>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</si>
  <si>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</si>
  <si>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</si>
  <si>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</si>
  <si>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</si>
  <si>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</si>
  <si>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</si>
  <si>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</si>
  <si>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</si>
  <si>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</si>
  <si>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</si>
  <si>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</si>
  <si>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</si>
  <si>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</si>
  <si>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</si>
  <si>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</si>
  <si>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</si>
  <si>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</si>
  <si>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</si>
  <si>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</si>
  <si>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</si>
  <si>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</si>
  <si>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</si>
  <si>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</si>
  <si>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</si>
  <si>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</si>
  <si>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</si>
  <si>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</si>
  <si>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</si>
  <si>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</si>
  <si>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</si>
  <si>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</si>
  <si>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</si>
  <si>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</si>
  <si>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</si>
  <si>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</si>
  <si>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</si>
  <si>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</si>
  <si>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</si>
  <si>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</si>
  <si>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</si>
  <si>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</si>
  <si>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</si>
  <si>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</si>
  <si>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</si>
  <si>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</si>
  <si>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</si>
  <si>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</si>
  <si>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</si>
  <si>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</si>
  <si>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</si>
  <si>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</si>
  <si>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</si>
  <si>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</si>
  <si>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</si>
  <si>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</si>
  <si>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</si>
  <si>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</si>
  <si>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</si>
  <si>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</si>
  <si>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</si>
  <si>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</si>
  <si>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</si>
  <si>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</si>
  <si>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</si>
  <si>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</si>
  <si>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</si>
  <si>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</si>
  <si>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</si>
  <si>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</si>
  <si>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</si>
  <si>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</si>
  <si>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</si>
  <si>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</si>
  <si>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</si>
  <si>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</si>
  <si>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</si>
  <si>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</si>
  <si>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</si>
  <si>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</si>
  <si>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</si>
  <si>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</si>
  <si>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</si>
  <si>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</si>
  <si>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</si>
  <si>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</si>
  <si>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</si>
  <si>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</si>
  <si>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</si>
  <si>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</si>
  <si>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</si>
  <si>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</si>
  <si>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</si>
  <si>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</si>
  <si>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</si>
  <si>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</si>
  <si>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</si>
  <si>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</si>
  <si>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</si>
  <si>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</si>
  <si>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</si>
  <si>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</si>
  <si>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</si>
  <si>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</si>
  <si>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</si>
  <si>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</si>
  <si>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</si>
  <si>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</si>
  <si>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</si>
  <si>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</si>
  <si>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</si>
  <si>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</si>
  <si>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</si>
  <si>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</si>
  <si>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</si>
  <si>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</si>
  <si>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</si>
  <si>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</si>
  <si>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</si>
  <si>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</si>
  <si>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</si>
  <si>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</si>
  <si>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</si>
  <si>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</si>
  <si>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</si>
  <si>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</si>
  <si>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</si>
  <si>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</si>
  <si>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</si>
  <si>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</si>
  <si>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</si>
  <si>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</si>
  <si>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</si>
  <si>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</si>
  <si>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</si>
  <si>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</si>
  <si>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</si>
  <si>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</si>
  <si>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</si>
  <si>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</si>
  <si>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</si>
  <si>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</si>
  <si>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</si>
  <si>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</si>
  <si>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</si>
  <si>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</si>
  <si>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</si>
  <si>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</si>
  <si>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</si>
  <si>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</si>
  <si>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</si>
  <si>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</si>
  <si>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</si>
  <si>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</si>
  <si>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</si>
  <si>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</si>
  <si>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</si>
  <si>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</si>
  <si>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</si>
  <si>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</si>
  <si>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</si>
  <si>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</si>
  <si>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</si>
  <si>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</si>
  <si>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</si>
  <si>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</si>
  <si>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</si>
  <si>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</si>
  <si>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</si>
  <si>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</si>
  <si>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</si>
  <si>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</si>
  <si>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</si>
  <si>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</si>
  <si>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</si>
  <si>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</si>
  <si>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</si>
  <si>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</si>
  <si>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</si>
  <si>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</si>
  <si>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</si>
  <si>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</si>
  <si>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</si>
  <si>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</si>
  <si>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</si>
  <si>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</si>
  <si>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</si>
  <si>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</si>
  <si>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</si>
  <si>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</si>
  <si>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</si>
  <si>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</si>
  <si>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</si>
  <si>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</si>
  <si>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</si>
  <si>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</si>
  <si>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</si>
  <si>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</si>
  <si>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</si>
  <si>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</si>
  <si>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</si>
  <si>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</si>
  <si>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</si>
  <si>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</si>
  <si>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</si>
  <si>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</si>
  <si>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</si>
  <si>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</si>
  <si>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</si>
  <si>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</si>
  <si>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</si>
  <si>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</si>
  <si>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</si>
  <si>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</si>
  <si>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</si>
  <si>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</si>
  <si>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</si>
  <si>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</si>
  <si>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</si>
  <si>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</si>
  <si>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</si>
  <si>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</si>
  <si>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</si>
  <si>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</si>
  <si>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</si>
  <si>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</si>
  <si>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</si>
  <si>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</si>
  <si>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</si>
  <si>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</si>
  <si>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</si>
  <si>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</si>
  <si>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</si>
  <si>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</si>
  <si>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</si>
  <si>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</si>
  <si>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</si>
  <si>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</si>
  <si>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</si>
  <si>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</si>
  <si>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</si>
  <si>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</si>
  <si>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</si>
  <si>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</si>
  <si>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</si>
  <si>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</si>
  <si>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</si>
  <si>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</si>
  <si>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</si>
  <si>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</si>
  <si>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</si>
  <si>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</si>
  <si>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</si>
  <si>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</si>
  <si>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</si>
  <si>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</si>
  <si>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</si>
  <si>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</si>
  <si>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</si>
  <si>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</si>
  <si>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</si>
  <si>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</si>
  <si>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</si>
  <si>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</si>
  <si>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</si>
  <si>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</si>
  <si>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</si>
  <si>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</si>
  <si>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</si>
  <si>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</si>
  <si>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</si>
  <si>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</si>
  <si>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</si>
  <si>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</si>
  <si>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</si>
  <si>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</si>
  <si>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</si>
  <si>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</si>
  <si>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</si>
  <si>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</si>
  <si>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</si>
  <si>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</si>
  <si>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</si>
  <si>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</si>
  <si>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</si>
  <si>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</si>
  <si>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</si>
  <si>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</si>
  <si>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</si>
  <si>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</si>
  <si>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</si>
  <si>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</si>
  <si>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</si>
  <si>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</si>
  <si>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</si>
  <si>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</si>
  <si>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</si>
  <si>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</si>
  <si>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</si>
  <si>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</si>
  <si>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</si>
  <si>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</si>
  <si>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</si>
  <si>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</si>
  <si>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</si>
  <si>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</si>
  <si>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</si>
  <si>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</si>
  <si>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</si>
  <si>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</si>
  <si>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</si>
  <si>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</si>
  <si>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</si>
  <si>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</si>
  <si>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</si>
  <si>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</si>
  <si>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</si>
  <si>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</si>
  <si>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</si>
  <si>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</si>
  <si>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</si>
  <si>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</si>
  <si>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</si>
  <si>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</si>
  <si>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</si>
  <si>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</si>
  <si>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</si>
  <si>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</si>
  <si>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</si>
  <si>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</si>
  <si>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</si>
  <si>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</si>
  <si>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</si>
  <si>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</si>
  <si>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</si>
  <si>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</si>
  <si>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</si>
  <si>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</si>
  <si>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</si>
  <si>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</si>
  <si>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</si>
  <si>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</si>
  <si>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</si>
  <si>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</si>
  <si>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</si>
  <si>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</si>
  <si>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</si>
  <si>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</si>
  <si>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</si>
  <si>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</si>
  <si>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</si>
  <si>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</si>
  <si>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</si>
  <si>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</si>
  <si>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</si>
  <si>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</si>
  <si>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</si>
  <si>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</si>
  <si>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</si>
  <si>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</si>
  <si>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</si>
  <si>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</si>
  <si>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</si>
  <si>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</si>
  <si>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</si>
  <si>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</si>
  <si>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</si>
  <si>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</si>
  <si>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</si>
  <si>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</si>
  <si>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</si>
  <si>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</si>
  <si>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</si>
  <si>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</si>
  <si>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</si>
  <si>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</si>
  <si>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</si>
  <si>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</si>
  <si>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</si>
  <si>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</si>
  <si>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</si>
  <si>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</si>
  <si>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</si>
  <si>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</si>
  <si>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</si>
  <si>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</si>
  <si>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</si>
  <si>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</si>
  <si>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</si>
  <si>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</si>
  <si>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</si>
  <si>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</si>
  <si>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</si>
  <si>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</si>
  <si>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</si>
  <si>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</si>
  <si>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</si>
  <si>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</si>
  <si>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</si>
  <si>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</si>
  <si>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</si>
  <si>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</si>
  <si>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</si>
  <si>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</si>
  <si>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</si>
  <si>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</si>
  <si>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</si>
  <si>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</si>
  <si>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</si>
  <si>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</si>
  <si>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</si>
  <si>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</si>
  <si>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</si>
  <si>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</si>
  <si>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</si>
  <si>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</si>
  <si>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</si>
  <si>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</si>
  <si>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</si>
  <si>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</si>
  <si>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</si>
  <si>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</si>
  <si>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</si>
  <si>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</si>
  <si>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</si>
  <si>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</si>
  <si>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</si>
  <si>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</si>
  <si>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</si>
  <si>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</si>
  <si>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</si>
  <si>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</si>
  <si>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</si>
  <si>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</si>
  <si>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</si>
  <si>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</si>
  <si>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</si>
  <si>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</si>
  <si>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</si>
  <si>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</si>
  <si>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</si>
  <si>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</si>
  <si>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</si>
  <si>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</si>
  <si>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</si>
  <si>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</si>
  <si>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</si>
  <si>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</si>
  <si>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</si>
  <si>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</si>
  <si>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</si>
  <si>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</si>
  <si>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</si>
  <si>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</si>
  <si>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</si>
  <si>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</si>
  <si>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</si>
  <si>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</si>
  <si>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</si>
  <si>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</si>
  <si>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</si>
  <si>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</si>
  <si>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</si>
  <si>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</si>
  <si>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</si>
  <si>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</si>
  <si>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</si>
  <si>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</si>
  <si>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</si>
  <si>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</si>
  <si>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</si>
  <si>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</si>
  <si>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</si>
  <si>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</si>
  <si>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</si>
  <si>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</si>
  <si>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</si>
  <si>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</si>
  <si>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</si>
  <si>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</si>
  <si>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</si>
  <si>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</si>
  <si>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</si>
  <si>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</si>
  <si>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</si>
  <si>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</si>
  <si>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</si>
  <si>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</si>
  <si>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</si>
  <si>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</si>
  <si>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</si>
  <si>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</si>
  <si>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</si>
  <si>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</si>
  <si>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</si>
  <si>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</si>
  <si>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</si>
  <si>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</si>
  <si>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</si>
  <si>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</si>
  <si>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</si>
  <si>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</si>
  <si>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</si>
  <si>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</si>
  <si>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</si>
  <si>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</si>
  <si>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</si>
  <si>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</si>
  <si>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</si>
  <si>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</si>
  <si>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</si>
  <si>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</si>
  <si>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</si>
  <si>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</si>
  <si>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</si>
  <si>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</si>
  <si>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</si>
  <si>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</si>
  <si>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</si>
  <si>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</si>
  <si>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</si>
  <si>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</si>
  <si>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</si>
  <si>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</si>
  <si>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</si>
  <si>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</si>
  <si>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</si>
  <si>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</si>
  <si>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</si>
  <si>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</si>
  <si>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</si>
  <si>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</si>
  <si>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</si>
  <si>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</si>
  <si>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</si>
  <si>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</si>
  <si>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</si>
  <si>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</si>
  <si>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</si>
  <si>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</si>
  <si>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</si>
  <si>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</si>
  <si>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</si>
  <si>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</si>
  <si>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</si>
  <si>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</si>
  <si>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</si>
  <si>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</si>
  <si>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</si>
  <si>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</si>
  <si>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</si>
  <si>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</si>
  <si>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</si>
  <si>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</si>
  <si>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</si>
  <si>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</si>
  <si>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</si>
  <si>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</si>
  <si>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</si>
  <si>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</si>
  <si>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</si>
  <si>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</si>
  <si>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</si>
  <si>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</si>
  <si>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</si>
  <si>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</si>
  <si>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</si>
  <si>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</si>
  <si>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</si>
  <si>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</si>
  <si>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</si>
  <si>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</si>
  <si>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</si>
  <si>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</si>
  <si>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</si>
  <si>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</si>
  <si>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</si>
  <si>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</si>
  <si>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</si>
  <si>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</si>
  <si>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</si>
  <si>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</si>
  <si>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</si>
  <si>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</si>
  <si>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</si>
  <si>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</si>
  <si>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</si>
  <si>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</si>
  <si>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</si>
  <si>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</si>
  <si>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</si>
  <si>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</si>
  <si>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</si>
  <si>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</si>
  <si>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</si>
  <si>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</si>
  <si>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</si>
  <si>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</si>
  <si>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</si>
  <si>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</si>
  <si>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</si>
  <si>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</si>
  <si>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</si>
  <si>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</si>
  <si>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</si>
  <si>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</si>
  <si>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</si>
  <si>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</si>
  <si>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</si>
  <si>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</si>
  <si>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</si>
  <si>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</si>
  <si>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</si>
  <si>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</si>
  <si>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</si>
  <si>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</si>
  <si>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</si>
  <si>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</si>
  <si>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</si>
  <si>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</si>
  <si>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</si>
  <si>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</si>
  <si>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</si>
  <si>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</si>
  <si>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</si>
  <si>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</si>
  <si>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</si>
  <si>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</si>
  <si>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</si>
  <si>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</si>
  <si>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</si>
  <si>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</si>
  <si>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</si>
  <si>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</si>
  <si>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</si>
  <si>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</si>
  <si>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</si>
  <si>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</si>
  <si>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</si>
  <si>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</si>
  <si>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</si>
  <si>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</si>
  <si>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</si>
  <si>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</si>
  <si>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</si>
  <si>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</si>
  <si>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</si>
  <si>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</si>
  <si>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</si>
  <si>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</si>
  <si>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</si>
  <si>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</si>
  <si>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</si>
  <si>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</si>
  <si>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</si>
  <si>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</si>
  <si>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</si>
  <si>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</si>
  <si>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</si>
  <si>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</si>
  <si>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</si>
  <si>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</si>
  <si>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</si>
  <si>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</si>
  <si>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</si>
  <si>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</si>
  <si>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</si>
  <si>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</si>
  <si>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</si>
  <si>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</si>
  <si>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</si>
  <si>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</si>
  <si>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</si>
  <si>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</si>
  <si>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</si>
  <si>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</si>
  <si>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</si>
  <si>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</si>
  <si>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</si>
  <si>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</si>
  <si>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</si>
  <si>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</si>
  <si>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</si>
  <si>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</si>
  <si>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</si>
  <si>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</si>
  <si>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</si>
  <si>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</si>
  <si>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</si>
  <si>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</si>
  <si>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</si>
  <si>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</si>
  <si>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</si>
  <si>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</si>
  <si>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</si>
  <si>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</si>
  <si>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</si>
  <si>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</si>
  <si>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</si>
  <si>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</si>
  <si>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</si>
  <si>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</si>
  <si>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</si>
  <si>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</si>
  <si>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</si>
  <si>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</si>
  <si>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</si>
  <si>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</si>
  <si>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</si>
  <si>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</si>
  <si>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</si>
  <si>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</si>
  <si>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</si>
  <si>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</si>
  <si>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</si>
  <si>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</si>
  <si>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</si>
  <si>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</si>
  <si>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</si>
  <si>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</si>
  <si>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</si>
  <si>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</si>
  <si>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</si>
  <si>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</si>
  <si>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</si>
  <si>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</si>
  <si>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</si>
  <si>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</si>
  <si>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</si>
  <si>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</si>
  <si>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</si>
  <si>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</si>
  <si>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</si>
  <si>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</si>
  <si>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</si>
  <si>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</si>
  <si>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</si>
  <si>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</si>
  <si>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</si>
  <si>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</si>
  <si>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</si>
  <si>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</si>
  <si>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</si>
  <si>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</si>
  <si>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</si>
  <si>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</si>
  <si>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</si>
  <si>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</si>
  <si>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</si>
  <si>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</si>
  <si>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</si>
  <si>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</si>
  <si>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</si>
  <si>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</si>
  <si>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</si>
  <si>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</si>
  <si>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</si>
  <si>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</si>
  <si>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</si>
  <si>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</si>
  <si>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</si>
  <si>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</si>
  <si>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</si>
  <si>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</si>
  <si>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</si>
  <si>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</si>
  <si>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</si>
  <si>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</si>
  <si>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</si>
  <si>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</si>
  <si>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</si>
  <si>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</si>
  <si>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</si>
  <si>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</si>
  <si>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</si>
  <si>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</si>
  <si>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</si>
  <si>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</si>
  <si>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</si>
  <si>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</si>
  <si>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</si>
  <si>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</si>
  <si>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</si>
  <si>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</si>
  <si>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</si>
  <si>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</si>
  <si>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</si>
  <si>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</si>
  <si>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</si>
  <si>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</si>
  <si>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</si>
  <si>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</si>
  <si>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</si>
  <si>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</si>
  <si>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</si>
  <si>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</si>
  <si>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</si>
  <si>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</si>
  <si>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</si>
  <si>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</si>
  <si>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</si>
  <si>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</si>
  <si>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</si>
  <si>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</si>
  <si>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</si>
  <si>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</si>
  <si>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</si>
  <si>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</si>
  <si>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</si>
  <si>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</si>
  <si>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</si>
  <si>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</si>
  <si>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</si>
  <si>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</si>
  <si>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</si>
  <si>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</si>
  <si>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</si>
  <si>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</si>
  <si>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</si>
  <si>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</si>
  <si>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</si>
  <si>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</si>
  <si>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</si>
  <si>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</si>
  <si>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</si>
  <si>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</si>
  <si>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</si>
  <si>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</si>
  <si>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</si>
  <si>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</si>
  <si>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</si>
  <si>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</si>
  <si>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</si>
  <si>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</si>
  <si>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</si>
  <si>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</si>
  <si>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</si>
  <si>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</si>
  <si>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</si>
  <si>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</si>
  <si>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</si>
  <si>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</si>
  <si>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</si>
  <si>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</si>
  <si>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</si>
  <si>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</si>
  <si>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</si>
  <si>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</si>
  <si>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</si>
  <si>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</si>
  <si>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</si>
  <si>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</si>
  <si>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</si>
  <si>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</si>
  <si>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</si>
  <si>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</si>
  <si>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</si>
  <si>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</si>
  <si>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</si>
  <si>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</si>
  <si>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</si>
  <si>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</si>
  <si>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</si>
  <si>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</si>
  <si>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</si>
  <si>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</si>
  <si>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</si>
  <si>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</si>
  <si>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</si>
  <si>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</si>
  <si>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</si>
  <si>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</si>
  <si>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</si>
  <si>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</si>
  <si>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</si>
  <si>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</si>
  <si>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</si>
  <si>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</si>
  <si>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</si>
  <si>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</si>
  <si>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</si>
  <si>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</si>
  <si>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</si>
  <si>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</si>
  <si>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</si>
  <si>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</si>
  <si>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</si>
  <si>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</si>
  <si>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</si>
  <si>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</si>
  <si>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</si>
  <si>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</si>
  <si>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</si>
  <si>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</si>
  <si>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</si>
  <si>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</si>
  <si>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</si>
  <si>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</si>
  <si>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</si>
  <si>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</si>
  <si>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</si>
  <si>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</si>
  <si>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</si>
  <si>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</si>
  <si>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</si>
  <si>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</si>
  <si>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</si>
  <si>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</si>
  <si>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</si>
  <si>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</si>
  <si>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</si>
  <si>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</si>
  <si>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</si>
  <si>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</si>
  <si>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</si>
  <si>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</si>
  <si>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</si>
  <si>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</si>
  <si>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</si>
  <si>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</si>
  <si>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</si>
  <si>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</si>
  <si>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</si>
  <si>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</si>
  <si>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</si>
  <si>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</si>
  <si>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</si>
  <si>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</si>
  <si>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</si>
  <si>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</si>
  <si>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</si>
  <si>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</si>
  <si>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</si>
  <si>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</si>
  <si>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</si>
  <si>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</si>
  <si>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</si>
  <si>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</si>
  <si>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</si>
  <si>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</si>
  <si>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</si>
  <si>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</si>
  <si>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</si>
  <si>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</si>
  <si>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</si>
  <si>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</si>
  <si>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</si>
  <si>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</si>
  <si>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</si>
  <si>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</si>
  <si>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</si>
  <si>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</si>
  <si>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</si>
  <si>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</si>
  <si>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</si>
  <si>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</si>
  <si>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</si>
  <si>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</si>
  <si>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</si>
  <si>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</si>
  <si>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</si>
  <si>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</si>
  <si>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</si>
  <si>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</si>
  <si>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</si>
  <si>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</si>
  <si>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</si>
  <si>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</si>
  <si>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</si>
  <si>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</si>
  <si>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</si>
  <si>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</si>
  <si>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</si>
  <si>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</si>
  <si>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</si>
  <si>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</si>
  <si>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</si>
  <si>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</si>
  <si>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</si>
  <si>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</si>
  <si>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</si>
  <si>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</si>
  <si>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</si>
  <si>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</si>
  <si>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</si>
  <si>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</si>
  <si>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</si>
  <si>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</si>
  <si>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</si>
  <si>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</si>
  <si>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</si>
  <si>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</si>
  <si>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</si>
  <si>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</si>
  <si>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</si>
  <si>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</si>
  <si>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</si>
  <si>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</si>
  <si>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</si>
  <si>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</si>
  <si>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</si>
  <si>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</si>
  <si>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</si>
  <si>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</si>
  <si>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</si>
  <si>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</si>
  <si>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</si>
  <si>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</si>
  <si>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</si>
  <si>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</si>
  <si>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</si>
  <si>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</si>
  <si>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</si>
  <si>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</si>
  <si>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</si>
  <si>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</si>
  <si>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</si>
  <si>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</si>
  <si>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</si>
  <si>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</si>
  <si>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</si>
  <si>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</si>
  <si>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</si>
  <si>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</si>
  <si>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</si>
  <si>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</si>
  <si>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</si>
  <si>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</si>
  <si>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</si>
  <si>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</si>
  <si>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</si>
  <si>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</si>
  <si>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</si>
  <si>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</si>
  <si>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</si>
  <si>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</si>
  <si>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</si>
  <si>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</si>
  <si>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</si>
  <si>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</si>
  <si>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</si>
  <si>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</si>
  <si>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</si>
  <si>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</si>
  <si>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</si>
  <si>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</si>
  <si>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</si>
  <si>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</si>
  <si>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</si>
  <si>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</si>
  <si>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</si>
  <si>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</si>
  <si>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</si>
  <si>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</si>
  <si>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</si>
  <si>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</si>
  <si>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</si>
  <si>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</si>
  <si>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</si>
  <si>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</si>
  <si>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</si>
  <si>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</si>
  <si>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</si>
  <si>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</si>
  <si>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</si>
  <si>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</si>
  <si>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</si>
  <si>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</si>
  <si>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</si>
  <si>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</si>
  <si>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</si>
  <si>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</si>
  <si>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</si>
  <si>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</si>
  <si>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</si>
  <si>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</si>
  <si>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</si>
  <si>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</si>
  <si>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</si>
  <si>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</si>
  <si>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</si>
  <si>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</si>
  <si>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</si>
  <si>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</si>
  <si>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</si>
  <si>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</si>
  <si>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</si>
  <si>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</si>
  <si>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</si>
  <si>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</si>
  <si>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</si>
  <si>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</si>
  <si>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</si>
  <si>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</si>
  <si>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</si>
  <si>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</si>
  <si>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</si>
  <si>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</si>
  <si>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</si>
  <si>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</si>
  <si>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</si>
  <si>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</si>
  <si>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</si>
  <si>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</si>
  <si>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</si>
  <si>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</si>
  <si>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</si>
  <si>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</si>
  <si>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</si>
  <si>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</si>
  <si>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</si>
  <si>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</si>
  <si>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</si>
  <si>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</si>
  <si>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</si>
  <si>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</si>
  <si>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</si>
  <si>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</si>
  <si>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</si>
  <si>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</si>
  <si>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</si>
  <si>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</si>
  <si>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</si>
  <si>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</si>
  <si>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</si>
  <si>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</si>
  <si>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</si>
  <si>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</si>
  <si>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</si>
  <si>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</si>
  <si>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</si>
  <si>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</si>
  <si>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</si>
  <si>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</si>
  <si>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</si>
  <si>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</si>
  <si>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</si>
  <si>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</si>
  <si>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</si>
  <si>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</si>
  <si>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</si>
  <si>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</si>
  <si>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</si>
  <si>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</si>
  <si>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</si>
  <si>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</si>
  <si>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</si>
  <si>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</si>
  <si>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</si>
  <si>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</si>
  <si>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</si>
  <si>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</si>
  <si>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</si>
  <si>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</si>
  <si>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</si>
  <si>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</si>
  <si>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</si>
  <si>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</si>
  <si>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</si>
  <si>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</si>
  <si>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</si>
  <si>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</si>
  <si>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</si>
  <si>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</si>
  <si>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</si>
  <si>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</si>
  <si>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</si>
  <si>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</si>
  <si>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</si>
  <si>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</si>
  <si>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</si>
  <si>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</si>
  <si>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</si>
  <si>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</si>
  <si>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</si>
  <si>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</si>
  <si>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</si>
  <si>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</si>
  <si>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</si>
  <si>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</si>
  <si>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</si>
  <si>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</si>
  <si>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</si>
  <si>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</si>
  <si>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</si>
  <si>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</si>
  <si>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</si>
  <si>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</si>
  <si>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</si>
  <si>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</si>
  <si>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</si>
  <si>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</si>
  <si>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</si>
  <si>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</si>
  <si>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</si>
  <si>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</si>
  <si>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</si>
  <si>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</si>
  <si>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</si>
  <si>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</si>
  <si>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</si>
  <si>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</si>
  <si>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</si>
  <si>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</si>
  <si>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</si>
  <si>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</si>
  <si>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</si>
  <si>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</si>
  <si>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</si>
  <si>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</si>
  <si>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</si>
  <si>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</si>
  <si>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</si>
  <si>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</si>
  <si>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</si>
  <si>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</si>
  <si>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</si>
  <si>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</si>
  <si>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</si>
  <si>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</si>
  <si>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</si>
  <si>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</si>
  <si>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</si>
  <si>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</si>
  <si>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</si>
  <si>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</si>
  <si>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</si>
  <si>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</si>
  <si>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</si>
  <si>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</si>
  <si>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</si>
  <si>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</si>
  <si>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</si>
  <si>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</si>
  <si>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</si>
  <si>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</si>
  <si>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</si>
  <si>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</si>
  <si>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</si>
  <si>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</si>
  <si>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</si>
  <si>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</si>
  <si>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</si>
  <si>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</si>
  <si>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</si>
  <si>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</si>
  <si>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</si>
  <si>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</si>
  <si>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</si>
  <si>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</si>
  <si>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</si>
  <si>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</si>
  <si>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</si>
  <si>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</si>
  <si>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</si>
  <si>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</si>
  <si>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</si>
  <si>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</si>
  <si>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</si>
  <si>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</si>
  <si>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</si>
  <si>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</si>
  <si>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</si>
  <si>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</si>
  <si>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</si>
  <si>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</si>
  <si>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</si>
  <si>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</si>
  <si>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</si>
  <si>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</si>
  <si>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</si>
  <si>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</si>
  <si>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</si>
  <si>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</si>
  <si>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</si>
  <si>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</si>
  <si>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</si>
  <si>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</si>
  <si>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</si>
  <si>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</si>
  <si>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</si>
  <si>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</si>
  <si>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</si>
  <si>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</si>
  <si>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</si>
  <si>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</si>
  <si>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</si>
  <si>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</si>
  <si>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</si>
  <si>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</si>
  <si>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</si>
  <si>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</si>
  <si>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</si>
  <si>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</si>
  <si>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</si>
  <si>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</si>
  <si>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</si>
  <si>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</si>
  <si>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</si>
  <si>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</si>
  <si>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</si>
  <si>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</si>
  <si>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</si>
  <si>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</si>
  <si>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</si>
  <si>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</si>
  <si>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</si>
  <si>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</si>
  <si>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</si>
  <si>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</si>
  <si>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</si>
  <si>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</si>
  <si>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</si>
  <si>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</si>
  <si>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</si>
  <si>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</si>
  <si>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</si>
  <si>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</si>
  <si>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</si>
  <si>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</si>
  <si>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</si>
  <si>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</si>
  <si>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</si>
  <si>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</si>
  <si>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</si>
  <si>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</si>
  <si>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</si>
  <si>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</si>
  <si>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</si>
  <si>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</si>
  <si>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</si>
  <si>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</si>
  <si>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</si>
  <si>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</si>
  <si>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</si>
  <si>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</si>
  <si>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</si>
  <si>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</si>
  <si>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</si>
  <si>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</si>
  <si>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</si>
  <si>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</si>
  <si>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</si>
  <si>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</si>
  <si>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</si>
  <si>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</si>
  <si>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</si>
  <si>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</si>
  <si>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</si>
  <si>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</si>
  <si>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</si>
  <si>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</si>
  <si>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</si>
  <si>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</si>
  <si>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</si>
  <si>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</si>
  <si>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</si>
  <si>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</si>
  <si>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</si>
  <si>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</si>
  <si>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</si>
  <si>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</si>
  <si>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</si>
  <si>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</si>
  <si>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</si>
  <si>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</si>
  <si>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</si>
  <si>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</si>
  <si>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</si>
  <si>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</si>
  <si>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</si>
  <si>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</si>
  <si>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</si>
  <si>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</si>
  <si>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</si>
  <si>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</si>
  <si>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</si>
  <si>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</si>
  <si>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</si>
  <si>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</si>
  <si>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</si>
  <si>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</si>
  <si>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</si>
  <si>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</si>
  <si>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</si>
  <si>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</si>
  <si>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</si>
  <si>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</si>
  <si>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</si>
  <si>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</si>
  <si>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</si>
  <si>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</si>
  <si>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</si>
  <si>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</si>
  <si>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</si>
  <si>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</si>
  <si>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</si>
  <si>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</si>
  <si>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</si>
  <si>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</si>
  <si>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</si>
  <si>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</si>
  <si>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</si>
  <si>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</si>
  <si>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</si>
  <si>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</si>
  <si>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</si>
  <si>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</si>
  <si>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</si>
  <si>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</si>
  <si>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</si>
  <si>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</si>
  <si>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</si>
  <si>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</si>
  <si>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</si>
  <si>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</si>
  <si>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</si>
  <si>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</si>
  <si>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</si>
  <si>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</si>
  <si>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</si>
  <si>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</si>
  <si>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</si>
  <si>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</si>
  <si>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</si>
  <si>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</si>
  <si>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</si>
  <si>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</si>
  <si>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</si>
  <si>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</si>
  <si>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</si>
  <si>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</si>
  <si>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</si>
  <si>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</si>
  <si>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</si>
  <si>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</si>
  <si>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</si>
  <si>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</si>
  <si>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</si>
  <si>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</si>
  <si>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</si>
  <si>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</si>
  <si>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</si>
  <si>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</si>
  <si>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</si>
  <si>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</si>
  <si>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</si>
  <si>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</si>
  <si>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</si>
  <si>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</si>
  <si>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</si>
  <si>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</si>
  <si>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</si>
  <si>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</si>
  <si>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</si>
  <si>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</si>
  <si>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</si>
  <si>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</si>
  <si>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</si>
  <si>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</si>
  <si>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</si>
  <si>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</si>
  <si>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</si>
  <si>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</si>
  <si>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</si>
  <si>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</si>
  <si>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</si>
  <si>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</si>
  <si>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</si>
  <si>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</si>
  <si>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</si>
  <si>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</si>
  <si>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</si>
  <si>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</si>
  <si>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</si>
  <si>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</si>
  <si>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</si>
  <si>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</si>
  <si>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</si>
  <si>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</si>
  <si>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</si>
  <si>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</si>
  <si>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</si>
  <si>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</si>
  <si>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</si>
  <si>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</si>
  <si>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</si>
  <si>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</si>
  <si>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</si>
  <si>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</si>
  <si>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</si>
  <si>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</si>
  <si>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</si>
  <si>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</si>
  <si>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</si>
  <si>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</si>
  <si>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</si>
  <si>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</si>
  <si>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</si>
  <si>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</si>
  <si>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</si>
  <si>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</si>
  <si>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</si>
  <si>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</si>
  <si>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</si>
  <si>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</si>
  <si>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</si>
  <si>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</si>
  <si>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</si>
  <si>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</si>
  <si>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</si>
  <si>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</si>
  <si>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</si>
  <si>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</si>
  <si>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</si>
  <si>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</si>
  <si>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</si>
  <si>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</si>
  <si>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</si>
  <si>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</si>
  <si>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</si>
  <si>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</si>
  <si>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</si>
  <si>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</si>
  <si>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</si>
  <si>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</si>
  <si>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</si>
  <si>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</si>
  <si>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</si>
  <si>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</si>
  <si>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</si>
  <si>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</si>
  <si>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</si>
  <si>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</si>
  <si>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</si>
  <si>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</si>
  <si>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</si>
  <si>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</si>
  <si>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</si>
  <si>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</si>
  <si>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</si>
  <si>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</si>
  <si>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</si>
  <si>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</si>
  <si>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</si>
  <si>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</si>
  <si>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</si>
  <si>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</si>
  <si>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</si>
  <si>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</si>
  <si>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</si>
  <si>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Sum of Sales</t>
  </si>
  <si>
    <t>Grand Total</t>
  </si>
  <si>
    <t>2019</t>
  </si>
  <si>
    <t>2020</t>
  </si>
  <si>
    <t>2021</t>
  </si>
  <si>
    <t>2022</t>
  </si>
  <si>
    <t>Jan</t>
  </si>
  <si>
    <t>Feb</t>
  </si>
  <si>
    <t>Mar</t>
  </si>
  <si>
    <t>Apr</t>
  </si>
  <si>
    <t>May</t>
  </si>
  <si>
    <t>Jun</t>
  </si>
  <si>
    <t>Jul</t>
  </si>
  <si>
    <t>Aug</t>
  </si>
  <si>
    <t>Sep</t>
  </si>
  <si>
    <t>Oct</t>
  </si>
  <si>
    <t>Nov</t>
  </si>
  <si>
    <t>Dec</t>
  </si>
  <si>
    <t>Arabica</t>
  </si>
  <si>
    <t>Excelsa</t>
  </si>
  <si>
    <t>Liberica</t>
  </si>
  <si>
    <t>Robusta</t>
  </si>
  <si>
    <t>Years (Order Date)</t>
  </si>
  <si>
    <t>Months (Order Date)</t>
  </si>
  <si>
    <t>2019 Total</t>
  </si>
  <si>
    <t>2020 Total</t>
  </si>
  <si>
    <t>2021 Total</t>
  </si>
  <si>
    <t>2022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</si>
</sst>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6" formatCode="dd\-mmm\-yyyy"/>
    <numFmt numFmtId="167" formatCode="0.0\ &quot;kg&quot;"/>
    <numFmt numFmtId="168" formatCode="_-[$€-2]\ * #,##0.00_-;\-[$€-2]\ * #,##0.00_-;_-[$€-2]\ * &quot;-&quot;??_-;_-@_-"/>
    <numFmt numFmtId="169" formatCode="#,##0\ &quot;€&quot;"/>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168" fontId="0" fillId="0" borderId="0" xfId="0" applyNumberFormat="1"/>
    <xf numFmtId="0" fontId="0" fillId="0" borderId="0" xfId="0" pivotButton="1"/>
    <xf numFmtId="3" fontId="0" fillId="0" borderId="0" xfId="0" applyNumberFormat="1"/>
    <xf numFmtId="169" fontId="0" fillId="0" borderId="0" xfId="0" applyNumberFormat="1"/>
  </cellXfs>
  <cellStyles count="1">
    <cellStyle name="Normal" xfId="0" builtinId="0"/>
  </cellStyles>
  <dxfs count="24">
    <dxf>
      <font>
        <b/>
        <i val="0"/>
        <color theme="4" tint="-0.499984740745262"/>
      </font>
      <fill>
        <patternFill>
          <bgColor theme="4" tint="-0.24994659260841701"/>
        </patternFill>
      </fill>
      <border>
        <left style="slantDashDot">
          <color auto="1"/>
        </left>
        <right style="slantDashDot">
          <color auto="1"/>
        </right>
        <top style="slantDashDot">
          <color auto="1"/>
        </top>
        <bottom style="slantDashDot">
          <color auto="1"/>
        </bottom>
      </border>
    </dxf>
    <dxf>
      <font>
        <b/>
        <sz val="11"/>
        <color theme="1"/>
      </font>
      <border>
        <vertical/>
        <horizontal/>
      </border>
    </dxf>
    <dxf>
      <font>
        <b/>
        <i val="0"/>
        <color theme="1"/>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i val="0"/>
        <color theme="1"/>
      </font>
      <border>
        <left style="thin">
          <color theme="4"/>
        </left>
        <right style="thin">
          <color theme="4"/>
        </right>
        <top style="thin">
          <color theme="4"/>
        </top>
        <bottom style="thin">
          <color theme="4"/>
        </bottom>
        <vertical/>
        <horizontal/>
      </border>
    </dxf>
    <dxf>
      <numFmt numFmtId="0" formatCode="General"/>
    </dxf>
    <dxf>
      <font>
        <b/>
        <i val="0"/>
      </font>
    </dxf>
    <dxf>
      <font>
        <color theme="0"/>
      </font>
    </dxf>
    <dxf>
      <font>
        <b/>
        <i val="0"/>
        <color theme="0"/>
      </font>
    </dxf>
    <dxf>
      <font>
        <b/>
        <i val="0"/>
        <color theme="0"/>
      </font>
    </dxf>
    <dxf>
      <font>
        <b/>
        <i val="0"/>
        <color theme="0"/>
      </font>
    </dxf>
    <dxf>
      <font>
        <b/>
        <i val="0"/>
        <sz val="11"/>
        <color theme="0"/>
      </font>
      <border>
        <vertical/>
        <horizontal/>
      </border>
    </dxf>
    <dxf>
      <font>
        <b/>
        <i val="0"/>
        <u val="none"/>
        <color theme="4" tint="-0.499984740745262"/>
      </font>
      <fill>
        <patternFill>
          <bgColor theme="4" tint="-0.499984740745262"/>
        </patternFill>
      </fill>
      <border>
        <left style="thin">
          <color theme="4"/>
        </left>
        <right style="thin">
          <color theme="4"/>
        </right>
        <top style="thin">
          <color theme="4"/>
        </top>
        <bottom style="thin">
          <color theme="4"/>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_-[$€-2]\ * #,##0.00_-;\-[$€-2]\ * #,##0.00_-;_-[$€-2]\ * &quot;-&quot;??_-;_-@_-"/>
    </dxf>
    <dxf>
      <numFmt numFmtId="168" formatCode="_-[$€-2]\ * #,##0.00_-;\-[$€-2]\ * #,##0.00_-;_-[$€-2]\ * &quot;-&quot;??_-;_-@_-"/>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3" defaultTableStyle="TableStyleMedium2" defaultPivotStyle="PivotStyleMedium9">
    <tableStyle name="Blue Timeline" pivot="0" table="0" count="15" xr9:uid="{2299DFF6-4A24-4241-A15E-5AFC0E6B979A}">
      <tableStyleElement type="wholeTable" dxfId="12"/>
      <tableStyleElement type="headerRow" dxfId="11"/>
      <tableStyleElement type="totalRow" dxfId="6"/>
      <tableStyleElement type="firstRowStripe" size="5"/>
      <tableStyleElement type="secondRowStripe" dxfId="10"/>
      <tableStyleElement type="firstColumnStripe" dxfId="9"/>
      <tableStyleElement type="secondColumnStripe" dxfId="8"/>
      <tableStyleElement type="firstHeaderCell" dxfId="7"/>
    </tableStyle>
    <tableStyle name="Slicer Custom" pivot="0" table="0" count="11" xr9:uid="{64EF6DE0-B08C-E047-A3FA-042FFB4680BF}">
      <tableStyleElement type="wholeTable" dxfId="4"/>
      <tableStyleElement type="headerRow" dxfId="3"/>
    </tableStyle>
    <tableStyle name="TimeSlicerStyleDark1 2" pivot="0" table="0" count="10" xr9:uid="{17BA157F-7A96-9547-AD01-720745FF4696}">
      <tableStyleElement type="wholeTable" dxfId="2"/>
      <tableStyleElement type="headerRow" dxfId="1"/>
      <tableStyleElement type="firstColumnStripe" dxfId="0"/>
    </tableStyle>
  </tableStyles>
  <colors>
    <mruColors>
      <color rgb="FFCCF5F0"/>
      <color rgb="FF07F7E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Custom">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4">
        <dxf>
          <fill>
            <patternFill patternType="solid">
              <fgColor theme="4" tint="0.39997558519241921"/>
              <bgColor theme="4" tint="0.3999755851924192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4"/>
              </stop>
              <stop position="1">
                <color theme="4" tint="-0.499984740745262"/>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4" tint="-0.249977111117893"/>
          </font>
          <border>
            <left/>
            <right/>
            <top/>
            <bottom/>
            <vertical/>
            <horizontal/>
          </border>
        </dxf>
        <dxf>
          <fill>
            <patternFill patternType="solid">
              <fgColor theme="4" tint="0.39997558519241921"/>
              <bgColor theme="4" tint="0.3999755851924192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4"/>
              </stop>
              <stop position="1">
                <color theme="4" tint="-0.499984740745262"/>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4" tint="-0.249977111117893"/>
          </font>
          <border>
            <left/>
            <right/>
            <top/>
            <bottom/>
            <vertical/>
            <horizontal/>
          </border>
        </dxf>
      </x15:dxfs>
    </ext>
    <ext xmlns:x15="http://schemas.microsoft.com/office/spreadsheetml/2010/11/main" uri="{9260A510-F301-46a8-8635-F512D64BE5F5}">
      <x15:timelineStyles defaultTimelineStyle="Blue Timeline">
        <x15:timelineStyle name="Blue Timeline">
          <x15:timelineStyleElements>
            <x15:timelineStyleElement type="selectionLabel" dxfId="13"/>
            <x15:timelineStyleElement type="timeLevel" dxfId="12"/>
            <x15:timelineStyleElement type="periodLabel1" dxfId="11"/>
            <x15:timelineStyleElement type="periodLabel2" dxfId="10"/>
            <x15:timelineStyleElement type="selectedTimeBlock" dxfId="9"/>
            <x15:timelineStyleElement type="unselectedTimeBlock" dxfId="8"/>
            <x15:timelineStyleElement type="selectedTimeBlockSpace" dxfId="7"/>
          </x15:timelineStyleElements>
        </x15:timelineStyle>
        <x15:timelineStyle name="TimeSlicerStyleDark1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[CoffeeOrders.xlsx]Total Sales!Total_Sales</c:name>
    <c:fmtId val="10"/>
  </c:pivotSource>
  <c:chart>
    <c:title>
      <c:tx>
        <c:rich>
          <a:bodyPr rot="0" spcFirstLastPara="1" vertOverflow="ellipsis" vert="horz" wrap="square" anchor="ctr" anchorCtr="1"/>
          <a:lstStyle/>
          <a:p>
            <a:pPr>
              <a:defRPr sz="1400" b="0" i="0" u="none" strike="noStrike" kern="1200" spc="0" baseline="0">
                <a:ln>
                  <a:noFill/>
                </a:ln>
                <a:solidFill>
                  <a:schemeClr val="tx1">
                    <a:lumMod val="85000"/>
                    <a:lumOff val="15000"/>
                  </a:schemeClr>
                </a:solidFill>
                <a:latin typeface="+mn-lt"/>
                <a:ea typeface="+mn-ea"/>
                <a:cs typeface="+mn-cs"/>
              </a:defRPr>
            </a:pPr>
            <a:r>
              <a:rPr lang="en-US" sz="1600" b="1">
                <a:solidFill>
                  <a:schemeClr val="tx1">
                    <a:lumMod val="75000"/>
                    <a:lumOff val="25000"/>
                  </a:schemeClr>
                </a:solidFill>
              </a:rPr>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lumMod val="85000"/>
                  <a:lumOff val="15000"/>
                </a:schemeClr>
              </a:solidFill>
              <a:latin typeface="+mn-lt"/>
              <a:ea typeface="+mn-ea"/>
              <a:cs typeface="+mn-cs"/>
            </a:defRPr>
          </a:pPr>
          <a:endParaRPr lang="en-DE"/>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304090307295652E-2"/>
          <c:y val="9.5602649006622534E-2"/>
          <c:w val="0.78510556755626781"/>
          <c:h val="0.7825653647598686"/>
        </c:manualLayout>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Sales'!$C$5:$C$53</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A368-8A42-A7EA-C5AEA7696F80}"/>
            </c:ext>
          </c:extLst>
        </c:ser>
        <c:ser>
          <c:idx val="2"/>
          <c:order val="2"/>
          <c:tx>
            <c:strRef>
              <c:f>'Total Sales'!$E$3:$E$4</c:f>
              <c:strCache>
                <c:ptCount val="1"/>
                <c:pt idx="0">
                  <c:v>Liberica</c:v>
                </c:pt>
              </c:strCache>
            </c:strRef>
          </c:tx>
          <c:spPr>
            <a:ln w="28575" cap="rnd">
              <a:solidFill>
                <a:schemeClr val="accent6">
                  <a:lumMod val="50000"/>
                </a:schemeClr>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Sales'!$E$5:$E$53</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1-A368-8A42-A7EA-C5AEA7696F80}"/>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Sales'!$F$5:$F$53</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2-A368-8A42-A7EA-C5AEA7696F80}"/>
            </c:ext>
          </c:extLst>
        </c:ser>
        <c:dLbls>
          <c:showLegendKey val="0"/>
          <c:showVal val="0"/>
          <c:showCatName val="0"/>
          <c:showSerName val="0"/>
          <c:showPercent val="0"/>
          <c:showBubbleSize val="0"/>
        </c:dLbls>
        <c:marker val="1"/>
        <c:smooth val="0"/>
        <c:axId val="557085823"/>
        <c:axId val="557087535"/>
      </c:lineChart>
      <c:lineChart>
        <c:grouping val="standard"/>
        <c:varyColors val="0"/>
        <c:ser>
          <c:idx val="1"/>
          <c:order val="1"/>
          <c:tx>
            <c:strRef>
              <c:f>'Total Sales'!$D$3:$D$4</c:f>
              <c:strCache>
                <c:ptCount val="1"/>
                <c:pt idx="0">
                  <c:v>Excelsa</c:v>
                </c:pt>
              </c:strCache>
            </c:strRef>
          </c:tx>
          <c:spPr>
            <a:ln w="28575" cap="rnd">
              <a:solidFill>
                <a:srgbClr val="C00000"/>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Sales'!$D$5:$D$53</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3-A368-8A42-A7EA-C5AEA7696F80}"/>
            </c:ext>
          </c:extLst>
        </c:ser>
        <c:dLbls>
          <c:showLegendKey val="0"/>
          <c:showVal val="0"/>
          <c:showCatName val="0"/>
          <c:showSerName val="0"/>
          <c:showPercent val="0"/>
          <c:showBubbleSize val="0"/>
        </c:dLbls>
        <c:marker val="1"/>
        <c:smooth val="0"/>
        <c:axId val="592654239"/>
        <c:axId val="683501279"/>
      </c:lineChart>
      <c:catAx>
        <c:axId val="557085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DE"/>
          </a:p>
        </c:txPr>
        <c:crossAx val="557087535"/>
        <c:crosses val="autoZero"/>
        <c:auto val="1"/>
        <c:lblAlgn val="ctr"/>
        <c:lblOffset val="100"/>
        <c:tickLblSkip val="1"/>
        <c:noMultiLvlLbl val="0"/>
      </c:catAx>
      <c:valAx>
        <c:axId val="557087535"/>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ln>
                      <a:noFill/>
                    </a:ln>
                    <a:solidFill>
                      <a:schemeClr val="tx1"/>
                    </a:solidFill>
                    <a:latin typeface="+mn-lt"/>
                    <a:ea typeface="+mn-ea"/>
                    <a:cs typeface="+mn-cs"/>
                  </a:defRPr>
                </a:pPr>
                <a:r>
                  <a:rPr lang="en-US"/>
                  <a:t>EUR</a:t>
                </a:r>
              </a:p>
            </c:rich>
          </c:tx>
          <c:overlay val="0"/>
          <c:spPr>
            <a:noFill/>
            <a:ln>
              <a:noFill/>
            </a:ln>
            <a:effectLst/>
          </c:spPr>
          <c:txPr>
            <a:bodyPr rot="-5400000" spcFirstLastPara="1" vertOverflow="ellipsis" vert="horz" wrap="square" anchor="ctr" anchorCtr="1"/>
            <a:lstStyle/>
            <a:p>
              <a:pPr>
                <a:defRPr sz="1000" b="0" i="0" u="none" strike="noStrike" kern="1200" baseline="0">
                  <a:ln>
                    <a:noFill/>
                  </a:ln>
                  <a:solidFill>
                    <a:schemeClr val="tx1"/>
                  </a:solidFill>
                  <a:latin typeface="+mn-lt"/>
                  <a:ea typeface="+mn-ea"/>
                  <a:cs typeface="+mn-cs"/>
                </a:defRPr>
              </a:pPr>
              <a:endParaRPr lang="en-DE"/>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DE"/>
          </a:p>
        </c:txPr>
        <c:crossAx val="557085823"/>
        <c:crosses val="autoZero"/>
        <c:crossBetween val="between"/>
      </c:valAx>
      <c:valAx>
        <c:axId val="68350127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DE"/>
          </a:p>
        </c:txPr>
        <c:crossAx val="592654239"/>
        <c:crosses val="max"/>
        <c:crossBetween val="between"/>
      </c:valAx>
      <c:catAx>
        <c:axId val="592654239"/>
        <c:scaling>
          <c:orientation val="minMax"/>
        </c:scaling>
        <c:delete val="1"/>
        <c:axPos val="b"/>
        <c:numFmt formatCode="General" sourceLinked="1"/>
        <c:majorTickMark val="out"/>
        <c:minorTickMark val="none"/>
        <c:tickLblPos val="nextTo"/>
        <c:crossAx val="683501279"/>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ln>
            <a:noFill/>
          </a:ln>
          <a:solidFill>
            <a:schemeClr val="tx1"/>
          </a:solidFill>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[CoffeeOrders.xlsx]Country Bar Chart!CountrySales</c:name>
    <c:fmtId val="2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D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D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75000"/>
            </a:schemeClr>
          </a:solidFill>
          <a:ln>
            <a:noFill/>
          </a:ln>
          <a:effectLst>
            <a:outerShdw blurRad="57150" dist="19050" dir="5400000" algn="ctr" rotWithShape="0">
              <a:srgbClr val="000000">
                <a:alpha val="63000"/>
              </a:srgbClr>
            </a:outerShdw>
          </a:effectLst>
        </c:spPr>
      </c:pivotFmt>
      <c:pivotFmt>
        <c:idx val="4"/>
        <c:spPr>
          <a:solidFill>
            <a:schemeClr val="accent6">
              <a:lumMod val="75000"/>
            </a:schemeClr>
          </a:solidFill>
          <a:ln>
            <a:noFill/>
          </a:ln>
          <a:effectLst>
            <a:outerShdw blurRad="57150" dist="19050" dir="5400000" algn="ctr" rotWithShape="0">
              <a:srgbClr val="000000">
                <a:alpha val="63000"/>
              </a:srgbClr>
            </a:outerShdw>
          </a:effectLst>
        </c:spPr>
      </c:pivotFmt>
      <c:pivotFmt>
        <c:idx val="5"/>
        <c:spPr>
          <a:solidFill>
            <a:srgbClr val="C00000"/>
          </a:soli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D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a:noFill/>
          </a:ln>
          <a:effectLst>
            <a:outerShdw blurRad="57150" dist="19050" dir="5400000" algn="ctr" rotWithShape="0">
              <a:srgbClr val="000000">
                <a:alpha val="63000"/>
              </a:srgbClr>
            </a:outerShdw>
          </a:effectLst>
        </c:spPr>
      </c:pivotFmt>
      <c:pivotFmt>
        <c:idx val="8"/>
        <c:spPr>
          <a:solidFill>
            <a:srgbClr val="C00000"/>
          </a:solidFill>
          <a:ln>
            <a:noFill/>
          </a:ln>
          <a:effectLst>
            <a:outerShdw blurRad="57150" dist="19050" dir="5400000" algn="ctr" rotWithShape="0">
              <a:srgbClr val="000000">
                <a:alpha val="63000"/>
              </a:srgbClr>
            </a:outerShdw>
          </a:effectLst>
        </c:spPr>
      </c:pivotFmt>
      <c:pivotFmt>
        <c:idx val="9"/>
        <c:spPr>
          <a:solidFill>
            <a:schemeClr val="accent1">
              <a:lumMod val="75000"/>
            </a:schemeClr>
          </a:soli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DE"/>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11"/>
        <c:spPr>
          <a:solidFill>
            <a:schemeClr val="accent6">
              <a:lumMod val="75000"/>
            </a:schemeClr>
          </a:solidFill>
          <a:ln>
            <a:noFill/>
          </a:ln>
          <a:effectLst>
            <a:outerShdw blurRad="57150" dist="19050" dir="5400000" algn="ctr" rotWithShape="0">
              <a:srgbClr val="000000">
                <a:alpha val="63000"/>
              </a:srgbClr>
            </a:outerShdw>
          </a:effectLst>
        </c:spPr>
      </c:pivotFmt>
      <c:pivotFmt>
        <c:idx val="12"/>
        <c:spPr>
          <a:solidFill>
            <a:srgbClr val="C00000"/>
          </a:solidFill>
          <a:ln>
            <a:noFill/>
          </a:ln>
          <a:effectLst>
            <a:outerShdw blurRad="57150" dist="19050" dir="5400000" algn="ctr" rotWithShape="0">
              <a:srgbClr val="000000">
                <a:alpha val="63000"/>
              </a:srgbClr>
            </a:outerShdw>
          </a:effectLst>
        </c:spPr>
      </c:pivotFmt>
      <c:pivotFmt>
        <c:idx val="13"/>
        <c:spPr>
          <a:solidFill>
            <a:schemeClr val="accent1">
              <a:lumMod val="75000"/>
            </a:schemeClr>
          </a:solidFill>
          <a:ln>
            <a:noFill/>
          </a:ln>
          <a:effectLst>
            <a:outerShdw blurRad="57150" dist="19050" dir="5400000" algn="ctr" rotWithShape="0">
              <a:srgbClr val="000000">
                <a:alpha val="63000"/>
              </a:srgbClr>
            </a:outerShdw>
          </a:effectLst>
        </c:spPr>
        <c:dLbl>
          <c:idx val="0"/>
          <c:spPr>
            <a:noFill/>
            <a:ln>
              <a:solidFill>
                <a:schemeClr val="accent1">
                  <a:lumMod val="75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DE"/>
            </a:p>
          </c:txPr>
        </c:dLbl>
      </c:pivotFmt>
    </c:pivotFmts>
    <c:plotArea>
      <c:layout/>
      <c:barChart>
        <c:barDir val="bar"/>
        <c:grouping val="stacked"/>
        <c:varyColors val="0"/>
        <c:ser>
          <c:idx val="0"/>
          <c:order val="0"/>
          <c:tx>
            <c:strRef>
              <c:f>'Country Bar Chart'!$B$3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accent6">
                  <a:lumMod val="7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5B1-5942-BD81-217C11293CD6}"/>
              </c:ext>
            </c:extLst>
          </c:dPt>
          <c:dPt>
            <c:idx val="1"/>
            <c:invertIfNegative val="0"/>
            <c:bubble3D val="0"/>
            <c:spPr>
              <a:solidFill>
                <a:srgbClr val="C0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5B1-5942-BD81-217C11293CD6}"/>
              </c:ext>
            </c:extLst>
          </c:dPt>
          <c:dPt>
            <c:idx val="2"/>
            <c:invertIfNegative val="0"/>
            <c:bubble3D val="0"/>
            <c:spPr>
              <a:solidFill>
                <a:schemeClr val="accent1">
                  <a:lumMod val="7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5B1-5942-BD81-217C11293CD6}"/>
              </c:ext>
            </c:extLst>
          </c:dPt>
          <c:dLbls>
            <c:dLbl>
              <c:idx val="2"/>
              <c:spPr>
                <a:noFill/>
                <a:ln>
                  <a:solidFill>
                    <a:schemeClr val="accent1">
                      <a:lumMod val="75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DE"/>
                </a:p>
              </c:txPr>
              <c:dLblPos val="ctr"/>
              <c:showLegendKey val="0"/>
              <c:showVal val="1"/>
              <c:showCatName val="0"/>
              <c:showSerName val="0"/>
              <c:showPercent val="0"/>
              <c:showBubbleSize val="0"/>
              <c:extLst>
                <c:ext xmlns:c16="http://schemas.microsoft.com/office/drawing/2014/chart" uri="{C3380CC4-5D6E-409C-BE32-E72D297353CC}">
                  <c16:uniqueId val="{00000005-45B1-5942-BD81-217C11293CD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DE"/>
              </a:p>
            </c:txPr>
            <c:dLblPos val="ct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Ireland</c:v>
                </c:pt>
                <c:pt idx="1">
                  <c:v>United Kingdom</c:v>
                </c:pt>
                <c:pt idx="2">
                  <c:v>United States</c:v>
                </c:pt>
              </c:strCache>
            </c:strRef>
          </c:cat>
          <c:val>
            <c:numRef>
              <c:f>'Country Bar Chart'!$B$4:$B$6</c:f>
              <c:numCache>
                <c:formatCode>#,##0\ "€"</c:formatCode>
                <c:ptCount val="3"/>
                <c:pt idx="0">
                  <c:v>6696.8649999999989</c:v>
                </c:pt>
                <c:pt idx="1">
                  <c:v>2798.5050000000001</c:v>
                </c:pt>
                <c:pt idx="2">
                  <c:v>35638.88499999998</c:v>
                </c:pt>
              </c:numCache>
            </c:numRef>
          </c:val>
          <c:extLst>
            <c:ext xmlns:c16="http://schemas.microsoft.com/office/drawing/2014/chart" uri="{C3380CC4-5D6E-409C-BE32-E72D297353CC}">
              <c16:uniqueId val="{00000006-45B1-5942-BD81-217C11293CD6}"/>
            </c:ext>
          </c:extLst>
        </c:ser>
        <c:dLbls>
          <c:showLegendKey val="0"/>
          <c:showVal val="0"/>
          <c:showCatName val="0"/>
          <c:showSerName val="0"/>
          <c:showPercent val="0"/>
          <c:showBubbleSize val="0"/>
        </c:dLbls>
        <c:gapWidth val="115"/>
        <c:overlap val="100"/>
        <c:axId val="650187295"/>
        <c:axId val="650432143"/>
      </c:barChart>
      <c:catAx>
        <c:axId val="65018729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DE"/>
          </a:p>
        </c:txPr>
        <c:crossAx val="650432143"/>
        <c:crosses val="autoZero"/>
        <c:auto val="1"/>
        <c:lblAlgn val="ctr"/>
        <c:lblOffset val="100"/>
        <c:noMultiLvlLbl val="0"/>
      </c:catAx>
      <c:valAx>
        <c:axId val="650432143"/>
        <c:scaling>
          <c:orientation val="minMax"/>
        </c:scaling>
        <c:delete val="0"/>
        <c:axPos val="b"/>
        <c:numFmt formatCode="#,##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650187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[CoffeeOrders.xlsx]Top 5 Customers!Top5Customers</c:name>
    <c:fmtId val="2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Top 5 Customers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D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D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D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D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 5 Customers'!$B$3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D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Allis Wilmore</c:v>
                </c:pt>
                <c:pt idx="1">
                  <c:v>Brenn Dundredge</c:v>
                </c:pt>
                <c:pt idx="2">
                  <c:v>Terri Farra</c:v>
                </c:pt>
                <c:pt idx="3">
                  <c:v>Nealson Cuttler</c:v>
                </c:pt>
                <c:pt idx="4">
                  <c:v>Don Flintiff</c:v>
                </c:pt>
              </c:strCache>
            </c:strRef>
          </c:cat>
          <c:val>
            <c:numRef>
              <c:f>'Top 5 Customers'!$B$4:$B$8</c:f>
              <c:numCache>
                <c:formatCode>#,##0\ "€"</c:formatCode>
                <c:ptCount val="5"/>
                <c:pt idx="0">
                  <c:v>317.06999999999994</c:v>
                </c:pt>
                <c:pt idx="1">
                  <c:v>307.04499999999996</c:v>
                </c:pt>
                <c:pt idx="2">
                  <c:v>289.11</c:v>
                </c:pt>
                <c:pt idx="3">
                  <c:v>281.67499999999995</c:v>
                </c:pt>
                <c:pt idx="4">
                  <c:v>278.01</c:v>
                </c:pt>
              </c:numCache>
            </c:numRef>
          </c:val>
          <c:extLst>
            <c:ext xmlns:c16="http://schemas.microsoft.com/office/drawing/2014/chart" uri="{C3380CC4-5D6E-409C-BE32-E72D297353CC}">
              <c16:uniqueId val="{00000000-12A8-0841-9A2D-A0069411D184}"/>
            </c:ext>
          </c:extLst>
        </c:ser>
        <c:dLbls>
          <c:dLblPos val="inEnd"/>
          <c:showLegendKey val="0"/>
          <c:showVal val="1"/>
          <c:showCatName val="0"/>
          <c:showSerName val="0"/>
          <c:showPercent val="0"/>
          <c:showBubbleSize val="0"/>
        </c:dLbls>
        <c:gapWidth val="100"/>
        <c:overlap val="100"/>
        <c:axId val="620464911"/>
        <c:axId val="651008735"/>
      </c:barChart>
      <c:catAx>
        <c:axId val="620464911"/>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DE"/>
          </a:p>
        </c:txPr>
        <c:crossAx val="651008735"/>
        <c:crosses val="autoZero"/>
        <c:auto val="1"/>
        <c:lblAlgn val="ctr"/>
        <c:lblOffset val="100"/>
        <c:noMultiLvlLbl val="0"/>
      </c:catAx>
      <c:valAx>
        <c:axId val="651008735"/>
        <c:scaling>
          <c:orientation val="minMax"/>
        </c:scaling>
        <c:delete val="0"/>
        <c:axPos val="b"/>
        <c:numFmt formatCode="#,##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620464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14768</xdr:colOff>
      <xdr:row>1</xdr:row>
      <xdr:rowOff>0</xdr:rowOff>
    </xdr:from>
    <xdr:to>
      <xdr:col>24</xdr:col>
      <xdr:colOff>14769</xdr:colOff>
      <xdr:row>8</xdr:row>
      <xdr:rowOff>177209</xdr:rowOff>
    </xdr:to>
    <xdr:sp macro="" textlink="">
      <xdr:nvSpPr>
        <xdr:cNvPr id="6" name="Rectangle 5">
          <a:extLst>
            <a:ext uri="{FF2B5EF4-FFF2-40B4-BE49-F238E27FC236}">
              <a16:creationId xmlns:a16="http://schemas.microsoft.com/office/drawing/2014/main" id="{2C42425A-596D-CC84-DECA-6F822F3378B0}"/>
            </a:ext>
          </a:extLst>
        </xdr:cNvPr>
        <xdr:cNvSpPr/>
      </xdr:nvSpPr>
      <xdr:spPr>
        <a:xfrm>
          <a:off x="147675" y="59070"/>
          <a:ext cx="19020466" cy="1521046"/>
        </a:xfrm>
        <a:prstGeom prst="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3200" b="1">
              <a:solidFill>
                <a:schemeClr val="bg1"/>
              </a:solidFill>
              <a:latin typeface="+mj-lt"/>
            </a:rPr>
            <a:t>COFFEE</a:t>
          </a:r>
          <a:r>
            <a:rPr lang="en-GB" sz="3200" b="1" baseline="0">
              <a:solidFill>
                <a:schemeClr val="bg1"/>
              </a:solidFill>
              <a:latin typeface="+mj-lt"/>
            </a:rPr>
            <a:t> SALES DASHBOARD</a:t>
          </a:r>
          <a:endParaRPr lang="en-GB" sz="3200" b="1">
            <a:solidFill>
              <a:schemeClr val="bg1"/>
            </a:solidFill>
            <a:latin typeface="+mj-lt"/>
          </a:endParaRPr>
        </a:p>
      </xdr:txBody>
    </xdr:sp>
    <xdr:clientData/>
  </xdr:twoCellAnchor>
  <xdr:twoCellAnchor>
    <xdr:from>
      <xdr:col>0</xdr:col>
      <xdr:colOff>129024</xdr:colOff>
      <xdr:row>20</xdr:row>
      <xdr:rowOff>11970</xdr:rowOff>
    </xdr:from>
    <xdr:to>
      <xdr:col>15</xdr:col>
      <xdr:colOff>221512</xdr:colOff>
      <xdr:row>53</xdr:row>
      <xdr:rowOff>177210</xdr:rowOff>
    </xdr:to>
    <xdr:graphicFrame macro="">
      <xdr:nvGraphicFramePr>
        <xdr:cNvPr id="7" name="TotalSales">
          <a:extLst>
            <a:ext uri="{FF2B5EF4-FFF2-40B4-BE49-F238E27FC236}">
              <a16:creationId xmlns:a16="http://schemas.microsoft.com/office/drawing/2014/main" id="{C521C0EC-E0B5-0245-90CB-933BCB33B2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132906</xdr:colOff>
      <xdr:row>10</xdr:row>
      <xdr:rowOff>14775</xdr:rowOff>
    </xdr:from>
    <xdr:to>
      <xdr:col>17</xdr:col>
      <xdr:colOff>44300</xdr:colOff>
      <xdr:row>19</xdr:row>
      <xdr:rowOff>0</xdr:rowOff>
    </xdr:to>
    <mc:AlternateContent xmlns:mc="http://schemas.openxmlformats.org/markup-compatibility/2006">
      <mc:Choice xmlns:tsle="http://schemas.microsoft.com/office/drawing/2012/timeslicer" Requires="tsle">
        <xdr:graphicFrame macro="">
          <xdr:nvGraphicFramePr>
            <xdr:cNvPr id="8" name="Order Date">
              <a:extLst>
                <a:ext uri="{FF2B5EF4-FFF2-40B4-BE49-F238E27FC236}">
                  <a16:creationId xmlns:a16="http://schemas.microsoft.com/office/drawing/2014/main" id="{5A9692EC-2F6E-5049-84A1-42FC4DFC70B5}"/>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32906" y="1801635"/>
              <a:ext cx="13275929" cy="1713016"/>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17</xdr:col>
      <xdr:colOff>132908</xdr:colOff>
      <xdr:row>13</xdr:row>
      <xdr:rowOff>185882</xdr:rowOff>
    </xdr:from>
    <xdr:to>
      <xdr:col>20</xdr:col>
      <xdr:colOff>723605</xdr:colOff>
      <xdr:row>19</xdr:row>
      <xdr:rowOff>2</xdr:rowOff>
    </xdr:to>
    <mc:AlternateContent xmlns:mc="http://schemas.openxmlformats.org/markup-compatibility/2006">
      <mc:Choice xmlns:a14="http://schemas.microsoft.com/office/drawing/2010/main" Requires="a14">
        <xdr:graphicFrame macro="">
          <xdr:nvGraphicFramePr>
            <xdr:cNvPr id="20" name="Size 2">
              <a:extLst>
                <a:ext uri="{FF2B5EF4-FFF2-40B4-BE49-F238E27FC236}">
                  <a16:creationId xmlns:a16="http://schemas.microsoft.com/office/drawing/2014/main" id="{7851215F-EE3F-EE3B-066D-EC429EFDB53B}"/>
                </a:ext>
              </a:extLst>
            </xdr:cNvPr>
            <xdr:cNvGraphicFramePr/>
          </xdr:nvGraphicFramePr>
          <xdr:xfrm>
            <a:off x="0" y="0"/>
            <a:ext cx="0" cy="0"/>
          </xdr:xfrm>
          <a:graphic>
            <a:graphicData uri="http://schemas.microsoft.com/office/drawing/2010/slicer">
              <sle:slicer xmlns:sle="http://schemas.microsoft.com/office/drawing/2010/slicer" name="Size 2"/>
            </a:graphicData>
          </a:graphic>
        </xdr:graphicFrame>
      </mc:Choice>
      <mc:Fallback>
        <xdr:sp macro="" textlink="">
          <xdr:nvSpPr>
            <xdr:cNvPr id="0" name=""/>
            <xdr:cNvSpPr>
              <a:spLocks noTextEdit="1"/>
            </xdr:cNvSpPr>
          </xdr:nvSpPr>
          <xdr:spPr>
            <a:xfrm>
              <a:off x="13497443" y="2548673"/>
              <a:ext cx="3071627" cy="96598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55433</xdr:colOff>
      <xdr:row>13</xdr:row>
      <xdr:rowOff>187950</xdr:rowOff>
    </xdr:from>
    <xdr:to>
      <xdr:col>24</xdr:col>
      <xdr:colOff>0</xdr:colOff>
      <xdr:row>19</xdr:row>
      <xdr:rowOff>2</xdr:rowOff>
    </xdr:to>
    <mc:AlternateContent xmlns:mc="http://schemas.openxmlformats.org/markup-compatibility/2006">
      <mc:Choice xmlns:a14="http://schemas.microsoft.com/office/drawing/2010/main" Requires="a14">
        <xdr:graphicFrame macro="">
          <xdr:nvGraphicFramePr>
            <xdr:cNvPr id="21" name="Loyalty Card 2">
              <a:extLst>
                <a:ext uri="{FF2B5EF4-FFF2-40B4-BE49-F238E27FC236}">
                  <a16:creationId xmlns:a16="http://schemas.microsoft.com/office/drawing/2014/main" id="{B3D0D4A4-CD10-4CB3-EDEB-068553C7DB4E}"/>
                </a:ext>
              </a:extLst>
            </xdr:cNvPr>
            <xdr:cNvGraphicFramePr/>
          </xdr:nvGraphicFramePr>
          <xdr:xfrm>
            <a:off x="0" y="0"/>
            <a:ext cx="0" cy="0"/>
          </xdr:xfrm>
          <a:graphic>
            <a:graphicData uri="http://schemas.microsoft.com/office/drawing/2010/slicer">
              <sle:slicer xmlns:sle="http://schemas.microsoft.com/office/drawing/2010/slicer" name="Loyalty Card 2"/>
            </a:graphicData>
          </a:graphic>
        </xdr:graphicFrame>
      </mc:Choice>
      <mc:Fallback>
        <xdr:sp macro="" textlink="">
          <xdr:nvSpPr>
            <xdr:cNvPr id="0" name=""/>
            <xdr:cNvSpPr>
              <a:spLocks noTextEdit="1"/>
            </xdr:cNvSpPr>
          </xdr:nvSpPr>
          <xdr:spPr>
            <a:xfrm>
              <a:off x="16727875" y="2550741"/>
              <a:ext cx="2425497" cy="96391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131865</xdr:colOff>
      <xdr:row>10</xdr:row>
      <xdr:rowOff>27471</xdr:rowOff>
    </xdr:from>
    <xdr:to>
      <xdr:col>23</xdr:col>
      <xdr:colOff>825935</xdr:colOff>
      <xdr:row>13</xdr:row>
      <xdr:rowOff>120314</xdr:rowOff>
    </xdr:to>
    <mc:AlternateContent xmlns:mc="http://schemas.openxmlformats.org/markup-compatibility/2006">
      <mc:Choice xmlns:a14="http://schemas.microsoft.com/office/drawing/2010/main" Requires="a14">
        <xdr:graphicFrame macro="">
          <xdr:nvGraphicFramePr>
            <xdr:cNvPr id="22" name="Roast Type Name 3">
              <a:extLst>
                <a:ext uri="{FF2B5EF4-FFF2-40B4-BE49-F238E27FC236}">
                  <a16:creationId xmlns:a16="http://schemas.microsoft.com/office/drawing/2014/main" id="{7E4551B6-4F77-48CD-B89D-947B1E134504}"/>
                </a:ext>
              </a:extLst>
            </xdr:cNvPr>
            <xdr:cNvGraphicFramePr/>
          </xdr:nvGraphicFramePr>
          <xdr:xfrm>
            <a:off x="0" y="0"/>
            <a:ext cx="0" cy="0"/>
          </xdr:xfrm>
          <a:graphic>
            <a:graphicData uri="http://schemas.microsoft.com/office/drawing/2010/slicer">
              <sle:slicer xmlns:sle="http://schemas.microsoft.com/office/drawing/2010/slicer" name="Roast Type Name 3"/>
            </a:graphicData>
          </a:graphic>
        </xdr:graphicFrame>
      </mc:Choice>
      <mc:Fallback>
        <xdr:sp macro="" textlink="">
          <xdr:nvSpPr>
            <xdr:cNvPr id="0" name=""/>
            <xdr:cNvSpPr>
              <a:spLocks noTextEdit="1"/>
            </xdr:cNvSpPr>
          </xdr:nvSpPr>
          <xdr:spPr>
            <a:xfrm>
              <a:off x="13496400" y="1814331"/>
              <a:ext cx="5655930" cy="66877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324884</xdr:colOff>
      <xdr:row>20</xdr:row>
      <xdr:rowOff>14767</xdr:rowOff>
    </xdr:from>
    <xdr:to>
      <xdr:col>24</xdr:col>
      <xdr:colOff>12700</xdr:colOff>
      <xdr:row>33</xdr:row>
      <xdr:rowOff>14766</xdr:rowOff>
    </xdr:to>
    <xdr:graphicFrame macro="">
      <xdr:nvGraphicFramePr>
        <xdr:cNvPr id="24" name="CountrySales">
          <a:extLst>
            <a:ext uri="{FF2B5EF4-FFF2-40B4-BE49-F238E27FC236}">
              <a16:creationId xmlns:a16="http://schemas.microsoft.com/office/drawing/2014/main" id="{184C18D2-39F1-E343-AB99-3F689DF19F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324884</xdr:colOff>
      <xdr:row>34</xdr:row>
      <xdr:rowOff>14768</xdr:rowOff>
    </xdr:from>
    <xdr:to>
      <xdr:col>24</xdr:col>
      <xdr:colOff>14768</xdr:colOff>
      <xdr:row>54</xdr:row>
      <xdr:rowOff>1</xdr:rowOff>
    </xdr:to>
    <xdr:graphicFrame macro="">
      <xdr:nvGraphicFramePr>
        <xdr:cNvPr id="25" name="Chart 24">
          <a:extLst>
            <a:ext uri="{FF2B5EF4-FFF2-40B4-BE49-F238E27FC236}">
              <a16:creationId xmlns:a16="http://schemas.microsoft.com/office/drawing/2014/main" id="{F31B3C4A-3E1C-5944-AC1B-D8B4A4EC05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791.481529629629" createdVersion="8" refreshedVersion="8" minRefreshableVersion="3" recordCount="1000" xr:uid="{C5079393-C2AF-8E49-AB10-17117BC6325C}">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19"/>
          <s v="Jan"/>
          <s v="Feb"/>
          <s v="Mar"/>
          <s v="Apr"/>
          <s v="May"/>
          <s v="Jun"/>
          <s v="Jul"/>
          <s v="Aug"/>
          <s v="Sep"/>
          <s v="Oct"/>
          <s v="Nov"/>
          <s v="Dec"/>
          <s v="&gt;20.08.22"/>
        </groupItems>
      </fieldGroup>
    </cacheField>
    <cacheField name="Years (Order Date)" numFmtId="0" databaseField="0">
      <fieldGroup base="1">
        <rangePr groupBy="years" startDate="2019-01-02T00:00:00" endDate="2022-08-20T00:00:00"/>
        <groupItems count="6">
          <s v="&lt;02.01.19"/>
          <s v="2019"/>
          <s v="2020"/>
          <s v="2021"/>
          <s v="2022"/>
          <s v="&gt;20.08.22"/>
        </groupItems>
      </fieldGroup>
    </cacheField>
  </cacheFields>
  <extLst>
    <ext xmlns:x14="http://schemas.microsoft.com/office/spreadsheetml/2009/9/main" uri="{725AE2AE-9491-48be-B2B4-4EB974FC3084}">
      <x14:pivotCacheDefinition pivotCacheId="6780366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16327A-E80A-744E-BAEE-A9D5683B4D35}" name="Total_Sales" cacheId="33"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7">
  <location ref="A3:G53" firstHeaderRow="1" firstDataRow="2" firstDataCol="2"/>
  <pivotFields count="18">
    <pivotField compact="0" outline="0" showAll="0"/>
    <pivotField compact="0" numFmtId="166"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7" outline="0" showAll="0">
      <items count="5">
        <item x="3"/>
        <item x="1"/>
        <item x="0"/>
        <item x="2"/>
        <item t="default"/>
      </items>
    </pivotField>
    <pivotField compact="0" numFmtId="168" outline="0" showAll="0"/>
    <pivotField dataField="1" compact="0" numFmtId="168"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axis="axisRow" compact="0" outline="0" showAll="0">
      <items count="15">
        <item x="0"/>
        <item x="1"/>
        <item x="2"/>
        <item x="3"/>
        <item x="4"/>
        <item x="5"/>
        <item x="6"/>
        <item x="7"/>
        <item x="8"/>
        <item x="9"/>
        <item x="10"/>
        <item x="11"/>
        <item x="12"/>
        <item x="13"/>
        <item t="default"/>
      </items>
    </pivotField>
    <pivotField axis="axisRow" compact="0" outline="0" showAll="0">
      <items count="7">
        <item x="0"/>
        <item x="1"/>
        <item x="2"/>
        <item x="3"/>
        <item x="4"/>
        <item x="5"/>
        <item t="default"/>
      </items>
    </pivotField>
  </pivotFields>
  <rowFields count="2">
    <field x="17"/>
    <field x="16"/>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13"/>
  </colFields>
  <colItems count="5">
    <i>
      <x/>
    </i>
    <i>
      <x v="1"/>
    </i>
    <i>
      <x v="2"/>
    </i>
    <i>
      <x v="3"/>
    </i>
    <i t="grand">
      <x/>
    </i>
  </colItems>
  <dataFields count="1">
    <dataField name="Sum of Sales" fld="12" baseField="0" baseItem="0" numFmtId="3"/>
  </dataFields>
  <chartFormats count="8">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2"/>
          </reference>
        </references>
      </pivotArea>
    </chartFormat>
    <chartFormat chart="5" format="10" series="1">
      <pivotArea type="data" outline="0" fieldPosition="0">
        <references count="2">
          <reference field="4294967294" count="1" selected="0">
            <x v="0"/>
          </reference>
          <reference field="13" count="1" selected="0">
            <x v="3"/>
          </reference>
        </references>
      </pivotArea>
    </chartFormat>
    <chartFormat chart="5" format="11" series="1">
      <pivotArea type="data" outline="0" fieldPosition="0">
        <references count="2">
          <reference field="4294967294" count="1" selected="0">
            <x v="0"/>
          </reference>
          <reference field="13" count="1" selected="0">
            <x v="1"/>
          </reference>
        </references>
      </pivotArea>
    </chartFormat>
    <chartFormat chart="10" format="8" series="1">
      <pivotArea type="data" outline="0" fieldPosition="0">
        <references count="2">
          <reference field="4294967294" count="1" selected="0">
            <x v="0"/>
          </reference>
          <reference field="13" count="1" selected="0">
            <x v="0"/>
          </reference>
        </references>
      </pivotArea>
    </chartFormat>
    <chartFormat chart="10" format="9" series="1">
      <pivotArea type="data" outline="0" fieldPosition="0">
        <references count="2">
          <reference field="4294967294" count="1" selected="0">
            <x v="0"/>
          </reference>
          <reference field="13" count="1" selected="0">
            <x v="2"/>
          </reference>
        </references>
      </pivotArea>
    </chartFormat>
    <chartFormat chart="10" format="10" series="1">
      <pivotArea type="data" outline="0" fieldPosition="0">
        <references count="2">
          <reference field="4294967294" count="1" selected="0">
            <x v="0"/>
          </reference>
          <reference field="13" count="1" selected="0">
            <x v="3"/>
          </reference>
        </references>
      </pivotArea>
    </chartFormat>
    <chartFormat chart="10" format="11" series="1">
      <pivotArea type="data" outline="0" fieldPosition="0">
        <references count="2">
          <reference field="4294967294" count="1" selected="0">
            <x v="0"/>
          </reference>
          <reference field="13" count="1" selected="0">
            <x v="1"/>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337E1C8-EA52-0B4F-9187-542DD8645DC4}" name="CountrySales" cacheId="33"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6">
  <location ref="A3:B6" firstHeaderRow="1" firstDataRow="1" firstDataCol="1"/>
  <pivotFields count="18">
    <pivotField compact="0" outline="0" showAll="0"/>
    <pivotField compact="0" numFmtId="166"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4">
        <item x="1"/>
        <item x="2"/>
        <item x="0"/>
        <item t="default"/>
      </items>
    </pivotField>
    <pivotField compact="0" outline="0" showAll="0"/>
    <pivotField compact="0" outline="0" showAll="0"/>
    <pivotField compact="0" numFmtId="167" outline="0" showAll="0">
      <items count="5">
        <item x="3"/>
        <item x="1"/>
        <item x="0"/>
        <item x="2"/>
        <item t="default"/>
      </items>
    </pivotField>
    <pivotField compact="0" numFmtId="168" outline="0" showAll="0"/>
    <pivotField dataField="1" compact="0" numFmtId="168"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s>
  <rowFields count="1">
    <field x="7"/>
  </rowFields>
  <rowItems count="3">
    <i>
      <x/>
    </i>
    <i>
      <x v="1"/>
    </i>
    <i>
      <x v="2"/>
    </i>
  </rowItems>
  <colItems count="1">
    <i/>
  </colItems>
  <dataFields count="1">
    <dataField name="Sum of Sales" fld="12" baseField="0" baseItem="0" numFmtId="169"/>
  </dataFields>
  <chartFormats count="8">
    <chartFormat chart="15" format="10" series="1">
      <pivotArea type="data" outline="0" fieldPosition="0">
        <references count="1">
          <reference field="4294967294" count="1" selected="0">
            <x v="0"/>
          </reference>
        </references>
      </pivotArea>
    </chartFormat>
    <chartFormat chart="15" format="11">
      <pivotArea type="data" outline="0" fieldPosition="0">
        <references count="2">
          <reference field="4294967294" count="1" selected="0">
            <x v="0"/>
          </reference>
          <reference field="7" count="1" selected="0">
            <x v="0"/>
          </reference>
        </references>
      </pivotArea>
    </chartFormat>
    <chartFormat chart="15" format="12">
      <pivotArea type="data" outline="0" fieldPosition="0">
        <references count="2">
          <reference field="4294967294" count="1" selected="0">
            <x v="0"/>
          </reference>
          <reference field="7" count="1" selected="0">
            <x v="1"/>
          </reference>
        </references>
      </pivotArea>
    </chartFormat>
    <chartFormat chart="15" format="13">
      <pivotArea type="data" outline="0" fieldPosition="0">
        <references count="2">
          <reference field="4294967294" count="1" selected="0">
            <x v="0"/>
          </reference>
          <reference field="7" count="1" selected="0">
            <x v="2"/>
          </reference>
        </references>
      </pivotArea>
    </chartFormat>
    <chartFormat chart="21" format="10" series="1">
      <pivotArea type="data" outline="0" fieldPosition="0">
        <references count="1">
          <reference field="4294967294" count="1" selected="0">
            <x v="0"/>
          </reference>
        </references>
      </pivotArea>
    </chartFormat>
    <chartFormat chart="21" format="11">
      <pivotArea type="data" outline="0" fieldPosition="0">
        <references count="2">
          <reference field="4294967294" count="1" selected="0">
            <x v="0"/>
          </reference>
          <reference field="7" count="1" selected="0">
            <x v="0"/>
          </reference>
        </references>
      </pivotArea>
    </chartFormat>
    <chartFormat chart="21" format="12">
      <pivotArea type="data" outline="0" fieldPosition="0">
        <references count="2">
          <reference field="4294967294" count="1" selected="0">
            <x v="0"/>
          </reference>
          <reference field="7" count="1" selected="0">
            <x v="1"/>
          </reference>
        </references>
      </pivotArea>
    </chartFormat>
    <chartFormat chart="21" format="13">
      <pivotArea type="data" outline="0" fieldPosition="0">
        <references count="2">
          <reference field="4294967294" count="1" selected="0">
            <x v="0"/>
          </reference>
          <reference field="7" count="1" selected="0">
            <x v="2"/>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6076C96-B655-E640-9507-DF047D9BAAFD}" name="Top5Customers" cacheId="33"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8">
  <location ref="A3:B8" firstHeaderRow="1" firstDataRow="1" firstDataCol="1"/>
  <pivotFields count="18">
    <pivotField compact="0" outline="0" showAll="0"/>
    <pivotField compact="0" numFmtId="166"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axis="axisRow" compact="0" outline="0" showAll="0" measureFilter="1" sortType="de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compact="0" outline="0" showAll="0">
      <items count="4">
        <item x="1"/>
        <item x="2"/>
        <item x="0"/>
        <item t="default"/>
      </items>
    </pivotField>
    <pivotField compact="0" outline="0" showAll="0"/>
    <pivotField compact="0" outline="0" showAll="0"/>
    <pivotField compact="0" numFmtId="167" outline="0" showAll="0">
      <items count="5">
        <item x="3"/>
        <item x="1"/>
        <item x="0"/>
        <item x="2"/>
        <item t="default"/>
      </items>
    </pivotField>
    <pivotField compact="0" numFmtId="168" outline="0" showAll="0"/>
    <pivotField dataField="1" compact="0" numFmtId="168"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s>
  <rowFields count="1">
    <field x="5"/>
  </rowFields>
  <rowItems count="5">
    <i>
      <x v="28"/>
    </i>
    <i>
      <x v="125"/>
    </i>
    <i>
      <x v="831"/>
    </i>
    <i>
      <x v="646"/>
    </i>
    <i>
      <x v="255"/>
    </i>
  </rowItems>
  <colItems count="1">
    <i/>
  </colItems>
  <dataFields count="1">
    <dataField name="Sum of Sales" fld="12" baseField="0" baseItem="0" numFmtId="169"/>
  </dataFields>
  <chartFormats count="3">
    <chartFormat chart="11" format="0" series="1">
      <pivotArea type="data" outline="0" fieldPosition="0">
        <references count="1">
          <reference field="4294967294" count="1" selected="0">
            <x v="0"/>
          </reference>
        </references>
      </pivotArea>
    </chartFormat>
    <chartFormat chart="21" format="7" series="1">
      <pivotArea type="data" outline="0" fieldPosition="0">
        <references count="1">
          <reference field="4294967294" count="1" selected="0">
            <x v="0"/>
          </reference>
        </references>
      </pivotArea>
    </chartFormat>
    <chartFormat chart="22" format="8" series="1">
      <pivotArea type="data" outline="0" fieldPosition="0">
        <references count="1">
          <reference field="4294967294" count="1" selected="0">
            <x v="0"/>
          </reference>
        </references>
      </pivotArea>
    </chartFormat>
  </chartFormats>
  <pivotTableStyleInfo name="PivotStyleMedium13" showRowHeaders="1" showColHeaders="1" showRowStripes="0" showColStripes="0" showLastColumn="1"/>
  <filters count="1">
    <filter fld="5" type="count" evalOrder="-1" id="1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34DF64E9-A540-C142-9CB0-F07BB3240EDA}" sourceName="Roast Type Name">
  <pivotTables>
    <pivotTable tabId="18" name="Total_Sales"/>
    <pivotTable tabId="19" name="CountrySales"/>
    <pivotTable tabId="21" name="Top5Customers"/>
  </pivotTables>
  <data>
    <tabular pivotCacheId="678036606">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63D84E1F-9BF3-A54B-922F-233D0A467924}" sourceName="Size">
  <pivotTables>
    <pivotTable tabId="18" name="Total_Sales"/>
    <pivotTable tabId="19" name="CountrySales"/>
    <pivotTable tabId="21" name="Top5Customers"/>
  </pivotTables>
  <data>
    <tabular pivotCacheId="678036606">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A39A311A-78D2-6E42-82A4-A76C92529E14}" sourceName="Loyalty Card">
  <pivotTables>
    <pivotTable tabId="18" name="Total_Sales"/>
    <pivotTable tabId="19" name="CountrySales"/>
    <pivotTable tabId="21" name="Top5Customers"/>
  </pivotTables>
  <data>
    <tabular pivotCacheId="67803660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3" xr10:uid="{64169418-3C0F-664B-B054-23D59893D988}" cache="Slicer_Roast_Type_Name" caption="Roast Type Name" columnCount="3" style="SlicerStyleDark1" rowHeight="230716"/>
  <slicer name="Size 2" xr10:uid="{8437B445-0976-AA49-9685-B28AB0257636}" cache="Slicer_Size" caption="Size" columnCount="2" style="Slicer Custom" rowHeight="230716"/>
  <slicer name="Loyalty Card 2" xr10:uid="{9ADF9E1A-3255-DC43-9D1E-F179AADD9F60}" cache="Slicer_Loyalty_Card" caption="Loyalty Card" style="Slicer Custom"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7D80F0-D97E-5649-A320-C9AB374A9CFE}" name="Orders" displayName="Orders" ref="A1:P1001" totalsRowShown="0" headerRowDxfId="13">
  <autoFilter ref="A1:P1001" xr:uid="{487D80F0-D97E-5649-A320-C9AB374A9CFE}"/>
  <tableColumns count="16">
    <tableColumn id="1" xr3:uid="{0ABE1A0B-6A1F-C54E-8335-A14BF6220B6F}" name="Order ID" dataDxfId="23"/>
    <tableColumn id="2" xr3:uid="{99CBDDD1-225B-EA42-A1D2-7CF8F386C181}" name="Order Date" dataDxfId="22"/>
    <tableColumn id="3" xr3:uid="{FCCB78DB-8652-4E49-B63E-B713504160AE}" name="Customer ID" dataDxfId="21"/>
    <tableColumn id="4" xr3:uid="{D0F393DA-B564-774E-9F21-008231A08377}" name="Product ID"/>
    <tableColumn id="5" xr3:uid="{BB4FA2E0-D3FF-F54C-9FE7-55AE3A0C6190}" name="Quantity" dataDxfId="20"/>
    <tableColumn id="6" xr3:uid="{D96F036E-D038-2243-83CB-2B4E734E8920}" name="Customer Name" dataDxfId="19">
      <calculatedColumnFormula>_xlfn.XLOOKUP(C2,customers!$A$1:$A$1001,customers!$B$1:$B$1001,"",0)</calculatedColumnFormula>
    </tableColumn>
    <tableColumn id="7" xr3:uid="{393B2BA7-2BC7-724E-9926-2226CC4B9AA7}" name="Email" dataDxfId="18">
      <calculatedColumnFormula>IF(_xlfn.XLOOKUP(C2,customers!$A$1:$A$1001,customers!$C$1:$C$1001,,0)=0,"",_xlfn.XLOOKUP(C2,customers!$A$1:$A$1001,customers!$C$1:$C$1001,,0))</calculatedColumnFormula>
    </tableColumn>
    <tableColumn id="8" xr3:uid="{E4DF9CDE-C836-E642-B023-A0A1FF88B4CB}" name="Country" dataDxfId="17">
      <calculatedColumnFormula>_xlfn.XLOOKUP(orders!C2,customers!$A$1:$A$1001,customers!$G$1:$G$1001,,0)</calculatedColumnFormula>
    </tableColumn>
    <tableColumn id="9" xr3:uid="{A8FD8B08-5B06-5749-AE63-3CB908E42C36}" name="Coffee Type">
      <calculatedColumnFormula>INDEX(products!$A$1:$G$49,MATCH(orders!$D2,products!$A$1:$A$49,0),MATCH(orders!I$1,products!$A$1:$G$1,0))</calculatedColumnFormula>
    </tableColumn>
    <tableColumn id="10" xr3:uid="{8B0127E0-2E85-544E-87E7-7D85B1A58269}" name="Roast Type">
      <calculatedColumnFormula>INDEX(products!$A$1:$G$49,MATCH(orders!$D2,products!$A$1:$A$49,0),MATCH(orders!J$1,products!$A$1:$G$1,0))</calculatedColumnFormula>
    </tableColumn>
    <tableColumn id="11" xr3:uid="{115874AE-C1F7-A640-8FAA-5F8C4272185B}" name="Size" dataDxfId="16">
      <calculatedColumnFormula>INDEX(products!$A$1:$G$49,MATCH(orders!$D2,products!$A$1:$A$49,0),MATCH(orders!K$1,products!$A$1:$G$1,0))</calculatedColumnFormula>
    </tableColumn>
    <tableColumn id="12" xr3:uid="{DF37CF2F-AC16-5C4D-BA8D-34C1B470D846}" name="Unit Price" dataDxfId="15">
      <calculatedColumnFormula>INDEX(products!$A$1:$G$49,MATCH(orders!$D2,products!$A$1:$A$49,0),MATCH(orders!L$1,products!$A$1:$G$1,0))</calculatedColumnFormula>
    </tableColumn>
    <tableColumn id="13" xr3:uid="{4E55F53F-01F2-F745-81DC-0BC0FA8AE316}" name="Sales" dataDxfId="14">
      <calculatedColumnFormula>L2*E2</calculatedColumnFormula>
    </tableColumn>
    <tableColumn id="14" xr3:uid="{F2BCF684-0343-DD4F-9A1B-CEF848A7E8B2}" name="Coffee Type Name">
      <calculatedColumnFormula array="1">_xlfn.IFS(I2="Rob","Robusta",I2="Exc","Excelsa",I2="Ara","Arabica",I2="Lib","Liberica")</calculatedColumnFormula>
    </tableColumn>
    <tableColumn id="15" xr3:uid="{15319C93-DF15-A544-8ED7-D105307EF505}" name="Roast Type Name">
      <calculatedColumnFormula array="1">_xlfn.IFS(J2="M","Medium",J2="L","Light",J2="D","Dark")</calculatedColumnFormula>
    </tableColumn>
    <tableColumn id="16" xr3:uid="{4C7D0478-AF40-F745-9C21-59402A94E548}" name="Loyalty Card" dataDxfId="5">
      <calculatedColumnFormula>_xlfn.XLOOKUP(Orders[[#This Row],[Customer ID]],customers!$A$1:$A$1001,customers!$I$1:$I$1001,,0)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1D3A13C2-DE42-0C4C-B025-F608EF3BEC0F}" sourceName="Order Date">
  <pivotTables>
    <pivotTable tabId="18" name="Total_Sales"/>
    <pivotTable tabId="19" name="CountrySales"/>
    <pivotTable tabId="21" name="Top5Customers"/>
  </pivotTables>
  <state minimalRefreshVersion="6" lastRefreshVersion="6" pivotCacheId="67803660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3F7E6FFB-B50D-3B4D-9529-4FE80DB79E57}" cache="NativeTimeline_Order_Date" caption="Order Date" level="2" selectionLevel="2" scrollPosition="2020-06-05T00:00:00" style="TimeSlicerStyleDark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64B089F0-0301-3D42-931E-6DA40F0D0F38}" cache="NativeTimeline_Order_Date" caption="Order Date" level="2" selectionLevel="2" scrollPosition="2020-02-21T00:00:00" style="TimeSlicerStyleLight1"/>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11/relationships/timeline" Target="../timelines/timelin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6C947-FD17-604D-93D7-65049A5F344D}">
  <dimension ref="A1"/>
  <sheetViews>
    <sheetView showGridLines="0" tabSelected="1" topLeftCell="A2" zoomScale="86" zoomScaleNormal="86" workbookViewId="0">
      <selection activeCell="Z43" sqref="Z43"/>
    </sheetView>
  </sheetViews>
  <sheetFormatPr baseColWidth="10" defaultRowHeight="15" x14ac:dyDescent="0.2"/>
  <cols>
    <col min="1" max="1" width="1.83203125" customWidth="1"/>
  </cols>
  <sheetData>
    <row r="1"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2A719-8EFE-F34E-88AD-A02B6E61DAD2}">
  <dimension ref="A3:G53"/>
  <sheetViews>
    <sheetView topLeftCell="A2" workbookViewId="0">
      <selection activeCell="E3" sqref="E3"/>
    </sheetView>
  </sheetViews>
  <sheetFormatPr baseColWidth="10" defaultRowHeight="15" x14ac:dyDescent="0.2"/>
  <cols>
    <col min="1" max="1" width="12.1640625" bestFit="1" customWidth="1"/>
    <col min="2" max="2" width="19.6640625" bestFit="1" customWidth="1"/>
    <col min="3" max="6" width="17.5" bestFit="1" customWidth="1"/>
    <col min="7" max="7" width="10" bestFit="1" customWidth="1"/>
    <col min="8" max="8" width="10.1640625" bestFit="1" customWidth="1"/>
  </cols>
  <sheetData>
    <row r="3" spans="1:7" x14ac:dyDescent="0.2">
      <c r="A3" s="6" t="s">
        <v>6198</v>
      </c>
      <c r="C3" s="6" t="s">
        <v>6196</v>
      </c>
    </row>
    <row r="4" spans="1:7" x14ac:dyDescent="0.2">
      <c r="A4" s="6" t="s">
        <v>6220</v>
      </c>
      <c r="B4" s="6" t="s">
        <v>6221</v>
      </c>
      <c r="C4" t="s">
        <v>6216</v>
      </c>
      <c r="D4" t="s">
        <v>6217</v>
      </c>
      <c r="E4" t="s">
        <v>6218</v>
      </c>
      <c r="F4" t="s">
        <v>6219</v>
      </c>
      <c r="G4" t="s">
        <v>6199</v>
      </c>
    </row>
    <row r="5" spans="1:7" x14ac:dyDescent="0.2">
      <c r="A5" t="s">
        <v>6200</v>
      </c>
      <c r="B5" t="s">
        <v>6204</v>
      </c>
      <c r="C5" s="7">
        <v>186.85499999999999</v>
      </c>
      <c r="D5" s="7">
        <v>305.97000000000003</v>
      </c>
      <c r="E5" s="7">
        <v>213.15999999999997</v>
      </c>
      <c r="F5" s="7">
        <v>123</v>
      </c>
      <c r="G5" s="7">
        <v>828.98500000000001</v>
      </c>
    </row>
    <row r="6" spans="1:7" x14ac:dyDescent="0.2">
      <c r="B6" t="s">
        <v>6205</v>
      </c>
      <c r="C6" s="7">
        <v>251.96499999999997</v>
      </c>
      <c r="D6" s="7">
        <v>129.46</v>
      </c>
      <c r="E6" s="7">
        <v>434.03999999999996</v>
      </c>
      <c r="F6" s="7">
        <v>171.93999999999997</v>
      </c>
      <c r="G6" s="7">
        <v>987.40499999999986</v>
      </c>
    </row>
    <row r="7" spans="1:7" x14ac:dyDescent="0.2">
      <c r="B7" t="s">
        <v>6206</v>
      </c>
      <c r="C7" s="7">
        <v>224.94499999999999</v>
      </c>
      <c r="D7" s="7">
        <v>349.12</v>
      </c>
      <c r="E7" s="7">
        <v>321.04000000000002</v>
      </c>
      <c r="F7" s="7">
        <v>126.035</v>
      </c>
      <c r="G7" s="7">
        <v>1021.14</v>
      </c>
    </row>
    <row r="8" spans="1:7" x14ac:dyDescent="0.2">
      <c r="B8" t="s">
        <v>6207</v>
      </c>
      <c r="C8" s="7">
        <v>307.12</v>
      </c>
      <c r="D8" s="7">
        <v>681.07499999999993</v>
      </c>
      <c r="E8" s="7">
        <v>533.70499999999993</v>
      </c>
      <c r="F8" s="7">
        <v>158.85</v>
      </c>
      <c r="G8" s="7">
        <v>1680.7499999999998</v>
      </c>
    </row>
    <row r="9" spans="1:7" x14ac:dyDescent="0.2">
      <c r="B9" t="s">
        <v>6208</v>
      </c>
      <c r="C9" s="7">
        <v>53.664999999999992</v>
      </c>
      <c r="D9" s="7">
        <v>83.025000000000006</v>
      </c>
      <c r="E9" s="7">
        <v>193.83499999999998</v>
      </c>
      <c r="F9" s="7">
        <v>68.039999999999992</v>
      </c>
      <c r="G9" s="7">
        <v>398.56499999999994</v>
      </c>
    </row>
    <row r="10" spans="1:7" x14ac:dyDescent="0.2">
      <c r="B10" t="s">
        <v>6209</v>
      </c>
      <c r="C10" s="7">
        <v>163.01999999999998</v>
      </c>
      <c r="D10" s="7">
        <v>678.3599999999999</v>
      </c>
      <c r="E10" s="7">
        <v>171.04500000000002</v>
      </c>
      <c r="F10" s="7">
        <v>372.255</v>
      </c>
      <c r="G10" s="7">
        <v>1384.6799999999998</v>
      </c>
    </row>
    <row r="11" spans="1:7" x14ac:dyDescent="0.2">
      <c r="B11" t="s">
        <v>6210</v>
      </c>
      <c r="C11" s="7">
        <v>345.02</v>
      </c>
      <c r="D11" s="7">
        <v>273.86999999999995</v>
      </c>
      <c r="E11" s="7">
        <v>184.12999999999997</v>
      </c>
      <c r="F11" s="7">
        <v>201.11499999999998</v>
      </c>
      <c r="G11" s="7">
        <v>1004.1349999999999</v>
      </c>
    </row>
    <row r="12" spans="1:7" x14ac:dyDescent="0.2">
      <c r="B12" t="s">
        <v>6211</v>
      </c>
      <c r="C12" s="7">
        <v>334.89</v>
      </c>
      <c r="D12" s="7">
        <v>70.95</v>
      </c>
      <c r="E12" s="7">
        <v>134.23000000000002</v>
      </c>
      <c r="F12" s="7">
        <v>166.27499999999998</v>
      </c>
      <c r="G12" s="7">
        <v>706.34499999999991</v>
      </c>
    </row>
    <row r="13" spans="1:7" x14ac:dyDescent="0.2">
      <c r="B13" t="s">
        <v>6212</v>
      </c>
      <c r="C13" s="7">
        <v>178.70999999999998</v>
      </c>
      <c r="D13" s="7">
        <v>166.1</v>
      </c>
      <c r="E13" s="7">
        <v>439.30999999999995</v>
      </c>
      <c r="F13" s="7">
        <v>492.9</v>
      </c>
      <c r="G13" s="7">
        <v>1277.02</v>
      </c>
    </row>
    <row r="14" spans="1:7" x14ac:dyDescent="0.2">
      <c r="B14" t="s">
        <v>6213</v>
      </c>
      <c r="C14" s="7">
        <v>301.98500000000001</v>
      </c>
      <c r="D14" s="7">
        <v>153.76499999999999</v>
      </c>
      <c r="E14" s="7">
        <v>215.55499999999998</v>
      </c>
      <c r="F14" s="7">
        <v>213.66499999999999</v>
      </c>
      <c r="G14" s="7">
        <v>884.96999999999991</v>
      </c>
    </row>
    <row r="15" spans="1:7" x14ac:dyDescent="0.2">
      <c r="B15" t="s">
        <v>6214</v>
      </c>
      <c r="C15" s="7">
        <v>312.83499999999998</v>
      </c>
      <c r="D15" s="7">
        <v>63.249999999999993</v>
      </c>
      <c r="E15" s="7">
        <v>350.89500000000004</v>
      </c>
      <c r="F15" s="7">
        <v>96.405000000000001</v>
      </c>
      <c r="G15" s="7">
        <v>823.38499999999999</v>
      </c>
    </row>
    <row r="16" spans="1:7" x14ac:dyDescent="0.2">
      <c r="B16" t="s">
        <v>6215</v>
      </c>
      <c r="C16" s="7">
        <v>265.62</v>
      </c>
      <c r="D16" s="7">
        <v>526.51499999999987</v>
      </c>
      <c r="E16" s="7">
        <v>187.06</v>
      </c>
      <c r="F16" s="7">
        <v>210.58999999999997</v>
      </c>
      <c r="G16" s="7">
        <v>1189.7849999999999</v>
      </c>
    </row>
    <row r="17" spans="1:7" x14ac:dyDescent="0.2">
      <c r="A17" t="s">
        <v>6222</v>
      </c>
      <c r="C17" s="7">
        <v>2926.63</v>
      </c>
      <c r="D17" s="7">
        <v>3481.4599999999996</v>
      </c>
      <c r="E17" s="7">
        <v>3378.0049999999997</v>
      </c>
      <c r="F17" s="7">
        <v>2401.0700000000002</v>
      </c>
      <c r="G17" s="7">
        <v>12187.164999999999</v>
      </c>
    </row>
    <row r="18" spans="1:7" x14ac:dyDescent="0.2">
      <c r="A18" t="s">
        <v>6201</v>
      </c>
      <c r="B18" t="s">
        <v>6204</v>
      </c>
      <c r="C18" s="7">
        <v>47.25</v>
      </c>
      <c r="D18" s="7">
        <v>65.805000000000007</v>
      </c>
      <c r="E18" s="7">
        <v>274.67500000000001</v>
      </c>
      <c r="F18" s="7">
        <v>179.22</v>
      </c>
      <c r="G18" s="7">
        <v>566.95000000000005</v>
      </c>
    </row>
    <row r="19" spans="1:7" x14ac:dyDescent="0.2">
      <c r="B19" t="s">
        <v>6205</v>
      </c>
      <c r="C19" s="7">
        <v>745.44999999999993</v>
      </c>
      <c r="D19" s="7">
        <v>428.88499999999999</v>
      </c>
      <c r="E19" s="7">
        <v>194.17499999999998</v>
      </c>
      <c r="F19" s="7">
        <v>429.82999999999993</v>
      </c>
      <c r="G19" s="7">
        <v>1798.34</v>
      </c>
    </row>
    <row r="20" spans="1:7" x14ac:dyDescent="0.2">
      <c r="B20" t="s">
        <v>6206</v>
      </c>
      <c r="C20" s="7">
        <v>130.47</v>
      </c>
      <c r="D20" s="7">
        <v>271.48500000000001</v>
      </c>
      <c r="E20" s="7">
        <v>281.20499999999998</v>
      </c>
      <c r="F20" s="7">
        <v>231.63000000000002</v>
      </c>
      <c r="G20" s="7">
        <v>914.79000000000008</v>
      </c>
    </row>
    <row r="21" spans="1:7" x14ac:dyDescent="0.2">
      <c r="B21" t="s">
        <v>6207</v>
      </c>
      <c r="C21" s="7">
        <v>27</v>
      </c>
      <c r="D21" s="7">
        <v>347.26</v>
      </c>
      <c r="E21" s="7">
        <v>147.51</v>
      </c>
      <c r="F21" s="7">
        <v>240.04</v>
      </c>
      <c r="G21" s="7">
        <v>761.81</v>
      </c>
    </row>
    <row r="22" spans="1:7" x14ac:dyDescent="0.2">
      <c r="B22" t="s">
        <v>6208</v>
      </c>
      <c r="C22" s="7">
        <v>255.11499999999995</v>
      </c>
      <c r="D22" s="7">
        <v>541.73</v>
      </c>
      <c r="E22" s="7">
        <v>83.43</v>
      </c>
      <c r="F22" s="7">
        <v>59.079999999999991</v>
      </c>
      <c r="G22" s="7">
        <v>939.35500000000013</v>
      </c>
    </row>
    <row r="23" spans="1:7" x14ac:dyDescent="0.2">
      <c r="B23" t="s">
        <v>6209</v>
      </c>
      <c r="C23" s="7">
        <v>584.78999999999985</v>
      </c>
      <c r="D23" s="7">
        <v>357.42999999999995</v>
      </c>
      <c r="E23" s="7">
        <v>355.34</v>
      </c>
      <c r="F23" s="7">
        <v>140.88</v>
      </c>
      <c r="G23" s="7">
        <v>1438.4399999999996</v>
      </c>
    </row>
    <row r="24" spans="1:7" x14ac:dyDescent="0.2">
      <c r="B24" t="s">
        <v>6210</v>
      </c>
      <c r="C24" s="7">
        <v>430.62</v>
      </c>
      <c r="D24" s="7">
        <v>227.42500000000001</v>
      </c>
      <c r="E24" s="7">
        <v>236.315</v>
      </c>
      <c r="F24" s="7">
        <v>414.58499999999992</v>
      </c>
      <c r="G24" s="7">
        <v>1308.9450000000002</v>
      </c>
    </row>
    <row r="25" spans="1:7" x14ac:dyDescent="0.2">
      <c r="B25" t="s">
        <v>6211</v>
      </c>
      <c r="C25" s="7">
        <v>22.5</v>
      </c>
      <c r="D25" s="7">
        <v>77.72</v>
      </c>
      <c r="E25" s="7">
        <v>60.5</v>
      </c>
      <c r="F25" s="7">
        <v>139.67999999999998</v>
      </c>
      <c r="G25" s="7">
        <v>300.39999999999998</v>
      </c>
    </row>
    <row r="26" spans="1:7" x14ac:dyDescent="0.2">
      <c r="B26" t="s">
        <v>6212</v>
      </c>
      <c r="C26" s="7">
        <v>126.14999999999999</v>
      </c>
      <c r="D26" s="7">
        <v>195.11</v>
      </c>
      <c r="E26" s="7">
        <v>89.13</v>
      </c>
      <c r="F26" s="7">
        <v>302.65999999999997</v>
      </c>
      <c r="G26" s="7">
        <v>713.05</v>
      </c>
    </row>
    <row r="27" spans="1:7" x14ac:dyDescent="0.2">
      <c r="B27" t="s">
        <v>6213</v>
      </c>
      <c r="C27" s="7">
        <v>376.03</v>
      </c>
      <c r="D27" s="7">
        <v>523.24</v>
      </c>
      <c r="E27" s="7">
        <v>440.96499999999997</v>
      </c>
      <c r="F27" s="7">
        <v>174.46999999999997</v>
      </c>
      <c r="G27" s="7">
        <v>1514.7049999999999</v>
      </c>
    </row>
    <row r="28" spans="1:7" x14ac:dyDescent="0.2">
      <c r="B28" t="s">
        <v>6214</v>
      </c>
      <c r="C28" s="7">
        <v>515.17999999999995</v>
      </c>
      <c r="D28" s="7">
        <v>142.56</v>
      </c>
      <c r="E28" s="7">
        <v>347.03999999999996</v>
      </c>
      <c r="F28" s="7">
        <v>104.08499999999999</v>
      </c>
      <c r="G28" s="7">
        <v>1108.865</v>
      </c>
    </row>
    <row r="29" spans="1:7" x14ac:dyDescent="0.2">
      <c r="B29" t="s">
        <v>6215</v>
      </c>
      <c r="C29" s="7">
        <v>95.859999999999985</v>
      </c>
      <c r="D29" s="7">
        <v>484.76</v>
      </c>
      <c r="E29" s="7">
        <v>94.17</v>
      </c>
      <c r="F29" s="7">
        <v>77.10499999999999</v>
      </c>
      <c r="G29" s="7">
        <v>751.89499999999998</v>
      </c>
    </row>
    <row r="30" spans="1:7" x14ac:dyDescent="0.2">
      <c r="A30" t="s">
        <v>6223</v>
      </c>
      <c r="C30" s="7">
        <v>3356.415</v>
      </c>
      <c r="D30" s="7">
        <v>3663.41</v>
      </c>
      <c r="E30" s="7">
        <v>2604.4550000000004</v>
      </c>
      <c r="F30" s="7">
        <v>2493.2649999999999</v>
      </c>
      <c r="G30" s="7">
        <v>12117.544999999998</v>
      </c>
    </row>
    <row r="31" spans="1:7" x14ac:dyDescent="0.2">
      <c r="A31" t="s">
        <v>6202</v>
      </c>
      <c r="B31" t="s">
        <v>6204</v>
      </c>
      <c r="C31" s="7">
        <v>258.34500000000003</v>
      </c>
      <c r="D31" s="7">
        <v>139.625</v>
      </c>
      <c r="E31" s="7">
        <v>279.52000000000004</v>
      </c>
      <c r="F31" s="7">
        <v>160.19499999999999</v>
      </c>
      <c r="G31" s="7">
        <v>837.68499999999995</v>
      </c>
    </row>
    <row r="32" spans="1:7" x14ac:dyDescent="0.2">
      <c r="B32" t="s">
        <v>6205</v>
      </c>
      <c r="C32" s="7">
        <v>342.2</v>
      </c>
      <c r="D32" s="7">
        <v>284.24999999999994</v>
      </c>
      <c r="E32" s="7">
        <v>251.83</v>
      </c>
      <c r="F32" s="7">
        <v>80.550000000000011</v>
      </c>
      <c r="G32" s="7">
        <v>958.82999999999993</v>
      </c>
    </row>
    <row r="33" spans="1:7" x14ac:dyDescent="0.2">
      <c r="B33" t="s">
        <v>6206</v>
      </c>
      <c r="C33" s="7">
        <v>418.30499999999989</v>
      </c>
      <c r="D33" s="7">
        <v>468.125</v>
      </c>
      <c r="E33" s="7">
        <v>405.05500000000006</v>
      </c>
      <c r="F33" s="7">
        <v>253.15499999999997</v>
      </c>
      <c r="G33" s="7">
        <v>1544.6399999999999</v>
      </c>
    </row>
    <row r="34" spans="1:7" x14ac:dyDescent="0.2">
      <c r="B34" t="s">
        <v>6207</v>
      </c>
      <c r="C34" s="7">
        <v>102.32999999999998</v>
      </c>
      <c r="D34" s="7">
        <v>242.14000000000001</v>
      </c>
      <c r="E34" s="7">
        <v>554.875</v>
      </c>
      <c r="F34" s="7">
        <v>106.23999999999998</v>
      </c>
      <c r="G34" s="7">
        <v>1005.585</v>
      </c>
    </row>
    <row r="35" spans="1:7" x14ac:dyDescent="0.2">
      <c r="B35" t="s">
        <v>6208</v>
      </c>
      <c r="C35" s="7">
        <v>234.71999999999997</v>
      </c>
      <c r="D35" s="7">
        <v>133.08000000000001</v>
      </c>
      <c r="E35" s="7">
        <v>267.2</v>
      </c>
      <c r="F35" s="7">
        <v>272.68999999999994</v>
      </c>
      <c r="G35" s="7">
        <v>907.68999999999994</v>
      </c>
    </row>
    <row r="36" spans="1:7" x14ac:dyDescent="0.2">
      <c r="B36" t="s">
        <v>6209</v>
      </c>
      <c r="C36" s="7">
        <v>430.39</v>
      </c>
      <c r="D36" s="7">
        <v>136.20500000000001</v>
      </c>
      <c r="E36" s="7">
        <v>209.6</v>
      </c>
      <c r="F36" s="7">
        <v>88.334999999999994</v>
      </c>
      <c r="G36" s="7">
        <v>864.53000000000009</v>
      </c>
    </row>
    <row r="37" spans="1:7" x14ac:dyDescent="0.2">
      <c r="B37" t="s">
        <v>6210</v>
      </c>
      <c r="C37" s="7">
        <v>109.005</v>
      </c>
      <c r="D37" s="7">
        <v>393.57499999999999</v>
      </c>
      <c r="E37" s="7">
        <v>61.034999999999997</v>
      </c>
      <c r="F37" s="7">
        <v>199.48999999999998</v>
      </c>
      <c r="G37" s="7">
        <v>763.10500000000002</v>
      </c>
    </row>
    <row r="38" spans="1:7" x14ac:dyDescent="0.2">
      <c r="B38" t="s">
        <v>6211</v>
      </c>
      <c r="C38" s="7">
        <v>287.52499999999998</v>
      </c>
      <c r="D38" s="7">
        <v>288.67</v>
      </c>
      <c r="E38" s="7">
        <v>125.58</v>
      </c>
      <c r="F38" s="7">
        <v>374.13499999999999</v>
      </c>
      <c r="G38" s="7">
        <v>1075.9099999999999</v>
      </c>
    </row>
    <row r="39" spans="1:7" x14ac:dyDescent="0.2">
      <c r="B39" t="s">
        <v>6212</v>
      </c>
      <c r="C39" s="7">
        <v>840.92999999999984</v>
      </c>
      <c r="D39" s="7">
        <v>409.875</v>
      </c>
      <c r="E39" s="7">
        <v>171.32999999999998</v>
      </c>
      <c r="F39" s="7">
        <v>221.43999999999997</v>
      </c>
      <c r="G39" s="7">
        <v>1643.5749999999998</v>
      </c>
    </row>
    <row r="40" spans="1:7" x14ac:dyDescent="0.2">
      <c r="B40" t="s">
        <v>6213</v>
      </c>
      <c r="C40" s="7">
        <v>299.07</v>
      </c>
      <c r="D40" s="7">
        <v>260.32499999999999</v>
      </c>
      <c r="E40" s="7">
        <v>584.64</v>
      </c>
      <c r="F40" s="7">
        <v>256.36500000000001</v>
      </c>
      <c r="G40" s="7">
        <v>1400.3999999999999</v>
      </c>
    </row>
    <row r="41" spans="1:7" x14ac:dyDescent="0.2">
      <c r="B41" t="s">
        <v>6214</v>
      </c>
      <c r="C41" s="7">
        <v>323.32499999999999</v>
      </c>
      <c r="D41" s="7">
        <v>565.57000000000005</v>
      </c>
      <c r="E41" s="7">
        <v>537.80999999999995</v>
      </c>
      <c r="F41" s="7">
        <v>189.47499999999999</v>
      </c>
      <c r="G41" s="7">
        <v>1616.1799999999998</v>
      </c>
    </row>
    <row r="42" spans="1:7" x14ac:dyDescent="0.2">
      <c r="B42" t="s">
        <v>6215</v>
      </c>
      <c r="C42" s="7">
        <v>399.48499999999996</v>
      </c>
      <c r="D42" s="7">
        <v>148.19999999999999</v>
      </c>
      <c r="E42" s="7">
        <v>388.21999999999997</v>
      </c>
      <c r="F42" s="7">
        <v>212.07499999999999</v>
      </c>
      <c r="G42" s="7">
        <v>1147.98</v>
      </c>
    </row>
    <row r="43" spans="1:7" x14ac:dyDescent="0.2">
      <c r="A43" t="s">
        <v>6224</v>
      </c>
      <c r="C43" s="7">
        <v>4045.63</v>
      </c>
      <c r="D43" s="7">
        <v>3469.64</v>
      </c>
      <c r="E43" s="7">
        <v>3836.6949999999997</v>
      </c>
      <c r="F43" s="7">
        <v>2414.145</v>
      </c>
      <c r="G43" s="7">
        <v>13766.109999999999</v>
      </c>
    </row>
    <row r="44" spans="1:7" x14ac:dyDescent="0.2">
      <c r="A44" t="s">
        <v>6203</v>
      </c>
      <c r="B44" t="s">
        <v>6204</v>
      </c>
      <c r="C44" s="7">
        <v>112.69499999999999</v>
      </c>
      <c r="D44" s="7">
        <v>166.32</v>
      </c>
      <c r="E44" s="7">
        <v>843.71499999999992</v>
      </c>
      <c r="F44" s="7">
        <v>146.685</v>
      </c>
      <c r="G44" s="7">
        <v>1269.415</v>
      </c>
    </row>
    <row r="45" spans="1:7" x14ac:dyDescent="0.2">
      <c r="B45" t="s">
        <v>6205</v>
      </c>
      <c r="C45" s="7">
        <v>114.87999999999998</v>
      </c>
      <c r="D45" s="7">
        <v>133.815</v>
      </c>
      <c r="E45" s="7">
        <v>91.175000000000011</v>
      </c>
      <c r="F45" s="7">
        <v>53.759999999999991</v>
      </c>
      <c r="G45" s="7">
        <v>393.63</v>
      </c>
    </row>
    <row r="46" spans="1:7" x14ac:dyDescent="0.2">
      <c r="B46" t="s">
        <v>6206</v>
      </c>
      <c r="C46" s="7">
        <v>277.76</v>
      </c>
      <c r="D46" s="7">
        <v>175.41</v>
      </c>
      <c r="E46" s="7">
        <v>462.50999999999993</v>
      </c>
      <c r="F46" s="7">
        <v>399.52499999999998</v>
      </c>
      <c r="G46" s="7">
        <v>1315.2049999999999</v>
      </c>
    </row>
    <row r="47" spans="1:7" x14ac:dyDescent="0.2">
      <c r="B47" t="s">
        <v>6207</v>
      </c>
      <c r="C47" s="7">
        <v>197.89499999999998</v>
      </c>
      <c r="D47" s="7">
        <v>289.755</v>
      </c>
      <c r="E47" s="7">
        <v>88.545000000000002</v>
      </c>
      <c r="F47" s="7">
        <v>200.25499999999997</v>
      </c>
      <c r="G47" s="7">
        <v>776.44999999999993</v>
      </c>
    </row>
    <row r="48" spans="1:7" x14ac:dyDescent="0.2">
      <c r="B48" t="s">
        <v>6208</v>
      </c>
      <c r="C48" s="7">
        <v>193.11499999999998</v>
      </c>
      <c r="D48" s="7">
        <v>212.49499999999998</v>
      </c>
      <c r="E48" s="7">
        <v>292.29000000000002</v>
      </c>
      <c r="F48" s="7">
        <v>304.46999999999997</v>
      </c>
      <c r="G48" s="7">
        <v>1002.3699999999999</v>
      </c>
    </row>
    <row r="49" spans="1:7" x14ac:dyDescent="0.2">
      <c r="B49" t="s">
        <v>6209</v>
      </c>
      <c r="C49" s="7">
        <v>179.79</v>
      </c>
      <c r="D49" s="7">
        <v>426.2</v>
      </c>
      <c r="E49" s="7">
        <v>170.08999999999997</v>
      </c>
      <c r="F49" s="7">
        <v>379.31</v>
      </c>
      <c r="G49" s="7">
        <v>1155.3899999999999</v>
      </c>
    </row>
    <row r="50" spans="1:7" x14ac:dyDescent="0.2">
      <c r="B50" t="s">
        <v>6210</v>
      </c>
      <c r="C50" s="7">
        <v>247.28999999999996</v>
      </c>
      <c r="D50" s="7">
        <v>246.685</v>
      </c>
      <c r="E50" s="7">
        <v>271.05499999999995</v>
      </c>
      <c r="F50" s="7">
        <v>141.69999999999999</v>
      </c>
      <c r="G50" s="7">
        <v>906.73</v>
      </c>
    </row>
    <row r="51" spans="1:7" x14ac:dyDescent="0.2">
      <c r="B51" t="s">
        <v>6211</v>
      </c>
      <c r="C51" s="7">
        <v>116.39499999999998</v>
      </c>
      <c r="D51" s="7">
        <v>41.25</v>
      </c>
      <c r="E51" s="7">
        <v>15.54</v>
      </c>
      <c r="F51" s="7">
        <v>71.06</v>
      </c>
      <c r="G51" s="7">
        <v>244.24499999999998</v>
      </c>
    </row>
    <row r="52" spans="1:7" x14ac:dyDescent="0.2">
      <c r="A52" t="s">
        <v>6225</v>
      </c>
      <c r="C52" s="7">
        <v>1439.82</v>
      </c>
      <c r="D52" s="7">
        <v>1691.9299999999998</v>
      </c>
      <c r="E52" s="7">
        <v>2234.9199999999996</v>
      </c>
      <c r="F52" s="7">
        <v>1696.7649999999999</v>
      </c>
      <c r="G52" s="7">
        <v>7063.4349999999986</v>
      </c>
    </row>
    <row r="53" spans="1:7" x14ac:dyDescent="0.2">
      <c r="A53" t="s">
        <v>6199</v>
      </c>
      <c r="C53" s="7">
        <v>11768.495000000003</v>
      </c>
      <c r="D53" s="7">
        <v>12306.440000000002</v>
      </c>
      <c r="E53" s="7">
        <v>12054.075000000003</v>
      </c>
      <c r="F53" s="7">
        <v>9005.244999999999</v>
      </c>
      <c r="G53" s="7">
        <v>45134.255000000005</v>
      </c>
    </row>
  </sheetData>
  <pageMargins left="0.7" right="0.7" top="0.75" bottom="0.75" header="0.3" footer="0.3"/>
  <extLst>
    <ext xmlns:x15="http://schemas.microsoft.com/office/spreadsheetml/2010/11/main" uri="{7E03D99C-DC04-49d9-9315-930204A7B6E9}">
      <x15:timelineRefs>
        <x15:timelineRef r:id="rId2"/>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2D7BE-6FC5-4F4D-8185-B8F60DAFD666}">
  <dimension ref="A3:B6"/>
  <sheetViews>
    <sheetView workbookViewId="0">
      <selection activeCell="A3" sqref="A3"/>
    </sheetView>
  </sheetViews>
  <sheetFormatPr baseColWidth="10" defaultRowHeight="15" x14ac:dyDescent="0.2"/>
  <cols>
    <col min="1" max="1" width="13.5" bestFit="1" customWidth="1"/>
    <col min="2" max="2" width="10.5" bestFit="1" customWidth="1"/>
    <col min="3" max="3" width="13.6640625" bestFit="1" customWidth="1"/>
    <col min="4" max="4" width="11.5" bestFit="1" customWidth="1"/>
    <col min="5" max="5" width="10.5" bestFit="1" customWidth="1"/>
    <col min="6" max="7" width="10" bestFit="1" customWidth="1"/>
    <col min="8" max="8" width="10.1640625" bestFit="1" customWidth="1"/>
  </cols>
  <sheetData>
    <row r="3" spans="1:2" x14ac:dyDescent="0.2">
      <c r="A3" s="6" t="s">
        <v>7</v>
      </c>
      <c r="B3" t="s">
        <v>6198</v>
      </c>
    </row>
    <row r="4" spans="1:2" x14ac:dyDescent="0.2">
      <c r="A4" t="s">
        <v>318</v>
      </c>
      <c r="B4" s="8">
        <v>6696.8649999999989</v>
      </c>
    </row>
    <row r="5" spans="1:2" x14ac:dyDescent="0.2">
      <c r="A5" t="s">
        <v>28</v>
      </c>
      <c r="B5" s="8">
        <v>2798.5050000000001</v>
      </c>
    </row>
    <row r="6" spans="1:2" x14ac:dyDescent="0.2">
      <c r="A6" t="s">
        <v>19</v>
      </c>
      <c r="B6" s="8">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BC5C8-D1EA-A34D-9A11-26ABD9AC194B}">
  <dimension ref="A3:B8"/>
  <sheetViews>
    <sheetView workbookViewId="0">
      <selection activeCell="A3" sqref="A3"/>
    </sheetView>
  </sheetViews>
  <sheetFormatPr baseColWidth="10" defaultRowHeight="15" x14ac:dyDescent="0.2"/>
  <cols>
    <col min="1" max="1" width="16" bestFit="1" customWidth="1"/>
    <col min="2" max="2" width="10.5" bestFit="1" customWidth="1"/>
    <col min="3" max="3" width="13.6640625" bestFit="1" customWidth="1"/>
    <col min="4" max="4" width="11.5" bestFit="1" customWidth="1"/>
    <col min="5" max="5" width="10.5" bestFit="1" customWidth="1"/>
    <col min="6" max="6" width="9" bestFit="1" customWidth="1"/>
    <col min="7" max="7" width="13.1640625" bestFit="1" customWidth="1"/>
    <col min="8" max="8" width="9.6640625" bestFit="1" customWidth="1"/>
  </cols>
  <sheetData>
    <row r="3" spans="1:2" x14ac:dyDescent="0.2">
      <c r="A3" s="6" t="s">
        <v>4</v>
      </c>
      <c r="B3" t="s">
        <v>6198</v>
      </c>
    </row>
    <row r="4" spans="1:2" x14ac:dyDescent="0.2">
      <c r="A4" t="s">
        <v>5114</v>
      </c>
      <c r="B4" s="8">
        <v>317.06999999999994</v>
      </c>
    </row>
    <row r="5" spans="1:2" x14ac:dyDescent="0.2">
      <c r="A5" t="s">
        <v>5765</v>
      </c>
      <c r="B5" s="8">
        <v>307.04499999999996</v>
      </c>
    </row>
    <row r="6" spans="1:2" x14ac:dyDescent="0.2">
      <c r="A6" t="s">
        <v>2587</v>
      </c>
      <c r="B6" s="8">
        <v>289.11</v>
      </c>
    </row>
    <row r="7" spans="1:2" x14ac:dyDescent="0.2">
      <c r="A7" t="s">
        <v>1598</v>
      </c>
      <c r="B7" s="8">
        <v>281.67499999999995</v>
      </c>
    </row>
    <row r="8" spans="1:2" x14ac:dyDescent="0.2">
      <c r="A8" t="s">
        <v>3753</v>
      </c>
      <c r="B8" s="8">
        <v>278.01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G1" zoomScale="115" zoomScaleNormal="115" workbookViewId="0">
      <selection activeCell="V17" sqref="V17"/>
    </sheetView>
  </sheetViews>
  <sheetFormatPr baseColWidth="10" defaultColWidth="8.83203125" defaultRowHeight="15" x14ac:dyDescent="0.2"/>
  <cols>
    <col min="1" max="1" width="16.5" bestFit="1" customWidth="1"/>
    <col min="2" max="2" width="12" customWidth="1"/>
    <col min="3" max="3" width="17.5" bestFit="1" customWidth="1"/>
    <col min="4" max="4" width="11.33203125" customWidth="1"/>
    <col min="5" max="5" width="10" customWidth="1"/>
    <col min="6" max="6" width="16.1640625" customWidth="1"/>
    <col min="7" max="7" width="33.83203125" bestFit="1" customWidth="1"/>
    <col min="8" max="8" width="20.1640625" customWidth="1"/>
    <col min="9" max="9" width="12.5" customWidth="1"/>
    <col min="10" max="10" width="11.6640625" customWidth="1"/>
    <col min="11" max="11" width="6.1640625" customWidth="1"/>
    <col min="12" max="12" width="10.6640625" customWidth="1"/>
    <col min="13" max="13" width="8.83203125" bestFit="1" customWidth="1"/>
    <col min="14" max="14" width="17.6640625" customWidth="1"/>
    <col min="15" max="15" width="16.83203125" customWidth="1"/>
    <col min="16" max="16" width="13" bestFit="1" customWidth="1"/>
  </cols>
  <sheetData>
    <row r="1" spans="1:16" x14ac:dyDescent="0.2">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_xlfn.XLOOKUP(orders!C2,customers!$A$1:$A$1001,customers!$G$1:$G$1001,,0)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cm="1">
        <f t="array" ref="N2">_xlfn.IFS(I2="Rob","Robusta",I2="Exc","Excelsa",I2="Ara","Arabica",I2="Lib","Liberica")</f>
        <v>Robusta</v>
      </c>
      <c r="O2" t="str" cm="1">
        <f t="array" ref="O2">_xlfn.IFS(J2="M","Medium",J2="L","Light",J2="D","Dark")</f>
        <v>Medium</v>
      </c>
      <c r="P2" t="str">
        <f>_xlfn.XLOOKUP(Orders[[#This Row],[Customer ID]],customers!$A$1:$A$1001,customers!$I$1:$I$1001,,0)</f>
        <v>Yes</v>
      </c>
    </row>
    <row r="3" spans="1:16" x14ac:dyDescent="0.2">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_xlfn.XLOOKUP(orders!C3,customers!$A$1:$A$1001,customers!$G$1:$G$1001,,0)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cm="1">
        <f t="array" ref="N3">_xlfn.IFS(I3="Rob","Robusta",I3="Exc","Excelsa",I3="Ara","Arabica",I3="Lib","Liberica")</f>
        <v>Excelsa</v>
      </c>
      <c r="O3" t="str" cm="1">
        <f t="array" ref="O3">_xlfn.IFS(J3="M","Medium",J3="L","Light",J3="D","Dark")</f>
        <v>Medium</v>
      </c>
      <c r="P3" t="str">
        <f>_xlfn.XLOOKUP(Orders[[#This Row],[Customer ID]],customers!$A$1:$A$1001,customers!$I$1:$I$1001,,0)</f>
        <v>Yes</v>
      </c>
    </row>
    <row r="4" spans="1:16" x14ac:dyDescent="0.2">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_xlfn.XLOOKUP(orders!C4,customers!$A$1:$A$1001,customers!$G$1:$G$1001,,0)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cm="1">
        <f t="array" ref="N4">_xlfn.IFS(I4="Rob","Robusta",I4="Exc","Excelsa",I4="Ara","Arabica",I4="Lib","Liberica")</f>
        <v>Arabica</v>
      </c>
      <c r="O4" t="str" cm="1">
        <f t="array" ref="O4">_xlfn.IFS(J4="M","Medium",J4="L","Light",J4="D","Dark")</f>
        <v>Light</v>
      </c>
      <c r="P4" t="str">
        <f>_xlfn.XLOOKUP(Orders[[#This Row],[Customer ID]],customers!$A$1:$A$1001,customers!$I$1:$I$1001,,0)</f>
        <v>Yes</v>
      </c>
    </row>
    <row r="5" spans="1:16" x14ac:dyDescent="0.2">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_xlfn.XLOOKUP(orders!C5,customers!$A$1:$A$1001,customers!$G$1:$G$1001,,0)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cm="1">
        <f t="array" ref="N5">_xlfn.IFS(I5="Rob","Robusta",I5="Exc","Excelsa",I5="Ara","Arabica",I5="Lib","Liberica")</f>
        <v>Excelsa</v>
      </c>
      <c r="O5" t="str" cm="1">
        <f t="array" ref="O5">_xlfn.IFS(J5="M","Medium",J5="L","Light",J5="D","Dark")</f>
        <v>Medium</v>
      </c>
      <c r="P5" t="str">
        <f>_xlfn.XLOOKUP(Orders[[#This Row],[Customer ID]],customers!$A$1:$A$1001,customers!$I$1:$I$1001,,0)</f>
        <v>No</v>
      </c>
    </row>
    <row r="6" spans="1:16" x14ac:dyDescent="0.2">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_xlfn.XLOOKUP(orders!C6,customers!$A$1:$A$1001,customers!$G$1:$G$1001,,0)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cm="1">
        <f t="array" ref="N6">_xlfn.IFS(I6="Rob","Robusta",I6="Exc","Excelsa",I6="Ara","Arabica",I6="Lib","Liberica")</f>
        <v>Robusta</v>
      </c>
      <c r="O6" t="str" cm="1">
        <f t="array" ref="O6">_xlfn.IFS(J6="M","Medium",J6="L","Light",J6="D","Dark")</f>
        <v>Light</v>
      </c>
      <c r="P6" t="str">
        <f>_xlfn.XLOOKUP(Orders[[#This Row],[Customer ID]],customers!$A$1:$A$1001,customers!$I$1:$I$1001,,0)</f>
        <v>No</v>
      </c>
    </row>
    <row r="7" spans="1:16" x14ac:dyDescent="0.2">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_xlfn.XLOOKUP(orders!C7,customers!$A$1:$A$1001,customers!$G$1:$G$1001,,0)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cm="1">
        <f t="array" ref="N7">_xlfn.IFS(I7="Rob","Robusta",I7="Exc","Excelsa",I7="Ara","Arabica",I7="Lib","Liberica")</f>
        <v>Liberica</v>
      </c>
      <c r="O7" t="str" cm="1">
        <f t="array" ref="O7">_xlfn.IFS(J7="M","Medium",J7="L","Light",J7="D","Dark")</f>
        <v>Dark</v>
      </c>
      <c r="P7" t="str">
        <f>_xlfn.XLOOKUP(Orders[[#This Row],[Customer ID]],customers!$A$1:$A$1001,customers!$I$1:$I$1001,,0)</f>
        <v>No</v>
      </c>
    </row>
    <row r="8" spans="1:16" x14ac:dyDescent="0.2">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_xlfn.XLOOKUP(orders!C8,customers!$A$1:$A$1001,customers!$G$1:$G$1001,,0)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cm="1">
        <f t="array" ref="N8">_xlfn.IFS(I8="Rob","Robusta",I8="Exc","Excelsa",I8="Ara","Arabica",I8="Lib","Liberica")</f>
        <v>Excelsa</v>
      </c>
      <c r="O8" t="str" cm="1">
        <f t="array" ref="O8">_xlfn.IFS(J8="M","Medium",J8="L","Light",J8="D","Dark")</f>
        <v>Dark</v>
      </c>
      <c r="P8" t="str">
        <f>_xlfn.XLOOKUP(Orders[[#This Row],[Customer ID]],customers!$A$1:$A$1001,customers!$I$1:$I$1001,,0)</f>
        <v>Yes</v>
      </c>
    </row>
    <row r="9" spans="1:16" x14ac:dyDescent="0.2">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_xlfn.XLOOKUP(orders!C9,customers!$A$1:$A$1001,customers!$G$1:$G$1001,,0)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cm="1">
        <f t="array" ref="N9">_xlfn.IFS(I9="Rob","Robusta",I9="Exc","Excelsa",I9="Ara","Arabica",I9="Lib","Liberica")</f>
        <v>Liberica</v>
      </c>
      <c r="O9" t="str" cm="1">
        <f t="array" ref="O9">_xlfn.IFS(J9="M","Medium",J9="L","Light",J9="D","Dark")</f>
        <v>Light</v>
      </c>
      <c r="P9" t="str">
        <f>_xlfn.XLOOKUP(Orders[[#This Row],[Customer ID]],customers!$A$1:$A$1001,customers!$I$1:$I$1001,,0)</f>
        <v>Yes</v>
      </c>
    </row>
    <row r="10" spans="1:16" x14ac:dyDescent="0.2">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_xlfn.XLOOKUP(orders!C10,customers!$A$1:$A$1001,customers!$G$1:$G$1001,,0)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cm="1">
        <f t="array" ref="N10">_xlfn.IFS(I10="Rob","Robusta",I10="Exc","Excelsa",I10="Ara","Arabica",I10="Lib","Liberica")</f>
        <v>Robusta</v>
      </c>
      <c r="O10" t="str" cm="1">
        <f t="array" ref="O10">_xlfn.IFS(J10="M","Medium",J10="L","Light",J10="D","Dark")</f>
        <v>Medium</v>
      </c>
      <c r="P10" t="str">
        <f>_xlfn.XLOOKUP(Orders[[#This Row],[Customer ID]],customers!$A$1:$A$1001,customers!$I$1:$I$1001,,0)</f>
        <v>No</v>
      </c>
    </row>
    <row r="11" spans="1:16" x14ac:dyDescent="0.2">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_xlfn.XLOOKUP(orders!C11,customers!$A$1:$A$1001,customers!$G$1:$G$1001,,0)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cm="1">
        <f t="array" ref="N11">_xlfn.IFS(I11="Rob","Robusta",I11="Exc","Excelsa",I11="Ara","Arabica",I11="Lib","Liberica")</f>
        <v>Robusta</v>
      </c>
      <c r="O11" t="str" cm="1">
        <f t="array" ref="O11">_xlfn.IFS(J11="M","Medium",J11="L","Light",J11="D","Dark")</f>
        <v>Medium</v>
      </c>
      <c r="P11" t="str">
        <f>_xlfn.XLOOKUP(Orders[[#This Row],[Customer ID]],customers!$A$1:$A$1001,customers!$I$1:$I$1001,,0)</f>
        <v>No</v>
      </c>
    </row>
    <row r="12" spans="1:16" x14ac:dyDescent="0.2">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_xlfn.XLOOKUP(orders!C12,customers!$A$1:$A$1001,customers!$G$1:$G$1001,,0)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cm="1">
        <f t="array" ref="N12">_xlfn.IFS(I12="Rob","Robusta",I12="Exc","Excelsa",I12="Ara","Arabica",I12="Lib","Liberica")</f>
        <v>Arabica</v>
      </c>
      <c r="O12" t="str" cm="1">
        <f t="array" ref="O12">_xlfn.IFS(J12="M","Medium",J12="L","Light",J12="D","Dark")</f>
        <v>Dark</v>
      </c>
      <c r="P12" t="str">
        <f>_xlfn.XLOOKUP(Orders[[#This Row],[Customer ID]],customers!$A$1:$A$1001,customers!$I$1:$I$1001,,0)</f>
        <v>No</v>
      </c>
    </row>
    <row r="13" spans="1:16" x14ac:dyDescent="0.2">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_xlfn.XLOOKUP(orders!C13,customers!$A$1:$A$1001,customers!$G$1:$G$1001,,0)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cm="1">
        <f t="array" ref="N13">_xlfn.IFS(I13="Rob","Robusta",I13="Exc","Excelsa",I13="Ara","Arabica",I13="Lib","Liberica")</f>
        <v>Excelsa</v>
      </c>
      <c r="O13" t="str" cm="1">
        <f t="array" ref="O13">_xlfn.IFS(J13="M","Medium",J13="L","Light",J13="D","Dark")</f>
        <v>Light</v>
      </c>
      <c r="P13" t="str">
        <f>_xlfn.XLOOKUP(Orders[[#This Row],[Customer ID]],customers!$A$1:$A$1001,customers!$I$1:$I$1001,,0)</f>
        <v>Yes</v>
      </c>
    </row>
    <row r="14" spans="1:16" x14ac:dyDescent="0.2">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_xlfn.XLOOKUP(orders!C14,customers!$A$1:$A$1001,customers!$G$1:$G$1001,,0)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cm="1">
        <f t="array" ref="N14">_xlfn.IFS(I14="Rob","Robusta",I14="Exc","Excelsa",I14="Ara","Arabica",I14="Lib","Liberica")</f>
        <v>Robusta</v>
      </c>
      <c r="O14" t="str" cm="1">
        <f t="array" ref="O14">_xlfn.IFS(J14="M","Medium",J14="L","Light",J14="D","Dark")</f>
        <v>Medium</v>
      </c>
      <c r="P14" t="str">
        <f>_xlfn.XLOOKUP(Orders[[#This Row],[Customer ID]],customers!$A$1:$A$1001,customers!$I$1:$I$1001,,0)</f>
        <v>No</v>
      </c>
    </row>
    <row r="15" spans="1:16" x14ac:dyDescent="0.2">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_xlfn.XLOOKUP(orders!C15,customers!$A$1:$A$1001,customers!$G$1:$G$1001,,0)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cm="1">
        <f t="array" ref="N15">_xlfn.IFS(I15="Rob","Robusta",I15="Exc","Excelsa",I15="Ara","Arabica",I15="Lib","Liberica")</f>
        <v>Robusta</v>
      </c>
      <c r="O15" t="str" cm="1">
        <f t="array" ref="O15">_xlfn.IFS(J15="M","Medium",J15="L","Light",J15="D","Dark")</f>
        <v>Dark</v>
      </c>
      <c r="P15" t="str">
        <f>_xlfn.XLOOKUP(Orders[[#This Row],[Customer ID]],customers!$A$1:$A$1001,customers!$I$1:$I$1001,,0)</f>
        <v>No</v>
      </c>
    </row>
    <row r="16" spans="1:16" x14ac:dyDescent="0.2">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_xlfn.XLOOKUP(orders!C16,customers!$A$1:$A$1001,customers!$G$1:$G$1001,,0)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cm="1">
        <f t="array" ref="N16">_xlfn.IFS(I16="Rob","Robusta",I16="Exc","Excelsa",I16="Ara","Arabica",I16="Lib","Liberica")</f>
        <v>Liberica</v>
      </c>
      <c r="O16" t="str" cm="1">
        <f t="array" ref="O16">_xlfn.IFS(J16="M","Medium",J16="L","Light",J16="D","Dark")</f>
        <v>Dark</v>
      </c>
      <c r="P16" t="str">
        <f>_xlfn.XLOOKUP(Orders[[#This Row],[Customer ID]],customers!$A$1:$A$1001,customers!$I$1:$I$1001,,0)</f>
        <v>Yes</v>
      </c>
    </row>
    <row r="17" spans="1:16" x14ac:dyDescent="0.2">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_xlfn.XLOOKUP(orders!C17,customers!$A$1:$A$1001,customers!$G$1:$G$1001,,0)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cm="1">
        <f t="array" ref="N17">_xlfn.IFS(I17="Rob","Robusta",I17="Exc","Excelsa",I17="Ara","Arabica",I17="Lib","Liberica")</f>
        <v>Robusta</v>
      </c>
      <c r="O17" t="str" cm="1">
        <f t="array" ref="O17">_xlfn.IFS(J17="M","Medium",J17="L","Light",J17="D","Dark")</f>
        <v>Medium</v>
      </c>
      <c r="P17" t="str">
        <f>_xlfn.XLOOKUP(Orders[[#This Row],[Customer ID]],customers!$A$1:$A$1001,customers!$I$1:$I$1001,,0)</f>
        <v>No</v>
      </c>
    </row>
    <row r="18" spans="1:16" x14ac:dyDescent="0.2">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_xlfn.XLOOKUP(orders!C18,customers!$A$1:$A$1001,customers!$G$1:$G$1001,,0)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cm="1">
        <f t="array" ref="N18">_xlfn.IFS(I18="Rob","Robusta",I18="Exc","Excelsa",I18="Ara","Arabica",I18="Lib","Liberica")</f>
        <v>Arabica</v>
      </c>
      <c r="O18" t="str" cm="1">
        <f t="array" ref="O18">_xlfn.IFS(J18="M","Medium",J18="L","Light",J18="D","Dark")</f>
        <v>Medium</v>
      </c>
      <c r="P18" t="str">
        <f>_xlfn.XLOOKUP(Orders[[#This Row],[Customer ID]],customers!$A$1:$A$1001,customers!$I$1:$I$1001,,0)</f>
        <v>No</v>
      </c>
    </row>
    <row r="19" spans="1:16" x14ac:dyDescent="0.2">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_xlfn.XLOOKUP(orders!C19,customers!$A$1:$A$1001,customers!$G$1:$G$1001,,0)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cm="1">
        <f t="array" ref="N19">_xlfn.IFS(I19="Rob","Robusta",I19="Exc","Excelsa",I19="Ara","Arabica",I19="Lib","Liberica")</f>
        <v>Arabica</v>
      </c>
      <c r="O19" t="str" cm="1">
        <f t="array" ref="O19">_xlfn.IFS(J19="M","Medium",J19="L","Light",J19="D","Dark")</f>
        <v>Light</v>
      </c>
      <c r="P19" t="str">
        <f>_xlfn.XLOOKUP(Orders[[#This Row],[Customer ID]],customers!$A$1:$A$1001,customers!$I$1:$I$1001,,0)</f>
        <v>No</v>
      </c>
    </row>
    <row r="20" spans="1:16" x14ac:dyDescent="0.2">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_xlfn.XLOOKUP(orders!C20,customers!$A$1:$A$1001,customers!$G$1:$G$1001,,0)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cm="1">
        <f t="array" ref="N20">_xlfn.IFS(I20="Rob","Robusta",I20="Exc","Excelsa",I20="Ara","Arabica",I20="Lib","Liberica")</f>
        <v>Robusta</v>
      </c>
      <c r="O20" t="str" cm="1">
        <f t="array" ref="O20">_xlfn.IFS(J20="M","Medium",J20="L","Light",J20="D","Dark")</f>
        <v>Dark</v>
      </c>
      <c r="P20" t="str">
        <f>_xlfn.XLOOKUP(Orders[[#This Row],[Customer ID]],customers!$A$1:$A$1001,customers!$I$1:$I$1001,,0)</f>
        <v>Yes</v>
      </c>
    </row>
    <row r="21" spans="1:16" x14ac:dyDescent="0.2">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_xlfn.XLOOKUP(orders!C21,customers!$A$1:$A$1001,customers!$G$1:$G$1001,,0)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cm="1">
        <f t="array" ref="N21">_xlfn.IFS(I21="Rob","Robusta",I21="Exc","Excelsa",I21="Ara","Arabica",I21="Lib","Liberica")</f>
        <v>Arabica</v>
      </c>
      <c r="O21" t="str" cm="1">
        <f t="array" ref="O21">_xlfn.IFS(J21="M","Medium",J21="L","Light",J21="D","Dark")</f>
        <v>Medium</v>
      </c>
      <c r="P21" t="str">
        <f>_xlfn.XLOOKUP(Orders[[#This Row],[Customer ID]],customers!$A$1:$A$1001,customers!$I$1:$I$1001,,0)</f>
        <v>Yes</v>
      </c>
    </row>
    <row r="22" spans="1:16" x14ac:dyDescent="0.2">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_xlfn.XLOOKUP(orders!C22,customers!$A$1:$A$1001,customers!$G$1:$G$1001,,0)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cm="1">
        <f t="array" ref="N22">_xlfn.IFS(I22="Rob","Robusta",I22="Exc","Excelsa",I22="Ara","Arabica",I22="Lib","Liberica")</f>
        <v>Excelsa</v>
      </c>
      <c r="O22" t="str" cm="1">
        <f t="array" ref="O22">_xlfn.IFS(J22="M","Medium",J22="L","Light",J22="D","Dark")</f>
        <v>Dark</v>
      </c>
      <c r="P22" t="str">
        <f>_xlfn.XLOOKUP(Orders[[#This Row],[Customer ID]],customers!$A$1:$A$1001,customers!$I$1:$I$1001,,0)</f>
        <v>Yes</v>
      </c>
    </row>
    <row r="23" spans="1:16" x14ac:dyDescent="0.2">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_xlfn.XLOOKUP(orders!C23,customers!$A$1:$A$1001,customers!$G$1:$G$1001,,0)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cm="1">
        <f t="array" ref="N23">_xlfn.IFS(I23="Rob","Robusta",I23="Exc","Excelsa",I23="Ara","Arabica",I23="Lib","Liberica")</f>
        <v>Arabica</v>
      </c>
      <c r="O23" t="str" cm="1">
        <f t="array" ref="O23">_xlfn.IFS(J23="M","Medium",J23="L","Light",J23="D","Dark")</f>
        <v>Dark</v>
      </c>
      <c r="P23" t="str">
        <f>_xlfn.XLOOKUP(Orders[[#This Row],[Customer ID]],customers!$A$1:$A$1001,customers!$I$1:$I$1001,,0)</f>
        <v>No</v>
      </c>
    </row>
    <row r="24" spans="1:16" x14ac:dyDescent="0.2">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_xlfn.XLOOKUP(orders!C24,customers!$A$1:$A$1001,customers!$G$1:$G$1001,,0)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cm="1">
        <f t="array" ref="N24">_xlfn.IFS(I24="Rob","Robusta",I24="Exc","Excelsa",I24="Ara","Arabica",I24="Lib","Liberica")</f>
        <v>Robusta</v>
      </c>
      <c r="O24" t="str" cm="1">
        <f t="array" ref="O24">_xlfn.IFS(J24="M","Medium",J24="L","Light",J24="D","Dark")</f>
        <v>Medium</v>
      </c>
      <c r="P24" t="str">
        <f>_xlfn.XLOOKUP(Orders[[#This Row],[Customer ID]],customers!$A$1:$A$1001,customers!$I$1:$I$1001,,0)</f>
        <v>Yes</v>
      </c>
    </row>
    <row r="25" spans="1:16" x14ac:dyDescent="0.2">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_xlfn.XLOOKUP(orders!C25,customers!$A$1:$A$1001,customers!$G$1:$G$1001,,0)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cm="1">
        <f t="array" ref="N25">_xlfn.IFS(I25="Rob","Robusta",I25="Exc","Excelsa",I25="Ara","Arabica",I25="Lib","Liberica")</f>
        <v>Arabica</v>
      </c>
      <c r="O25" t="str" cm="1">
        <f t="array" ref="O25">_xlfn.IFS(J25="M","Medium",J25="L","Light",J25="D","Dark")</f>
        <v>Dark</v>
      </c>
      <c r="P25" t="str">
        <f>_xlfn.XLOOKUP(Orders[[#This Row],[Customer ID]],customers!$A$1:$A$1001,customers!$I$1:$I$1001,,0)</f>
        <v>Yes</v>
      </c>
    </row>
    <row r="26" spans="1:16" x14ac:dyDescent="0.2">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_xlfn.XLOOKUP(orders!C26,customers!$A$1:$A$1001,customers!$G$1:$G$1001,,0)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cm="1">
        <f t="array" ref="N26">_xlfn.IFS(I26="Rob","Robusta",I26="Exc","Excelsa",I26="Ara","Arabica",I26="Lib","Liberica")</f>
        <v>Arabica</v>
      </c>
      <c r="O26" t="str" cm="1">
        <f t="array" ref="O26">_xlfn.IFS(J26="M","Medium",J26="L","Light",J26="D","Dark")</f>
        <v>Medium</v>
      </c>
      <c r="P26" t="str">
        <f>_xlfn.XLOOKUP(Orders[[#This Row],[Customer ID]],customers!$A$1:$A$1001,customers!$I$1:$I$1001,,0)</f>
        <v>No</v>
      </c>
    </row>
    <row r="27" spans="1:16" x14ac:dyDescent="0.2">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_xlfn.XLOOKUP(orders!C27,customers!$A$1:$A$1001,customers!$G$1:$G$1001,,0)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cm="1">
        <f t="array" ref="N27">_xlfn.IFS(I27="Rob","Robusta",I27="Exc","Excelsa",I27="Ara","Arabica",I27="Lib","Liberica")</f>
        <v>Excelsa</v>
      </c>
      <c r="O27" t="str" cm="1">
        <f t="array" ref="O27">_xlfn.IFS(J27="M","Medium",J27="L","Light",J27="D","Dark")</f>
        <v>Medium</v>
      </c>
      <c r="P27" t="str">
        <f>_xlfn.XLOOKUP(Orders[[#This Row],[Customer ID]],customers!$A$1:$A$1001,customers!$I$1:$I$1001,,0)</f>
        <v>Yes</v>
      </c>
    </row>
    <row r="28" spans="1:16" x14ac:dyDescent="0.2">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_xlfn.XLOOKUP(orders!C28,customers!$A$1:$A$1001,customers!$G$1:$G$1001,,0)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cm="1">
        <f t="array" ref="N28">_xlfn.IFS(I28="Rob","Robusta",I28="Exc","Excelsa",I28="Ara","Arabica",I28="Lib","Liberica")</f>
        <v>Arabica</v>
      </c>
      <c r="O28" t="str" cm="1">
        <f t="array" ref="O28">_xlfn.IFS(J28="M","Medium",J28="L","Light",J28="D","Dark")</f>
        <v>Medium</v>
      </c>
      <c r="P28" t="str">
        <f>_xlfn.XLOOKUP(Orders[[#This Row],[Customer ID]],customers!$A$1:$A$1001,customers!$I$1:$I$1001,,0)</f>
        <v>Yes</v>
      </c>
    </row>
    <row r="29" spans="1:16" x14ac:dyDescent="0.2">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_xlfn.XLOOKUP(orders!C29,customers!$A$1:$A$1001,customers!$G$1:$G$1001,,0)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cm="1">
        <f t="array" ref="N29">_xlfn.IFS(I29="Rob","Robusta",I29="Exc","Excelsa",I29="Ara","Arabica",I29="Lib","Liberica")</f>
        <v>Arabica</v>
      </c>
      <c r="O29" t="str" cm="1">
        <f t="array" ref="O29">_xlfn.IFS(J29="M","Medium",J29="L","Light",J29="D","Dark")</f>
        <v>Medium</v>
      </c>
      <c r="P29" t="str">
        <f>_xlfn.XLOOKUP(Orders[[#This Row],[Customer ID]],customers!$A$1:$A$1001,customers!$I$1:$I$1001,,0)</f>
        <v>No</v>
      </c>
    </row>
    <row r="30" spans="1:16" x14ac:dyDescent="0.2">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_xlfn.XLOOKUP(orders!C30,customers!$A$1:$A$1001,customers!$G$1:$G$1001,,0)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cm="1">
        <f t="array" ref="N30">_xlfn.IFS(I30="Rob","Robusta",I30="Exc","Excelsa",I30="Ara","Arabica",I30="Lib","Liberica")</f>
        <v>Arabica</v>
      </c>
      <c r="O30" t="str" cm="1">
        <f t="array" ref="O30">_xlfn.IFS(J30="M","Medium",J30="L","Light",J30="D","Dark")</f>
        <v>Dark</v>
      </c>
      <c r="P30" t="str">
        <f>_xlfn.XLOOKUP(Orders[[#This Row],[Customer ID]],customers!$A$1:$A$1001,customers!$I$1:$I$1001,,0)</f>
        <v>No</v>
      </c>
    </row>
    <row r="31" spans="1:16" x14ac:dyDescent="0.2">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_xlfn.XLOOKUP(orders!C31,customers!$A$1:$A$1001,customers!$G$1:$G$1001,,0)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cm="1">
        <f t="array" ref="N31">_xlfn.IFS(I31="Rob","Robusta",I31="Exc","Excelsa",I31="Ara","Arabica",I31="Lib","Liberica")</f>
        <v>Arabica</v>
      </c>
      <c r="O31" t="str" cm="1">
        <f t="array" ref="O31">_xlfn.IFS(J31="M","Medium",J31="L","Light",J31="D","Dark")</f>
        <v>Dark</v>
      </c>
      <c r="P31" t="str">
        <f>_xlfn.XLOOKUP(Orders[[#This Row],[Customer ID]],customers!$A$1:$A$1001,customers!$I$1:$I$1001,,0)</f>
        <v>Yes</v>
      </c>
    </row>
    <row r="32" spans="1:16" x14ac:dyDescent="0.2">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_xlfn.XLOOKUP(orders!C32,customers!$A$1:$A$1001,customers!$G$1:$G$1001,,0)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cm="1">
        <f t="array" ref="N32">_xlfn.IFS(I32="Rob","Robusta",I32="Exc","Excelsa",I32="Ara","Arabica",I32="Lib","Liberica")</f>
        <v>Liberica</v>
      </c>
      <c r="O32" t="str" cm="1">
        <f t="array" ref="O32">_xlfn.IFS(J32="M","Medium",J32="L","Light",J32="D","Dark")</f>
        <v>Medium</v>
      </c>
      <c r="P32" t="str">
        <f>_xlfn.XLOOKUP(Orders[[#This Row],[Customer ID]],customers!$A$1:$A$1001,customers!$I$1:$I$1001,,0)</f>
        <v>No</v>
      </c>
    </row>
    <row r="33" spans="1:16" x14ac:dyDescent="0.2">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_xlfn.XLOOKUP(orders!C33,customers!$A$1:$A$1001,customers!$G$1:$G$1001,,0)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cm="1">
        <f t="array" ref="N33">_xlfn.IFS(I33="Rob","Robusta",I33="Exc","Excelsa",I33="Ara","Arabica",I33="Lib","Liberica")</f>
        <v>Arabica</v>
      </c>
      <c r="O33" t="str" cm="1">
        <f t="array" ref="O33">_xlfn.IFS(J33="M","Medium",J33="L","Light",J33="D","Dark")</f>
        <v>Dark</v>
      </c>
      <c r="P33" t="str">
        <f>_xlfn.XLOOKUP(Orders[[#This Row],[Customer ID]],customers!$A$1:$A$1001,customers!$I$1:$I$1001,,0)</f>
        <v>No</v>
      </c>
    </row>
    <row r="34" spans="1:16" x14ac:dyDescent="0.2">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_xlfn.XLOOKUP(orders!C34,customers!$A$1:$A$1001,customers!$G$1:$G$1001,,0)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cm="1">
        <f t="array" ref="N34">_xlfn.IFS(I34="Rob","Robusta",I34="Exc","Excelsa",I34="Ara","Arabica",I34="Lib","Liberica")</f>
        <v>Liberica</v>
      </c>
      <c r="O34" t="str" cm="1">
        <f t="array" ref="O34">_xlfn.IFS(J34="M","Medium",J34="L","Light",J34="D","Dark")</f>
        <v>Medium</v>
      </c>
      <c r="P34" t="str">
        <f>_xlfn.XLOOKUP(Orders[[#This Row],[Customer ID]],customers!$A$1:$A$1001,customers!$I$1:$I$1001,,0)</f>
        <v>No</v>
      </c>
    </row>
    <row r="35" spans="1:16" x14ac:dyDescent="0.2">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_xlfn.XLOOKUP(orders!C35,customers!$A$1:$A$1001,customers!$G$1:$G$1001,,0)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cm="1">
        <f t="array" ref="N35">_xlfn.IFS(I35="Rob","Robusta",I35="Exc","Excelsa",I35="Ara","Arabica",I35="Lib","Liberica")</f>
        <v>Liberica</v>
      </c>
      <c r="O35" t="str" cm="1">
        <f t="array" ref="O35">_xlfn.IFS(J35="M","Medium",J35="L","Light",J35="D","Dark")</f>
        <v>Light</v>
      </c>
      <c r="P35" t="str">
        <f>_xlfn.XLOOKUP(Orders[[#This Row],[Customer ID]],customers!$A$1:$A$1001,customers!$I$1:$I$1001,,0)</f>
        <v>No</v>
      </c>
    </row>
    <row r="36" spans="1:16" x14ac:dyDescent="0.2">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_xlfn.XLOOKUP(orders!C36,customers!$A$1:$A$1001,customers!$G$1:$G$1001,,0)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cm="1">
        <f t="array" ref="N36">_xlfn.IFS(I36="Rob","Robusta",I36="Exc","Excelsa",I36="Ara","Arabica",I36="Lib","Liberica")</f>
        <v>Liberica</v>
      </c>
      <c r="O36" t="str" cm="1">
        <f t="array" ref="O36">_xlfn.IFS(J36="M","Medium",J36="L","Light",J36="D","Dark")</f>
        <v>Light</v>
      </c>
      <c r="P36" t="str">
        <f>_xlfn.XLOOKUP(Orders[[#This Row],[Customer ID]],customers!$A$1:$A$1001,customers!$I$1:$I$1001,,0)</f>
        <v>Yes</v>
      </c>
    </row>
    <row r="37" spans="1:16" x14ac:dyDescent="0.2">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_xlfn.XLOOKUP(orders!C37,customers!$A$1:$A$1001,customers!$G$1:$G$1001,,0)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cm="1">
        <f t="array" ref="N37">_xlfn.IFS(I37="Rob","Robusta",I37="Exc","Excelsa",I37="Ara","Arabica",I37="Lib","Liberica")</f>
        <v>Arabica</v>
      </c>
      <c r="O37" t="str" cm="1">
        <f t="array" ref="O37">_xlfn.IFS(J37="M","Medium",J37="L","Light",J37="D","Dark")</f>
        <v>Dark</v>
      </c>
      <c r="P37" t="str">
        <f>_xlfn.XLOOKUP(Orders[[#This Row],[Customer ID]],customers!$A$1:$A$1001,customers!$I$1:$I$1001,,0)</f>
        <v>No</v>
      </c>
    </row>
    <row r="38" spans="1:16" x14ac:dyDescent="0.2">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_xlfn.XLOOKUP(orders!C38,customers!$A$1:$A$1001,customers!$G$1:$G$1001,,0)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cm="1">
        <f t="array" ref="N38">_xlfn.IFS(I38="Rob","Robusta",I38="Exc","Excelsa",I38="Ara","Arabica",I38="Lib","Liberica")</f>
        <v>Liberica</v>
      </c>
      <c r="O38" t="str" cm="1">
        <f t="array" ref="O38">_xlfn.IFS(J38="M","Medium",J38="L","Light",J38="D","Dark")</f>
        <v>Medium</v>
      </c>
      <c r="P38" t="str">
        <f>_xlfn.XLOOKUP(Orders[[#This Row],[Customer ID]],customers!$A$1:$A$1001,customers!$I$1:$I$1001,,0)</f>
        <v>No</v>
      </c>
    </row>
    <row r="39" spans="1:16" x14ac:dyDescent="0.2">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_xlfn.XLOOKUP(orders!C39,customers!$A$1:$A$1001,customers!$G$1:$G$1001,,0)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cm="1">
        <f t="array" ref="N39">_xlfn.IFS(I39="Rob","Robusta",I39="Exc","Excelsa",I39="Ara","Arabica",I39="Lib","Liberica")</f>
        <v>Liberica</v>
      </c>
      <c r="O39" t="str" cm="1">
        <f t="array" ref="O39">_xlfn.IFS(J39="M","Medium",J39="L","Light",J39="D","Dark")</f>
        <v>Light</v>
      </c>
      <c r="P39" t="str">
        <f>_xlfn.XLOOKUP(Orders[[#This Row],[Customer ID]],customers!$A$1:$A$1001,customers!$I$1:$I$1001,,0)</f>
        <v>No</v>
      </c>
    </row>
    <row r="40" spans="1:16" x14ac:dyDescent="0.2">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_xlfn.XLOOKUP(orders!C40,customers!$A$1:$A$1001,customers!$G$1:$G$1001,,0)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cm="1">
        <f t="array" ref="N40">_xlfn.IFS(I40="Rob","Robusta",I40="Exc","Excelsa",I40="Ara","Arabica",I40="Lib","Liberica")</f>
        <v>Robusta</v>
      </c>
      <c r="O40" t="str" cm="1">
        <f t="array" ref="O40">_xlfn.IFS(J40="M","Medium",J40="L","Light",J40="D","Dark")</f>
        <v>Medium</v>
      </c>
      <c r="P40" t="str">
        <f>_xlfn.XLOOKUP(Orders[[#This Row],[Customer ID]],customers!$A$1:$A$1001,customers!$I$1:$I$1001,,0)</f>
        <v>No</v>
      </c>
    </row>
    <row r="41" spans="1:16" x14ac:dyDescent="0.2">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_xlfn.XLOOKUP(orders!C41,customers!$A$1:$A$1001,customers!$G$1:$G$1001,,0)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cm="1">
        <f t="array" ref="N41">_xlfn.IFS(I41="Rob","Robusta",I41="Exc","Excelsa",I41="Ara","Arabica",I41="Lib","Liberica")</f>
        <v>Robusta</v>
      </c>
      <c r="O41" t="str" cm="1">
        <f t="array" ref="O41">_xlfn.IFS(J41="M","Medium",J41="L","Light",J41="D","Dark")</f>
        <v>Medium</v>
      </c>
      <c r="P41" t="str">
        <f>_xlfn.XLOOKUP(Orders[[#This Row],[Customer ID]],customers!$A$1:$A$1001,customers!$I$1:$I$1001,,0)</f>
        <v>Yes</v>
      </c>
    </row>
    <row r="42" spans="1:16" x14ac:dyDescent="0.2">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_xlfn.XLOOKUP(orders!C42,customers!$A$1:$A$1001,customers!$G$1:$G$1001,,0)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cm="1">
        <f t="array" ref="N42">_xlfn.IFS(I42="Rob","Robusta",I42="Exc","Excelsa",I42="Ara","Arabica",I42="Lib","Liberica")</f>
        <v>Liberica</v>
      </c>
      <c r="O42" t="str" cm="1">
        <f t="array" ref="O42">_xlfn.IFS(J42="M","Medium",J42="L","Light",J42="D","Dark")</f>
        <v>Medium</v>
      </c>
      <c r="P42" t="str">
        <f>_xlfn.XLOOKUP(Orders[[#This Row],[Customer ID]],customers!$A$1:$A$1001,customers!$I$1:$I$1001,,0)</f>
        <v>No</v>
      </c>
    </row>
    <row r="43" spans="1:16" x14ac:dyDescent="0.2">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_xlfn.XLOOKUP(orders!C43,customers!$A$1:$A$1001,customers!$G$1:$G$1001,,0)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cm="1">
        <f t="array" ref="N43">_xlfn.IFS(I43="Rob","Robusta",I43="Exc","Excelsa",I43="Ara","Arabica",I43="Lib","Liberica")</f>
        <v>Excelsa</v>
      </c>
      <c r="O43" t="str" cm="1">
        <f t="array" ref="O43">_xlfn.IFS(J43="M","Medium",J43="L","Light",J43="D","Dark")</f>
        <v>Dark</v>
      </c>
      <c r="P43" t="str">
        <f>_xlfn.XLOOKUP(Orders[[#This Row],[Customer ID]],customers!$A$1:$A$1001,customers!$I$1:$I$1001,,0)</f>
        <v>Yes</v>
      </c>
    </row>
    <row r="44" spans="1:16" x14ac:dyDescent="0.2">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_xlfn.XLOOKUP(orders!C44,customers!$A$1:$A$1001,customers!$G$1:$G$1001,,0)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cm="1">
        <f t="array" ref="N44">_xlfn.IFS(I44="Rob","Robusta",I44="Exc","Excelsa",I44="Ara","Arabica",I44="Lib","Liberica")</f>
        <v>Robusta</v>
      </c>
      <c r="O44" t="str" cm="1">
        <f t="array" ref="O44">_xlfn.IFS(J44="M","Medium",J44="L","Light",J44="D","Dark")</f>
        <v>Dark</v>
      </c>
      <c r="P44" t="str">
        <f>_xlfn.XLOOKUP(Orders[[#This Row],[Customer ID]],customers!$A$1:$A$1001,customers!$I$1:$I$1001,,0)</f>
        <v>Yes</v>
      </c>
    </row>
    <row r="45" spans="1:16" x14ac:dyDescent="0.2">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_xlfn.XLOOKUP(orders!C45,customers!$A$1:$A$1001,customers!$G$1:$G$1001,,0)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cm="1">
        <f t="array" ref="N45">_xlfn.IFS(I45="Rob","Robusta",I45="Exc","Excelsa",I45="Ara","Arabica",I45="Lib","Liberica")</f>
        <v>Liberica</v>
      </c>
      <c r="O45" t="str" cm="1">
        <f t="array" ref="O45">_xlfn.IFS(J45="M","Medium",J45="L","Light",J45="D","Dark")</f>
        <v>Light</v>
      </c>
      <c r="P45" t="str">
        <f>_xlfn.XLOOKUP(Orders[[#This Row],[Customer ID]],customers!$A$1:$A$1001,customers!$I$1:$I$1001,,0)</f>
        <v>No</v>
      </c>
    </row>
    <row r="46" spans="1:16" x14ac:dyDescent="0.2">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_xlfn.XLOOKUP(orders!C46,customers!$A$1:$A$1001,customers!$G$1:$G$1001,,0)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cm="1">
        <f t="array" ref="N46">_xlfn.IFS(I46="Rob","Robusta",I46="Exc","Excelsa",I46="Ara","Arabica",I46="Lib","Liberica")</f>
        <v>Excelsa</v>
      </c>
      <c r="O46" t="str" cm="1">
        <f t="array" ref="O46">_xlfn.IFS(J46="M","Medium",J46="L","Light",J46="D","Dark")</f>
        <v>Medium</v>
      </c>
      <c r="P46" t="str">
        <f>_xlfn.XLOOKUP(Orders[[#This Row],[Customer ID]],customers!$A$1:$A$1001,customers!$I$1:$I$1001,,0)</f>
        <v>Yes</v>
      </c>
    </row>
    <row r="47" spans="1:16" x14ac:dyDescent="0.2">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_xlfn.XLOOKUP(orders!C47,customers!$A$1:$A$1001,customers!$G$1:$G$1001,,0)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cm="1">
        <f t="array" ref="N47">_xlfn.IFS(I47="Rob","Robusta",I47="Exc","Excelsa",I47="Ara","Arabica",I47="Lib","Liberica")</f>
        <v>Liberica</v>
      </c>
      <c r="O47" t="str" cm="1">
        <f t="array" ref="O47">_xlfn.IFS(J47="M","Medium",J47="L","Light",J47="D","Dark")</f>
        <v>Dark</v>
      </c>
      <c r="P47" t="str">
        <f>_xlfn.XLOOKUP(Orders[[#This Row],[Customer ID]],customers!$A$1:$A$1001,customers!$I$1:$I$1001,,0)</f>
        <v>No</v>
      </c>
    </row>
    <row r="48" spans="1:16" x14ac:dyDescent="0.2">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_xlfn.XLOOKUP(orders!C48,customers!$A$1:$A$1001,customers!$G$1:$G$1001,,0)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cm="1">
        <f t="array" ref="N48">_xlfn.IFS(I48="Rob","Robusta",I48="Exc","Excelsa",I48="Ara","Arabica",I48="Lib","Liberica")</f>
        <v>Excelsa</v>
      </c>
      <c r="O48" t="str" cm="1">
        <f t="array" ref="O48">_xlfn.IFS(J48="M","Medium",J48="L","Light",J48="D","Dark")</f>
        <v>Medium</v>
      </c>
      <c r="P48" t="str">
        <f>_xlfn.XLOOKUP(Orders[[#This Row],[Customer ID]],customers!$A$1:$A$1001,customers!$I$1:$I$1001,,0)</f>
        <v>Yes</v>
      </c>
    </row>
    <row r="49" spans="1:16" x14ac:dyDescent="0.2">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_xlfn.XLOOKUP(orders!C49,customers!$A$1:$A$1001,customers!$G$1:$G$1001,,0)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cm="1">
        <f t="array" ref="N49">_xlfn.IFS(I49="Rob","Robusta",I49="Exc","Excelsa",I49="Ara","Arabica",I49="Lib","Liberica")</f>
        <v>Arabica</v>
      </c>
      <c r="O49" t="str" cm="1">
        <f t="array" ref="O49">_xlfn.IFS(J49="M","Medium",J49="L","Light",J49="D","Dark")</f>
        <v>Light</v>
      </c>
      <c r="P49" t="str">
        <f>_xlfn.XLOOKUP(Orders[[#This Row],[Customer ID]],customers!$A$1:$A$1001,customers!$I$1:$I$1001,,0)</f>
        <v>Yes</v>
      </c>
    </row>
    <row r="50" spans="1:16" x14ac:dyDescent="0.2">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_xlfn.XLOOKUP(orders!C50,customers!$A$1:$A$1001,customers!$G$1:$G$1001,,0)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cm="1">
        <f t="array" ref="N50">_xlfn.IFS(I50="Rob","Robusta",I50="Exc","Excelsa",I50="Ara","Arabica",I50="Lib","Liberica")</f>
        <v>Arabica</v>
      </c>
      <c r="O50" t="str" cm="1">
        <f t="array" ref="O50">_xlfn.IFS(J50="M","Medium",J50="L","Light",J50="D","Dark")</f>
        <v>Dark</v>
      </c>
      <c r="P50" t="str">
        <f>_xlfn.XLOOKUP(Orders[[#This Row],[Customer ID]],customers!$A$1:$A$1001,customers!$I$1:$I$1001,,0)</f>
        <v>No</v>
      </c>
    </row>
    <row r="51" spans="1:16" x14ac:dyDescent="0.2">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_xlfn.XLOOKUP(orders!C51,customers!$A$1:$A$1001,customers!$G$1:$G$1001,,0)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cm="1">
        <f t="array" ref="N51">_xlfn.IFS(I51="Rob","Robusta",I51="Exc","Excelsa",I51="Ara","Arabica",I51="Lib","Liberica")</f>
        <v>Arabica</v>
      </c>
      <c r="O51" t="str" cm="1">
        <f t="array" ref="O51">_xlfn.IFS(J51="M","Medium",J51="L","Light",J51="D","Dark")</f>
        <v>Light</v>
      </c>
      <c r="P51" t="str">
        <f>_xlfn.XLOOKUP(Orders[[#This Row],[Customer ID]],customers!$A$1:$A$1001,customers!$I$1:$I$1001,,0)</f>
        <v>No</v>
      </c>
    </row>
    <row r="52" spans="1:16" x14ac:dyDescent="0.2">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_xlfn.XLOOKUP(orders!C52,customers!$A$1:$A$1001,customers!$G$1:$G$1001,,0)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cm="1">
        <f t="array" ref="N52">_xlfn.IFS(I52="Rob","Robusta",I52="Exc","Excelsa",I52="Ara","Arabica",I52="Lib","Liberica")</f>
        <v>Liberica</v>
      </c>
      <c r="O52" t="str" cm="1">
        <f t="array" ref="O52">_xlfn.IFS(J52="M","Medium",J52="L","Light",J52="D","Dark")</f>
        <v>Dark</v>
      </c>
      <c r="P52" t="str">
        <f>_xlfn.XLOOKUP(Orders[[#This Row],[Customer ID]],customers!$A$1:$A$1001,customers!$I$1:$I$1001,,0)</f>
        <v>No</v>
      </c>
    </row>
    <row r="53" spans="1:16" x14ac:dyDescent="0.2">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_xlfn.XLOOKUP(orders!C53,customers!$A$1:$A$1001,customers!$G$1:$G$1001,,0)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cm="1">
        <f t="array" ref="N53">_xlfn.IFS(I53="Rob","Robusta",I53="Exc","Excelsa",I53="Ara","Arabica",I53="Lib","Liberica")</f>
        <v>Liberica</v>
      </c>
      <c r="O53" t="str" cm="1">
        <f t="array" ref="O53">_xlfn.IFS(J53="M","Medium",J53="L","Light",J53="D","Dark")</f>
        <v>Light</v>
      </c>
      <c r="P53" t="str">
        <f>_xlfn.XLOOKUP(Orders[[#This Row],[Customer ID]],customers!$A$1:$A$1001,customers!$I$1:$I$1001,,0)</f>
        <v>Yes</v>
      </c>
    </row>
    <row r="54" spans="1:16" x14ac:dyDescent="0.2">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_xlfn.XLOOKUP(orders!C54,customers!$A$1:$A$1001,customers!$G$1:$G$1001,,0)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cm="1">
        <f t="array" ref="N54">_xlfn.IFS(I54="Rob","Robusta",I54="Exc","Excelsa",I54="Ara","Arabica",I54="Lib","Liberica")</f>
        <v>Robusta</v>
      </c>
      <c r="O54" t="str" cm="1">
        <f t="array" ref="O54">_xlfn.IFS(J54="M","Medium",J54="L","Light",J54="D","Dark")</f>
        <v>Medium</v>
      </c>
      <c r="P54" t="str">
        <f>_xlfn.XLOOKUP(Orders[[#This Row],[Customer ID]],customers!$A$1:$A$1001,customers!$I$1:$I$1001,,0)</f>
        <v>No</v>
      </c>
    </row>
    <row r="55" spans="1:16" x14ac:dyDescent="0.2">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_xlfn.XLOOKUP(orders!C55,customers!$A$1:$A$1001,customers!$G$1:$G$1001,,0)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cm="1">
        <f t="array" ref="N55">_xlfn.IFS(I55="Rob","Robusta",I55="Exc","Excelsa",I55="Ara","Arabica",I55="Lib","Liberica")</f>
        <v>Liberica</v>
      </c>
      <c r="O55" t="str" cm="1">
        <f t="array" ref="O55">_xlfn.IFS(J55="M","Medium",J55="L","Light",J55="D","Dark")</f>
        <v>Light</v>
      </c>
      <c r="P55" t="str">
        <f>_xlfn.XLOOKUP(Orders[[#This Row],[Customer ID]],customers!$A$1:$A$1001,customers!$I$1:$I$1001,,0)</f>
        <v>No</v>
      </c>
    </row>
    <row r="56" spans="1:16" x14ac:dyDescent="0.2">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_xlfn.XLOOKUP(orders!C56,customers!$A$1:$A$1001,customers!$G$1:$G$1001,,0)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cm="1">
        <f t="array" ref="N56">_xlfn.IFS(I56="Rob","Robusta",I56="Exc","Excelsa",I56="Ara","Arabica",I56="Lib","Liberica")</f>
        <v>Liberica</v>
      </c>
      <c r="O56" t="str" cm="1">
        <f t="array" ref="O56">_xlfn.IFS(J56="M","Medium",J56="L","Light",J56="D","Dark")</f>
        <v>Medium</v>
      </c>
      <c r="P56" t="str">
        <f>_xlfn.XLOOKUP(Orders[[#This Row],[Customer ID]],customers!$A$1:$A$1001,customers!$I$1:$I$1001,,0)</f>
        <v>No</v>
      </c>
    </row>
    <row r="57" spans="1:16" x14ac:dyDescent="0.2">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_xlfn.XLOOKUP(orders!C57,customers!$A$1:$A$1001,customers!$G$1:$G$1001,,0)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cm="1">
        <f t="array" ref="N57">_xlfn.IFS(I57="Rob","Robusta",I57="Exc","Excelsa",I57="Ara","Arabica",I57="Lib","Liberica")</f>
        <v>Liberica</v>
      </c>
      <c r="O57" t="str" cm="1">
        <f t="array" ref="O57">_xlfn.IFS(J57="M","Medium",J57="L","Light",J57="D","Dark")</f>
        <v>Light</v>
      </c>
      <c r="P57" t="str">
        <f>_xlfn.XLOOKUP(Orders[[#This Row],[Customer ID]],customers!$A$1:$A$1001,customers!$I$1:$I$1001,,0)</f>
        <v>No</v>
      </c>
    </row>
    <row r="58" spans="1:16" x14ac:dyDescent="0.2">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_xlfn.XLOOKUP(orders!C58,customers!$A$1:$A$1001,customers!$G$1:$G$1001,,0)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cm="1">
        <f t="array" ref="N58">_xlfn.IFS(I58="Rob","Robusta",I58="Exc","Excelsa",I58="Ara","Arabica",I58="Lib","Liberica")</f>
        <v>Excelsa</v>
      </c>
      <c r="O58" t="str" cm="1">
        <f t="array" ref="O58">_xlfn.IFS(J58="M","Medium",J58="L","Light",J58="D","Dark")</f>
        <v>Dark</v>
      </c>
      <c r="P58" t="str">
        <f>_xlfn.XLOOKUP(Orders[[#This Row],[Customer ID]],customers!$A$1:$A$1001,customers!$I$1:$I$1001,,0)</f>
        <v>Yes</v>
      </c>
    </row>
    <row r="59" spans="1:16" x14ac:dyDescent="0.2">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_xlfn.XLOOKUP(orders!C59,customers!$A$1:$A$1001,customers!$G$1:$G$1001,,0)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cm="1">
        <f t="array" ref="N59">_xlfn.IFS(I59="Rob","Robusta",I59="Exc","Excelsa",I59="Ara","Arabica",I59="Lib","Liberica")</f>
        <v>Excelsa</v>
      </c>
      <c r="O59" t="str" cm="1">
        <f t="array" ref="O59">_xlfn.IFS(J59="M","Medium",J59="L","Light",J59="D","Dark")</f>
        <v>Light</v>
      </c>
      <c r="P59" t="str">
        <f>_xlfn.XLOOKUP(Orders[[#This Row],[Customer ID]],customers!$A$1:$A$1001,customers!$I$1:$I$1001,,0)</f>
        <v>No</v>
      </c>
    </row>
    <row r="60" spans="1:16" x14ac:dyDescent="0.2">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_xlfn.XLOOKUP(orders!C60,customers!$A$1:$A$1001,customers!$G$1:$G$1001,,0)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cm="1">
        <f t="array" ref="N60">_xlfn.IFS(I60="Rob","Robusta",I60="Exc","Excelsa",I60="Ara","Arabica",I60="Lib","Liberica")</f>
        <v>Liberica</v>
      </c>
      <c r="O60" t="str" cm="1">
        <f t="array" ref="O60">_xlfn.IFS(J60="M","Medium",J60="L","Light",J60="D","Dark")</f>
        <v>Dark</v>
      </c>
      <c r="P60" t="str">
        <f>_xlfn.XLOOKUP(Orders[[#This Row],[Customer ID]],customers!$A$1:$A$1001,customers!$I$1:$I$1001,,0)</f>
        <v>Yes</v>
      </c>
    </row>
    <row r="61" spans="1:16" x14ac:dyDescent="0.2">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_xlfn.XLOOKUP(orders!C61,customers!$A$1:$A$1001,customers!$G$1:$G$1001,,0)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cm="1">
        <f t="array" ref="N61">_xlfn.IFS(I61="Rob","Robusta",I61="Exc","Excelsa",I61="Ara","Arabica",I61="Lib","Liberica")</f>
        <v>Liberica</v>
      </c>
      <c r="O61" t="str" cm="1">
        <f t="array" ref="O61">_xlfn.IFS(J61="M","Medium",J61="L","Light",J61="D","Dark")</f>
        <v>Medium</v>
      </c>
      <c r="P61" t="str">
        <f>_xlfn.XLOOKUP(Orders[[#This Row],[Customer ID]],customers!$A$1:$A$1001,customers!$I$1:$I$1001,,0)</f>
        <v>Yes</v>
      </c>
    </row>
    <row r="62" spans="1:16" x14ac:dyDescent="0.2">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_xlfn.XLOOKUP(orders!C62,customers!$A$1:$A$1001,customers!$G$1:$G$1001,,0)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cm="1">
        <f t="array" ref="N62">_xlfn.IFS(I62="Rob","Robusta",I62="Exc","Excelsa",I62="Ara","Arabica",I62="Lib","Liberica")</f>
        <v>Arabica</v>
      </c>
      <c r="O62" t="str" cm="1">
        <f t="array" ref="O62">_xlfn.IFS(J62="M","Medium",J62="L","Light",J62="D","Dark")</f>
        <v>Dark</v>
      </c>
      <c r="P62" t="str">
        <f>_xlfn.XLOOKUP(Orders[[#This Row],[Customer ID]],customers!$A$1:$A$1001,customers!$I$1:$I$1001,,0)</f>
        <v>No</v>
      </c>
    </row>
    <row r="63" spans="1:16" x14ac:dyDescent="0.2">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_xlfn.XLOOKUP(orders!C63,customers!$A$1:$A$1001,customers!$G$1:$G$1001,,0)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cm="1">
        <f t="array" ref="N63">_xlfn.IFS(I63="Rob","Robusta",I63="Exc","Excelsa",I63="Ara","Arabica",I63="Lib","Liberica")</f>
        <v>Robusta</v>
      </c>
      <c r="O63" t="str" cm="1">
        <f t="array" ref="O63">_xlfn.IFS(J63="M","Medium",J63="L","Light",J63="D","Dark")</f>
        <v>Dark</v>
      </c>
      <c r="P63" t="str">
        <f>_xlfn.XLOOKUP(Orders[[#This Row],[Customer ID]],customers!$A$1:$A$1001,customers!$I$1:$I$1001,,0)</f>
        <v>Yes</v>
      </c>
    </row>
    <row r="64" spans="1:16" x14ac:dyDescent="0.2">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_xlfn.XLOOKUP(orders!C64,customers!$A$1:$A$1001,customers!$G$1:$G$1001,,0)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cm="1">
        <f t="array" ref="N64">_xlfn.IFS(I64="Rob","Robusta",I64="Exc","Excelsa",I64="Ara","Arabica",I64="Lib","Liberica")</f>
        <v>Liberica</v>
      </c>
      <c r="O64" t="str" cm="1">
        <f t="array" ref="O64">_xlfn.IFS(J64="M","Medium",J64="L","Light",J64="D","Dark")</f>
        <v>Light</v>
      </c>
      <c r="P64" t="str">
        <f>_xlfn.XLOOKUP(Orders[[#This Row],[Customer ID]],customers!$A$1:$A$1001,customers!$I$1:$I$1001,,0)</f>
        <v>Yes</v>
      </c>
    </row>
    <row r="65" spans="1:16" x14ac:dyDescent="0.2">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_xlfn.XLOOKUP(orders!C65,customers!$A$1:$A$1001,customers!$G$1:$G$1001,,0)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cm="1">
        <f t="array" ref="N65">_xlfn.IFS(I65="Rob","Robusta",I65="Exc","Excelsa",I65="Ara","Arabica",I65="Lib","Liberica")</f>
        <v>Arabica</v>
      </c>
      <c r="O65" t="str" cm="1">
        <f t="array" ref="O65">_xlfn.IFS(J65="M","Medium",J65="L","Light",J65="D","Dark")</f>
        <v>Medium</v>
      </c>
      <c r="P65" t="str">
        <f>_xlfn.XLOOKUP(Orders[[#This Row],[Customer ID]],customers!$A$1:$A$1001,customers!$I$1:$I$1001,,0)</f>
        <v>No</v>
      </c>
    </row>
    <row r="66" spans="1:16" x14ac:dyDescent="0.2">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_xlfn.XLOOKUP(orders!C66,customers!$A$1:$A$1001,customers!$G$1:$G$1001,,0)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cm="1">
        <f t="array" ref="N66">_xlfn.IFS(I66="Rob","Robusta",I66="Exc","Excelsa",I66="Ara","Arabica",I66="Lib","Liberica")</f>
        <v>Robusta</v>
      </c>
      <c r="O66" t="str" cm="1">
        <f t="array" ref="O66">_xlfn.IFS(J66="M","Medium",J66="L","Light",J66="D","Dark")</f>
        <v>Medium</v>
      </c>
      <c r="P66" t="str">
        <f>_xlfn.XLOOKUP(Orders[[#This Row],[Customer ID]],customers!$A$1:$A$1001,customers!$I$1:$I$1001,,0)</f>
        <v>Yes</v>
      </c>
    </row>
    <row r="67" spans="1:16" x14ac:dyDescent="0.2">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_xlfn.XLOOKUP(orders!C67,customers!$A$1:$A$1001,customers!$G$1:$G$1001,,0)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1">L67*E67</f>
        <v>82.339999999999989</v>
      </c>
      <c r="N67" t="str" cm="1">
        <f t="array" ref="N67">_xlfn.IFS(I67="Rob","Robusta",I67="Exc","Excelsa",I67="Ara","Arabica",I67="Lib","Liberica")</f>
        <v>Robusta</v>
      </c>
      <c r="O67" t="str" cm="1">
        <f t="array" ref="O67">_xlfn.IFS(J67="M","Medium",J67="L","Light",J67="D","Dark")</f>
        <v>Dark</v>
      </c>
      <c r="P67" t="str">
        <f>_xlfn.XLOOKUP(Orders[[#This Row],[Customer ID]],customers!$A$1:$A$1001,customers!$I$1:$I$1001,,0)</f>
        <v>Yes</v>
      </c>
    </row>
    <row r="68" spans="1:16" x14ac:dyDescent="0.2">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_xlfn.XLOOKUP(orders!C68,customers!$A$1:$A$1001,customers!$G$1:$G$1001,,0)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1"/>
        <v>7.169999999999999</v>
      </c>
      <c r="N68" t="str" cm="1">
        <f t="array" ref="N68">_xlfn.IFS(I68="Rob","Robusta",I68="Exc","Excelsa",I68="Ara","Arabica",I68="Lib","Liberica")</f>
        <v>Robusta</v>
      </c>
      <c r="O68" t="str" cm="1">
        <f t="array" ref="O68">_xlfn.IFS(J68="M","Medium",J68="L","Light",J68="D","Dark")</f>
        <v>Light</v>
      </c>
      <c r="P68" t="str">
        <f>_xlfn.XLOOKUP(Orders[[#This Row],[Customer ID]],customers!$A$1:$A$1001,customers!$I$1:$I$1001,,0)</f>
        <v>Yes</v>
      </c>
    </row>
    <row r="69" spans="1:16" x14ac:dyDescent="0.2">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_xlfn.XLOOKUP(orders!C69,customers!$A$1:$A$1001,customers!$G$1:$G$1001,,0)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1"/>
        <v>9.51</v>
      </c>
      <c r="N69" t="str" cm="1">
        <f t="array" ref="N69">_xlfn.IFS(I69="Rob","Robusta",I69="Exc","Excelsa",I69="Ara","Arabica",I69="Lib","Liberica")</f>
        <v>Liberica</v>
      </c>
      <c r="O69" t="str" cm="1">
        <f t="array" ref="O69">_xlfn.IFS(J69="M","Medium",J69="L","Light",J69="D","Dark")</f>
        <v>Light</v>
      </c>
      <c r="P69" t="str">
        <f>_xlfn.XLOOKUP(Orders[[#This Row],[Customer ID]],customers!$A$1:$A$1001,customers!$I$1:$I$1001,,0)</f>
        <v>No</v>
      </c>
    </row>
    <row r="70" spans="1:16" x14ac:dyDescent="0.2">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_xlfn.XLOOKUP(orders!C70,customers!$A$1:$A$1001,customers!$G$1:$G$1001,,0)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1"/>
        <v>2.9849999999999999</v>
      </c>
      <c r="N70" t="str" cm="1">
        <f t="array" ref="N70">_xlfn.IFS(I70="Rob","Robusta",I70="Exc","Excelsa",I70="Ara","Arabica",I70="Lib","Liberica")</f>
        <v>Robusta</v>
      </c>
      <c r="O70" t="str" cm="1">
        <f t="array" ref="O70">_xlfn.IFS(J70="M","Medium",J70="L","Light",J70="D","Dark")</f>
        <v>Medium</v>
      </c>
      <c r="P70" t="str">
        <f>_xlfn.XLOOKUP(Orders[[#This Row],[Customer ID]],customers!$A$1:$A$1001,customers!$I$1:$I$1001,,0)</f>
        <v>No</v>
      </c>
    </row>
    <row r="71" spans="1:16" x14ac:dyDescent="0.2">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_xlfn.XLOOKUP(orders!C71,customers!$A$1:$A$1001,customers!$G$1:$G$1001,,0)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1"/>
        <v>59.699999999999996</v>
      </c>
      <c r="N71" t="str" cm="1">
        <f t="array" ref="N71">_xlfn.IFS(I71="Rob","Robusta",I71="Exc","Excelsa",I71="Ara","Arabica",I71="Lib","Liberica")</f>
        <v>Robusta</v>
      </c>
      <c r="O71" t="str" cm="1">
        <f t="array" ref="O71">_xlfn.IFS(J71="M","Medium",J71="L","Light",J71="D","Dark")</f>
        <v>Medium</v>
      </c>
      <c r="P71" t="str">
        <f>_xlfn.XLOOKUP(Orders[[#This Row],[Customer ID]],customers!$A$1:$A$1001,customers!$I$1:$I$1001,,0)</f>
        <v>Yes</v>
      </c>
    </row>
    <row r="72" spans="1:16" x14ac:dyDescent="0.2">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_xlfn.XLOOKUP(orders!C72,customers!$A$1:$A$1001,customers!$G$1:$G$1001,,0)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1"/>
        <v>136.61999999999998</v>
      </c>
      <c r="N72" t="str" cm="1">
        <f t="array" ref="N72">_xlfn.IFS(I72="Rob","Robusta",I72="Exc","Excelsa",I72="Ara","Arabica",I72="Lib","Liberica")</f>
        <v>Excelsa</v>
      </c>
      <c r="O72" t="str" cm="1">
        <f t="array" ref="O72">_xlfn.IFS(J72="M","Medium",J72="L","Light",J72="D","Dark")</f>
        <v>Light</v>
      </c>
      <c r="P72" t="str">
        <f>_xlfn.XLOOKUP(Orders[[#This Row],[Customer ID]],customers!$A$1:$A$1001,customers!$I$1:$I$1001,,0)</f>
        <v>No</v>
      </c>
    </row>
    <row r="73" spans="1:16" x14ac:dyDescent="0.2">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_xlfn.XLOOKUP(orders!C73,customers!$A$1:$A$1001,customers!$G$1:$G$1001,,0)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1"/>
        <v>9.51</v>
      </c>
      <c r="N73" t="str" cm="1">
        <f t="array" ref="N73">_xlfn.IFS(I73="Rob","Robusta",I73="Exc","Excelsa",I73="Ara","Arabica",I73="Lib","Liberica")</f>
        <v>Liberica</v>
      </c>
      <c r="O73" t="str" cm="1">
        <f t="array" ref="O73">_xlfn.IFS(J73="M","Medium",J73="L","Light",J73="D","Dark")</f>
        <v>Light</v>
      </c>
      <c r="P73" t="str">
        <f>_xlfn.XLOOKUP(Orders[[#This Row],[Customer ID]],customers!$A$1:$A$1001,customers!$I$1:$I$1001,,0)</f>
        <v>No</v>
      </c>
    </row>
    <row r="74" spans="1:16" x14ac:dyDescent="0.2">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_xlfn.XLOOKUP(orders!C74,customers!$A$1:$A$1001,customers!$G$1:$G$1001,,0)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1"/>
        <v>77.624999999999986</v>
      </c>
      <c r="N74" t="str" cm="1">
        <f t="array" ref="N74">_xlfn.IFS(I74="Rob","Robusta",I74="Exc","Excelsa",I74="Ara","Arabica",I74="Lib","Liberica")</f>
        <v>Arabica</v>
      </c>
      <c r="O74" t="str" cm="1">
        <f t="array" ref="O74">_xlfn.IFS(J74="M","Medium",J74="L","Light",J74="D","Dark")</f>
        <v>Medium</v>
      </c>
      <c r="P74" t="str">
        <f>_xlfn.XLOOKUP(Orders[[#This Row],[Customer ID]],customers!$A$1:$A$1001,customers!$I$1:$I$1001,,0)</f>
        <v>No</v>
      </c>
    </row>
    <row r="75" spans="1:16" x14ac:dyDescent="0.2">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_xlfn.XLOOKUP(orders!C75,customers!$A$1:$A$1001,customers!$G$1:$G$1001,,0)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1"/>
        <v>21.825000000000003</v>
      </c>
      <c r="N75" t="str" cm="1">
        <f t="array" ref="N75">_xlfn.IFS(I75="Rob","Robusta",I75="Exc","Excelsa",I75="Ara","Arabica",I75="Lib","Liberica")</f>
        <v>Liberica</v>
      </c>
      <c r="O75" t="str" cm="1">
        <f t="array" ref="O75">_xlfn.IFS(J75="M","Medium",J75="L","Light",J75="D","Dark")</f>
        <v>Medium</v>
      </c>
      <c r="P75" t="str">
        <f>_xlfn.XLOOKUP(Orders[[#This Row],[Customer ID]],customers!$A$1:$A$1001,customers!$I$1:$I$1001,,0)</f>
        <v>Yes</v>
      </c>
    </row>
    <row r="76" spans="1:16" x14ac:dyDescent="0.2">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_xlfn.XLOOKUP(orders!C76,customers!$A$1:$A$1001,customers!$G$1:$G$1001,,0)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1"/>
        <v>17.82</v>
      </c>
      <c r="N76" t="str" cm="1">
        <f t="array" ref="N76">_xlfn.IFS(I76="Rob","Robusta",I76="Exc","Excelsa",I76="Ara","Arabica",I76="Lib","Liberica")</f>
        <v>Excelsa</v>
      </c>
      <c r="O76" t="str" cm="1">
        <f t="array" ref="O76">_xlfn.IFS(J76="M","Medium",J76="L","Light",J76="D","Dark")</f>
        <v>Light</v>
      </c>
      <c r="P76" t="str">
        <f>_xlfn.XLOOKUP(Orders[[#This Row],[Customer ID]],customers!$A$1:$A$1001,customers!$I$1:$I$1001,,0)</f>
        <v>Yes</v>
      </c>
    </row>
    <row r="77" spans="1:16" x14ac:dyDescent="0.2">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_xlfn.XLOOKUP(orders!C77,customers!$A$1:$A$1001,customers!$G$1:$G$1001,,0)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1"/>
        <v>53.699999999999996</v>
      </c>
      <c r="N77" t="str" cm="1">
        <f t="array" ref="N77">_xlfn.IFS(I77="Rob","Robusta",I77="Exc","Excelsa",I77="Ara","Arabica",I77="Lib","Liberica")</f>
        <v>Robusta</v>
      </c>
      <c r="O77" t="str" cm="1">
        <f t="array" ref="O77">_xlfn.IFS(J77="M","Medium",J77="L","Light",J77="D","Dark")</f>
        <v>Dark</v>
      </c>
      <c r="P77" t="str">
        <f>_xlfn.XLOOKUP(Orders[[#This Row],[Customer ID]],customers!$A$1:$A$1001,customers!$I$1:$I$1001,,0)</f>
        <v>Yes</v>
      </c>
    </row>
    <row r="78" spans="1:16" x14ac:dyDescent="0.2">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_xlfn.XLOOKUP(orders!C78,customers!$A$1:$A$1001,customers!$G$1:$G$1001,,0)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1"/>
        <v>3.5849999999999995</v>
      </c>
      <c r="N78" t="str" cm="1">
        <f t="array" ref="N78">_xlfn.IFS(I78="Rob","Robusta",I78="Exc","Excelsa",I78="Ara","Arabica",I78="Lib","Liberica")</f>
        <v>Robusta</v>
      </c>
      <c r="O78" t="str" cm="1">
        <f t="array" ref="O78">_xlfn.IFS(J78="M","Medium",J78="L","Light",J78="D","Dark")</f>
        <v>Light</v>
      </c>
      <c r="P78" t="str">
        <f>_xlfn.XLOOKUP(Orders[[#This Row],[Customer ID]],customers!$A$1:$A$1001,customers!$I$1:$I$1001,,0)</f>
        <v>Yes</v>
      </c>
    </row>
    <row r="79" spans="1:16" x14ac:dyDescent="0.2">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_xlfn.XLOOKUP(orders!C79,customers!$A$1:$A$1001,customers!$G$1:$G$1001,,0)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1"/>
        <v>7.29</v>
      </c>
      <c r="N79" t="str" cm="1">
        <f t="array" ref="N79">_xlfn.IFS(I79="Rob","Robusta",I79="Exc","Excelsa",I79="Ara","Arabica",I79="Lib","Liberica")</f>
        <v>Excelsa</v>
      </c>
      <c r="O79" t="str" cm="1">
        <f t="array" ref="O79">_xlfn.IFS(J79="M","Medium",J79="L","Light",J79="D","Dark")</f>
        <v>Dark</v>
      </c>
      <c r="P79" t="str">
        <f>_xlfn.XLOOKUP(Orders[[#This Row],[Customer ID]],customers!$A$1:$A$1001,customers!$I$1:$I$1001,,0)</f>
        <v>No</v>
      </c>
    </row>
    <row r="80" spans="1:16" x14ac:dyDescent="0.2">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_xlfn.XLOOKUP(orders!C80,customers!$A$1:$A$1001,customers!$G$1:$G$1001,,0)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1"/>
        <v>40.5</v>
      </c>
      <c r="N80" t="str" cm="1">
        <f t="array" ref="N80">_xlfn.IFS(I80="Rob","Robusta",I80="Exc","Excelsa",I80="Ara","Arabica",I80="Lib","Liberica")</f>
        <v>Arabica</v>
      </c>
      <c r="O80" t="str" cm="1">
        <f t="array" ref="O80">_xlfn.IFS(J80="M","Medium",J80="L","Light",J80="D","Dark")</f>
        <v>Medium</v>
      </c>
      <c r="P80" t="str">
        <f>_xlfn.XLOOKUP(Orders[[#This Row],[Customer ID]],customers!$A$1:$A$1001,customers!$I$1:$I$1001,,0)</f>
        <v>Yes</v>
      </c>
    </row>
    <row r="81" spans="1:16" x14ac:dyDescent="0.2">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_xlfn.XLOOKUP(orders!C81,customers!$A$1:$A$1001,customers!$G$1:$G$1001,,0)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1"/>
        <v>47.8</v>
      </c>
      <c r="N81" t="str" cm="1">
        <f t="array" ref="N81">_xlfn.IFS(I81="Rob","Robusta",I81="Exc","Excelsa",I81="Ara","Arabica",I81="Lib","Liberica")</f>
        <v>Robusta</v>
      </c>
      <c r="O81" t="str" cm="1">
        <f t="array" ref="O81">_xlfn.IFS(J81="M","Medium",J81="L","Light",J81="D","Dark")</f>
        <v>Light</v>
      </c>
      <c r="P81" t="str">
        <f>_xlfn.XLOOKUP(Orders[[#This Row],[Customer ID]],customers!$A$1:$A$1001,customers!$I$1:$I$1001,,0)</f>
        <v>No</v>
      </c>
    </row>
    <row r="82" spans="1:16" x14ac:dyDescent="0.2">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_xlfn.XLOOKUP(orders!C82,customers!$A$1:$A$1001,customers!$G$1:$G$1001,,0)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1"/>
        <v>38.849999999999994</v>
      </c>
      <c r="N82" t="str" cm="1">
        <f t="array" ref="N82">_xlfn.IFS(I82="Rob","Robusta",I82="Exc","Excelsa",I82="Ara","Arabica",I82="Lib","Liberica")</f>
        <v>Arabica</v>
      </c>
      <c r="O82" t="str" cm="1">
        <f t="array" ref="O82">_xlfn.IFS(J82="M","Medium",J82="L","Light",J82="D","Dark")</f>
        <v>Light</v>
      </c>
      <c r="P82" t="str">
        <f>_xlfn.XLOOKUP(Orders[[#This Row],[Customer ID]],customers!$A$1:$A$1001,customers!$I$1:$I$1001,,0)</f>
        <v>Yes</v>
      </c>
    </row>
    <row r="83" spans="1:16" x14ac:dyDescent="0.2">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_xlfn.XLOOKUP(orders!C83,customers!$A$1:$A$1001,customers!$G$1:$G$1001,,0)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1"/>
        <v>109.36499999999999</v>
      </c>
      <c r="N83" t="str" cm="1">
        <f t="array" ref="N83">_xlfn.IFS(I83="Rob","Robusta",I83="Exc","Excelsa",I83="Ara","Arabica",I83="Lib","Liberica")</f>
        <v>Liberica</v>
      </c>
      <c r="O83" t="str" cm="1">
        <f t="array" ref="O83">_xlfn.IFS(J83="M","Medium",J83="L","Light",J83="D","Dark")</f>
        <v>Light</v>
      </c>
      <c r="P83" t="str">
        <f>_xlfn.XLOOKUP(Orders[[#This Row],[Customer ID]],customers!$A$1:$A$1001,customers!$I$1:$I$1001,,0)</f>
        <v>Yes</v>
      </c>
    </row>
    <row r="84" spans="1:16" x14ac:dyDescent="0.2">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_xlfn.XLOOKUP(orders!C84,customers!$A$1:$A$1001,customers!$G$1:$G$1001,,0)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1"/>
        <v>100.39499999999998</v>
      </c>
      <c r="N84" t="str" cm="1">
        <f t="array" ref="N84">_xlfn.IFS(I84="Rob","Robusta",I84="Exc","Excelsa",I84="Ara","Arabica",I84="Lib","Liberica")</f>
        <v>Liberica</v>
      </c>
      <c r="O84" t="str" cm="1">
        <f t="array" ref="O84">_xlfn.IFS(J84="M","Medium",J84="L","Light",J84="D","Dark")</f>
        <v>Medium</v>
      </c>
      <c r="P84" t="str">
        <f>_xlfn.XLOOKUP(Orders[[#This Row],[Customer ID]],customers!$A$1:$A$1001,customers!$I$1:$I$1001,,0)</f>
        <v>Yes</v>
      </c>
    </row>
    <row r="85" spans="1:16" x14ac:dyDescent="0.2">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_xlfn.XLOOKUP(orders!C85,customers!$A$1:$A$1001,customers!$G$1:$G$1001,,0)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1"/>
        <v>82.339999999999989</v>
      </c>
      <c r="N85" t="str" cm="1">
        <f t="array" ref="N85">_xlfn.IFS(I85="Rob","Robusta",I85="Exc","Excelsa",I85="Ara","Arabica",I85="Lib","Liberica")</f>
        <v>Robusta</v>
      </c>
      <c r="O85" t="str" cm="1">
        <f t="array" ref="O85">_xlfn.IFS(J85="M","Medium",J85="L","Light",J85="D","Dark")</f>
        <v>Dark</v>
      </c>
      <c r="P85" t="str">
        <f>_xlfn.XLOOKUP(Orders[[#This Row],[Customer ID]],customers!$A$1:$A$1001,customers!$I$1:$I$1001,,0)</f>
        <v>Yes</v>
      </c>
    </row>
    <row r="86" spans="1:16" x14ac:dyDescent="0.2">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_xlfn.XLOOKUP(orders!C86,customers!$A$1:$A$1001,customers!$G$1:$G$1001,,0)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1"/>
        <v>9.51</v>
      </c>
      <c r="N86" t="str" cm="1">
        <f t="array" ref="N86">_xlfn.IFS(I86="Rob","Robusta",I86="Exc","Excelsa",I86="Ara","Arabica",I86="Lib","Liberica")</f>
        <v>Liberica</v>
      </c>
      <c r="O86" t="str" cm="1">
        <f t="array" ref="O86">_xlfn.IFS(J86="M","Medium",J86="L","Light",J86="D","Dark")</f>
        <v>Light</v>
      </c>
      <c r="P86" t="str">
        <f>_xlfn.XLOOKUP(Orders[[#This Row],[Customer ID]],customers!$A$1:$A$1001,customers!$I$1:$I$1001,,0)</f>
        <v>No</v>
      </c>
    </row>
    <row r="87" spans="1:16" x14ac:dyDescent="0.2">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_xlfn.XLOOKUP(orders!C87,customers!$A$1:$A$1001,customers!$G$1:$G$1001,,0)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1"/>
        <v>89.35499999999999</v>
      </c>
      <c r="N87" t="str" cm="1">
        <f t="array" ref="N87">_xlfn.IFS(I87="Rob","Robusta",I87="Exc","Excelsa",I87="Ara","Arabica",I87="Lib","Liberica")</f>
        <v>Arabica</v>
      </c>
      <c r="O87" t="str" cm="1">
        <f t="array" ref="O87">_xlfn.IFS(J87="M","Medium",J87="L","Light",J87="D","Dark")</f>
        <v>Light</v>
      </c>
      <c r="P87" t="str">
        <f>_xlfn.XLOOKUP(Orders[[#This Row],[Customer ID]],customers!$A$1:$A$1001,customers!$I$1:$I$1001,,0)</f>
        <v>No</v>
      </c>
    </row>
    <row r="88" spans="1:16" x14ac:dyDescent="0.2">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_xlfn.XLOOKUP(orders!C88,customers!$A$1:$A$1001,customers!$G$1:$G$1001,,0)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1"/>
        <v>11.94</v>
      </c>
      <c r="N88" t="str" cm="1">
        <f t="array" ref="N88">_xlfn.IFS(I88="Rob","Robusta",I88="Exc","Excelsa",I88="Ara","Arabica",I88="Lib","Liberica")</f>
        <v>Arabica</v>
      </c>
      <c r="O88" t="str" cm="1">
        <f t="array" ref="O88">_xlfn.IFS(J88="M","Medium",J88="L","Light",J88="D","Dark")</f>
        <v>Dark</v>
      </c>
      <c r="P88" t="str">
        <f>_xlfn.XLOOKUP(Orders[[#This Row],[Customer ID]],customers!$A$1:$A$1001,customers!$I$1:$I$1001,,0)</f>
        <v>No</v>
      </c>
    </row>
    <row r="89" spans="1:16" x14ac:dyDescent="0.2">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_xlfn.XLOOKUP(orders!C89,customers!$A$1:$A$1001,customers!$G$1:$G$1001,,0)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1"/>
        <v>33.75</v>
      </c>
      <c r="N89" t="str" cm="1">
        <f t="array" ref="N89">_xlfn.IFS(I89="Rob","Robusta",I89="Exc","Excelsa",I89="Ara","Arabica",I89="Lib","Liberica")</f>
        <v>Arabica</v>
      </c>
      <c r="O89" t="str" cm="1">
        <f t="array" ref="O89">_xlfn.IFS(J89="M","Medium",J89="L","Light",J89="D","Dark")</f>
        <v>Medium</v>
      </c>
      <c r="P89" t="str">
        <f>_xlfn.XLOOKUP(Orders[[#This Row],[Customer ID]],customers!$A$1:$A$1001,customers!$I$1:$I$1001,,0)</f>
        <v>No</v>
      </c>
    </row>
    <row r="90" spans="1:16" x14ac:dyDescent="0.2">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_xlfn.XLOOKUP(orders!C90,customers!$A$1:$A$1001,customers!$G$1:$G$1001,,0)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1"/>
        <v>35.849999999999994</v>
      </c>
      <c r="N90" t="str" cm="1">
        <f t="array" ref="N90">_xlfn.IFS(I90="Rob","Robusta",I90="Exc","Excelsa",I90="Ara","Arabica",I90="Lib","Liberica")</f>
        <v>Robusta</v>
      </c>
      <c r="O90" t="str" cm="1">
        <f t="array" ref="O90">_xlfn.IFS(J90="M","Medium",J90="L","Light",J90="D","Dark")</f>
        <v>Light</v>
      </c>
      <c r="P90" t="str">
        <f>_xlfn.XLOOKUP(Orders[[#This Row],[Customer ID]],customers!$A$1:$A$1001,customers!$I$1:$I$1001,,0)</f>
        <v>No</v>
      </c>
    </row>
    <row r="91" spans="1:16" x14ac:dyDescent="0.2">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_xlfn.XLOOKUP(orders!C91,customers!$A$1:$A$1001,customers!$G$1:$G$1001,,0)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1"/>
        <v>77.699999999999989</v>
      </c>
      <c r="N91" t="str" cm="1">
        <f t="array" ref="N91">_xlfn.IFS(I91="Rob","Robusta",I91="Exc","Excelsa",I91="Ara","Arabica",I91="Lib","Liberica")</f>
        <v>Arabica</v>
      </c>
      <c r="O91" t="str" cm="1">
        <f t="array" ref="O91">_xlfn.IFS(J91="M","Medium",J91="L","Light",J91="D","Dark")</f>
        <v>Light</v>
      </c>
      <c r="P91" t="str">
        <f>_xlfn.XLOOKUP(Orders[[#This Row],[Customer ID]],customers!$A$1:$A$1001,customers!$I$1:$I$1001,,0)</f>
        <v>No</v>
      </c>
    </row>
    <row r="92" spans="1:16" x14ac:dyDescent="0.2">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_xlfn.XLOOKUP(orders!C92,customers!$A$1:$A$1001,customers!$G$1:$G$1001,,0)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1"/>
        <v>51.8</v>
      </c>
      <c r="N92" t="str" cm="1">
        <f t="array" ref="N92">_xlfn.IFS(I92="Rob","Robusta",I92="Exc","Excelsa",I92="Ara","Arabica",I92="Lib","Liberica")</f>
        <v>Arabica</v>
      </c>
      <c r="O92" t="str" cm="1">
        <f t="array" ref="O92">_xlfn.IFS(J92="M","Medium",J92="L","Light",J92="D","Dark")</f>
        <v>Light</v>
      </c>
      <c r="P92" t="str">
        <f>_xlfn.XLOOKUP(Orders[[#This Row],[Customer ID]],customers!$A$1:$A$1001,customers!$I$1:$I$1001,,0)</f>
        <v>Yes</v>
      </c>
    </row>
    <row r="93" spans="1:16" x14ac:dyDescent="0.2">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_xlfn.XLOOKUP(orders!C93,customers!$A$1:$A$1001,customers!$G$1:$G$1001,,0)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1"/>
        <v>103.49999999999999</v>
      </c>
      <c r="N93" t="str" cm="1">
        <f t="array" ref="N93">_xlfn.IFS(I93="Rob","Robusta",I93="Exc","Excelsa",I93="Ara","Arabica",I93="Lib","Liberica")</f>
        <v>Arabica</v>
      </c>
      <c r="O93" t="str" cm="1">
        <f t="array" ref="O93">_xlfn.IFS(J93="M","Medium",J93="L","Light",J93="D","Dark")</f>
        <v>Medium</v>
      </c>
      <c r="P93" t="str">
        <f>_xlfn.XLOOKUP(Orders[[#This Row],[Customer ID]],customers!$A$1:$A$1001,customers!$I$1:$I$1001,,0)</f>
        <v>No</v>
      </c>
    </row>
    <row r="94" spans="1:16" x14ac:dyDescent="0.2">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_xlfn.XLOOKUP(orders!C94,customers!$A$1:$A$1001,customers!$G$1:$G$1001,,0)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1"/>
        <v>44.55</v>
      </c>
      <c r="N94" t="str" cm="1">
        <f t="array" ref="N94">_xlfn.IFS(I94="Rob","Robusta",I94="Exc","Excelsa",I94="Ara","Arabica",I94="Lib","Liberica")</f>
        <v>Excelsa</v>
      </c>
      <c r="O94" t="str" cm="1">
        <f t="array" ref="O94">_xlfn.IFS(J94="M","Medium",J94="L","Light",J94="D","Dark")</f>
        <v>Light</v>
      </c>
      <c r="P94" t="str">
        <f>_xlfn.XLOOKUP(Orders[[#This Row],[Customer ID]],customers!$A$1:$A$1001,customers!$I$1:$I$1001,,0)</f>
        <v>Yes</v>
      </c>
    </row>
    <row r="95" spans="1:16" x14ac:dyDescent="0.2">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_xlfn.XLOOKUP(orders!C95,customers!$A$1:$A$1001,customers!$G$1:$G$1001,,0)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1"/>
        <v>35.64</v>
      </c>
      <c r="N95" t="str" cm="1">
        <f t="array" ref="N95">_xlfn.IFS(I95="Rob","Robusta",I95="Exc","Excelsa",I95="Ara","Arabica",I95="Lib","Liberica")</f>
        <v>Excelsa</v>
      </c>
      <c r="O95" t="str" cm="1">
        <f t="array" ref="O95">_xlfn.IFS(J95="M","Medium",J95="L","Light",J95="D","Dark")</f>
        <v>Light</v>
      </c>
      <c r="P95" t="str">
        <f>_xlfn.XLOOKUP(Orders[[#This Row],[Customer ID]],customers!$A$1:$A$1001,customers!$I$1:$I$1001,,0)</f>
        <v>Yes</v>
      </c>
    </row>
    <row r="96" spans="1:16" x14ac:dyDescent="0.2">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_xlfn.XLOOKUP(orders!C96,customers!$A$1:$A$1001,customers!$G$1:$G$1001,,0)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1"/>
        <v>17.91</v>
      </c>
      <c r="N96" t="str" cm="1">
        <f t="array" ref="N96">_xlfn.IFS(I96="Rob","Robusta",I96="Exc","Excelsa",I96="Ara","Arabica",I96="Lib","Liberica")</f>
        <v>Arabica</v>
      </c>
      <c r="O96" t="str" cm="1">
        <f t="array" ref="O96">_xlfn.IFS(J96="M","Medium",J96="L","Light",J96="D","Dark")</f>
        <v>Dark</v>
      </c>
      <c r="P96" t="str">
        <f>_xlfn.XLOOKUP(Orders[[#This Row],[Customer ID]],customers!$A$1:$A$1001,customers!$I$1:$I$1001,,0)</f>
        <v>Yes</v>
      </c>
    </row>
    <row r="97" spans="1:16" x14ac:dyDescent="0.2">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_xlfn.XLOOKUP(orders!C97,customers!$A$1:$A$1001,customers!$G$1:$G$1001,,0)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1"/>
        <v>155.24999999999997</v>
      </c>
      <c r="N97" t="str" cm="1">
        <f t="array" ref="N97">_xlfn.IFS(I97="Rob","Robusta",I97="Exc","Excelsa",I97="Ara","Arabica",I97="Lib","Liberica")</f>
        <v>Arabica</v>
      </c>
      <c r="O97" t="str" cm="1">
        <f t="array" ref="O97">_xlfn.IFS(J97="M","Medium",J97="L","Light",J97="D","Dark")</f>
        <v>Medium</v>
      </c>
      <c r="P97" t="str">
        <f>_xlfn.XLOOKUP(Orders[[#This Row],[Customer ID]],customers!$A$1:$A$1001,customers!$I$1:$I$1001,,0)</f>
        <v>No</v>
      </c>
    </row>
    <row r="98" spans="1:16" x14ac:dyDescent="0.2">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_xlfn.XLOOKUP(orders!C98,customers!$A$1:$A$1001,customers!$G$1:$G$1001,,0)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1"/>
        <v>5.97</v>
      </c>
      <c r="N98" t="str" cm="1">
        <f t="array" ref="N98">_xlfn.IFS(I98="Rob","Robusta",I98="Exc","Excelsa",I98="Ara","Arabica",I98="Lib","Liberica")</f>
        <v>Arabica</v>
      </c>
      <c r="O98" t="str" cm="1">
        <f t="array" ref="O98">_xlfn.IFS(J98="M","Medium",J98="L","Light",J98="D","Dark")</f>
        <v>Dark</v>
      </c>
      <c r="P98" t="str">
        <f>_xlfn.XLOOKUP(Orders[[#This Row],[Customer ID]],customers!$A$1:$A$1001,customers!$I$1:$I$1001,,0)</f>
        <v>No</v>
      </c>
    </row>
    <row r="99" spans="1:16" x14ac:dyDescent="0.2">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_xlfn.XLOOKUP(orders!C99,customers!$A$1:$A$1001,customers!$G$1:$G$1001,,0)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1"/>
        <v>13.5</v>
      </c>
      <c r="N99" t="str" cm="1">
        <f t="array" ref="N99">_xlfn.IFS(I99="Rob","Robusta",I99="Exc","Excelsa",I99="Ara","Arabica",I99="Lib","Liberica")</f>
        <v>Arabica</v>
      </c>
      <c r="O99" t="str" cm="1">
        <f t="array" ref="O99">_xlfn.IFS(J99="M","Medium",J99="L","Light",J99="D","Dark")</f>
        <v>Medium</v>
      </c>
      <c r="P99" t="str">
        <f>_xlfn.XLOOKUP(Orders[[#This Row],[Customer ID]],customers!$A$1:$A$1001,customers!$I$1:$I$1001,,0)</f>
        <v>No</v>
      </c>
    </row>
    <row r="100" spans="1:16" x14ac:dyDescent="0.2">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_xlfn.XLOOKUP(orders!C100,customers!$A$1:$A$1001,customers!$G$1:$G$1001,,0)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1"/>
        <v>2.9849999999999999</v>
      </c>
      <c r="N100" t="str" cm="1">
        <f t="array" ref="N100">_xlfn.IFS(I100="Rob","Robusta",I100="Exc","Excelsa",I100="Ara","Arabica",I100="Lib","Liberica")</f>
        <v>Arabica</v>
      </c>
      <c r="O100" t="str" cm="1">
        <f t="array" ref="O100">_xlfn.IFS(J100="M","Medium",J100="L","Light",J100="D","Dark")</f>
        <v>Dark</v>
      </c>
      <c r="P100" t="str">
        <f>_xlfn.XLOOKUP(Orders[[#This Row],[Customer ID]],customers!$A$1:$A$1001,customers!$I$1:$I$1001,,0)</f>
        <v>No</v>
      </c>
    </row>
    <row r="101" spans="1:16" x14ac:dyDescent="0.2">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_xlfn.XLOOKUP(orders!C101,customers!$A$1:$A$1001,customers!$G$1:$G$1001,,0)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1"/>
        <v>13.095000000000001</v>
      </c>
      <c r="N101" t="str" cm="1">
        <f t="array" ref="N101">_xlfn.IFS(I101="Rob","Robusta",I101="Exc","Excelsa",I101="Ara","Arabica",I101="Lib","Liberica")</f>
        <v>Liberica</v>
      </c>
      <c r="O101" t="str" cm="1">
        <f t="array" ref="O101">_xlfn.IFS(J101="M","Medium",J101="L","Light",J101="D","Dark")</f>
        <v>Medium</v>
      </c>
      <c r="P101" t="str">
        <f>_xlfn.XLOOKUP(Orders[[#This Row],[Customer ID]],customers!$A$1:$A$1001,customers!$I$1:$I$1001,,0)</f>
        <v>Yes</v>
      </c>
    </row>
    <row r="102" spans="1:16" x14ac:dyDescent="0.2">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_xlfn.XLOOKUP(orders!C102,customers!$A$1:$A$1001,customers!$G$1:$G$1001,,0)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1"/>
        <v>7.77</v>
      </c>
      <c r="N102" t="str" cm="1">
        <f t="array" ref="N102">_xlfn.IFS(I102="Rob","Robusta",I102="Exc","Excelsa",I102="Ara","Arabica",I102="Lib","Liberica")</f>
        <v>Arabica</v>
      </c>
      <c r="O102" t="str" cm="1">
        <f t="array" ref="O102">_xlfn.IFS(J102="M","Medium",J102="L","Light",J102="D","Dark")</f>
        <v>Light</v>
      </c>
      <c r="P102" t="str">
        <f>_xlfn.XLOOKUP(Orders[[#This Row],[Customer ID]],customers!$A$1:$A$1001,customers!$I$1:$I$1001,,0)</f>
        <v>Yes</v>
      </c>
    </row>
    <row r="103" spans="1:16" x14ac:dyDescent="0.2">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_xlfn.XLOOKUP(orders!C103,customers!$A$1:$A$1001,customers!$G$1:$G$1001,,0)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1"/>
        <v>148.92499999999998</v>
      </c>
      <c r="N103" t="str" cm="1">
        <f t="array" ref="N103">_xlfn.IFS(I103="Rob","Robusta",I103="Exc","Excelsa",I103="Ara","Arabica",I103="Lib","Liberica")</f>
        <v>Liberica</v>
      </c>
      <c r="O103" t="str" cm="1">
        <f t="array" ref="O103">_xlfn.IFS(J103="M","Medium",J103="L","Light",J103="D","Dark")</f>
        <v>Dark</v>
      </c>
      <c r="P103" t="str">
        <f>_xlfn.XLOOKUP(Orders[[#This Row],[Customer ID]],customers!$A$1:$A$1001,customers!$I$1:$I$1001,,0)</f>
        <v>Yes</v>
      </c>
    </row>
    <row r="104" spans="1:16" x14ac:dyDescent="0.2">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_xlfn.XLOOKUP(orders!C104,customers!$A$1:$A$1001,customers!$G$1:$G$1001,,0)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1"/>
        <v>38.849999999999994</v>
      </c>
      <c r="N104" t="str" cm="1">
        <f t="array" ref="N104">_xlfn.IFS(I104="Rob","Robusta",I104="Exc","Excelsa",I104="Ara","Arabica",I104="Lib","Liberica")</f>
        <v>Liberica</v>
      </c>
      <c r="O104" t="str" cm="1">
        <f t="array" ref="O104">_xlfn.IFS(J104="M","Medium",J104="L","Light",J104="D","Dark")</f>
        <v>Dark</v>
      </c>
      <c r="P104" t="str">
        <f>_xlfn.XLOOKUP(Orders[[#This Row],[Customer ID]],customers!$A$1:$A$1001,customers!$I$1:$I$1001,,0)</f>
        <v>Yes</v>
      </c>
    </row>
    <row r="105" spans="1:16" x14ac:dyDescent="0.2">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_xlfn.XLOOKUP(orders!C105,customers!$A$1:$A$1001,customers!$G$1:$G$1001,,0)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1"/>
        <v>11.94</v>
      </c>
      <c r="N105" t="str" cm="1">
        <f t="array" ref="N105">_xlfn.IFS(I105="Rob","Robusta",I105="Exc","Excelsa",I105="Ara","Arabica",I105="Lib","Liberica")</f>
        <v>Robusta</v>
      </c>
      <c r="O105" t="str" cm="1">
        <f t="array" ref="O105">_xlfn.IFS(J105="M","Medium",J105="L","Light",J105="D","Dark")</f>
        <v>Medium</v>
      </c>
      <c r="P105" t="str">
        <f>_xlfn.XLOOKUP(Orders[[#This Row],[Customer ID]],customers!$A$1:$A$1001,customers!$I$1:$I$1001,,0)</f>
        <v>No</v>
      </c>
    </row>
    <row r="106" spans="1:16" x14ac:dyDescent="0.2">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_xlfn.XLOOKUP(orders!C106,customers!$A$1:$A$1001,customers!$G$1:$G$1001,,0)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1"/>
        <v>87.300000000000011</v>
      </c>
      <c r="N106" t="str" cm="1">
        <f t="array" ref="N106">_xlfn.IFS(I106="Rob","Robusta",I106="Exc","Excelsa",I106="Ara","Arabica",I106="Lib","Liberica")</f>
        <v>Liberica</v>
      </c>
      <c r="O106" t="str" cm="1">
        <f t="array" ref="O106">_xlfn.IFS(J106="M","Medium",J106="L","Light",J106="D","Dark")</f>
        <v>Medium</v>
      </c>
      <c r="P106" t="str">
        <f>_xlfn.XLOOKUP(Orders[[#This Row],[Customer ID]],customers!$A$1:$A$1001,customers!$I$1:$I$1001,,0)</f>
        <v>No</v>
      </c>
    </row>
    <row r="107" spans="1:16" x14ac:dyDescent="0.2">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_xlfn.XLOOKUP(orders!C107,customers!$A$1:$A$1001,customers!$G$1:$G$1001,,0)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1"/>
        <v>40.5</v>
      </c>
      <c r="N107" t="str" cm="1">
        <f t="array" ref="N107">_xlfn.IFS(I107="Rob","Robusta",I107="Exc","Excelsa",I107="Ara","Arabica",I107="Lib","Liberica")</f>
        <v>Arabica</v>
      </c>
      <c r="O107" t="str" cm="1">
        <f t="array" ref="O107">_xlfn.IFS(J107="M","Medium",J107="L","Light",J107="D","Dark")</f>
        <v>Medium</v>
      </c>
      <c r="P107" t="str">
        <f>_xlfn.XLOOKUP(Orders[[#This Row],[Customer ID]],customers!$A$1:$A$1001,customers!$I$1:$I$1001,,0)</f>
        <v>Yes</v>
      </c>
    </row>
    <row r="108" spans="1:16" x14ac:dyDescent="0.2">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_xlfn.XLOOKUP(orders!C108,customers!$A$1:$A$1001,customers!$G$1:$G$1001,,0)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1"/>
        <v>24.3</v>
      </c>
      <c r="N108" t="str" cm="1">
        <f t="array" ref="N108">_xlfn.IFS(I108="Rob","Robusta",I108="Exc","Excelsa",I108="Ara","Arabica",I108="Lib","Liberica")</f>
        <v>Excelsa</v>
      </c>
      <c r="O108" t="str" cm="1">
        <f t="array" ref="O108">_xlfn.IFS(J108="M","Medium",J108="L","Light",J108="D","Dark")</f>
        <v>Dark</v>
      </c>
      <c r="P108" t="str">
        <f>_xlfn.XLOOKUP(Orders[[#This Row],[Customer ID]],customers!$A$1:$A$1001,customers!$I$1:$I$1001,,0)</f>
        <v>No</v>
      </c>
    </row>
    <row r="109" spans="1:16" x14ac:dyDescent="0.2">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_xlfn.XLOOKUP(orders!C109,customers!$A$1:$A$1001,customers!$G$1:$G$1001,,0)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1"/>
        <v>17.91</v>
      </c>
      <c r="N109" t="str" cm="1">
        <f t="array" ref="N109">_xlfn.IFS(I109="Rob","Robusta",I109="Exc","Excelsa",I109="Ara","Arabica",I109="Lib","Liberica")</f>
        <v>Robusta</v>
      </c>
      <c r="O109" t="str" cm="1">
        <f t="array" ref="O109">_xlfn.IFS(J109="M","Medium",J109="L","Light",J109="D","Dark")</f>
        <v>Medium</v>
      </c>
      <c r="P109" t="str">
        <f>_xlfn.XLOOKUP(Orders[[#This Row],[Customer ID]],customers!$A$1:$A$1001,customers!$I$1:$I$1001,,0)</f>
        <v>Yes</v>
      </c>
    </row>
    <row r="110" spans="1:16" x14ac:dyDescent="0.2">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_xlfn.XLOOKUP(orders!C110,customers!$A$1:$A$1001,customers!$G$1:$G$1001,,0)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1"/>
        <v>27</v>
      </c>
      <c r="N110" t="str" cm="1">
        <f t="array" ref="N110">_xlfn.IFS(I110="Rob","Robusta",I110="Exc","Excelsa",I110="Ara","Arabica",I110="Lib","Liberica")</f>
        <v>Arabica</v>
      </c>
      <c r="O110" t="str" cm="1">
        <f t="array" ref="O110">_xlfn.IFS(J110="M","Medium",J110="L","Light",J110="D","Dark")</f>
        <v>Medium</v>
      </c>
      <c r="P110" t="str">
        <f>_xlfn.XLOOKUP(Orders[[#This Row],[Customer ID]],customers!$A$1:$A$1001,customers!$I$1:$I$1001,,0)</f>
        <v>No</v>
      </c>
    </row>
    <row r="111" spans="1:16" x14ac:dyDescent="0.2">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_xlfn.XLOOKUP(orders!C111,customers!$A$1:$A$1001,customers!$G$1:$G$1001,,0)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1"/>
        <v>7.77</v>
      </c>
      <c r="N111" t="str" cm="1">
        <f t="array" ref="N111">_xlfn.IFS(I111="Rob","Robusta",I111="Exc","Excelsa",I111="Ara","Arabica",I111="Lib","Liberica")</f>
        <v>Liberica</v>
      </c>
      <c r="O111" t="str" cm="1">
        <f t="array" ref="O111">_xlfn.IFS(J111="M","Medium",J111="L","Light",J111="D","Dark")</f>
        <v>Dark</v>
      </c>
      <c r="P111" t="str">
        <f>_xlfn.XLOOKUP(Orders[[#This Row],[Customer ID]],customers!$A$1:$A$1001,customers!$I$1:$I$1001,,0)</f>
        <v>Yes</v>
      </c>
    </row>
    <row r="112" spans="1:16" x14ac:dyDescent="0.2">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_xlfn.XLOOKUP(orders!C112,customers!$A$1:$A$1001,customers!$G$1:$G$1001,,0)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1"/>
        <v>13.365</v>
      </c>
      <c r="N112" t="str" cm="1">
        <f t="array" ref="N112">_xlfn.IFS(I112="Rob","Robusta",I112="Exc","Excelsa",I112="Ara","Arabica",I112="Lib","Liberica")</f>
        <v>Excelsa</v>
      </c>
      <c r="O112" t="str" cm="1">
        <f t="array" ref="O112">_xlfn.IFS(J112="M","Medium",J112="L","Light",J112="D","Dark")</f>
        <v>Light</v>
      </c>
      <c r="P112" t="str">
        <f>_xlfn.XLOOKUP(Orders[[#This Row],[Customer ID]],customers!$A$1:$A$1001,customers!$I$1:$I$1001,,0)</f>
        <v>Yes</v>
      </c>
    </row>
    <row r="113" spans="1:16" x14ac:dyDescent="0.2">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_xlfn.XLOOKUP(orders!C113,customers!$A$1:$A$1001,customers!$G$1:$G$1001,,0)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1"/>
        <v>26.849999999999994</v>
      </c>
      <c r="N113" t="str" cm="1">
        <f t="array" ref="N113">_xlfn.IFS(I113="Rob","Robusta",I113="Exc","Excelsa",I113="Ara","Arabica",I113="Lib","Liberica")</f>
        <v>Robusta</v>
      </c>
      <c r="O113" t="str" cm="1">
        <f t="array" ref="O113">_xlfn.IFS(J113="M","Medium",J113="L","Light",J113="D","Dark")</f>
        <v>Dark</v>
      </c>
      <c r="P113" t="str">
        <f>_xlfn.XLOOKUP(Orders[[#This Row],[Customer ID]],customers!$A$1:$A$1001,customers!$I$1:$I$1001,,0)</f>
        <v>No</v>
      </c>
    </row>
    <row r="114" spans="1:16" x14ac:dyDescent="0.2">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_xlfn.XLOOKUP(orders!C114,customers!$A$1:$A$1001,customers!$G$1:$G$1001,,0)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1"/>
        <v>11.25</v>
      </c>
      <c r="N114" t="str" cm="1">
        <f t="array" ref="N114">_xlfn.IFS(I114="Rob","Robusta",I114="Exc","Excelsa",I114="Ara","Arabica",I114="Lib","Liberica")</f>
        <v>Arabica</v>
      </c>
      <c r="O114" t="str" cm="1">
        <f t="array" ref="O114">_xlfn.IFS(J114="M","Medium",J114="L","Light",J114="D","Dark")</f>
        <v>Medium</v>
      </c>
      <c r="P114" t="str">
        <f>_xlfn.XLOOKUP(Orders[[#This Row],[Customer ID]],customers!$A$1:$A$1001,customers!$I$1:$I$1001,,0)</f>
        <v>No</v>
      </c>
    </row>
    <row r="115" spans="1:16" x14ac:dyDescent="0.2">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_xlfn.XLOOKUP(orders!C115,customers!$A$1:$A$1001,customers!$G$1:$G$1001,,0)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1"/>
        <v>14.55</v>
      </c>
      <c r="N115" t="str" cm="1">
        <f t="array" ref="N115">_xlfn.IFS(I115="Rob","Robusta",I115="Exc","Excelsa",I115="Ara","Arabica",I115="Lib","Liberica")</f>
        <v>Liberica</v>
      </c>
      <c r="O115" t="str" cm="1">
        <f t="array" ref="O115">_xlfn.IFS(J115="M","Medium",J115="L","Light",J115="D","Dark")</f>
        <v>Medium</v>
      </c>
      <c r="P115" t="str">
        <f>_xlfn.XLOOKUP(Orders[[#This Row],[Customer ID]],customers!$A$1:$A$1001,customers!$I$1:$I$1001,,0)</f>
        <v>No</v>
      </c>
    </row>
    <row r="116" spans="1:16" x14ac:dyDescent="0.2">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_xlfn.XLOOKUP(orders!C116,customers!$A$1:$A$1001,customers!$G$1:$G$1001,,0)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1"/>
        <v>14.339999999999998</v>
      </c>
      <c r="N116" t="str" cm="1">
        <f t="array" ref="N116">_xlfn.IFS(I116="Rob","Robusta",I116="Exc","Excelsa",I116="Ara","Arabica",I116="Lib","Liberica")</f>
        <v>Robusta</v>
      </c>
      <c r="O116" t="str" cm="1">
        <f t="array" ref="O116">_xlfn.IFS(J116="M","Medium",J116="L","Light",J116="D","Dark")</f>
        <v>Light</v>
      </c>
      <c r="P116" t="str">
        <f>_xlfn.XLOOKUP(Orders[[#This Row],[Customer ID]],customers!$A$1:$A$1001,customers!$I$1:$I$1001,,0)</f>
        <v>No</v>
      </c>
    </row>
    <row r="117" spans="1:16" x14ac:dyDescent="0.2">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_xlfn.XLOOKUP(orders!C117,customers!$A$1:$A$1001,customers!$G$1:$G$1001,,0)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1"/>
        <v>15.85</v>
      </c>
      <c r="N117" t="str" cm="1">
        <f t="array" ref="N117">_xlfn.IFS(I117="Rob","Robusta",I117="Exc","Excelsa",I117="Ara","Arabica",I117="Lib","Liberica")</f>
        <v>Liberica</v>
      </c>
      <c r="O117" t="str" cm="1">
        <f t="array" ref="O117">_xlfn.IFS(J117="M","Medium",J117="L","Light",J117="D","Dark")</f>
        <v>Light</v>
      </c>
      <c r="P117" t="str">
        <f>_xlfn.XLOOKUP(Orders[[#This Row],[Customer ID]],customers!$A$1:$A$1001,customers!$I$1:$I$1001,,0)</f>
        <v>No</v>
      </c>
    </row>
    <row r="118" spans="1:16" x14ac:dyDescent="0.2">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_xlfn.XLOOKUP(orders!C118,customers!$A$1:$A$1001,customers!$G$1:$G$1001,,0)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1"/>
        <v>19.02</v>
      </c>
      <c r="N118" t="str" cm="1">
        <f t="array" ref="N118">_xlfn.IFS(I118="Rob","Robusta",I118="Exc","Excelsa",I118="Ara","Arabica",I118="Lib","Liberica")</f>
        <v>Liberica</v>
      </c>
      <c r="O118" t="str" cm="1">
        <f t="array" ref="O118">_xlfn.IFS(J118="M","Medium",J118="L","Light",J118="D","Dark")</f>
        <v>Light</v>
      </c>
      <c r="P118" t="str">
        <f>_xlfn.XLOOKUP(Orders[[#This Row],[Customer ID]],customers!$A$1:$A$1001,customers!$I$1:$I$1001,,0)</f>
        <v>Yes</v>
      </c>
    </row>
    <row r="119" spans="1:16" x14ac:dyDescent="0.2">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_xlfn.XLOOKUP(orders!C119,customers!$A$1:$A$1001,customers!$G$1:$G$1001,,0)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1"/>
        <v>38.04</v>
      </c>
      <c r="N119" t="str" cm="1">
        <f t="array" ref="N119">_xlfn.IFS(I119="Rob","Robusta",I119="Exc","Excelsa",I119="Ara","Arabica",I119="Lib","Liberica")</f>
        <v>Liberica</v>
      </c>
      <c r="O119" t="str" cm="1">
        <f t="array" ref="O119">_xlfn.IFS(J119="M","Medium",J119="L","Light",J119="D","Dark")</f>
        <v>Light</v>
      </c>
      <c r="P119" t="str">
        <f>_xlfn.XLOOKUP(Orders[[#This Row],[Customer ID]],customers!$A$1:$A$1001,customers!$I$1:$I$1001,,0)</f>
        <v>No</v>
      </c>
    </row>
    <row r="120" spans="1:16" x14ac:dyDescent="0.2">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_xlfn.XLOOKUP(orders!C120,customers!$A$1:$A$1001,customers!$G$1:$G$1001,,0)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1"/>
        <v>21.87</v>
      </c>
      <c r="N120" t="str" cm="1">
        <f t="array" ref="N120">_xlfn.IFS(I120="Rob","Robusta",I120="Exc","Excelsa",I120="Ara","Arabica",I120="Lib","Liberica")</f>
        <v>Excelsa</v>
      </c>
      <c r="O120" t="str" cm="1">
        <f t="array" ref="O120">_xlfn.IFS(J120="M","Medium",J120="L","Light",J120="D","Dark")</f>
        <v>Dark</v>
      </c>
      <c r="P120" t="str">
        <f>_xlfn.XLOOKUP(Orders[[#This Row],[Customer ID]],customers!$A$1:$A$1001,customers!$I$1:$I$1001,,0)</f>
        <v>Yes</v>
      </c>
    </row>
    <row r="121" spans="1:16" x14ac:dyDescent="0.2">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_xlfn.XLOOKUP(orders!C121,customers!$A$1:$A$1001,customers!$G$1:$G$1001,,0)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1"/>
        <v>4.125</v>
      </c>
      <c r="N121" t="str" cm="1">
        <f t="array" ref="N121">_xlfn.IFS(I121="Rob","Robusta",I121="Exc","Excelsa",I121="Ara","Arabica",I121="Lib","Liberica")</f>
        <v>Excelsa</v>
      </c>
      <c r="O121" t="str" cm="1">
        <f t="array" ref="O121">_xlfn.IFS(J121="M","Medium",J121="L","Light",J121="D","Dark")</f>
        <v>Medium</v>
      </c>
      <c r="P121" t="str">
        <f>_xlfn.XLOOKUP(Orders[[#This Row],[Customer ID]],customers!$A$1:$A$1001,customers!$I$1:$I$1001,,0)</f>
        <v>No</v>
      </c>
    </row>
    <row r="122" spans="1:16" x14ac:dyDescent="0.2">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_xlfn.XLOOKUP(orders!C122,customers!$A$1:$A$1001,customers!$G$1:$G$1001,,0)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1"/>
        <v>3.8849999999999998</v>
      </c>
      <c r="N122" t="str" cm="1">
        <f t="array" ref="N122">_xlfn.IFS(I122="Rob","Robusta",I122="Exc","Excelsa",I122="Ara","Arabica",I122="Lib","Liberica")</f>
        <v>Arabica</v>
      </c>
      <c r="O122" t="str" cm="1">
        <f t="array" ref="O122">_xlfn.IFS(J122="M","Medium",J122="L","Light",J122="D","Dark")</f>
        <v>Light</v>
      </c>
      <c r="P122" t="str">
        <f>_xlfn.XLOOKUP(Orders[[#This Row],[Customer ID]],customers!$A$1:$A$1001,customers!$I$1:$I$1001,,0)</f>
        <v>No</v>
      </c>
    </row>
    <row r="123" spans="1:16" x14ac:dyDescent="0.2">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_xlfn.XLOOKUP(orders!C123,customers!$A$1:$A$1001,customers!$G$1:$G$1001,,0)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1"/>
        <v>68.75</v>
      </c>
      <c r="N123" t="str" cm="1">
        <f t="array" ref="N123">_xlfn.IFS(I123="Rob","Robusta",I123="Exc","Excelsa",I123="Ara","Arabica",I123="Lib","Liberica")</f>
        <v>Excelsa</v>
      </c>
      <c r="O123" t="str" cm="1">
        <f t="array" ref="O123">_xlfn.IFS(J123="M","Medium",J123="L","Light",J123="D","Dark")</f>
        <v>Medium</v>
      </c>
      <c r="P123" t="str">
        <f>_xlfn.XLOOKUP(Orders[[#This Row],[Customer ID]],customers!$A$1:$A$1001,customers!$I$1:$I$1001,,0)</f>
        <v>No</v>
      </c>
    </row>
    <row r="124" spans="1:16" x14ac:dyDescent="0.2">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_xlfn.XLOOKUP(orders!C124,customers!$A$1:$A$1001,customers!$G$1:$G$1001,,0)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1"/>
        <v>23.88</v>
      </c>
      <c r="N124" t="str" cm="1">
        <f t="array" ref="N124">_xlfn.IFS(I124="Rob","Robusta",I124="Exc","Excelsa",I124="Ara","Arabica",I124="Lib","Liberica")</f>
        <v>Arabica</v>
      </c>
      <c r="O124" t="str" cm="1">
        <f t="array" ref="O124">_xlfn.IFS(J124="M","Medium",J124="L","Light",J124="D","Dark")</f>
        <v>Dark</v>
      </c>
      <c r="P124" t="str">
        <f>_xlfn.XLOOKUP(Orders[[#This Row],[Customer ID]],customers!$A$1:$A$1001,customers!$I$1:$I$1001,,0)</f>
        <v>Yes</v>
      </c>
    </row>
    <row r="125" spans="1:16" x14ac:dyDescent="0.2">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_xlfn.XLOOKUP(orders!C125,customers!$A$1:$A$1001,customers!$G$1:$G$1001,,0)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1"/>
        <v>145.82</v>
      </c>
      <c r="N125" t="str" cm="1">
        <f t="array" ref="N125">_xlfn.IFS(I125="Rob","Robusta",I125="Exc","Excelsa",I125="Ara","Arabica",I125="Lib","Liberica")</f>
        <v>Liberica</v>
      </c>
      <c r="O125" t="str" cm="1">
        <f t="array" ref="O125">_xlfn.IFS(J125="M","Medium",J125="L","Light",J125="D","Dark")</f>
        <v>Light</v>
      </c>
      <c r="P125" t="str">
        <f>_xlfn.XLOOKUP(Orders[[#This Row],[Customer ID]],customers!$A$1:$A$1001,customers!$I$1:$I$1001,,0)</f>
        <v>No</v>
      </c>
    </row>
    <row r="126" spans="1:16" x14ac:dyDescent="0.2">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_xlfn.XLOOKUP(orders!C126,customers!$A$1:$A$1001,customers!$G$1:$G$1001,,0)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1"/>
        <v>21.825000000000003</v>
      </c>
      <c r="N126" t="str" cm="1">
        <f t="array" ref="N126">_xlfn.IFS(I126="Rob","Robusta",I126="Exc","Excelsa",I126="Ara","Arabica",I126="Lib","Liberica")</f>
        <v>Liberica</v>
      </c>
      <c r="O126" t="str" cm="1">
        <f t="array" ref="O126">_xlfn.IFS(J126="M","Medium",J126="L","Light",J126="D","Dark")</f>
        <v>Medium</v>
      </c>
      <c r="P126" t="str">
        <f>_xlfn.XLOOKUP(Orders[[#This Row],[Customer ID]],customers!$A$1:$A$1001,customers!$I$1:$I$1001,,0)</f>
        <v>Yes</v>
      </c>
    </row>
    <row r="127" spans="1:16" x14ac:dyDescent="0.2">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_xlfn.XLOOKUP(orders!C127,customers!$A$1:$A$1001,customers!$G$1:$G$1001,,0)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1"/>
        <v>26.19</v>
      </c>
      <c r="N127" t="str" cm="1">
        <f t="array" ref="N127">_xlfn.IFS(I127="Rob","Robusta",I127="Exc","Excelsa",I127="Ara","Arabica",I127="Lib","Liberica")</f>
        <v>Liberica</v>
      </c>
      <c r="O127" t="str" cm="1">
        <f t="array" ref="O127">_xlfn.IFS(J127="M","Medium",J127="L","Light",J127="D","Dark")</f>
        <v>Medium</v>
      </c>
      <c r="P127" t="str">
        <f>_xlfn.XLOOKUP(Orders[[#This Row],[Customer ID]],customers!$A$1:$A$1001,customers!$I$1:$I$1001,,0)</f>
        <v>Yes</v>
      </c>
    </row>
    <row r="128" spans="1:16" x14ac:dyDescent="0.2">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_xlfn.XLOOKUP(orders!C128,customers!$A$1:$A$1001,customers!$G$1:$G$1001,,0)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1"/>
        <v>11.25</v>
      </c>
      <c r="N128" t="str" cm="1">
        <f t="array" ref="N128">_xlfn.IFS(I128="Rob","Robusta",I128="Exc","Excelsa",I128="Ara","Arabica",I128="Lib","Liberica")</f>
        <v>Arabica</v>
      </c>
      <c r="O128" t="str" cm="1">
        <f t="array" ref="O128">_xlfn.IFS(J128="M","Medium",J128="L","Light",J128="D","Dark")</f>
        <v>Medium</v>
      </c>
      <c r="P128" t="str">
        <f>_xlfn.XLOOKUP(Orders[[#This Row],[Customer ID]],customers!$A$1:$A$1001,customers!$I$1:$I$1001,,0)</f>
        <v>No</v>
      </c>
    </row>
    <row r="129" spans="1:16" x14ac:dyDescent="0.2">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_xlfn.XLOOKUP(orders!C129,customers!$A$1:$A$1001,customers!$G$1:$G$1001,,0)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1"/>
        <v>77.699999999999989</v>
      </c>
      <c r="N129" t="str" cm="1">
        <f t="array" ref="N129">_xlfn.IFS(I129="Rob","Robusta",I129="Exc","Excelsa",I129="Ara","Arabica",I129="Lib","Liberica")</f>
        <v>Liberica</v>
      </c>
      <c r="O129" t="str" cm="1">
        <f t="array" ref="O129">_xlfn.IFS(J129="M","Medium",J129="L","Light",J129="D","Dark")</f>
        <v>Dark</v>
      </c>
      <c r="P129" t="str">
        <f>_xlfn.XLOOKUP(Orders[[#This Row],[Customer ID]],customers!$A$1:$A$1001,customers!$I$1:$I$1001,,0)</f>
        <v>No</v>
      </c>
    </row>
    <row r="130" spans="1:16" x14ac:dyDescent="0.2">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_xlfn.XLOOKUP(orders!C130,customers!$A$1:$A$1001,customers!$G$1:$G$1001,,0)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1"/>
        <v>6.75</v>
      </c>
      <c r="N130" t="str" cm="1">
        <f t="array" ref="N130">_xlfn.IFS(I130="Rob","Robusta",I130="Exc","Excelsa",I130="Ara","Arabica",I130="Lib","Liberica")</f>
        <v>Arabica</v>
      </c>
      <c r="O130" t="str" cm="1">
        <f t="array" ref="O130">_xlfn.IFS(J130="M","Medium",J130="L","Light",J130="D","Dark")</f>
        <v>Medium</v>
      </c>
      <c r="P130" t="str">
        <f>_xlfn.XLOOKUP(Orders[[#This Row],[Customer ID]],customers!$A$1:$A$1001,customers!$I$1:$I$1001,,0)</f>
        <v>No</v>
      </c>
    </row>
    <row r="131" spans="1:16" x14ac:dyDescent="0.2">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_xlfn.XLOOKUP(orders!C131,customers!$A$1:$A$1001,customers!$G$1:$G$1001,,0)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2">L131*E131</f>
        <v>12.15</v>
      </c>
      <c r="N131" t="str" cm="1">
        <f t="array" ref="N131">_xlfn.IFS(I131="Rob","Robusta",I131="Exc","Excelsa",I131="Ara","Arabica",I131="Lib","Liberica")</f>
        <v>Excelsa</v>
      </c>
      <c r="O131" t="str" cm="1">
        <f t="array" ref="O131">_xlfn.IFS(J131="M","Medium",J131="L","Light",J131="D","Dark")</f>
        <v>Dark</v>
      </c>
      <c r="P131" t="str">
        <f>_xlfn.XLOOKUP(Orders[[#This Row],[Customer ID]],customers!$A$1:$A$1001,customers!$I$1:$I$1001,,0)</f>
        <v>Yes</v>
      </c>
    </row>
    <row r="132" spans="1:16" x14ac:dyDescent="0.2">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_xlfn.XLOOKUP(orders!C132,customers!$A$1:$A$1001,customers!$G$1:$G$1001,,0)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2"/>
        <v>148.92499999999998</v>
      </c>
      <c r="N132" t="str" cm="1">
        <f t="array" ref="N132">_xlfn.IFS(I132="Rob","Robusta",I132="Exc","Excelsa",I132="Ara","Arabica",I132="Lib","Liberica")</f>
        <v>Arabica</v>
      </c>
      <c r="O132" t="str" cm="1">
        <f t="array" ref="O132">_xlfn.IFS(J132="M","Medium",J132="L","Light",J132="D","Dark")</f>
        <v>Light</v>
      </c>
      <c r="P132" t="str">
        <f>_xlfn.XLOOKUP(Orders[[#This Row],[Customer ID]],customers!$A$1:$A$1001,customers!$I$1:$I$1001,,0)</f>
        <v>Yes</v>
      </c>
    </row>
    <row r="133" spans="1:16" x14ac:dyDescent="0.2">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_xlfn.XLOOKUP(orders!C133,customers!$A$1:$A$1001,customers!$G$1:$G$1001,,0)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2"/>
        <v>14.58</v>
      </c>
      <c r="N133" t="str" cm="1">
        <f t="array" ref="N133">_xlfn.IFS(I133="Rob","Robusta",I133="Exc","Excelsa",I133="Ara","Arabica",I133="Lib","Liberica")</f>
        <v>Excelsa</v>
      </c>
      <c r="O133" t="str" cm="1">
        <f t="array" ref="O133">_xlfn.IFS(J133="M","Medium",J133="L","Light",J133="D","Dark")</f>
        <v>Dark</v>
      </c>
      <c r="P133" t="str">
        <f>_xlfn.XLOOKUP(Orders[[#This Row],[Customer ID]],customers!$A$1:$A$1001,customers!$I$1:$I$1001,,0)</f>
        <v>Yes</v>
      </c>
    </row>
    <row r="134" spans="1:16" x14ac:dyDescent="0.2">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_xlfn.XLOOKUP(orders!C134,customers!$A$1:$A$1001,customers!$G$1:$G$1001,,0)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2"/>
        <v>148.92499999999998</v>
      </c>
      <c r="N134" t="str" cm="1">
        <f t="array" ref="N134">_xlfn.IFS(I134="Rob","Robusta",I134="Exc","Excelsa",I134="Ara","Arabica",I134="Lib","Liberica")</f>
        <v>Arabica</v>
      </c>
      <c r="O134" t="str" cm="1">
        <f t="array" ref="O134">_xlfn.IFS(J134="M","Medium",J134="L","Light",J134="D","Dark")</f>
        <v>Light</v>
      </c>
      <c r="P134" t="str">
        <f>_xlfn.XLOOKUP(Orders[[#This Row],[Customer ID]],customers!$A$1:$A$1001,customers!$I$1:$I$1001,,0)</f>
        <v>Yes</v>
      </c>
    </row>
    <row r="135" spans="1:16" x14ac:dyDescent="0.2">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_xlfn.XLOOKUP(orders!C135,customers!$A$1:$A$1001,customers!$G$1:$G$1001,,0)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2"/>
        <v>12.95</v>
      </c>
      <c r="N135" t="str" cm="1">
        <f t="array" ref="N135">_xlfn.IFS(I135="Rob","Robusta",I135="Exc","Excelsa",I135="Ara","Arabica",I135="Lib","Liberica")</f>
        <v>Liberica</v>
      </c>
      <c r="O135" t="str" cm="1">
        <f t="array" ref="O135">_xlfn.IFS(J135="M","Medium",J135="L","Light",J135="D","Dark")</f>
        <v>Dark</v>
      </c>
      <c r="P135" t="str">
        <f>_xlfn.XLOOKUP(Orders[[#This Row],[Customer ID]],customers!$A$1:$A$1001,customers!$I$1:$I$1001,,0)</f>
        <v>No</v>
      </c>
    </row>
    <row r="136" spans="1:16" x14ac:dyDescent="0.2">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_xlfn.XLOOKUP(orders!C136,customers!$A$1:$A$1001,customers!$G$1:$G$1001,,0)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2"/>
        <v>94.874999999999986</v>
      </c>
      <c r="N136" t="str" cm="1">
        <f t="array" ref="N136">_xlfn.IFS(I136="Rob","Robusta",I136="Exc","Excelsa",I136="Ara","Arabica",I136="Lib","Liberica")</f>
        <v>Excelsa</v>
      </c>
      <c r="O136" t="str" cm="1">
        <f t="array" ref="O136">_xlfn.IFS(J136="M","Medium",J136="L","Light",J136="D","Dark")</f>
        <v>Medium</v>
      </c>
      <c r="P136" t="str">
        <f>_xlfn.XLOOKUP(Orders[[#This Row],[Customer ID]],customers!$A$1:$A$1001,customers!$I$1:$I$1001,,0)</f>
        <v>Yes</v>
      </c>
    </row>
    <row r="137" spans="1:16" x14ac:dyDescent="0.2">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_xlfn.XLOOKUP(orders!C137,customers!$A$1:$A$1001,customers!$G$1:$G$1001,,0)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2"/>
        <v>38.849999999999994</v>
      </c>
      <c r="N137" t="str" cm="1">
        <f t="array" ref="N137">_xlfn.IFS(I137="Rob","Robusta",I137="Exc","Excelsa",I137="Ara","Arabica",I137="Lib","Liberica")</f>
        <v>Arabica</v>
      </c>
      <c r="O137" t="str" cm="1">
        <f t="array" ref="O137">_xlfn.IFS(J137="M","Medium",J137="L","Light",J137="D","Dark")</f>
        <v>Light</v>
      </c>
      <c r="P137" t="str">
        <f>_xlfn.XLOOKUP(Orders[[#This Row],[Customer ID]],customers!$A$1:$A$1001,customers!$I$1:$I$1001,,0)</f>
        <v>Yes</v>
      </c>
    </row>
    <row r="138" spans="1:16" x14ac:dyDescent="0.2">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_xlfn.XLOOKUP(orders!C138,customers!$A$1:$A$1001,customers!$G$1:$G$1001,,0)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2"/>
        <v>11.94</v>
      </c>
      <c r="N138" t="str" cm="1">
        <f t="array" ref="N138">_xlfn.IFS(I138="Rob","Robusta",I138="Exc","Excelsa",I138="Ara","Arabica",I138="Lib","Liberica")</f>
        <v>Arabica</v>
      </c>
      <c r="O138" t="str" cm="1">
        <f t="array" ref="O138">_xlfn.IFS(J138="M","Medium",J138="L","Light",J138="D","Dark")</f>
        <v>Dark</v>
      </c>
      <c r="P138" t="str">
        <f>_xlfn.XLOOKUP(Orders[[#This Row],[Customer ID]],customers!$A$1:$A$1001,customers!$I$1:$I$1001,,0)</f>
        <v>No</v>
      </c>
    </row>
    <row r="139" spans="1:16" x14ac:dyDescent="0.2">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_xlfn.XLOOKUP(orders!C139,customers!$A$1:$A$1001,customers!$G$1:$G$1001,,0)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2"/>
        <v>102.46499999999997</v>
      </c>
      <c r="N139" t="str" cm="1">
        <f t="array" ref="N139">_xlfn.IFS(I139="Rob","Robusta",I139="Exc","Excelsa",I139="Ara","Arabica",I139="Lib","Liberica")</f>
        <v>Excelsa</v>
      </c>
      <c r="O139" t="str" cm="1">
        <f t="array" ref="O139">_xlfn.IFS(J139="M","Medium",J139="L","Light",J139="D","Dark")</f>
        <v>Light</v>
      </c>
      <c r="P139" t="str">
        <f>_xlfn.XLOOKUP(Orders[[#This Row],[Customer ID]],customers!$A$1:$A$1001,customers!$I$1:$I$1001,,0)</f>
        <v>No</v>
      </c>
    </row>
    <row r="140" spans="1:16" x14ac:dyDescent="0.2">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_xlfn.XLOOKUP(orders!C140,customers!$A$1:$A$1001,customers!$G$1:$G$1001,,0)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2"/>
        <v>48.6</v>
      </c>
      <c r="N140" t="str" cm="1">
        <f t="array" ref="N140">_xlfn.IFS(I140="Rob","Robusta",I140="Exc","Excelsa",I140="Ara","Arabica",I140="Lib","Liberica")</f>
        <v>Excelsa</v>
      </c>
      <c r="O140" t="str" cm="1">
        <f t="array" ref="O140">_xlfn.IFS(J140="M","Medium",J140="L","Light",J140="D","Dark")</f>
        <v>Dark</v>
      </c>
      <c r="P140" t="str">
        <f>_xlfn.XLOOKUP(Orders[[#This Row],[Customer ID]],customers!$A$1:$A$1001,customers!$I$1:$I$1001,,0)</f>
        <v>No</v>
      </c>
    </row>
    <row r="141" spans="1:16" x14ac:dyDescent="0.2">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_xlfn.XLOOKUP(orders!C141,customers!$A$1:$A$1001,customers!$G$1:$G$1001,,0)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2"/>
        <v>77.699999999999989</v>
      </c>
      <c r="N141" t="str" cm="1">
        <f t="array" ref="N141">_xlfn.IFS(I141="Rob","Robusta",I141="Exc","Excelsa",I141="Ara","Arabica",I141="Lib","Liberica")</f>
        <v>Liberica</v>
      </c>
      <c r="O141" t="str" cm="1">
        <f t="array" ref="O141">_xlfn.IFS(J141="M","Medium",J141="L","Light",J141="D","Dark")</f>
        <v>Dark</v>
      </c>
      <c r="P141" t="str">
        <f>_xlfn.XLOOKUP(Orders[[#This Row],[Customer ID]],customers!$A$1:$A$1001,customers!$I$1:$I$1001,,0)</f>
        <v>Yes</v>
      </c>
    </row>
    <row r="142" spans="1:16" x14ac:dyDescent="0.2">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_xlfn.XLOOKUP(orders!C142,customers!$A$1:$A$1001,customers!$G$1:$G$1001,,0)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2"/>
        <v>29.784999999999997</v>
      </c>
      <c r="N142" t="str" cm="1">
        <f t="array" ref="N142">_xlfn.IFS(I142="Rob","Robusta",I142="Exc","Excelsa",I142="Ara","Arabica",I142="Lib","Liberica")</f>
        <v>Liberica</v>
      </c>
      <c r="O142" t="str" cm="1">
        <f t="array" ref="O142">_xlfn.IFS(J142="M","Medium",J142="L","Light",J142="D","Dark")</f>
        <v>Dark</v>
      </c>
      <c r="P142" t="str">
        <f>_xlfn.XLOOKUP(Orders[[#This Row],[Customer ID]],customers!$A$1:$A$1001,customers!$I$1:$I$1001,,0)</f>
        <v>Yes</v>
      </c>
    </row>
    <row r="143" spans="1:16" x14ac:dyDescent="0.2">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_xlfn.XLOOKUP(orders!C143,customers!$A$1:$A$1001,customers!$G$1:$G$1001,,0)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2"/>
        <v>15.54</v>
      </c>
      <c r="N143" t="str" cm="1">
        <f t="array" ref="N143">_xlfn.IFS(I143="Rob","Robusta",I143="Exc","Excelsa",I143="Ara","Arabica",I143="Lib","Liberica")</f>
        <v>Arabica</v>
      </c>
      <c r="O143" t="str" cm="1">
        <f t="array" ref="O143">_xlfn.IFS(J143="M","Medium",J143="L","Light",J143="D","Dark")</f>
        <v>Light</v>
      </c>
      <c r="P143" t="str">
        <f>_xlfn.XLOOKUP(Orders[[#This Row],[Customer ID]],customers!$A$1:$A$1001,customers!$I$1:$I$1001,,0)</f>
        <v>Yes</v>
      </c>
    </row>
    <row r="144" spans="1:16" x14ac:dyDescent="0.2">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_xlfn.XLOOKUP(orders!C144,customers!$A$1:$A$1001,customers!$G$1:$G$1001,,0)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2"/>
        <v>136.61999999999998</v>
      </c>
      <c r="N144" t="str" cm="1">
        <f t="array" ref="N144">_xlfn.IFS(I144="Rob","Robusta",I144="Exc","Excelsa",I144="Ara","Arabica",I144="Lib","Liberica")</f>
        <v>Excelsa</v>
      </c>
      <c r="O144" t="str" cm="1">
        <f t="array" ref="O144">_xlfn.IFS(J144="M","Medium",J144="L","Light",J144="D","Dark")</f>
        <v>Light</v>
      </c>
      <c r="P144" t="str">
        <f>_xlfn.XLOOKUP(Orders[[#This Row],[Customer ID]],customers!$A$1:$A$1001,customers!$I$1:$I$1001,,0)</f>
        <v>Yes</v>
      </c>
    </row>
    <row r="145" spans="1:16" x14ac:dyDescent="0.2">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_xlfn.XLOOKUP(orders!C145,customers!$A$1:$A$1001,customers!$G$1:$G$1001,,0)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2"/>
        <v>17.46</v>
      </c>
      <c r="N145" t="str" cm="1">
        <f t="array" ref="N145">_xlfn.IFS(I145="Rob","Robusta",I145="Exc","Excelsa",I145="Ara","Arabica",I145="Lib","Liberica")</f>
        <v>Liberica</v>
      </c>
      <c r="O145" t="str" cm="1">
        <f t="array" ref="O145">_xlfn.IFS(J145="M","Medium",J145="L","Light",J145="D","Dark")</f>
        <v>Medium</v>
      </c>
      <c r="P145" t="str">
        <f>_xlfn.XLOOKUP(Orders[[#This Row],[Customer ID]],customers!$A$1:$A$1001,customers!$I$1:$I$1001,,0)</f>
        <v>No</v>
      </c>
    </row>
    <row r="146" spans="1:16" x14ac:dyDescent="0.2">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_xlfn.XLOOKUP(orders!C146,customers!$A$1:$A$1001,customers!$G$1:$G$1001,,0)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2"/>
        <v>68.309999999999988</v>
      </c>
      <c r="N146" t="str" cm="1">
        <f t="array" ref="N146">_xlfn.IFS(I146="Rob","Robusta",I146="Exc","Excelsa",I146="Ara","Arabica",I146="Lib","Liberica")</f>
        <v>Excelsa</v>
      </c>
      <c r="O146" t="str" cm="1">
        <f t="array" ref="O146">_xlfn.IFS(J146="M","Medium",J146="L","Light",J146="D","Dark")</f>
        <v>Light</v>
      </c>
      <c r="P146" t="str">
        <f>_xlfn.XLOOKUP(Orders[[#This Row],[Customer ID]],customers!$A$1:$A$1001,customers!$I$1:$I$1001,,0)</f>
        <v>Yes</v>
      </c>
    </row>
    <row r="147" spans="1:16" x14ac:dyDescent="0.2">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_xlfn.XLOOKUP(orders!C147,customers!$A$1:$A$1001,customers!$G$1:$G$1001,,0)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2"/>
        <v>17.46</v>
      </c>
      <c r="N147" t="str" cm="1">
        <f t="array" ref="N147">_xlfn.IFS(I147="Rob","Robusta",I147="Exc","Excelsa",I147="Ara","Arabica",I147="Lib","Liberica")</f>
        <v>Liberica</v>
      </c>
      <c r="O147" t="str" cm="1">
        <f t="array" ref="O147">_xlfn.IFS(J147="M","Medium",J147="L","Light",J147="D","Dark")</f>
        <v>Medium</v>
      </c>
      <c r="P147" t="str">
        <f>_xlfn.XLOOKUP(Orders[[#This Row],[Customer ID]],customers!$A$1:$A$1001,customers!$I$1:$I$1001,,0)</f>
        <v>No</v>
      </c>
    </row>
    <row r="148" spans="1:16" x14ac:dyDescent="0.2">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_xlfn.XLOOKUP(orders!C148,customers!$A$1:$A$1001,customers!$G$1:$G$1001,,0)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2"/>
        <v>43.650000000000006</v>
      </c>
      <c r="N148" t="str" cm="1">
        <f t="array" ref="N148">_xlfn.IFS(I148="Rob","Robusta",I148="Exc","Excelsa",I148="Ara","Arabica",I148="Lib","Liberica")</f>
        <v>Liberica</v>
      </c>
      <c r="O148" t="str" cm="1">
        <f t="array" ref="O148">_xlfn.IFS(J148="M","Medium",J148="L","Light",J148="D","Dark")</f>
        <v>Medium</v>
      </c>
      <c r="P148" t="str">
        <f>_xlfn.XLOOKUP(Orders[[#This Row],[Customer ID]],customers!$A$1:$A$1001,customers!$I$1:$I$1001,,0)</f>
        <v>No</v>
      </c>
    </row>
    <row r="149" spans="1:16" x14ac:dyDescent="0.2">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_xlfn.XLOOKUP(orders!C149,customers!$A$1:$A$1001,customers!$G$1:$G$1001,,0)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2"/>
        <v>27.5</v>
      </c>
      <c r="N149" t="str" cm="1">
        <f t="array" ref="N149">_xlfn.IFS(I149="Rob","Robusta",I149="Exc","Excelsa",I149="Ara","Arabica",I149="Lib","Liberica")</f>
        <v>Excelsa</v>
      </c>
      <c r="O149" t="str" cm="1">
        <f t="array" ref="O149">_xlfn.IFS(J149="M","Medium",J149="L","Light",J149="D","Dark")</f>
        <v>Medium</v>
      </c>
      <c r="P149" t="str">
        <f>_xlfn.XLOOKUP(Orders[[#This Row],[Customer ID]],customers!$A$1:$A$1001,customers!$I$1:$I$1001,,0)</f>
        <v>No</v>
      </c>
    </row>
    <row r="150" spans="1:16" x14ac:dyDescent="0.2">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_xlfn.XLOOKUP(orders!C150,customers!$A$1:$A$1001,customers!$G$1:$G$1001,,0)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2"/>
        <v>18.225000000000001</v>
      </c>
      <c r="N150" t="str" cm="1">
        <f t="array" ref="N150">_xlfn.IFS(I150="Rob","Robusta",I150="Exc","Excelsa",I150="Ara","Arabica",I150="Lib","Liberica")</f>
        <v>Excelsa</v>
      </c>
      <c r="O150" t="str" cm="1">
        <f t="array" ref="O150">_xlfn.IFS(J150="M","Medium",J150="L","Light",J150="D","Dark")</f>
        <v>Dark</v>
      </c>
      <c r="P150" t="str">
        <f>_xlfn.XLOOKUP(Orders[[#This Row],[Customer ID]],customers!$A$1:$A$1001,customers!$I$1:$I$1001,,0)</f>
        <v>Yes</v>
      </c>
    </row>
    <row r="151" spans="1:16" x14ac:dyDescent="0.2">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_xlfn.XLOOKUP(orders!C151,customers!$A$1:$A$1001,customers!$G$1:$G$1001,,0)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2"/>
        <v>51.749999999999993</v>
      </c>
      <c r="N151" t="str" cm="1">
        <f t="array" ref="N151">_xlfn.IFS(I151="Rob","Robusta",I151="Exc","Excelsa",I151="Ara","Arabica",I151="Lib","Liberica")</f>
        <v>Arabica</v>
      </c>
      <c r="O151" t="str" cm="1">
        <f t="array" ref="O151">_xlfn.IFS(J151="M","Medium",J151="L","Light",J151="D","Dark")</f>
        <v>Medium</v>
      </c>
      <c r="P151" t="str">
        <f>_xlfn.XLOOKUP(Orders[[#This Row],[Customer ID]],customers!$A$1:$A$1001,customers!$I$1:$I$1001,,0)</f>
        <v>Yes</v>
      </c>
    </row>
    <row r="152" spans="1:16" x14ac:dyDescent="0.2">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_xlfn.XLOOKUP(orders!C152,customers!$A$1:$A$1001,customers!$G$1:$G$1001,,0)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2"/>
        <v>12.95</v>
      </c>
      <c r="N152" t="str" cm="1">
        <f t="array" ref="N152">_xlfn.IFS(I152="Rob","Robusta",I152="Exc","Excelsa",I152="Ara","Arabica",I152="Lib","Liberica")</f>
        <v>Liberica</v>
      </c>
      <c r="O152" t="str" cm="1">
        <f t="array" ref="O152">_xlfn.IFS(J152="M","Medium",J152="L","Light",J152="D","Dark")</f>
        <v>Dark</v>
      </c>
      <c r="P152" t="str">
        <f>_xlfn.XLOOKUP(Orders[[#This Row],[Customer ID]],customers!$A$1:$A$1001,customers!$I$1:$I$1001,,0)</f>
        <v>Yes</v>
      </c>
    </row>
    <row r="153" spans="1:16" x14ac:dyDescent="0.2">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_xlfn.XLOOKUP(orders!C153,customers!$A$1:$A$1001,customers!$G$1:$G$1001,,0)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2"/>
        <v>33.75</v>
      </c>
      <c r="N153" t="str" cm="1">
        <f t="array" ref="N153">_xlfn.IFS(I153="Rob","Robusta",I153="Exc","Excelsa",I153="Ara","Arabica",I153="Lib","Liberica")</f>
        <v>Arabica</v>
      </c>
      <c r="O153" t="str" cm="1">
        <f t="array" ref="O153">_xlfn.IFS(J153="M","Medium",J153="L","Light",J153="D","Dark")</f>
        <v>Medium</v>
      </c>
      <c r="P153" t="str">
        <f>_xlfn.XLOOKUP(Orders[[#This Row],[Customer ID]],customers!$A$1:$A$1001,customers!$I$1:$I$1001,,0)</f>
        <v>Yes</v>
      </c>
    </row>
    <row r="154" spans="1:16" x14ac:dyDescent="0.2">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_xlfn.XLOOKUP(orders!C154,customers!$A$1:$A$1001,customers!$G$1:$G$1001,,0)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2"/>
        <v>68.655000000000001</v>
      </c>
      <c r="N154" t="str" cm="1">
        <f t="array" ref="N154">_xlfn.IFS(I154="Rob","Robusta",I154="Exc","Excelsa",I154="Ara","Arabica",I154="Lib","Liberica")</f>
        <v>Robusta</v>
      </c>
      <c r="O154" t="str" cm="1">
        <f t="array" ref="O154">_xlfn.IFS(J154="M","Medium",J154="L","Light",J154="D","Dark")</f>
        <v>Medium</v>
      </c>
      <c r="P154" t="str">
        <f>_xlfn.XLOOKUP(Orders[[#This Row],[Customer ID]],customers!$A$1:$A$1001,customers!$I$1:$I$1001,,0)</f>
        <v>Yes</v>
      </c>
    </row>
    <row r="155" spans="1:16" x14ac:dyDescent="0.2">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_xlfn.XLOOKUP(orders!C155,customers!$A$1:$A$1001,customers!$G$1:$G$1001,,0)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2"/>
        <v>2.6849999999999996</v>
      </c>
      <c r="N155" t="str" cm="1">
        <f t="array" ref="N155">_xlfn.IFS(I155="Rob","Robusta",I155="Exc","Excelsa",I155="Ara","Arabica",I155="Lib","Liberica")</f>
        <v>Robusta</v>
      </c>
      <c r="O155" t="str" cm="1">
        <f t="array" ref="O155">_xlfn.IFS(J155="M","Medium",J155="L","Light",J155="D","Dark")</f>
        <v>Dark</v>
      </c>
      <c r="P155" t="str">
        <f>_xlfn.XLOOKUP(Orders[[#This Row],[Customer ID]],customers!$A$1:$A$1001,customers!$I$1:$I$1001,,0)</f>
        <v>No</v>
      </c>
    </row>
    <row r="156" spans="1:16" x14ac:dyDescent="0.2">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_xlfn.XLOOKUP(orders!C156,customers!$A$1:$A$1001,customers!$G$1:$G$1001,,0)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2"/>
        <v>114.42499999999998</v>
      </c>
      <c r="N156" t="str" cm="1">
        <f t="array" ref="N156">_xlfn.IFS(I156="Rob","Robusta",I156="Exc","Excelsa",I156="Ara","Arabica",I156="Lib","Liberica")</f>
        <v>Arabica</v>
      </c>
      <c r="O156" t="str" cm="1">
        <f t="array" ref="O156">_xlfn.IFS(J156="M","Medium",J156="L","Light",J156="D","Dark")</f>
        <v>Dark</v>
      </c>
      <c r="P156" t="str">
        <f>_xlfn.XLOOKUP(Orders[[#This Row],[Customer ID]],customers!$A$1:$A$1001,customers!$I$1:$I$1001,,0)</f>
        <v>No</v>
      </c>
    </row>
    <row r="157" spans="1:16" x14ac:dyDescent="0.2">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_xlfn.XLOOKUP(orders!C157,customers!$A$1:$A$1001,customers!$G$1:$G$1001,,0)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2"/>
        <v>155.24999999999997</v>
      </c>
      <c r="N157" t="str" cm="1">
        <f t="array" ref="N157">_xlfn.IFS(I157="Rob","Robusta",I157="Exc","Excelsa",I157="Ara","Arabica",I157="Lib","Liberica")</f>
        <v>Arabica</v>
      </c>
      <c r="O157" t="str" cm="1">
        <f t="array" ref="O157">_xlfn.IFS(J157="M","Medium",J157="L","Light",J157="D","Dark")</f>
        <v>Medium</v>
      </c>
      <c r="P157" t="str">
        <f>_xlfn.XLOOKUP(Orders[[#This Row],[Customer ID]],customers!$A$1:$A$1001,customers!$I$1:$I$1001,,0)</f>
        <v>Yes</v>
      </c>
    </row>
    <row r="158" spans="1:16" x14ac:dyDescent="0.2">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_xlfn.XLOOKUP(orders!C158,customers!$A$1:$A$1001,customers!$G$1:$G$1001,,0)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2"/>
        <v>77.624999999999986</v>
      </c>
      <c r="N158" t="str" cm="1">
        <f t="array" ref="N158">_xlfn.IFS(I158="Rob","Robusta",I158="Exc","Excelsa",I158="Ara","Arabica",I158="Lib","Liberica")</f>
        <v>Arabica</v>
      </c>
      <c r="O158" t="str" cm="1">
        <f t="array" ref="O158">_xlfn.IFS(J158="M","Medium",J158="L","Light",J158="D","Dark")</f>
        <v>Medium</v>
      </c>
      <c r="P158" t="str">
        <f>_xlfn.XLOOKUP(Orders[[#This Row],[Customer ID]],customers!$A$1:$A$1001,customers!$I$1:$I$1001,,0)</f>
        <v>Yes</v>
      </c>
    </row>
    <row r="159" spans="1:16" x14ac:dyDescent="0.2">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_xlfn.XLOOKUP(orders!C159,customers!$A$1:$A$1001,customers!$G$1:$G$1001,,0)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2"/>
        <v>61.754999999999995</v>
      </c>
      <c r="N159" t="str" cm="1">
        <f t="array" ref="N159">_xlfn.IFS(I159="Rob","Robusta",I159="Exc","Excelsa",I159="Ara","Arabica",I159="Lib","Liberica")</f>
        <v>Robusta</v>
      </c>
      <c r="O159" t="str" cm="1">
        <f t="array" ref="O159">_xlfn.IFS(J159="M","Medium",J159="L","Light",J159="D","Dark")</f>
        <v>Dark</v>
      </c>
      <c r="P159" t="str">
        <f>_xlfn.XLOOKUP(Orders[[#This Row],[Customer ID]],customers!$A$1:$A$1001,customers!$I$1:$I$1001,,0)</f>
        <v>No</v>
      </c>
    </row>
    <row r="160" spans="1:16" x14ac:dyDescent="0.2">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_xlfn.XLOOKUP(orders!C160,customers!$A$1:$A$1001,customers!$G$1:$G$1001,,0)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2"/>
        <v>123.50999999999999</v>
      </c>
      <c r="N160" t="str" cm="1">
        <f t="array" ref="N160">_xlfn.IFS(I160="Rob","Robusta",I160="Exc","Excelsa",I160="Ara","Arabica",I160="Lib","Liberica")</f>
        <v>Robusta</v>
      </c>
      <c r="O160" t="str" cm="1">
        <f t="array" ref="O160">_xlfn.IFS(J160="M","Medium",J160="L","Light",J160="D","Dark")</f>
        <v>Dark</v>
      </c>
      <c r="P160" t="str">
        <f>_xlfn.XLOOKUP(Orders[[#This Row],[Customer ID]],customers!$A$1:$A$1001,customers!$I$1:$I$1001,,0)</f>
        <v>Yes</v>
      </c>
    </row>
    <row r="161" spans="1:16" x14ac:dyDescent="0.2">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_xlfn.XLOOKUP(orders!C161,customers!$A$1:$A$1001,customers!$G$1:$G$1001,,0)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2"/>
        <v>218.73</v>
      </c>
      <c r="N161" t="str" cm="1">
        <f t="array" ref="N161">_xlfn.IFS(I161="Rob","Robusta",I161="Exc","Excelsa",I161="Ara","Arabica",I161="Lib","Liberica")</f>
        <v>Liberica</v>
      </c>
      <c r="O161" t="str" cm="1">
        <f t="array" ref="O161">_xlfn.IFS(J161="M","Medium",J161="L","Light",J161="D","Dark")</f>
        <v>Light</v>
      </c>
      <c r="P161" t="str">
        <f>_xlfn.XLOOKUP(Orders[[#This Row],[Customer ID]],customers!$A$1:$A$1001,customers!$I$1:$I$1001,,0)</f>
        <v>No</v>
      </c>
    </row>
    <row r="162" spans="1:16" x14ac:dyDescent="0.2">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_xlfn.XLOOKUP(orders!C162,customers!$A$1:$A$1001,customers!$G$1:$G$1001,,0)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2"/>
        <v>33</v>
      </c>
      <c r="N162" t="str" cm="1">
        <f t="array" ref="N162">_xlfn.IFS(I162="Rob","Robusta",I162="Exc","Excelsa",I162="Ara","Arabica",I162="Lib","Liberica")</f>
        <v>Excelsa</v>
      </c>
      <c r="O162" t="str" cm="1">
        <f t="array" ref="O162">_xlfn.IFS(J162="M","Medium",J162="L","Light",J162="D","Dark")</f>
        <v>Medium</v>
      </c>
      <c r="P162" t="str">
        <f>_xlfn.XLOOKUP(Orders[[#This Row],[Customer ID]],customers!$A$1:$A$1001,customers!$I$1:$I$1001,,0)</f>
        <v>No</v>
      </c>
    </row>
    <row r="163" spans="1:16" x14ac:dyDescent="0.2">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_xlfn.XLOOKUP(orders!C163,customers!$A$1:$A$1001,customers!$G$1:$G$1001,,0)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2"/>
        <v>23.31</v>
      </c>
      <c r="N163" t="str" cm="1">
        <f t="array" ref="N163">_xlfn.IFS(I163="Rob","Robusta",I163="Exc","Excelsa",I163="Ara","Arabica",I163="Lib","Liberica")</f>
        <v>Arabica</v>
      </c>
      <c r="O163" t="str" cm="1">
        <f t="array" ref="O163">_xlfn.IFS(J163="M","Medium",J163="L","Light",J163="D","Dark")</f>
        <v>Light</v>
      </c>
      <c r="P163" t="str">
        <f>_xlfn.XLOOKUP(Orders[[#This Row],[Customer ID]],customers!$A$1:$A$1001,customers!$I$1:$I$1001,,0)</f>
        <v>No</v>
      </c>
    </row>
    <row r="164" spans="1:16" x14ac:dyDescent="0.2">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_xlfn.XLOOKUP(orders!C164,customers!$A$1:$A$1001,customers!$G$1:$G$1001,,0)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2"/>
        <v>21.87</v>
      </c>
      <c r="N164" t="str" cm="1">
        <f t="array" ref="N164">_xlfn.IFS(I164="Rob","Robusta",I164="Exc","Excelsa",I164="Ara","Arabica",I164="Lib","Liberica")</f>
        <v>Excelsa</v>
      </c>
      <c r="O164" t="str" cm="1">
        <f t="array" ref="O164">_xlfn.IFS(J164="M","Medium",J164="L","Light",J164="D","Dark")</f>
        <v>Dark</v>
      </c>
      <c r="P164" t="str">
        <f>_xlfn.XLOOKUP(Orders[[#This Row],[Customer ID]],customers!$A$1:$A$1001,customers!$I$1:$I$1001,,0)</f>
        <v>Yes</v>
      </c>
    </row>
    <row r="165" spans="1:16" x14ac:dyDescent="0.2">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_xlfn.XLOOKUP(orders!C165,customers!$A$1:$A$1001,customers!$G$1:$G$1001,,0)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2"/>
        <v>16.11</v>
      </c>
      <c r="N165" t="str" cm="1">
        <f t="array" ref="N165">_xlfn.IFS(I165="Rob","Robusta",I165="Exc","Excelsa",I165="Ara","Arabica",I165="Lib","Liberica")</f>
        <v>Robusta</v>
      </c>
      <c r="O165" t="str" cm="1">
        <f t="array" ref="O165">_xlfn.IFS(J165="M","Medium",J165="L","Light",J165="D","Dark")</f>
        <v>Dark</v>
      </c>
      <c r="P165" t="str">
        <f>_xlfn.XLOOKUP(Orders[[#This Row],[Customer ID]],customers!$A$1:$A$1001,customers!$I$1:$I$1001,,0)</f>
        <v>No</v>
      </c>
    </row>
    <row r="166" spans="1:16" x14ac:dyDescent="0.2">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_xlfn.XLOOKUP(orders!C166,customers!$A$1:$A$1001,customers!$G$1:$G$1001,,0)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2"/>
        <v>29.16</v>
      </c>
      <c r="N166" t="str" cm="1">
        <f t="array" ref="N166">_xlfn.IFS(I166="Rob","Robusta",I166="Exc","Excelsa",I166="Ara","Arabica",I166="Lib","Liberica")</f>
        <v>Excelsa</v>
      </c>
      <c r="O166" t="str" cm="1">
        <f t="array" ref="O166">_xlfn.IFS(J166="M","Medium",J166="L","Light",J166="D","Dark")</f>
        <v>Dark</v>
      </c>
      <c r="P166" t="str">
        <f>_xlfn.XLOOKUP(Orders[[#This Row],[Customer ID]],customers!$A$1:$A$1001,customers!$I$1:$I$1001,,0)</f>
        <v>No</v>
      </c>
    </row>
    <row r="167" spans="1:16" x14ac:dyDescent="0.2">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_xlfn.XLOOKUP(orders!C167,customers!$A$1:$A$1001,customers!$G$1:$G$1001,,0)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2"/>
        <v>53.699999999999996</v>
      </c>
      <c r="N167" t="str" cm="1">
        <f t="array" ref="N167">_xlfn.IFS(I167="Rob","Robusta",I167="Exc","Excelsa",I167="Ara","Arabica",I167="Lib","Liberica")</f>
        <v>Robusta</v>
      </c>
      <c r="O167" t="str" cm="1">
        <f t="array" ref="O167">_xlfn.IFS(J167="M","Medium",J167="L","Light",J167="D","Dark")</f>
        <v>Dark</v>
      </c>
      <c r="P167" t="str">
        <f>_xlfn.XLOOKUP(Orders[[#This Row],[Customer ID]],customers!$A$1:$A$1001,customers!$I$1:$I$1001,,0)</f>
        <v>Yes</v>
      </c>
    </row>
    <row r="168" spans="1:16" x14ac:dyDescent="0.2">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_xlfn.XLOOKUP(orders!C168,customers!$A$1:$A$1001,customers!$G$1:$G$1001,,0)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2"/>
        <v>26.849999999999994</v>
      </c>
      <c r="N168" t="str" cm="1">
        <f t="array" ref="N168">_xlfn.IFS(I168="Rob","Robusta",I168="Exc","Excelsa",I168="Ara","Arabica",I168="Lib","Liberica")</f>
        <v>Robusta</v>
      </c>
      <c r="O168" t="str" cm="1">
        <f t="array" ref="O168">_xlfn.IFS(J168="M","Medium",J168="L","Light",J168="D","Dark")</f>
        <v>Dark</v>
      </c>
      <c r="P168" t="str">
        <f>_xlfn.XLOOKUP(Orders[[#This Row],[Customer ID]],customers!$A$1:$A$1001,customers!$I$1:$I$1001,,0)</f>
        <v>Yes</v>
      </c>
    </row>
    <row r="169" spans="1:16" x14ac:dyDescent="0.2">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_xlfn.XLOOKUP(orders!C169,customers!$A$1:$A$1001,customers!$G$1:$G$1001,,0)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2"/>
        <v>41.25</v>
      </c>
      <c r="N169" t="str" cm="1">
        <f t="array" ref="N169">_xlfn.IFS(I169="Rob","Robusta",I169="Exc","Excelsa",I169="Ara","Arabica",I169="Lib","Liberica")</f>
        <v>Excelsa</v>
      </c>
      <c r="O169" t="str" cm="1">
        <f t="array" ref="O169">_xlfn.IFS(J169="M","Medium",J169="L","Light",J169="D","Dark")</f>
        <v>Medium</v>
      </c>
      <c r="P169" t="str">
        <f>_xlfn.XLOOKUP(Orders[[#This Row],[Customer ID]],customers!$A$1:$A$1001,customers!$I$1:$I$1001,,0)</f>
        <v>Yes</v>
      </c>
    </row>
    <row r="170" spans="1:16" x14ac:dyDescent="0.2">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_xlfn.XLOOKUP(orders!C170,customers!$A$1:$A$1001,customers!$G$1:$G$1001,,0)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2"/>
        <v>40.5</v>
      </c>
      <c r="N170" t="str" cm="1">
        <f t="array" ref="N170">_xlfn.IFS(I170="Rob","Robusta",I170="Exc","Excelsa",I170="Ara","Arabica",I170="Lib","Liberica")</f>
        <v>Arabica</v>
      </c>
      <c r="O170" t="str" cm="1">
        <f t="array" ref="O170">_xlfn.IFS(J170="M","Medium",J170="L","Light",J170="D","Dark")</f>
        <v>Medium</v>
      </c>
      <c r="P170" t="str">
        <f>_xlfn.XLOOKUP(Orders[[#This Row],[Customer ID]],customers!$A$1:$A$1001,customers!$I$1:$I$1001,,0)</f>
        <v>No</v>
      </c>
    </row>
    <row r="171" spans="1:16" x14ac:dyDescent="0.2">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_xlfn.XLOOKUP(orders!C171,customers!$A$1:$A$1001,customers!$G$1:$G$1001,,0)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2"/>
        <v>17.899999999999999</v>
      </c>
      <c r="N171" t="str" cm="1">
        <f t="array" ref="N171">_xlfn.IFS(I171="Rob","Robusta",I171="Exc","Excelsa",I171="Ara","Arabica",I171="Lib","Liberica")</f>
        <v>Robusta</v>
      </c>
      <c r="O171" t="str" cm="1">
        <f t="array" ref="O171">_xlfn.IFS(J171="M","Medium",J171="L","Light",J171="D","Dark")</f>
        <v>Dark</v>
      </c>
      <c r="P171" t="str">
        <f>_xlfn.XLOOKUP(Orders[[#This Row],[Customer ID]],customers!$A$1:$A$1001,customers!$I$1:$I$1001,,0)</f>
        <v>No</v>
      </c>
    </row>
    <row r="172" spans="1:16" x14ac:dyDescent="0.2">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_xlfn.XLOOKUP(orders!C172,customers!$A$1:$A$1001,customers!$G$1:$G$1001,,0)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2"/>
        <v>68.309999999999988</v>
      </c>
      <c r="N172" t="str" cm="1">
        <f t="array" ref="N172">_xlfn.IFS(I172="Rob","Robusta",I172="Exc","Excelsa",I172="Ara","Arabica",I172="Lib","Liberica")</f>
        <v>Excelsa</v>
      </c>
      <c r="O172" t="str" cm="1">
        <f t="array" ref="O172">_xlfn.IFS(J172="M","Medium",J172="L","Light",J172="D","Dark")</f>
        <v>Light</v>
      </c>
      <c r="P172" t="str">
        <f>_xlfn.XLOOKUP(Orders[[#This Row],[Customer ID]],customers!$A$1:$A$1001,customers!$I$1:$I$1001,,0)</f>
        <v>No</v>
      </c>
    </row>
    <row r="173" spans="1:16" x14ac:dyDescent="0.2">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_xlfn.XLOOKUP(orders!C173,customers!$A$1:$A$1001,customers!$G$1:$G$1001,,0)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2"/>
        <v>63.249999999999993</v>
      </c>
      <c r="N173" t="str" cm="1">
        <f t="array" ref="N173">_xlfn.IFS(I173="Rob","Robusta",I173="Exc","Excelsa",I173="Ara","Arabica",I173="Lib","Liberica")</f>
        <v>Excelsa</v>
      </c>
      <c r="O173" t="str" cm="1">
        <f t="array" ref="O173">_xlfn.IFS(J173="M","Medium",J173="L","Light",J173="D","Dark")</f>
        <v>Medium</v>
      </c>
      <c r="P173" t="str">
        <f>_xlfn.XLOOKUP(Orders[[#This Row],[Customer ID]],customers!$A$1:$A$1001,customers!$I$1:$I$1001,,0)</f>
        <v>Yes</v>
      </c>
    </row>
    <row r="174" spans="1:16" x14ac:dyDescent="0.2">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_xlfn.XLOOKUP(orders!C174,customers!$A$1:$A$1001,customers!$G$1:$G$1001,,0)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2"/>
        <v>21.87</v>
      </c>
      <c r="N174" t="str" cm="1">
        <f t="array" ref="N174">_xlfn.IFS(I174="Rob","Robusta",I174="Exc","Excelsa",I174="Ara","Arabica",I174="Lib","Liberica")</f>
        <v>Excelsa</v>
      </c>
      <c r="O174" t="str" cm="1">
        <f t="array" ref="O174">_xlfn.IFS(J174="M","Medium",J174="L","Light",J174="D","Dark")</f>
        <v>Dark</v>
      </c>
      <c r="P174" t="str">
        <f>_xlfn.XLOOKUP(Orders[[#This Row],[Customer ID]],customers!$A$1:$A$1001,customers!$I$1:$I$1001,,0)</f>
        <v>No</v>
      </c>
    </row>
    <row r="175" spans="1:16" x14ac:dyDescent="0.2">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_xlfn.XLOOKUP(orders!C175,customers!$A$1:$A$1001,customers!$G$1:$G$1001,,0)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2"/>
        <v>91.539999999999992</v>
      </c>
      <c r="N175" t="str" cm="1">
        <f t="array" ref="N175">_xlfn.IFS(I175="Rob","Robusta",I175="Exc","Excelsa",I175="Ara","Arabica",I175="Lib","Liberica")</f>
        <v>Robusta</v>
      </c>
      <c r="O175" t="str" cm="1">
        <f t="array" ref="O175">_xlfn.IFS(J175="M","Medium",J175="L","Light",J175="D","Dark")</f>
        <v>Medium</v>
      </c>
      <c r="P175" t="str">
        <f>_xlfn.XLOOKUP(Orders[[#This Row],[Customer ID]],customers!$A$1:$A$1001,customers!$I$1:$I$1001,,0)</f>
        <v>No</v>
      </c>
    </row>
    <row r="176" spans="1:16" x14ac:dyDescent="0.2">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_xlfn.XLOOKUP(orders!C176,customers!$A$1:$A$1001,customers!$G$1:$G$1001,,0)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2"/>
        <v>204.92999999999995</v>
      </c>
      <c r="N176" t="str" cm="1">
        <f t="array" ref="N176">_xlfn.IFS(I176="Rob","Robusta",I176="Exc","Excelsa",I176="Ara","Arabica",I176="Lib","Liberica")</f>
        <v>Excelsa</v>
      </c>
      <c r="O176" t="str" cm="1">
        <f t="array" ref="O176">_xlfn.IFS(J176="M","Medium",J176="L","Light",J176="D","Dark")</f>
        <v>Light</v>
      </c>
      <c r="P176" t="str">
        <f>_xlfn.XLOOKUP(Orders[[#This Row],[Customer ID]],customers!$A$1:$A$1001,customers!$I$1:$I$1001,,0)</f>
        <v>Yes</v>
      </c>
    </row>
    <row r="177" spans="1:16" x14ac:dyDescent="0.2">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_xlfn.XLOOKUP(orders!C177,customers!$A$1:$A$1001,customers!$G$1:$G$1001,,0)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2"/>
        <v>63.249999999999993</v>
      </c>
      <c r="N177" t="str" cm="1">
        <f t="array" ref="N177">_xlfn.IFS(I177="Rob","Robusta",I177="Exc","Excelsa",I177="Ara","Arabica",I177="Lib","Liberica")</f>
        <v>Excelsa</v>
      </c>
      <c r="O177" t="str" cm="1">
        <f t="array" ref="O177">_xlfn.IFS(J177="M","Medium",J177="L","Light",J177="D","Dark")</f>
        <v>Medium</v>
      </c>
      <c r="P177" t="str">
        <f>_xlfn.XLOOKUP(Orders[[#This Row],[Customer ID]],customers!$A$1:$A$1001,customers!$I$1:$I$1001,,0)</f>
        <v>Yes</v>
      </c>
    </row>
    <row r="178" spans="1:16" x14ac:dyDescent="0.2">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_xlfn.XLOOKUP(orders!C178,customers!$A$1:$A$1001,customers!$G$1:$G$1001,,0)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2"/>
        <v>34.154999999999994</v>
      </c>
      <c r="N178" t="str" cm="1">
        <f t="array" ref="N178">_xlfn.IFS(I178="Rob","Robusta",I178="Exc","Excelsa",I178="Ara","Arabica",I178="Lib","Liberica")</f>
        <v>Excelsa</v>
      </c>
      <c r="O178" t="str" cm="1">
        <f t="array" ref="O178">_xlfn.IFS(J178="M","Medium",J178="L","Light",J178="D","Dark")</f>
        <v>Light</v>
      </c>
      <c r="P178" t="str">
        <f>_xlfn.XLOOKUP(Orders[[#This Row],[Customer ID]],customers!$A$1:$A$1001,customers!$I$1:$I$1001,,0)</f>
        <v>Yes</v>
      </c>
    </row>
    <row r="179" spans="1:16" x14ac:dyDescent="0.2">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_xlfn.XLOOKUP(orders!C179,customers!$A$1:$A$1001,customers!$G$1:$G$1001,,0)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2"/>
        <v>109.93999999999998</v>
      </c>
      <c r="N179" t="str" cm="1">
        <f t="array" ref="N179">_xlfn.IFS(I179="Rob","Robusta",I179="Exc","Excelsa",I179="Ara","Arabica",I179="Lib","Liberica")</f>
        <v>Robusta</v>
      </c>
      <c r="O179" t="str" cm="1">
        <f t="array" ref="O179">_xlfn.IFS(J179="M","Medium",J179="L","Light",J179="D","Dark")</f>
        <v>Light</v>
      </c>
      <c r="P179" t="str">
        <f>_xlfn.XLOOKUP(Orders[[#This Row],[Customer ID]],customers!$A$1:$A$1001,customers!$I$1:$I$1001,,0)</f>
        <v>Yes</v>
      </c>
    </row>
    <row r="180" spans="1:16" x14ac:dyDescent="0.2">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_xlfn.XLOOKUP(orders!C180,customers!$A$1:$A$1001,customers!$G$1:$G$1001,,0)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2"/>
        <v>25.9</v>
      </c>
      <c r="N180" t="str" cm="1">
        <f t="array" ref="N180">_xlfn.IFS(I180="Rob","Robusta",I180="Exc","Excelsa",I180="Ara","Arabica",I180="Lib","Liberica")</f>
        <v>Arabica</v>
      </c>
      <c r="O180" t="str" cm="1">
        <f t="array" ref="O180">_xlfn.IFS(J180="M","Medium",J180="L","Light",J180="D","Dark")</f>
        <v>Light</v>
      </c>
      <c r="P180" t="str">
        <f>_xlfn.XLOOKUP(Orders[[#This Row],[Customer ID]],customers!$A$1:$A$1001,customers!$I$1:$I$1001,,0)</f>
        <v>No</v>
      </c>
    </row>
    <row r="181" spans="1:16" x14ac:dyDescent="0.2">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_xlfn.XLOOKUP(orders!C181,customers!$A$1:$A$1001,customers!$G$1:$G$1001,,0)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2"/>
        <v>2.9849999999999999</v>
      </c>
      <c r="N181" t="str" cm="1">
        <f t="array" ref="N181">_xlfn.IFS(I181="Rob","Robusta",I181="Exc","Excelsa",I181="Ara","Arabica",I181="Lib","Liberica")</f>
        <v>Arabica</v>
      </c>
      <c r="O181" t="str" cm="1">
        <f t="array" ref="O181">_xlfn.IFS(J181="M","Medium",J181="L","Light",J181="D","Dark")</f>
        <v>Dark</v>
      </c>
      <c r="P181" t="str">
        <f>_xlfn.XLOOKUP(Orders[[#This Row],[Customer ID]],customers!$A$1:$A$1001,customers!$I$1:$I$1001,,0)</f>
        <v>No</v>
      </c>
    </row>
    <row r="182" spans="1:16" x14ac:dyDescent="0.2">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_xlfn.XLOOKUP(orders!C182,customers!$A$1:$A$1001,customers!$G$1:$G$1001,,0)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2"/>
        <v>22.274999999999999</v>
      </c>
      <c r="N182" t="str" cm="1">
        <f t="array" ref="N182">_xlfn.IFS(I182="Rob","Robusta",I182="Exc","Excelsa",I182="Ara","Arabica",I182="Lib","Liberica")</f>
        <v>Excelsa</v>
      </c>
      <c r="O182" t="str" cm="1">
        <f t="array" ref="O182">_xlfn.IFS(J182="M","Medium",J182="L","Light",J182="D","Dark")</f>
        <v>Light</v>
      </c>
      <c r="P182" t="str">
        <f>_xlfn.XLOOKUP(Orders[[#This Row],[Customer ID]],customers!$A$1:$A$1001,customers!$I$1:$I$1001,,0)</f>
        <v>No</v>
      </c>
    </row>
    <row r="183" spans="1:16" x14ac:dyDescent="0.2">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_xlfn.XLOOKUP(orders!C183,customers!$A$1:$A$1001,customers!$G$1:$G$1001,,0)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2"/>
        <v>29.849999999999998</v>
      </c>
      <c r="N183" t="str" cm="1">
        <f t="array" ref="N183">_xlfn.IFS(I183="Rob","Robusta",I183="Exc","Excelsa",I183="Ara","Arabica",I183="Lib","Liberica")</f>
        <v>Arabica</v>
      </c>
      <c r="O183" t="str" cm="1">
        <f t="array" ref="O183">_xlfn.IFS(J183="M","Medium",J183="L","Light",J183="D","Dark")</f>
        <v>Dark</v>
      </c>
      <c r="P183" t="str">
        <f>_xlfn.XLOOKUP(Orders[[#This Row],[Customer ID]],customers!$A$1:$A$1001,customers!$I$1:$I$1001,,0)</f>
        <v>No</v>
      </c>
    </row>
    <row r="184" spans="1:16" x14ac:dyDescent="0.2">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_xlfn.XLOOKUP(orders!C184,customers!$A$1:$A$1001,customers!$G$1:$G$1001,,0)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2"/>
        <v>32.22</v>
      </c>
      <c r="N184" t="str" cm="1">
        <f t="array" ref="N184">_xlfn.IFS(I184="Rob","Robusta",I184="Exc","Excelsa",I184="Ara","Arabica",I184="Lib","Liberica")</f>
        <v>Robusta</v>
      </c>
      <c r="O184" t="str" cm="1">
        <f t="array" ref="O184">_xlfn.IFS(J184="M","Medium",J184="L","Light",J184="D","Dark")</f>
        <v>Dark</v>
      </c>
      <c r="P184" t="str">
        <f>_xlfn.XLOOKUP(Orders[[#This Row],[Customer ID]],customers!$A$1:$A$1001,customers!$I$1:$I$1001,,0)</f>
        <v>No</v>
      </c>
    </row>
    <row r="185" spans="1:16" x14ac:dyDescent="0.2">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_xlfn.XLOOKUP(orders!C185,customers!$A$1:$A$1001,customers!$G$1:$G$1001,,0)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2"/>
        <v>8.25</v>
      </c>
      <c r="N185" t="str" cm="1">
        <f t="array" ref="N185">_xlfn.IFS(I185="Rob","Robusta",I185="Exc","Excelsa",I185="Ara","Arabica",I185="Lib","Liberica")</f>
        <v>Excelsa</v>
      </c>
      <c r="O185" t="str" cm="1">
        <f t="array" ref="O185">_xlfn.IFS(J185="M","Medium",J185="L","Light",J185="D","Dark")</f>
        <v>Medium</v>
      </c>
      <c r="P185" t="str">
        <f>_xlfn.XLOOKUP(Orders[[#This Row],[Customer ID]],customers!$A$1:$A$1001,customers!$I$1:$I$1001,,0)</f>
        <v>No</v>
      </c>
    </row>
    <row r="186" spans="1:16" x14ac:dyDescent="0.2">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_xlfn.XLOOKUP(orders!C186,customers!$A$1:$A$1001,customers!$G$1:$G$1001,,0)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2"/>
        <v>31.08</v>
      </c>
      <c r="N186" t="str" cm="1">
        <f t="array" ref="N186">_xlfn.IFS(I186="Rob","Robusta",I186="Exc","Excelsa",I186="Ara","Arabica",I186="Lib","Liberica")</f>
        <v>Arabica</v>
      </c>
      <c r="O186" t="str" cm="1">
        <f t="array" ref="O186">_xlfn.IFS(J186="M","Medium",J186="L","Light",J186="D","Dark")</f>
        <v>Light</v>
      </c>
      <c r="P186" t="str">
        <f>_xlfn.XLOOKUP(Orders[[#This Row],[Customer ID]],customers!$A$1:$A$1001,customers!$I$1:$I$1001,,0)</f>
        <v>No</v>
      </c>
    </row>
    <row r="187" spans="1:16" x14ac:dyDescent="0.2">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_xlfn.XLOOKUP(orders!C187,customers!$A$1:$A$1001,customers!$G$1:$G$1001,,0)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2"/>
        <v>36.450000000000003</v>
      </c>
      <c r="N187" t="str" cm="1">
        <f t="array" ref="N187">_xlfn.IFS(I187="Rob","Robusta",I187="Exc","Excelsa",I187="Ara","Arabica",I187="Lib","Liberica")</f>
        <v>Excelsa</v>
      </c>
      <c r="O187" t="str" cm="1">
        <f t="array" ref="O187">_xlfn.IFS(J187="M","Medium",J187="L","Light",J187="D","Dark")</f>
        <v>Dark</v>
      </c>
      <c r="P187" t="str">
        <f>_xlfn.XLOOKUP(Orders[[#This Row],[Customer ID]],customers!$A$1:$A$1001,customers!$I$1:$I$1001,,0)</f>
        <v>Yes</v>
      </c>
    </row>
    <row r="188" spans="1:16" x14ac:dyDescent="0.2">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_xlfn.XLOOKUP(orders!C188,customers!$A$1:$A$1001,customers!$G$1:$G$1001,,0)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2"/>
        <v>68.655000000000001</v>
      </c>
      <c r="N188" t="str" cm="1">
        <f t="array" ref="N188">_xlfn.IFS(I188="Rob","Robusta",I188="Exc","Excelsa",I188="Ara","Arabica",I188="Lib","Liberica")</f>
        <v>Robusta</v>
      </c>
      <c r="O188" t="str" cm="1">
        <f t="array" ref="O188">_xlfn.IFS(J188="M","Medium",J188="L","Light",J188="D","Dark")</f>
        <v>Medium</v>
      </c>
      <c r="P188" t="str">
        <f>_xlfn.XLOOKUP(Orders[[#This Row],[Customer ID]],customers!$A$1:$A$1001,customers!$I$1:$I$1001,,0)</f>
        <v>No</v>
      </c>
    </row>
    <row r="189" spans="1:16" x14ac:dyDescent="0.2">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_xlfn.XLOOKUP(orders!C189,customers!$A$1:$A$1001,customers!$G$1:$G$1001,,0)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2"/>
        <v>43.650000000000006</v>
      </c>
      <c r="N189" t="str" cm="1">
        <f t="array" ref="N189">_xlfn.IFS(I189="Rob","Robusta",I189="Exc","Excelsa",I189="Ara","Arabica",I189="Lib","Liberica")</f>
        <v>Liberica</v>
      </c>
      <c r="O189" t="str" cm="1">
        <f t="array" ref="O189">_xlfn.IFS(J189="M","Medium",J189="L","Light",J189="D","Dark")</f>
        <v>Medium</v>
      </c>
      <c r="P189" t="str">
        <f>_xlfn.XLOOKUP(Orders[[#This Row],[Customer ID]],customers!$A$1:$A$1001,customers!$I$1:$I$1001,,0)</f>
        <v>Yes</v>
      </c>
    </row>
    <row r="190" spans="1:16" x14ac:dyDescent="0.2">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_xlfn.XLOOKUP(orders!C190,customers!$A$1:$A$1001,customers!$G$1:$G$1001,,0)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2"/>
        <v>4.4550000000000001</v>
      </c>
      <c r="N190" t="str" cm="1">
        <f t="array" ref="N190">_xlfn.IFS(I190="Rob","Robusta",I190="Exc","Excelsa",I190="Ara","Arabica",I190="Lib","Liberica")</f>
        <v>Excelsa</v>
      </c>
      <c r="O190" t="str" cm="1">
        <f t="array" ref="O190">_xlfn.IFS(J190="M","Medium",J190="L","Light",J190="D","Dark")</f>
        <v>Light</v>
      </c>
      <c r="P190" t="str">
        <f>_xlfn.XLOOKUP(Orders[[#This Row],[Customer ID]],customers!$A$1:$A$1001,customers!$I$1:$I$1001,,0)</f>
        <v>Yes</v>
      </c>
    </row>
    <row r="191" spans="1:16" x14ac:dyDescent="0.2">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_xlfn.XLOOKUP(orders!C191,customers!$A$1:$A$1001,customers!$G$1:$G$1001,,0)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2"/>
        <v>43.650000000000006</v>
      </c>
      <c r="N191" t="str" cm="1">
        <f t="array" ref="N191">_xlfn.IFS(I191="Rob","Robusta",I191="Exc","Excelsa",I191="Ara","Arabica",I191="Lib","Liberica")</f>
        <v>Liberica</v>
      </c>
      <c r="O191" t="str" cm="1">
        <f t="array" ref="O191">_xlfn.IFS(J191="M","Medium",J191="L","Light",J191="D","Dark")</f>
        <v>Medium</v>
      </c>
      <c r="P191" t="str">
        <f>_xlfn.XLOOKUP(Orders[[#This Row],[Customer ID]],customers!$A$1:$A$1001,customers!$I$1:$I$1001,,0)</f>
        <v>Yes</v>
      </c>
    </row>
    <row r="192" spans="1:16" x14ac:dyDescent="0.2">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_xlfn.XLOOKUP(orders!C192,customers!$A$1:$A$1001,customers!$G$1:$G$1001,,0)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2"/>
        <v>33.464999999999996</v>
      </c>
      <c r="N192" t="str" cm="1">
        <f t="array" ref="N192">_xlfn.IFS(I192="Rob","Robusta",I192="Exc","Excelsa",I192="Ara","Arabica",I192="Lib","Liberica")</f>
        <v>Liberica</v>
      </c>
      <c r="O192" t="str" cm="1">
        <f t="array" ref="O192">_xlfn.IFS(J192="M","Medium",J192="L","Light",J192="D","Dark")</f>
        <v>Medium</v>
      </c>
      <c r="P192" t="str">
        <f>_xlfn.XLOOKUP(Orders[[#This Row],[Customer ID]],customers!$A$1:$A$1001,customers!$I$1:$I$1001,,0)</f>
        <v>Yes</v>
      </c>
    </row>
    <row r="193" spans="1:16" x14ac:dyDescent="0.2">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_xlfn.XLOOKUP(orders!C193,customers!$A$1:$A$1001,customers!$G$1:$G$1001,,0)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2"/>
        <v>19.424999999999997</v>
      </c>
      <c r="N193" t="str" cm="1">
        <f t="array" ref="N193">_xlfn.IFS(I193="Rob","Robusta",I193="Exc","Excelsa",I193="Ara","Arabica",I193="Lib","Liberica")</f>
        <v>Liberica</v>
      </c>
      <c r="O193" t="str" cm="1">
        <f t="array" ref="O193">_xlfn.IFS(J193="M","Medium",J193="L","Light",J193="D","Dark")</f>
        <v>Dark</v>
      </c>
      <c r="P193" t="str">
        <f>_xlfn.XLOOKUP(Orders[[#This Row],[Customer ID]],customers!$A$1:$A$1001,customers!$I$1:$I$1001,,0)</f>
        <v>Yes</v>
      </c>
    </row>
    <row r="194" spans="1:16" x14ac:dyDescent="0.2">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_xlfn.XLOOKUP(orders!C194,customers!$A$1:$A$1001,customers!$G$1:$G$1001,,0)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2"/>
        <v>72.900000000000006</v>
      </c>
      <c r="N194" t="str" cm="1">
        <f t="array" ref="N194">_xlfn.IFS(I194="Rob","Robusta",I194="Exc","Excelsa",I194="Ara","Arabica",I194="Lib","Liberica")</f>
        <v>Excelsa</v>
      </c>
      <c r="O194" t="str" cm="1">
        <f t="array" ref="O194">_xlfn.IFS(J194="M","Medium",J194="L","Light",J194="D","Dark")</f>
        <v>Dark</v>
      </c>
      <c r="P194" t="str">
        <f>_xlfn.XLOOKUP(Orders[[#This Row],[Customer ID]],customers!$A$1:$A$1001,customers!$I$1:$I$1001,,0)</f>
        <v>Yes</v>
      </c>
    </row>
    <row r="195" spans="1:16" x14ac:dyDescent="0.2">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_xlfn.XLOOKUP(orders!C195,customers!$A$1:$A$1001,customers!$G$1:$G$1001,,0)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3">L195*E195</f>
        <v>44.55</v>
      </c>
      <c r="N195" t="str" cm="1">
        <f t="array" ref="N195">_xlfn.IFS(I195="Rob","Robusta",I195="Exc","Excelsa",I195="Ara","Arabica",I195="Lib","Liberica")</f>
        <v>Excelsa</v>
      </c>
      <c r="O195" t="str" cm="1">
        <f t="array" ref="O195">_xlfn.IFS(J195="M","Medium",J195="L","Light",J195="D","Dark")</f>
        <v>Light</v>
      </c>
      <c r="P195" t="str">
        <f>_xlfn.XLOOKUP(Orders[[#This Row],[Customer ID]],customers!$A$1:$A$1001,customers!$I$1:$I$1001,,0)</f>
        <v>No</v>
      </c>
    </row>
    <row r="196" spans="1:16" x14ac:dyDescent="0.2">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_xlfn.XLOOKUP(orders!C196,customers!$A$1:$A$1001,customers!$G$1:$G$1001,,0)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3"/>
        <v>36.450000000000003</v>
      </c>
      <c r="N196" t="str" cm="1">
        <f t="array" ref="N196">_xlfn.IFS(I196="Rob","Robusta",I196="Exc","Excelsa",I196="Ara","Arabica",I196="Lib","Liberica")</f>
        <v>Excelsa</v>
      </c>
      <c r="O196" t="str" cm="1">
        <f t="array" ref="O196">_xlfn.IFS(J196="M","Medium",J196="L","Light",J196="D","Dark")</f>
        <v>Dark</v>
      </c>
      <c r="P196" t="str">
        <f>_xlfn.XLOOKUP(Orders[[#This Row],[Customer ID]],customers!$A$1:$A$1001,customers!$I$1:$I$1001,,0)</f>
        <v>No</v>
      </c>
    </row>
    <row r="197" spans="1:16" x14ac:dyDescent="0.2">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_xlfn.XLOOKUP(orders!C197,customers!$A$1:$A$1001,customers!$G$1:$G$1001,,0)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3"/>
        <v>38.849999999999994</v>
      </c>
      <c r="N197" t="str" cm="1">
        <f t="array" ref="N197">_xlfn.IFS(I197="Rob","Robusta",I197="Exc","Excelsa",I197="Ara","Arabica",I197="Lib","Liberica")</f>
        <v>Arabica</v>
      </c>
      <c r="O197" t="str" cm="1">
        <f t="array" ref="O197">_xlfn.IFS(J197="M","Medium",J197="L","Light",J197="D","Dark")</f>
        <v>Light</v>
      </c>
      <c r="P197" t="str">
        <f>_xlfn.XLOOKUP(Orders[[#This Row],[Customer ID]],customers!$A$1:$A$1001,customers!$I$1:$I$1001,,0)</f>
        <v>No</v>
      </c>
    </row>
    <row r="198" spans="1:16" x14ac:dyDescent="0.2">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_xlfn.XLOOKUP(orders!C198,customers!$A$1:$A$1001,customers!$G$1:$G$1001,,0)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3"/>
        <v>53.46</v>
      </c>
      <c r="N198" t="str" cm="1">
        <f t="array" ref="N198">_xlfn.IFS(I198="Rob","Robusta",I198="Exc","Excelsa",I198="Ara","Arabica",I198="Lib","Liberica")</f>
        <v>Excelsa</v>
      </c>
      <c r="O198" t="str" cm="1">
        <f t="array" ref="O198">_xlfn.IFS(J198="M","Medium",J198="L","Light",J198="D","Dark")</f>
        <v>Light</v>
      </c>
      <c r="P198" t="str">
        <f>_xlfn.XLOOKUP(Orders[[#This Row],[Customer ID]],customers!$A$1:$A$1001,customers!$I$1:$I$1001,,0)</f>
        <v>No</v>
      </c>
    </row>
    <row r="199" spans="1:16" x14ac:dyDescent="0.2">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_xlfn.XLOOKUP(orders!C199,customers!$A$1:$A$1001,customers!$G$1:$G$1001,,0)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3"/>
        <v>59.569999999999993</v>
      </c>
      <c r="N199" t="str" cm="1">
        <f t="array" ref="N199">_xlfn.IFS(I199="Rob","Robusta",I199="Exc","Excelsa",I199="Ara","Arabica",I199="Lib","Liberica")</f>
        <v>Liberica</v>
      </c>
      <c r="O199" t="str" cm="1">
        <f t="array" ref="O199">_xlfn.IFS(J199="M","Medium",J199="L","Light",J199="D","Dark")</f>
        <v>Dark</v>
      </c>
      <c r="P199" t="str">
        <f>_xlfn.XLOOKUP(Orders[[#This Row],[Customer ID]],customers!$A$1:$A$1001,customers!$I$1:$I$1001,,0)</f>
        <v>No</v>
      </c>
    </row>
    <row r="200" spans="1:16" x14ac:dyDescent="0.2">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_xlfn.XLOOKUP(orders!C200,customers!$A$1:$A$1001,customers!$G$1:$G$1001,,0)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3"/>
        <v>89.35499999999999</v>
      </c>
      <c r="N200" t="str" cm="1">
        <f t="array" ref="N200">_xlfn.IFS(I200="Rob","Robusta",I200="Exc","Excelsa",I200="Ara","Arabica",I200="Lib","Liberica")</f>
        <v>Liberica</v>
      </c>
      <c r="O200" t="str" cm="1">
        <f t="array" ref="O200">_xlfn.IFS(J200="M","Medium",J200="L","Light",J200="D","Dark")</f>
        <v>Dark</v>
      </c>
      <c r="P200" t="str">
        <f>_xlfn.XLOOKUP(Orders[[#This Row],[Customer ID]],customers!$A$1:$A$1001,customers!$I$1:$I$1001,,0)</f>
        <v>No</v>
      </c>
    </row>
    <row r="201" spans="1:16" x14ac:dyDescent="0.2">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_xlfn.XLOOKUP(orders!C201,customers!$A$1:$A$1001,customers!$G$1:$G$1001,,0)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3"/>
        <v>38.04</v>
      </c>
      <c r="N201" t="str" cm="1">
        <f t="array" ref="N201">_xlfn.IFS(I201="Rob","Robusta",I201="Exc","Excelsa",I201="Ara","Arabica",I201="Lib","Liberica")</f>
        <v>Liberica</v>
      </c>
      <c r="O201" t="str" cm="1">
        <f t="array" ref="O201">_xlfn.IFS(J201="M","Medium",J201="L","Light",J201="D","Dark")</f>
        <v>Light</v>
      </c>
      <c r="P201" t="str">
        <f>_xlfn.XLOOKUP(Orders[[#This Row],[Customer ID]],customers!$A$1:$A$1001,customers!$I$1:$I$1001,,0)</f>
        <v>No</v>
      </c>
    </row>
    <row r="202" spans="1:16" x14ac:dyDescent="0.2">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_xlfn.XLOOKUP(orders!C202,customers!$A$1:$A$1001,customers!$G$1:$G$1001,,0)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3"/>
        <v>41.25</v>
      </c>
      <c r="N202" t="str" cm="1">
        <f t="array" ref="N202">_xlfn.IFS(I202="Rob","Robusta",I202="Exc","Excelsa",I202="Ara","Arabica",I202="Lib","Liberica")</f>
        <v>Excelsa</v>
      </c>
      <c r="O202" t="str" cm="1">
        <f t="array" ref="O202">_xlfn.IFS(J202="M","Medium",J202="L","Light",J202="D","Dark")</f>
        <v>Medium</v>
      </c>
      <c r="P202" t="str">
        <f>_xlfn.XLOOKUP(Orders[[#This Row],[Customer ID]],customers!$A$1:$A$1001,customers!$I$1:$I$1001,,0)</f>
        <v>No</v>
      </c>
    </row>
    <row r="203" spans="1:16" x14ac:dyDescent="0.2">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_xlfn.XLOOKUP(orders!C203,customers!$A$1:$A$1001,customers!$G$1:$G$1001,,0)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3"/>
        <v>57.06</v>
      </c>
      <c r="N203" t="str" cm="1">
        <f t="array" ref="N203">_xlfn.IFS(I203="Rob","Robusta",I203="Exc","Excelsa",I203="Ara","Arabica",I203="Lib","Liberica")</f>
        <v>Liberica</v>
      </c>
      <c r="O203" t="str" cm="1">
        <f t="array" ref="O203">_xlfn.IFS(J203="M","Medium",J203="L","Light",J203="D","Dark")</f>
        <v>Light</v>
      </c>
      <c r="P203" t="str">
        <f>_xlfn.XLOOKUP(Orders[[#This Row],[Customer ID]],customers!$A$1:$A$1001,customers!$I$1:$I$1001,,0)</f>
        <v>No</v>
      </c>
    </row>
    <row r="204" spans="1:16" x14ac:dyDescent="0.2">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_xlfn.XLOOKUP(orders!C204,customers!$A$1:$A$1001,customers!$G$1:$G$1001,,0)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3"/>
        <v>178.70999999999998</v>
      </c>
      <c r="N204" t="str" cm="1">
        <f t="array" ref="N204">_xlfn.IFS(I204="Rob","Robusta",I204="Exc","Excelsa",I204="Ara","Arabica",I204="Lib","Liberica")</f>
        <v>Liberica</v>
      </c>
      <c r="O204" t="str" cm="1">
        <f t="array" ref="O204">_xlfn.IFS(J204="M","Medium",J204="L","Light",J204="D","Dark")</f>
        <v>Dark</v>
      </c>
      <c r="P204" t="str">
        <f>_xlfn.XLOOKUP(Orders[[#This Row],[Customer ID]],customers!$A$1:$A$1001,customers!$I$1:$I$1001,,0)</f>
        <v>Yes</v>
      </c>
    </row>
    <row r="205" spans="1:16" x14ac:dyDescent="0.2">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_xlfn.XLOOKUP(orders!C205,customers!$A$1:$A$1001,customers!$G$1:$G$1001,,0)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3"/>
        <v>4.7549999999999999</v>
      </c>
      <c r="N205" t="str" cm="1">
        <f t="array" ref="N205">_xlfn.IFS(I205="Rob","Robusta",I205="Exc","Excelsa",I205="Ara","Arabica",I205="Lib","Liberica")</f>
        <v>Liberica</v>
      </c>
      <c r="O205" t="str" cm="1">
        <f t="array" ref="O205">_xlfn.IFS(J205="M","Medium",J205="L","Light",J205="D","Dark")</f>
        <v>Light</v>
      </c>
      <c r="P205" t="str">
        <f>_xlfn.XLOOKUP(Orders[[#This Row],[Customer ID]],customers!$A$1:$A$1001,customers!$I$1:$I$1001,,0)</f>
        <v>No</v>
      </c>
    </row>
    <row r="206" spans="1:16" x14ac:dyDescent="0.2">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_xlfn.XLOOKUP(orders!C206,customers!$A$1:$A$1001,customers!$G$1:$G$1001,,0)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3"/>
        <v>82.5</v>
      </c>
      <c r="N206" t="str" cm="1">
        <f t="array" ref="N206">_xlfn.IFS(I206="Rob","Robusta",I206="Exc","Excelsa",I206="Ara","Arabica",I206="Lib","Liberica")</f>
        <v>Excelsa</v>
      </c>
      <c r="O206" t="str" cm="1">
        <f t="array" ref="O206">_xlfn.IFS(J206="M","Medium",J206="L","Light",J206="D","Dark")</f>
        <v>Medium</v>
      </c>
      <c r="P206" t="str">
        <f>_xlfn.XLOOKUP(Orders[[#This Row],[Customer ID]],customers!$A$1:$A$1001,customers!$I$1:$I$1001,,0)</f>
        <v>No</v>
      </c>
    </row>
    <row r="207" spans="1:16" x14ac:dyDescent="0.2">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_xlfn.XLOOKUP(orders!C207,customers!$A$1:$A$1001,customers!$G$1:$G$1001,,0)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3"/>
        <v>8.0549999999999997</v>
      </c>
      <c r="N207" t="str" cm="1">
        <f t="array" ref="N207">_xlfn.IFS(I207="Rob","Robusta",I207="Exc","Excelsa",I207="Ara","Arabica",I207="Lib","Liberica")</f>
        <v>Robusta</v>
      </c>
      <c r="O207" t="str" cm="1">
        <f t="array" ref="O207">_xlfn.IFS(J207="M","Medium",J207="L","Light",J207="D","Dark")</f>
        <v>Dark</v>
      </c>
      <c r="P207" t="str">
        <f>_xlfn.XLOOKUP(Orders[[#This Row],[Customer ID]],customers!$A$1:$A$1001,customers!$I$1:$I$1001,,0)</f>
        <v>Yes</v>
      </c>
    </row>
    <row r="208" spans="1:16" x14ac:dyDescent="0.2">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_xlfn.XLOOKUP(orders!C208,customers!$A$1:$A$1001,customers!$G$1:$G$1001,,0)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3"/>
        <v>22.5</v>
      </c>
      <c r="N208" t="str" cm="1">
        <f t="array" ref="N208">_xlfn.IFS(I208="Rob","Robusta",I208="Exc","Excelsa",I208="Ara","Arabica",I208="Lib","Liberica")</f>
        <v>Arabica</v>
      </c>
      <c r="O208" t="str" cm="1">
        <f t="array" ref="O208">_xlfn.IFS(J208="M","Medium",J208="L","Light",J208="D","Dark")</f>
        <v>Medium</v>
      </c>
      <c r="P208" t="str">
        <f>_xlfn.XLOOKUP(Orders[[#This Row],[Customer ID]],customers!$A$1:$A$1001,customers!$I$1:$I$1001,,0)</f>
        <v>No</v>
      </c>
    </row>
    <row r="209" spans="1:16" x14ac:dyDescent="0.2">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_xlfn.XLOOKUP(orders!C209,customers!$A$1:$A$1001,customers!$G$1:$G$1001,,0)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3"/>
        <v>40.5</v>
      </c>
      <c r="N209" t="str" cm="1">
        <f t="array" ref="N209">_xlfn.IFS(I209="Rob","Robusta",I209="Exc","Excelsa",I209="Ara","Arabica",I209="Lib","Liberica")</f>
        <v>Arabica</v>
      </c>
      <c r="O209" t="str" cm="1">
        <f t="array" ref="O209">_xlfn.IFS(J209="M","Medium",J209="L","Light",J209="D","Dark")</f>
        <v>Medium</v>
      </c>
      <c r="P209" t="str">
        <f>_xlfn.XLOOKUP(Orders[[#This Row],[Customer ID]],customers!$A$1:$A$1001,customers!$I$1:$I$1001,,0)</f>
        <v>Yes</v>
      </c>
    </row>
    <row r="210" spans="1:16" x14ac:dyDescent="0.2">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_xlfn.XLOOKUP(orders!C210,customers!$A$1:$A$1001,customers!$G$1:$G$1001,,0)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3"/>
        <v>29.16</v>
      </c>
      <c r="N210" t="str" cm="1">
        <f t="array" ref="N210">_xlfn.IFS(I210="Rob","Robusta",I210="Exc","Excelsa",I210="Ara","Arabica",I210="Lib","Liberica")</f>
        <v>Excelsa</v>
      </c>
      <c r="O210" t="str" cm="1">
        <f t="array" ref="O210">_xlfn.IFS(J210="M","Medium",J210="L","Light",J210="D","Dark")</f>
        <v>Dark</v>
      </c>
      <c r="P210" t="str">
        <f>_xlfn.XLOOKUP(Orders[[#This Row],[Customer ID]],customers!$A$1:$A$1001,customers!$I$1:$I$1001,,0)</f>
        <v>Yes</v>
      </c>
    </row>
    <row r="211" spans="1:16" x14ac:dyDescent="0.2">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_xlfn.XLOOKUP(orders!C211,customers!$A$1:$A$1001,customers!$G$1:$G$1001,,0)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3"/>
        <v>6.75</v>
      </c>
      <c r="N211" t="str" cm="1">
        <f t="array" ref="N211">_xlfn.IFS(I211="Rob","Robusta",I211="Exc","Excelsa",I211="Ara","Arabica",I211="Lib","Liberica")</f>
        <v>Arabica</v>
      </c>
      <c r="O211" t="str" cm="1">
        <f t="array" ref="O211">_xlfn.IFS(J211="M","Medium",J211="L","Light",J211="D","Dark")</f>
        <v>Medium</v>
      </c>
      <c r="P211" t="str">
        <f>_xlfn.XLOOKUP(Orders[[#This Row],[Customer ID]],customers!$A$1:$A$1001,customers!$I$1:$I$1001,,0)</f>
        <v>No</v>
      </c>
    </row>
    <row r="212" spans="1:16" x14ac:dyDescent="0.2">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_xlfn.XLOOKUP(orders!C212,customers!$A$1:$A$1001,customers!$G$1:$G$1001,,0)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3"/>
        <v>51.8</v>
      </c>
      <c r="N212" t="str" cm="1">
        <f t="array" ref="N212">_xlfn.IFS(I212="Rob","Robusta",I212="Exc","Excelsa",I212="Ara","Arabica",I212="Lib","Liberica")</f>
        <v>Liberica</v>
      </c>
      <c r="O212" t="str" cm="1">
        <f t="array" ref="O212">_xlfn.IFS(J212="M","Medium",J212="L","Light",J212="D","Dark")</f>
        <v>Dark</v>
      </c>
      <c r="P212" t="str">
        <f>_xlfn.XLOOKUP(Orders[[#This Row],[Customer ID]],customers!$A$1:$A$1001,customers!$I$1:$I$1001,,0)</f>
        <v>Yes</v>
      </c>
    </row>
    <row r="213" spans="1:16" x14ac:dyDescent="0.2">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_xlfn.XLOOKUP(orders!C213,customers!$A$1:$A$1001,customers!$G$1:$G$1001,,0)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3"/>
        <v>53.46</v>
      </c>
      <c r="N213" t="str" cm="1">
        <f t="array" ref="N213">_xlfn.IFS(I213="Rob","Robusta",I213="Exc","Excelsa",I213="Ara","Arabica",I213="Lib","Liberica")</f>
        <v>Excelsa</v>
      </c>
      <c r="O213" t="str" cm="1">
        <f t="array" ref="O213">_xlfn.IFS(J213="M","Medium",J213="L","Light",J213="D","Dark")</f>
        <v>Light</v>
      </c>
      <c r="P213" t="str">
        <f>_xlfn.XLOOKUP(Orders[[#This Row],[Customer ID]],customers!$A$1:$A$1001,customers!$I$1:$I$1001,,0)</f>
        <v>No</v>
      </c>
    </row>
    <row r="214" spans="1:16" x14ac:dyDescent="0.2">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_xlfn.XLOOKUP(orders!C214,customers!$A$1:$A$1001,customers!$G$1:$G$1001,,0)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3"/>
        <v>14.58</v>
      </c>
      <c r="N214" t="str" cm="1">
        <f t="array" ref="N214">_xlfn.IFS(I214="Rob","Robusta",I214="Exc","Excelsa",I214="Ara","Arabica",I214="Lib","Liberica")</f>
        <v>Excelsa</v>
      </c>
      <c r="O214" t="str" cm="1">
        <f t="array" ref="O214">_xlfn.IFS(J214="M","Medium",J214="L","Light",J214="D","Dark")</f>
        <v>Dark</v>
      </c>
      <c r="P214" t="str">
        <f>_xlfn.XLOOKUP(Orders[[#This Row],[Customer ID]],customers!$A$1:$A$1001,customers!$I$1:$I$1001,,0)</f>
        <v>Yes</v>
      </c>
    </row>
    <row r="215" spans="1:16" x14ac:dyDescent="0.2">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_xlfn.XLOOKUP(orders!C215,customers!$A$1:$A$1001,customers!$G$1:$G$1001,,0)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3"/>
        <v>20.584999999999997</v>
      </c>
      <c r="N215" t="str" cm="1">
        <f t="array" ref="N215">_xlfn.IFS(I215="Rob","Robusta",I215="Exc","Excelsa",I215="Ara","Arabica",I215="Lib","Liberica")</f>
        <v>Robusta</v>
      </c>
      <c r="O215" t="str" cm="1">
        <f t="array" ref="O215">_xlfn.IFS(J215="M","Medium",J215="L","Light",J215="D","Dark")</f>
        <v>Dark</v>
      </c>
      <c r="P215" t="str">
        <f>_xlfn.XLOOKUP(Orders[[#This Row],[Customer ID]],customers!$A$1:$A$1001,customers!$I$1:$I$1001,,0)</f>
        <v>No</v>
      </c>
    </row>
    <row r="216" spans="1:16" x14ac:dyDescent="0.2">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_xlfn.XLOOKUP(orders!C216,customers!$A$1:$A$1001,customers!$G$1:$G$1001,,0)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3"/>
        <v>31.7</v>
      </c>
      <c r="N216" t="str" cm="1">
        <f t="array" ref="N216">_xlfn.IFS(I216="Rob","Robusta",I216="Exc","Excelsa",I216="Ara","Arabica",I216="Lib","Liberica")</f>
        <v>Liberica</v>
      </c>
      <c r="O216" t="str" cm="1">
        <f t="array" ref="O216">_xlfn.IFS(J216="M","Medium",J216="L","Light",J216="D","Dark")</f>
        <v>Light</v>
      </c>
      <c r="P216" t="str">
        <f>_xlfn.XLOOKUP(Orders[[#This Row],[Customer ID]],customers!$A$1:$A$1001,customers!$I$1:$I$1001,,0)</f>
        <v>No</v>
      </c>
    </row>
    <row r="217" spans="1:16" x14ac:dyDescent="0.2">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_xlfn.XLOOKUP(orders!C217,customers!$A$1:$A$1001,customers!$G$1:$G$1001,,0)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3"/>
        <v>23.31</v>
      </c>
      <c r="N217" t="str" cm="1">
        <f t="array" ref="N217">_xlfn.IFS(I217="Rob","Robusta",I217="Exc","Excelsa",I217="Ara","Arabica",I217="Lib","Liberica")</f>
        <v>Liberica</v>
      </c>
      <c r="O217" t="str" cm="1">
        <f t="array" ref="O217">_xlfn.IFS(J217="M","Medium",J217="L","Light",J217="D","Dark")</f>
        <v>Dark</v>
      </c>
      <c r="P217" t="str">
        <f>_xlfn.XLOOKUP(Orders[[#This Row],[Customer ID]],customers!$A$1:$A$1001,customers!$I$1:$I$1001,,0)</f>
        <v>No</v>
      </c>
    </row>
    <row r="218" spans="1:16" x14ac:dyDescent="0.2">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_xlfn.XLOOKUP(orders!C218,customers!$A$1:$A$1001,customers!$G$1:$G$1001,,0)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3"/>
        <v>58.2</v>
      </c>
      <c r="N218" t="str" cm="1">
        <f t="array" ref="N218">_xlfn.IFS(I218="Rob","Robusta",I218="Exc","Excelsa",I218="Ara","Arabica",I218="Lib","Liberica")</f>
        <v>Liberica</v>
      </c>
      <c r="O218" t="str" cm="1">
        <f t="array" ref="O218">_xlfn.IFS(J218="M","Medium",J218="L","Light",J218="D","Dark")</f>
        <v>Medium</v>
      </c>
      <c r="P218" t="str">
        <f>_xlfn.XLOOKUP(Orders[[#This Row],[Customer ID]],customers!$A$1:$A$1001,customers!$I$1:$I$1001,,0)</f>
        <v>Yes</v>
      </c>
    </row>
    <row r="219" spans="1:16" x14ac:dyDescent="0.2">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_xlfn.XLOOKUP(orders!C219,customers!$A$1:$A$1001,customers!$G$1:$G$1001,,0)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3"/>
        <v>35.64</v>
      </c>
      <c r="N219" t="str" cm="1">
        <f t="array" ref="N219">_xlfn.IFS(I219="Rob","Robusta",I219="Exc","Excelsa",I219="Ara","Arabica",I219="Lib","Liberica")</f>
        <v>Excelsa</v>
      </c>
      <c r="O219" t="str" cm="1">
        <f t="array" ref="O219">_xlfn.IFS(J219="M","Medium",J219="L","Light",J219="D","Dark")</f>
        <v>Light</v>
      </c>
      <c r="P219" t="str">
        <f>_xlfn.XLOOKUP(Orders[[#This Row],[Customer ID]],customers!$A$1:$A$1001,customers!$I$1:$I$1001,,0)</f>
        <v>No</v>
      </c>
    </row>
    <row r="220" spans="1:16" x14ac:dyDescent="0.2">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_xlfn.XLOOKUP(orders!C220,customers!$A$1:$A$1001,customers!$G$1:$G$1001,,0)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3"/>
        <v>56.25</v>
      </c>
      <c r="N220" t="str" cm="1">
        <f t="array" ref="N220">_xlfn.IFS(I220="Rob","Robusta",I220="Exc","Excelsa",I220="Ara","Arabica",I220="Lib","Liberica")</f>
        <v>Arabica</v>
      </c>
      <c r="O220" t="str" cm="1">
        <f t="array" ref="O220">_xlfn.IFS(J220="M","Medium",J220="L","Light",J220="D","Dark")</f>
        <v>Medium</v>
      </c>
      <c r="P220" t="str">
        <f>_xlfn.XLOOKUP(Orders[[#This Row],[Customer ID]],customers!$A$1:$A$1001,customers!$I$1:$I$1001,,0)</f>
        <v>Yes</v>
      </c>
    </row>
    <row r="221" spans="1:16" x14ac:dyDescent="0.2">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_xlfn.XLOOKUP(orders!C221,customers!$A$1:$A$1001,customers!$G$1:$G$1001,,0)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3"/>
        <v>10.754999999999999</v>
      </c>
      <c r="N221" t="str" cm="1">
        <f t="array" ref="N221">_xlfn.IFS(I221="Rob","Robusta",I221="Exc","Excelsa",I221="Ara","Arabica",I221="Lib","Liberica")</f>
        <v>Robusta</v>
      </c>
      <c r="O221" t="str" cm="1">
        <f t="array" ref="O221">_xlfn.IFS(J221="M","Medium",J221="L","Light",J221="D","Dark")</f>
        <v>Light</v>
      </c>
      <c r="P221" t="str">
        <f>_xlfn.XLOOKUP(Orders[[#This Row],[Customer ID]],customers!$A$1:$A$1001,customers!$I$1:$I$1001,,0)</f>
        <v>No</v>
      </c>
    </row>
    <row r="222" spans="1:16" x14ac:dyDescent="0.2">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_xlfn.XLOOKUP(orders!C222,customers!$A$1:$A$1001,customers!$G$1:$G$1001,,0)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3"/>
        <v>14.924999999999999</v>
      </c>
      <c r="N222" t="str" cm="1">
        <f t="array" ref="N222">_xlfn.IFS(I222="Rob","Robusta",I222="Exc","Excelsa",I222="Ara","Arabica",I222="Lib","Liberica")</f>
        <v>Robusta</v>
      </c>
      <c r="O222" t="str" cm="1">
        <f t="array" ref="O222">_xlfn.IFS(J222="M","Medium",J222="L","Light",J222="D","Dark")</f>
        <v>Medium</v>
      </c>
      <c r="P222" t="str">
        <f>_xlfn.XLOOKUP(Orders[[#This Row],[Customer ID]],customers!$A$1:$A$1001,customers!$I$1:$I$1001,,0)</f>
        <v>No</v>
      </c>
    </row>
    <row r="223" spans="1:16" x14ac:dyDescent="0.2">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_xlfn.XLOOKUP(orders!C223,customers!$A$1:$A$1001,customers!$G$1:$G$1001,,0)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3"/>
        <v>77.699999999999989</v>
      </c>
      <c r="N223" t="str" cm="1">
        <f t="array" ref="N223">_xlfn.IFS(I223="Rob","Robusta",I223="Exc","Excelsa",I223="Ara","Arabica",I223="Lib","Liberica")</f>
        <v>Arabica</v>
      </c>
      <c r="O223" t="str" cm="1">
        <f t="array" ref="O223">_xlfn.IFS(J223="M","Medium",J223="L","Light",J223="D","Dark")</f>
        <v>Light</v>
      </c>
      <c r="P223" t="str">
        <f>_xlfn.XLOOKUP(Orders[[#This Row],[Customer ID]],customers!$A$1:$A$1001,customers!$I$1:$I$1001,,0)</f>
        <v>Yes</v>
      </c>
    </row>
    <row r="224" spans="1:16" x14ac:dyDescent="0.2">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_xlfn.XLOOKUP(orders!C224,customers!$A$1:$A$1001,customers!$G$1:$G$1001,,0)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3"/>
        <v>23.31</v>
      </c>
      <c r="N224" t="str" cm="1">
        <f t="array" ref="N224">_xlfn.IFS(I224="Rob","Robusta",I224="Exc","Excelsa",I224="Ara","Arabica",I224="Lib","Liberica")</f>
        <v>Liberica</v>
      </c>
      <c r="O224" t="str" cm="1">
        <f t="array" ref="O224">_xlfn.IFS(J224="M","Medium",J224="L","Light",J224="D","Dark")</f>
        <v>Dark</v>
      </c>
      <c r="P224" t="str">
        <f>_xlfn.XLOOKUP(Orders[[#This Row],[Customer ID]],customers!$A$1:$A$1001,customers!$I$1:$I$1001,,0)</f>
        <v>No</v>
      </c>
    </row>
    <row r="225" spans="1:16" x14ac:dyDescent="0.2">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_xlfn.XLOOKUP(orders!C225,customers!$A$1:$A$1001,customers!$G$1:$G$1001,,0)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3"/>
        <v>59.4</v>
      </c>
      <c r="N225" t="str" cm="1">
        <f t="array" ref="N225">_xlfn.IFS(I225="Rob","Robusta",I225="Exc","Excelsa",I225="Ara","Arabica",I225="Lib","Liberica")</f>
        <v>Excelsa</v>
      </c>
      <c r="O225" t="str" cm="1">
        <f t="array" ref="O225">_xlfn.IFS(J225="M","Medium",J225="L","Light",J225="D","Dark")</f>
        <v>Light</v>
      </c>
      <c r="P225" t="str">
        <f>_xlfn.XLOOKUP(Orders[[#This Row],[Customer ID]],customers!$A$1:$A$1001,customers!$I$1:$I$1001,,0)</f>
        <v>Yes</v>
      </c>
    </row>
    <row r="226" spans="1:16" x14ac:dyDescent="0.2">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_xlfn.XLOOKUP(orders!C226,customers!$A$1:$A$1001,customers!$G$1:$G$1001,,0)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3"/>
        <v>119.13999999999999</v>
      </c>
      <c r="N226" t="str" cm="1">
        <f t="array" ref="N226">_xlfn.IFS(I226="Rob","Robusta",I226="Exc","Excelsa",I226="Ara","Arabica",I226="Lib","Liberica")</f>
        <v>Liberica</v>
      </c>
      <c r="O226" t="str" cm="1">
        <f t="array" ref="O226">_xlfn.IFS(J226="M","Medium",J226="L","Light",J226="D","Dark")</f>
        <v>Dark</v>
      </c>
      <c r="P226" t="str">
        <f>_xlfn.XLOOKUP(Orders[[#This Row],[Customer ID]],customers!$A$1:$A$1001,customers!$I$1:$I$1001,,0)</f>
        <v>Yes</v>
      </c>
    </row>
    <row r="227" spans="1:16" x14ac:dyDescent="0.2">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_xlfn.XLOOKUP(orders!C227,customers!$A$1:$A$1001,customers!$G$1:$G$1001,,0)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3"/>
        <v>14.339999999999998</v>
      </c>
      <c r="N227" t="str" cm="1">
        <f t="array" ref="N227">_xlfn.IFS(I227="Rob","Robusta",I227="Exc","Excelsa",I227="Ara","Arabica",I227="Lib","Liberica")</f>
        <v>Robusta</v>
      </c>
      <c r="O227" t="str" cm="1">
        <f t="array" ref="O227">_xlfn.IFS(J227="M","Medium",J227="L","Light",J227="D","Dark")</f>
        <v>Light</v>
      </c>
      <c r="P227" t="str">
        <f>_xlfn.XLOOKUP(Orders[[#This Row],[Customer ID]],customers!$A$1:$A$1001,customers!$I$1:$I$1001,,0)</f>
        <v>No</v>
      </c>
    </row>
    <row r="228" spans="1:16" x14ac:dyDescent="0.2">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_xlfn.XLOOKUP(orders!C228,customers!$A$1:$A$1001,customers!$G$1:$G$1001,,0)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3"/>
        <v>129.37499999999997</v>
      </c>
      <c r="N228" t="str" cm="1">
        <f t="array" ref="N228">_xlfn.IFS(I228="Rob","Robusta",I228="Exc","Excelsa",I228="Ara","Arabica",I228="Lib","Liberica")</f>
        <v>Arabica</v>
      </c>
      <c r="O228" t="str" cm="1">
        <f t="array" ref="O228">_xlfn.IFS(J228="M","Medium",J228="L","Light",J228="D","Dark")</f>
        <v>Medium</v>
      </c>
      <c r="P228" t="str">
        <f>_xlfn.XLOOKUP(Orders[[#This Row],[Customer ID]],customers!$A$1:$A$1001,customers!$I$1:$I$1001,,0)</f>
        <v>No</v>
      </c>
    </row>
    <row r="229" spans="1:16" x14ac:dyDescent="0.2">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_xlfn.XLOOKUP(orders!C229,customers!$A$1:$A$1001,customers!$G$1:$G$1001,,0)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3"/>
        <v>16.11</v>
      </c>
      <c r="N229" t="str" cm="1">
        <f t="array" ref="N229">_xlfn.IFS(I229="Rob","Robusta",I229="Exc","Excelsa",I229="Ara","Arabica",I229="Lib","Liberica")</f>
        <v>Robusta</v>
      </c>
      <c r="O229" t="str" cm="1">
        <f t="array" ref="O229">_xlfn.IFS(J229="M","Medium",J229="L","Light",J229="D","Dark")</f>
        <v>Dark</v>
      </c>
      <c r="P229" t="str">
        <f>_xlfn.XLOOKUP(Orders[[#This Row],[Customer ID]],customers!$A$1:$A$1001,customers!$I$1:$I$1001,,0)</f>
        <v>Yes</v>
      </c>
    </row>
    <row r="230" spans="1:16" x14ac:dyDescent="0.2">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_xlfn.XLOOKUP(orders!C230,customers!$A$1:$A$1001,customers!$G$1:$G$1001,,0)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3"/>
        <v>17.924999999999997</v>
      </c>
      <c r="N230" t="str" cm="1">
        <f t="array" ref="N230">_xlfn.IFS(I230="Rob","Robusta",I230="Exc","Excelsa",I230="Ara","Arabica",I230="Lib","Liberica")</f>
        <v>Robusta</v>
      </c>
      <c r="O230" t="str" cm="1">
        <f t="array" ref="O230">_xlfn.IFS(J230="M","Medium",J230="L","Light",J230="D","Dark")</f>
        <v>Light</v>
      </c>
      <c r="P230" t="str">
        <f>_xlfn.XLOOKUP(Orders[[#This Row],[Customer ID]],customers!$A$1:$A$1001,customers!$I$1:$I$1001,,0)</f>
        <v>No</v>
      </c>
    </row>
    <row r="231" spans="1:16" x14ac:dyDescent="0.2">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_xlfn.XLOOKUP(orders!C231,customers!$A$1:$A$1001,customers!$G$1:$G$1001,,0)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3"/>
        <v>8.73</v>
      </c>
      <c r="N231" t="str" cm="1">
        <f t="array" ref="N231">_xlfn.IFS(I231="Rob","Robusta",I231="Exc","Excelsa",I231="Ara","Arabica",I231="Lib","Liberica")</f>
        <v>Liberica</v>
      </c>
      <c r="O231" t="str" cm="1">
        <f t="array" ref="O231">_xlfn.IFS(J231="M","Medium",J231="L","Light",J231="D","Dark")</f>
        <v>Medium</v>
      </c>
      <c r="P231" t="str">
        <f>_xlfn.XLOOKUP(Orders[[#This Row],[Customer ID]],customers!$A$1:$A$1001,customers!$I$1:$I$1001,,0)</f>
        <v>No</v>
      </c>
    </row>
    <row r="232" spans="1:16" x14ac:dyDescent="0.2">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_xlfn.XLOOKUP(orders!C232,customers!$A$1:$A$1001,customers!$G$1:$G$1001,,0)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3"/>
        <v>51.749999999999993</v>
      </c>
      <c r="N232" t="str" cm="1">
        <f t="array" ref="N232">_xlfn.IFS(I232="Rob","Robusta",I232="Exc","Excelsa",I232="Ara","Arabica",I232="Lib","Liberica")</f>
        <v>Arabica</v>
      </c>
      <c r="O232" t="str" cm="1">
        <f t="array" ref="O232">_xlfn.IFS(J232="M","Medium",J232="L","Light",J232="D","Dark")</f>
        <v>Medium</v>
      </c>
      <c r="P232" t="str">
        <f>_xlfn.XLOOKUP(Orders[[#This Row],[Customer ID]],customers!$A$1:$A$1001,customers!$I$1:$I$1001,,0)</f>
        <v>No</v>
      </c>
    </row>
    <row r="233" spans="1:16" x14ac:dyDescent="0.2">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_xlfn.XLOOKUP(orders!C233,customers!$A$1:$A$1001,customers!$G$1:$G$1001,,0)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3"/>
        <v>8.73</v>
      </c>
      <c r="N233" t="str" cm="1">
        <f t="array" ref="N233">_xlfn.IFS(I233="Rob","Robusta",I233="Exc","Excelsa",I233="Ara","Arabica",I233="Lib","Liberica")</f>
        <v>Liberica</v>
      </c>
      <c r="O233" t="str" cm="1">
        <f t="array" ref="O233">_xlfn.IFS(J233="M","Medium",J233="L","Light",J233="D","Dark")</f>
        <v>Medium</v>
      </c>
      <c r="P233" t="str">
        <f>_xlfn.XLOOKUP(Orders[[#This Row],[Customer ID]],customers!$A$1:$A$1001,customers!$I$1:$I$1001,,0)</f>
        <v>Yes</v>
      </c>
    </row>
    <row r="234" spans="1:16" x14ac:dyDescent="0.2">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_xlfn.XLOOKUP(orders!C234,customers!$A$1:$A$1001,customers!$G$1:$G$1001,,0)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3"/>
        <v>23.774999999999999</v>
      </c>
      <c r="N234" t="str" cm="1">
        <f t="array" ref="N234">_xlfn.IFS(I234="Rob","Robusta",I234="Exc","Excelsa",I234="Ara","Arabica",I234="Lib","Liberica")</f>
        <v>Liberica</v>
      </c>
      <c r="O234" t="str" cm="1">
        <f t="array" ref="O234">_xlfn.IFS(J234="M","Medium",J234="L","Light",J234="D","Dark")</f>
        <v>Light</v>
      </c>
      <c r="P234" t="str">
        <f>_xlfn.XLOOKUP(Orders[[#This Row],[Customer ID]],customers!$A$1:$A$1001,customers!$I$1:$I$1001,,0)</f>
        <v>No</v>
      </c>
    </row>
    <row r="235" spans="1:16" x14ac:dyDescent="0.2">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_xlfn.XLOOKUP(orders!C235,customers!$A$1:$A$1001,customers!$G$1:$G$1001,,0)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3"/>
        <v>20.625</v>
      </c>
      <c r="N235" t="str" cm="1">
        <f t="array" ref="N235">_xlfn.IFS(I235="Rob","Robusta",I235="Exc","Excelsa",I235="Ara","Arabica",I235="Lib","Liberica")</f>
        <v>Excelsa</v>
      </c>
      <c r="O235" t="str" cm="1">
        <f t="array" ref="O235">_xlfn.IFS(J235="M","Medium",J235="L","Light",J235="D","Dark")</f>
        <v>Medium</v>
      </c>
      <c r="P235" t="str">
        <f>_xlfn.XLOOKUP(Orders[[#This Row],[Customer ID]],customers!$A$1:$A$1001,customers!$I$1:$I$1001,,0)</f>
        <v>No</v>
      </c>
    </row>
    <row r="236" spans="1:16" x14ac:dyDescent="0.2">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_xlfn.XLOOKUP(orders!C236,customers!$A$1:$A$1001,customers!$G$1:$G$1001,,0)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3"/>
        <v>36.454999999999998</v>
      </c>
      <c r="N236" t="str" cm="1">
        <f t="array" ref="N236">_xlfn.IFS(I236="Rob","Robusta",I236="Exc","Excelsa",I236="Ara","Arabica",I236="Lib","Liberica")</f>
        <v>Liberica</v>
      </c>
      <c r="O236" t="str" cm="1">
        <f t="array" ref="O236">_xlfn.IFS(J236="M","Medium",J236="L","Light",J236="D","Dark")</f>
        <v>Light</v>
      </c>
      <c r="P236" t="str">
        <f>_xlfn.XLOOKUP(Orders[[#This Row],[Customer ID]],customers!$A$1:$A$1001,customers!$I$1:$I$1001,,0)</f>
        <v>No</v>
      </c>
    </row>
    <row r="237" spans="1:16" x14ac:dyDescent="0.2">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_xlfn.XLOOKUP(orders!C237,customers!$A$1:$A$1001,customers!$G$1:$G$1001,,0)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3"/>
        <v>182.27499999999998</v>
      </c>
      <c r="N237" t="str" cm="1">
        <f t="array" ref="N237">_xlfn.IFS(I237="Rob","Robusta",I237="Exc","Excelsa",I237="Ara","Arabica",I237="Lib","Liberica")</f>
        <v>Liberica</v>
      </c>
      <c r="O237" t="str" cm="1">
        <f t="array" ref="O237">_xlfn.IFS(J237="M","Medium",J237="L","Light",J237="D","Dark")</f>
        <v>Light</v>
      </c>
      <c r="P237" t="str">
        <f>_xlfn.XLOOKUP(Orders[[#This Row],[Customer ID]],customers!$A$1:$A$1001,customers!$I$1:$I$1001,,0)</f>
        <v>No</v>
      </c>
    </row>
    <row r="238" spans="1:16" x14ac:dyDescent="0.2">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_xlfn.XLOOKUP(orders!C238,customers!$A$1:$A$1001,customers!$G$1:$G$1001,,0)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3"/>
        <v>89.35499999999999</v>
      </c>
      <c r="N238" t="str" cm="1">
        <f t="array" ref="N238">_xlfn.IFS(I238="Rob","Robusta",I238="Exc","Excelsa",I238="Ara","Arabica",I238="Lib","Liberica")</f>
        <v>Liberica</v>
      </c>
      <c r="O238" t="str" cm="1">
        <f t="array" ref="O238">_xlfn.IFS(J238="M","Medium",J238="L","Light",J238="D","Dark")</f>
        <v>Dark</v>
      </c>
      <c r="P238" t="str">
        <f>_xlfn.XLOOKUP(Orders[[#This Row],[Customer ID]],customers!$A$1:$A$1001,customers!$I$1:$I$1001,,0)</f>
        <v>No</v>
      </c>
    </row>
    <row r="239" spans="1:16" x14ac:dyDescent="0.2">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_xlfn.XLOOKUP(orders!C239,customers!$A$1:$A$1001,customers!$G$1:$G$1001,,0)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3"/>
        <v>3.5849999999999995</v>
      </c>
      <c r="N239" t="str" cm="1">
        <f t="array" ref="N239">_xlfn.IFS(I239="Rob","Robusta",I239="Exc","Excelsa",I239="Ara","Arabica",I239="Lib","Liberica")</f>
        <v>Robusta</v>
      </c>
      <c r="O239" t="str" cm="1">
        <f t="array" ref="O239">_xlfn.IFS(J239="M","Medium",J239="L","Light",J239="D","Dark")</f>
        <v>Light</v>
      </c>
      <c r="P239" t="str">
        <f>_xlfn.XLOOKUP(Orders[[#This Row],[Customer ID]],customers!$A$1:$A$1001,customers!$I$1:$I$1001,,0)</f>
        <v>Yes</v>
      </c>
    </row>
    <row r="240" spans="1:16" x14ac:dyDescent="0.2">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_xlfn.XLOOKUP(orders!C240,customers!$A$1:$A$1001,customers!$G$1:$G$1001,,0)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3"/>
        <v>45.769999999999996</v>
      </c>
      <c r="N240" t="str" cm="1">
        <f t="array" ref="N240">_xlfn.IFS(I240="Rob","Robusta",I240="Exc","Excelsa",I240="Ara","Arabica",I240="Lib","Liberica")</f>
        <v>Robusta</v>
      </c>
      <c r="O240" t="str" cm="1">
        <f t="array" ref="O240">_xlfn.IFS(J240="M","Medium",J240="L","Light",J240="D","Dark")</f>
        <v>Medium</v>
      </c>
      <c r="P240" t="str">
        <f>_xlfn.XLOOKUP(Orders[[#This Row],[Customer ID]],customers!$A$1:$A$1001,customers!$I$1:$I$1001,,0)</f>
        <v>Yes</v>
      </c>
    </row>
    <row r="241" spans="1:16" x14ac:dyDescent="0.2">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_xlfn.XLOOKUP(orders!C241,customers!$A$1:$A$1001,customers!$G$1:$G$1001,,0)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3"/>
        <v>59.4</v>
      </c>
      <c r="N241" t="str" cm="1">
        <f t="array" ref="N241">_xlfn.IFS(I241="Rob","Robusta",I241="Exc","Excelsa",I241="Ara","Arabica",I241="Lib","Liberica")</f>
        <v>Excelsa</v>
      </c>
      <c r="O241" t="str" cm="1">
        <f t="array" ref="O241">_xlfn.IFS(J241="M","Medium",J241="L","Light",J241="D","Dark")</f>
        <v>Light</v>
      </c>
      <c r="P241" t="str">
        <f>_xlfn.XLOOKUP(Orders[[#This Row],[Customer ID]],customers!$A$1:$A$1001,customers!$I$1:$I$1001,,0)</f>
        <v>No</v>
      </c>
    </row>
    <row r="242" spans="1:16" x14ac:dyDescent="0.2">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_xlfn.XLOOKUP(orders!C242,customers!$A$1:$A$1001,customers!$G$1:$G$1001,,0)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3"/>
        <v>155.24999999999997</v>
      </c>
      <c r="N242" t="str" cm="1">
        <f t="array" ref="N242">_xlfn.IFS(I242="Rob","Robusta",I242="Exc","Excelsa",I242="Ara","Arabica",I242="Lib","Liberica")</f>
        <v>Arabica</v>
      </c>
      <c r="O242" t="str" cm="1">
        <f t="array" ref="O242">_xlfn.IFS(J242="M","Medium",J242="L","Light",J242="D","Dark")</f>
        <v>Medium</v>
      </c>
      <c r="P242" t="str">
        <f>_xlfn.XLOOKUP(Orders[[#This Row],[Customer ID]],customers!$A$1:$A$1001,customers!$I$1:$I$1001,,0)</f>
        <v>Yes</v>
      </c>
    </row>
    <row r="243" spans="1:16" x14ac:dyDescent="0.2">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_xlfn.XLOOKUP(orders!C243,customers!$A$1:$A$1001,customers!$G$1:$G$1001,,0)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3"/>
        <v>45.769999999999996</v>
      </c>
      <c r="N243" t="str" cm="1">
        <f t="array" ref="N243">_xlfn.IFS(I243="Rob","Robusta",I243="Exc","Excelsa",I243="Ara","Arabica",I243="Lib","Liberica")</f>
        <v>Robusta</v>
      </c>
      <c r="O243" t="str" cm="1">
        <f t="array" ref="O243">_xlfn.IFS(J243="M","Medium",J243="L","Light",J243="D","Dark")</f>
        <v>Medium</v>
      </c>
      <c r="P243" t="str">
        <f>_xlfn.XLOOKUP(Orders[[#This Row],[Customer ID]],customers!$A$1:$A$1001,customers!$I$1:$I$1001,,0)</f>
        <v>No</v>
      </c>
    </row>
    <row r="244" spans="1:16" x14ac:dyDescent="0.2">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_xlfn.XLOOKUP(orders!C244,customers!$A$1:$A$1001,customers!$G$1:$G$1001,,0)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3"/>
        <v>36.450000000000003</v>
      </c>
      <c r="N244" t="str" cm="1">
        <f t="array" ref="N244">_xlfn.IFS(I244="Rob","Robusta",I244="Exc","Excelsa",I244="Ara","Arabica",I244="Lib","Liberica")</f>
        <v>Excelsa</v>
      </c>
      <c r="O244" t="str" cm="1">
        <f t="array" ref="O244">_xlfn.IFS(J244="M","Medium",J244="L","Light",J244="D","Dark")</f>
        <v>Dark</v>
      </c>
      <c r="P244" t="str">
        <f>_xlfn.XLOOKUP(Orders[[#This Row],[Customer ID]],customers!$A$1:$A$1001,customers!$I$1:$I$1001,,0)</f>
        <v>Yes</v>
      </c>
    </row>
    <row r="245" spans="1:16" x14ac:dyDescent="0.2">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_xlfn.XLOOKUP(orders!C245,customers!$A$1:$A$1001,customers!$G$1:$G$1001,,0)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3"/>
        <v>29.16</v>
      </c>
      <c r="N245" t="str" cm="1">
        <f t="array" ref="N245">_xlfn.IFS(I245="Rob","Robusta",I245="Exc","Excelsa",I245="Ara","Arabica",I245="Lib","Liberica")</f>
        <v>Excelsa</v>
      </c>
      <c r="O245" t="str" cm="1">
        <f t="array" ref="O245">_xlfn.IFS(J245="M","Medium",J245="L","Light",J245="D","Dark")</f>
        <v>Dark</v>
      </c>
      <c r="P245" t="str">
        <f>_xlfn.XLOOKUP(Orders[[#This Row],[Customer ID]],customers!$A$1:$A$1001,customers!$I$1:$I$1001,,0)</f>
        <v>Yes</v>
      </c>
    </row>
    <row r="246" spans="1:16" x14ac:dyDescent="0.2">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_xlfn.XLOOKUP(orders!C246,customers!$A$1:$A$1001,customers!$G$1:$G$1001,,0)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3"/>
        <v>133.85999999999999</v>
      </c>
      <c r="N246" t="str" cm="1">
        <f t="array" ref="N246">_xlfn.IFS(I246="Rob","Robusta",I246="Exc","Excelsa",I246="Ara","Arabica",I246="Lib","Liberica")</f>
        <v>Liberica</v>
      </c>
      <c r="O246" t="str" cm="1">
        <f t="array" ref="O246">_xlfn.IFS(J246="M","Medium",J246="L","Light",J246="D","Dark")</f>
        <v>Medium</v>
      </c>
      <c r="P246" t="str">
        <f>_xlfn.XLOOKUP(Orders[[#This Row],[Customer ID]],customers!$A$1:$A$1001,customers!$I$1:$I$1001,,0)</f>
        <v>No</v>
      </c>
    </row>
    <row r="247" spans="1:16" x14ac:dyDescent="0.2">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_xlfn.XLOOKUP(orders!C247,customers!$A$1:$A$1001,customers!$G$1:$G$1001,,0)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3"/>
        <v>23.774999999999999</v>
      </c>
      <c r="N247" t="str" cm="1">
        <f t="array" ref="N247">_xlfn.IFS(I247="Rob","Robusta",I247="Exc","Excelsa",I247="Ara","Arabica",I247="Lib","Liberica")</f>
        <v>Liberica</v>
      </c>
      <c r="O247" t="str" cm="1">
        <f t="array" ref="O247">_xlfn.IFS(J247="M","Medium",J247="L","Light",J247="D","Dark")</f>
        <v>Light</v>
      </c>
      <c r="P247" t="str">
        <f>_xlfn.XLOOKUP(Orders[[#This Row],[Customer ID]],customers!$A$1:$A$1001,customers!$I$1:$I$1001,,0)</f>
        <v>Yes</v>
      </c>
    </row>
    <row r="248" spans="1:16" x14ac:dyDescent="0.2">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_xlfn.XLOOKUP(orders!C248,customers!$A$1:$A$1001,customers!$G$1:$G$1001,,0)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3"/>
        <v>38.849999999999994</v>
      </c>
      <c r="N248" t="str" cm="1">
        <f t="array" ref="N248">_xlfn.IFS(I248="Rob","Robusta",I248="Exc","Excelsa",I248="Ara","Arabica",I248="Lib","Liberica")</f>
        <v>Liberica</v>
      </c>
      <c r="O248" t="str" cm="1">
        <f t="array" ref="O248">_xlfn.IFS(J248="M","Medium",J248="L","Light",J248="D","Dark")</f>
        <v>Dark</v>
      </c>
      <c r="P248" t="str">
        <f>_xlfn.XLOOKUP(Orders[[#This Row],[Customer ID]],customers!$A$1:$A$1001,customers!$I$1:$I$1001,,0)</f>
        <v>No</v>
      </c>
    </row>
    <row r="249" spans="1:16" x14ac:dyDescent="0.2">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_xlfn.XLOOKUP(orders!C249,customers!$A$1:$A$1001,customers!$G$1:$G$1001,,0)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3"/>
        <v>21.509999999999998</v>
      </c>
      <c r="N249" t="str" cm="1">
        <f t="array" ref="N249">_xlfn.IFS(I249="Rob","Robusta",I249="Exc","Excelsa",I249="Ara","Arabica",I249="Lib","Liberica")</f>
        <v>Robusta</v>
      </c>
      <c r="O249" t="str" cm="1">
        <f t="array" ref="O249">_xlfn.IFS(J249="M","Medium",J249="L","Light",J249="D","Dark")</f>
        <v>Light</v>
      </c>
      <c r="P249" t="str">
        <f>_xlfn.XLOOKUP(Orders[[#This Row],[Customer ID]],customers!$A$1:$A$1001,customers!$I$1:$I$1001,,0)</f>
        <v>Yes</v>
      </c>
    </row>
    <row r="250" spans="1:16" x14ac:dyDescent="0.2">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_xlfn.XLOOKUP(orders!C250,customers!$A$1:$A$1001,customers!$G$1:$G$1001,,0)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3"/>
        <v>9.9499999999999993</v>
      </c>
      <c r="N250" t="str" cm="1">
        <f t="array" ref="N250">_xlfn.IFS(I250="Rob","Robusta",I250="Exc","Excelsa",I250="Ara","Arabica",I250="Lib","Liberica")</f>
        <v>Arabica</v>
      </c>
      <c r="O250" t="str" cm="1">
        <f t="array" ref="O250">_xlfn.IFS(J250="M","Medium",J250="L","Light",J250="D","Dark")</f>
        <v>Dark</v>
      </c>
      <c r="P250" t="str">
        <f>_xlfn.XLOOKUP(Orders[[#This Row],[Customer ID]],customers!$A$1:$A$1001,customers!$I$1:$I$1001,,0)</f>
        <v>Yes</v>
      </c>
    </row>
    <row r="251" spans="1:16" x14ac:dyDescent="0.2">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_xlfn.XLOOKUP(orders!C251,customers!$A$1:$A$1001,customers!$G$1:$G$1001,,0)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3"/>
        <v>15.85</v>
      </c>
      <c r="N251" t="str" cm="1">
        <f t="array" ref="N251">_xlfn.IFS(I251="Rob","Robusta",I251="Exc","Excelsa",I251="Ara","Arabica",I251="Lib","Liberica")</f>
        <v>Liberica</v>
      </c>
      <c r="O251" t="str" cm="1">
        <f t="array" ref="O251">_xlfn.IFS(J251="M","Medium",J251="L","Light",J251="D","Dark")</f>
        <v>Light</v>
      </c>
      <c r="P251" t="str">
        <f>_xlfn.XLOOKUP(Orders[[#This Row],[Customer ID]],customers!$A$1:$A$1001,customers!$I$1:$I$1001,,0)</f>
        <v>Yes</v>
      </c>
    </row>
    <row r="252" spans="1:16" x14ac:dyDescent="0.2">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_xlfn.XLOOKUP(orders!C252,customers!$A$1:$A$1001,customers!$G$1:$G$1001,,0)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3"/>
        <v>2.9849999999999999</v>
      </c>
      <c r="N252" t="str" cm="1">
        <f t="array" ref="N252">_xlfn.IFS(I252="Rob","Robusta",I252="Exc","Excelsa",I252="Ara","Arabica",I252="Lib","Liberica")</f>
        <v>Robusta</v>
      </c>
      <c r="O252" t="str" cm="1">
        <f t="array" ref="O252">_xlfn.IFS(J252="M","Medium",J252="L","Light",J252="D","Dark")</f>
        <v>Medium</v>
      </c>
      <c r="P252" t="str">
        <f>_xlfn.XLOOKUP(Orders[[#This Row],[Customer ID]],customers!$A$1:$A$1001,customers!$I$1:$I$1001,,0)</f>
        <v>Yes</v>
      </c>
    </row>
    <row r="253" spans="1:16" x14ac:dyDescent="0.2">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_xlfn.XLOOKUP(orders!C253,customers!$A$1:$A$1001,customers!$G$1:$G$1001,,0)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3"/>
        <v>68.75</v>
      </c>
      <c r="N253" t="str" cm="1">
        <f t="array" ref="N253">_xlfn.IFS(I253="Rob","Robusta",I253="Exc","Excelsa",I253="Ara","Arabica",I253="Lib","Liberica")</f>
        <v>Excelsa</v>
      </c>
      <c r="O253" t="str" cm="1">
        <f t="array" ref="O253">_xlfn.IFS(J253="M","Medium",J253="L","Light",J253="D","Dark")</f>
        <v>Medium</v>
      </c>
      <c r="P253" t="str">
        <f>_xlfn.XLOOKUP(Orders[[#This Row],[Customer ID]],customers!$A$1:$A$1001,customers!$I$1:$I$1001,,0)</f>
        <v>Yes</v>
      </c>
    </row>
    <row r="254" spans="1:16" x14ac:dyDescent="0.2">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_xlfn.XLOOKUP(orders!C254,customers!$A$1:$A$1001,customers!$G$1:$G$1001,,0)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3"/>
        <v>29.849999999999998</v>
      </c>
      <c r="N254" t="str" cm="1">
        <f t="array" ref="N254">_xlfn.IFS(I254="Rob","Robusta",I254="Exc","Excelsa",I254="Ara","Arabica",I254="Lib","Liberica")</f>
        <v>Arabica</v>
      </c>
      <c r="O254" t="str" cm="1">
        <f t="array" ref="O254">_xlfn.IFS(J254="M","Medium",J254="L","Light",J254="D","Dark")</f>
        <v>Dark</v>
      </c>
      <c r="P254" t="str">
        <f>_xlfn.XLOOKUP(Orders[[#This Row],[Customer ID]],customers!$A$1:$A$1001,customers!$I$1:$I$1001,,0)</f>
        <v>No</v>
      </c>
    </row>
    <row r="255" spans="1:16" x14ac:dyDescent="0.2">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_xlfn.XLOOKUP(orders!C255,customers!$A$1:$A$1001,customers!$G$1:$G$1001,,0)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3"/>
        <v>58.2</v>
      </c>
      <c r="N255" t="str" cm="1">
        <f t="array" ref="N255">_xlfn.IFS(I255="Rob","Robusta",I255="Exc","Excelsa",I255="Ara","Arabica",I255="Lib","Liberica")</f>
        <v>Liberica</v>
      </c>
      <c r="O255" t="str" cm="1">
        <f t="array" ref="O255">_xlfn.IFS(J255="M","Medium",J255="L","Light",J255="D","Dark")</f>
        <v>Medium</v>
      </c>
      <c r="P255" t="str">
        <f>_xlfn.XLOOKUP(Orders[[#This Row],[Customer ID]],customers!$A$1:$A$1001,customers!$I$1:$I$1001,,0)</f>
        <v>No</v>
      </c>
    </row>
    <row r="256" spans="1:16" x14ac:dyDescent="0.2">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_xlfn.XLOOKUP(orders!C256,customers!$A$1:$A$1001,customers!$G$1:$G$1001,,0)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3"/>
        <v>28.679999999999996</v>
      </c>
      <c r="N256" t="str" cm="1">
        <f t="array" ref="N256">_xlfn.IFS(I256="Rob","Robusta",I256="Exc","Excelsa",I256="Ara","Arabica",I256="Lib","Liberica")</f>
        <v>Robusta</v>
      </c>
      <c r="O256" t="str" cm="1">
        <f t="array" ref="O256">_xlfn.IFS(J256="M","Medium",J256="L","Light",J256="D","Dark")</f>
        <v>Light</v>
      </c>
      <c r="P256" t="str">
        <f>_xlfn.XLOOKUP(Orders[[#This Row],[Customer ID]],customers!$A$1:$A$1001,customers!$I$1:$I$1001,,0)</f>
        <v>No</v>
      </c>
    </row>
    <row r="257" spans="1:16" x14ac:dyDescent="0.2">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_xlfn.XLOOKUP(orders!C257,customers!$A$1:$A$1001,customers!$G$1:$G$1001,,0)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3"/>
        <v>21.509999999999998</v>
      </c>
      <c r="N257" t="str" cm="1">
        <f t="array" ref="N257">_xlfn.IFS(I257="Rob","Robusta",I257="Exc","Excelsa",I257="Ara","Arabica",I257="Lib","Liberica")</f>
        <v>Robusta</v>
      </c>
      <c r="O257" t="str" cm="1">
        <f t="array" ref="O257">_xlfn.IFS(J257="M","Medium",J257="L","Light",J257="D","Dark")</f>
        <v>Light</v>
      </c>
      <c r="P257" t="str">
        <f>_xlfn.XLOOKUP(Orders[[#This Row],[Customer ID]],customers!$A$1:$A$1001,customers!$I$1:$I$1001,,0)</f>
        <v>No</v>
      </c>
    </row>
    <row r="258" spans="1:16" x14ac:dyDescent="0.2">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_xlfn.XLOOKUP(orders!C258,customers!$A$1:$A$1001,customers!$G$1:$G$1001,,0)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3"/>
        <v>17.46</v>
      </c>
      <c r="N258" t="str" cm="1">
        <f t="array" ref="N258">_xlfn.IFS(I258="Rob","Robusta",I258="Exc","Excelsa",I258="Ara","Arabica",I258="Lib","Liberica")</f>
        <v>Liberica</v>
      </c>
      <c r="O258" t="str" cm="1">
        <f t="array" ref="O258">_xlfn.IFS(J258="M","Medium",J258="L","Light",J258="D","Dark")</f>
        <v>Medium</v>
      </c>
      <c r="P258" t="str">
        <f>_xlfn.XLOOKUP(Orders[[#This Row],[Customer ID]],customers!$A$1:$A$1001,customers!$I$1:$I$1001,,0)</f>
        <v>Yes</v>
      </c>
    </row>
    <row r="259" spans="1:16" x14ac:dyDescent="0.2">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_xlfn.XLOOKUP(orders!C259,customers!$A$1:$A$1001,customers!$G$1:$G$1001,,0)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4">L259*E259</f>
        <v>27.945</v>
      </c>
      <c r="N259" t="str" cm="1">
        <f t="array" ref="N259">_xlfn.IFS(I259="Rob","Robusta",I259="Exc","Excelsa",I259="Ara","Arabica",I259="Lib","Liberica")</f>
        <v>Excelsa</v>
      </c>
      <c r="O259" t="str" cm="1">
        <f t="array" ref="O259">_xlfn.IFS(J259="M","Medium",J259="L","Light",J259="D","Dark")</f>
        <v>Dark</v>
      </c>
      <c r="P259" t="str">
        <f>_xlfn.XLOOKUP(Orders[[#This Row],[Customer ID]],customers!$A$1:$A$1001,customers!$I$1:$I$1001,,0)</f>
        <v>Yes</v>
      </c>
    </row>
    <row r="260" spans="1:16" x14ac:dyDescent="0.2">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_xlfn.XLOOKUP(orders!C260,customers!$A$1:$A$1001,customers!$G$1:$G$1001,,0)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4"/>
        <v>139.72499999999999</v>
      </c>
      <c r="N260" t="str" cm="1">
        <f t="array" ref="N260">_xlfn.IFS(I260="Rob","Robusta",I260="Exc","Excelsa",I260="Ara","Arabica",I260="Lib","Liberica")</f>
        <v>Excelsa</v>
      </c>
      <c r="O260" t="str" cm="1">
        <f t="array" ref="O260">_xlfn.IFS(J260="M","Medium",J260="L","Light",J260="D","Dark")</f>
        <v>Dark</v>
      </c>
      <c r="P260" t="str">
        <f>_xlfn.XLOOKUP(Orders[[#This Row],[Customer ID]],customers!$A$1:$A$1001,customers!$I$1:$I$1001,,0)</f>
        <v>No</v>
      </c>
    </row>
    <row r="261" spans="1:16" x14ac:dyDescent="0.2">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_xlfn.XLOOKUP(orders!C261,customers!$A$1:$A$1001,customers!$G$1:$G$1001,,0)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4"/>
        <v>5.97</v>
      </c>
      <c r="N261" t="str" cm="1">
        <f t="array" ref="N261">_xlfn.IFS(I261="Rob","Robusta",I261="Exc","Excelsa",I261="Ara","Arabica",I261="Lib","Liberica")</f>
        <v>Robusta</v>
      </c>
      <c r="O261" t="str" cm="1">
        <f t="array" ref="O261">_xlfn.IFS(J261="M","Medium",J261="L","Light",J261="D","Dark")</f>
        <v>Medium</v>
      </c>
      <c r="P261" t="str">
        <f>_xlfn.XLOOKUP(Orders[[#This Row],[Customer ID]],customers!$A$1:$A$1001,customers!$I$1:$I$1001,,0)</f>
        <v>No</v>
      </c>
    </row>
    <row r="262" spans="1:16" x14ac:dyDescent="0.2">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_xlfn.XLOOKUP(orders!C262,customers!$A$1:$A$1001,customers!$G$1:$G$1001,,0)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4"/>
        <v>27.484999999999996</v>
      </c>
      <c r="N262" t="str" cm="1">
        <f t="array" ref="N262">_xlfn.IFS(I262="Rob","Robusta",I262="Exc","Excelsa",I262="Ara","Arabica",I262="Lib","Liberica")</f>
        <v>Robusta</v>
      </c>
      <c r="O262" t="str" cm="1">
        <f t="array" ref="O262">_xlfn.IFS(J262="M","Medium",J262="L","Light",J262="D","Dark")</f>
        <v>Light</v>
      </c>
      <c r="P262" t="str">
        <f>_xlfn.XLOOKUP(Orders[[#This Row],[Customer ID]],customers!$A$1:$A$1001,customers!$I$1:$I$1001,,0)</f>
        <v>Yes</v>
      </c>
    </row>
    <row r="263" spans="1:16" x14ac:dyDescent="0.2">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_xlfn.XLOOKUP(orders!C263,customers!$A$1:$A$1001,customers!$G$1:$G$1001,,0)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4"/>
        <v>59.75</v>
      </c>
      <c r="N263" t="str" cm="1">
        <f t="array" ref="N263">_xlfn.IFS(I263="Rob","Robusta",I263="Exc","Excelsa",I263="Ara","Arabica",I263="Lib","Liberica")</f>
        <v>Robusta</v>
      </c>
      <c r="O263" t="str" cm="1">
        <f t="array" ref="O263">_xlfn.IFS(J263="M","Medium",J263="L","Light",J263="D","Dark")</f>
        <v>Light</v>
      </c>
      <c r="P263" t="str">
        <f>_xlfn.XLOOKUP(Orders[[#This Row],[Customer ID]],customers!$A$1:$A$1001,customers!$I$1:$I$1001,,0)</f>
        <v>Yes</v>
      </c>
    </row>
    <row r="264" spans="1:16" x14ac:dyDescent="0.2">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_xlfn.XLOOKUP(orders!C264,customers!$A$1:$A$1001,customers!$G$1:$G$1001,,0)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4"/>
        <v>41.25</v>
      </c>
      <c r="N264" t="str" cm="1">
        <f t="array" ref="N264">_xlfn.IFS(I264="Rob","Robusta",I264="Exc","Excelsa",I264="Ara","Arabica",I264="Lib","Liberica")</f>
        <v>Excelsa</v>
      </c>
      <c r="O264" t="str" cm="1">
        <f t="array" ref="O264">_xlfn.IFS(J264="M","Medium",J264="L","Light",J264="D","Dark")</f>
        <v>Medium</v>
      </c>
      <c r="P264" t="str">
        <f>_xlfn.XLOOKUP(Orders[[#This Row],[Customer ID]],customers!$A$1:$A$1001,customers!$I$1:$I$1001,,0)</f>
        <v>No</v>
      </c>
    </row>
    <row r="265" spans="1:16" x14ac:dyDescent="0.2">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_xlfn.XLOOKUP(orders!C265,customers!$A$1:$A$1001,customers!$G$1:$G$1001,,0)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4"/>
        <v>133.85999999999999</v>
      </c>
      <c r="N265" t="str" cm="1">
        <f t="array" ref="N265">_xlfn.IFS(I265="Rob","Robusta",I265="Exc","Excelsa",I265="Ara","Arabica",I265="Lib","Liberica")</f>
        <v>Liberica</v>
      </c>
      <c r="O265" t="str" cm="1">
        <f t="array" ref="O265">_xlfn.IFS(J265="M","Medium",J265="L","Light",J265="D","Dark")</f>
        <v>Medium</v>
      </c>
      <c r="P265" t="str">
        <f>_xlfn.XLOOKUP(Orders[[#This Row],[Customer ID]],customers!$A$1:$A$1001,customers!$I$1:$I$1001,,0)</f>
        <v>No</v>
      </c>
    </row>
    <row r="266" spans="1:16" x14ac:dyDescent="0.2">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_xlfn.XLOOKUP(orders!C266,customers!$A$1:$A$1001,customers!$G$1:$G$1001,,0)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4"/>
        <v>59.75</v>
      </c>
      <c r="N266" t="str" cm="1">
        <f t="array" ref="N266">_xlfn.IFS(I266="Rob","Robusta",I266="Exc","Excelsa",I266="Ara","Arabica",I266="Lib","Liberica")</f>
        <v>Robusta</v>
      </c>
      <c r="O266" t="str" cm="1">
        <f t="array" ref="O266">_xlfn.IFS(J266="M","Medium",J266="L","Light",J266="D","Dark")</f>
        <v>Light</v>
      </c>
      <c r="P266" t="str">
        <f>_xlfn.XLOOKUP(Orders[[#This Row],[Customer ID]],customers!$A$1:$A$1001,customers!$I$1:$I$1001,,0)</f>
        <v>Yes</v>
      </c>
    </row>
    <row r="267" spans="1:16" x14ac:dyDescent="0.2">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_xlfn.XLOOKUP(orders!C267,customers!$A$1:$A$1001,customers!$G$1:$G$1001,,0)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4"/>
        <v>5.97</v>
      </c>
      <c r="N267" t="str" cm="1">
        <f t="array" ref="N267">_xlfn.IFS(I267="Rob","Robusta",I267="Exc","Excelsa",I267="Ara","Arabica",I267="Lib","Liberica")</f>
        <v>Arabica</v>
      </c>
      <c r="O267" t="str" cm="1">
        <f t="array" ref="O267">_xlfn.IFS(J267="M","Medium",J267="L","Light",J267="D","Dark")</f>
        <v>Dark</v>
      </c>
      <c r="P267" t="str">
        <f>_xlfn.XLOOKUP(Orders[[#This Row],[Customer ID]],customers!$A$1:$A$1001,customers!$I$1:$I$1001,,0)</f>
        <v>Yes</v>
      </c>
    </row>
    <row r="268" spans="1:16" x14ac:dyDescent="0.2">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_xlfn.XLOOKUP(orders!C268,customers!$A$1:$A$1001,customers!$G$1:$G$1001,,0)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4"/>
        <v>24.3</v>
      </c>
      <c r="N268" t="str" cm="1">
        <f t="array" ref="N268">_xlfn.IFS(I268="Rob","Robusta",I268="Exc","Excelsa",I268="Ara","Arabica",I268="Lib","Liberica")</f>
        <v>Excelsa</v>
      </c>
      <c r="O268" t="str" cm="1">
        <f t="array" ref="O268">_xlfn.IFS(J268="M","Medium",J268="L","Light",J268="D","Dark")</f>
        <v>Dark</v>
      </c>
      <c r="P268" t="str">
        <f>_xlfn.XLOOKUP(Orders[[#This Row],[Customer ID]],customers!$A$1:$A$1001,customers!$I$1:$I$1001,,0)</f>
        <v>No</v>
      </c>
    </row>
    <row r="269" spans="1:16" x14ac:dyDescent="0.2">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_xlfn.XLOOKUP(orders!C269,customers!$A$1:$A$1001,customers!$G$1:$G$1001,,0)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4"/>
        <v>21.87</v>
      </c>
      <c r="N269" t="str" cm="1">
        <f t="array" ref="N269">_xlfn.IFS(I269="Rob","Robusta",I269="Exc","Excelsa",I269="Ara","Arabica",I269="Lib","Liberica")</f>
        <v>Excelsa</v>
      </c>
      <c r="O269" t="str" cm="1">
        <f t="array" ref="O269">_xlfn.IFS(J269="M","Medium",J269="L","Light",J269="D","Dark")</f>
        <v>Dark</v>
      </c>
      <c r="P269" t="str">
        <f>_xlfn.XLOOKUP(Orders[[#This Row],[Customer ID]],customers!$A$1:$A$1001,customers!$I$1:$I$1001,,0)</f>
        <v>Yes</v>
      </c>
    </row>
    <row r="270" spans="1:16" x14ac:dyDescent="0.2">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_xlfn.XLOOKUP(orders!C270,customers!$A$1:$A$1001,customers!$G$1:$G$1001,,0)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4"/>
        <v>19.899999999999999</v>
      </c>
      <c r="N270" t="str" cm="1">
        <f t="array" ref="N270">_xlfn.IFS(I270="Rob","Robusta",I270="Exc","Excelsa",I270="Ara","Arabica",I270="Lib","Liberica")</f>
        <v>Arabica</v>
      </c>
      <c r="O270" t="str" cm="1">
        <f t="array" ref="O270">_xlfn.IFS(J270="M","Medium",J270="L","Light",J270="D","Dark")</f>
        <v>Dark</v>
      </c>
      <c r="P270" t="str">
        <f>_xlfn.XLOOKUP(Orders[[#This Row],[Customer ID]],customers!$A$1:$A$1001,customers!$I$1:$I$1001,,0)</f>
        <v>Yes</v>
      </c>
    </row>
    <row r="271" spans="1:16" x14ac:dyDescent="0.2">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_xlfn.XLOOKUP(orders!C271,customers!$A$1:$A$1001,customers!$G$1:$G$1001,,0)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4"/>
        <v>5.97</v>
      </c>
      <c r="N271" t="str" cm="1">
        <f t="array" ref="N271">_xlfn.IFS(I271="Rob","Robusta",I271="Exc","Excelsa",I271="Ara","Arabica",I271="Lib","Liberica")</f>
        <v>Arabica</v>
      </c>
      <c r="O271" t="str" cm="1">
        <f t="array" ref="O271">_xlfn.IFS(J271="M","Medium",J271="L","Light",J271="D","Dark")</f>
        <v>Dark</v>
      </c>
      <c r="P271" t="str">
        <f>_xlfn.XLOOKUP(Orders[[#This Row],[Customer ID]],customers!$A$1:$A$1001,customers!$I$1:$I$1001,,0)</f>
        <v>No</v>
      </c>
    </row>
    <row r="272" spans="1:16" x14ac:dyDescent="0.2">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_xlfn.XLOOKUP(orders!C272,customers!$A$1:$A$1001,customers!$G$1:$G$1001,,0)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4"/>
        <v>7.29</v>
      </c>
      <c r="N272" t="str" cm="1">
        <f t="array" ref="N272">_xlfn.IFS(I272="Rob","Robusta",I272="Exc","Excelsa",I272="Ara","Arabica",I272="Lib","Liberica")</f>
        <v>Excelsa</v>
      </c>
      <c r="O272" t="str" cm="1">
        <f t="array" ref="O272">_xlfn.IFS(J272="M","Medium",J272="L","Light",J272="D","Dark")</f>
        <v>Dark</v>
      </c>
      <c r="P272" t="str">
        <f>_xlfn.XLOOKUP(Orders[[#This Row],[Customer ID]],customers!$A$1:$A$1001,customers!$I$1:$I$1001,,0)</f>
        <v>Yes</v>
      </c>
    </row>
    <row r="273" spans="1:16" x14ac:dyDescent="0.2">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_xlfn.XLOOKUP(orders!C273,customers!$A$1:$A$1001,customers!$G$1:$G$1001,,0)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4"/>
        <v>11.94</v>
      </c>
      <c r="N273" t="str" cm="1">
        <f t="array" ref="N273">_xlfn.IFS(I273="Rob","Robusta",I273="Exc","Excelsa",I273="Ara","Arabica",I273="Lib","Liberica")</f>
        <v>Arabica</v>
      </c>
      <c r="O273" t="str" cm="1">
        <f t="array" ref="O273">_xlfn.IFS(J273="M","Medium",J273="L","Light",J273="D","Dark")</f>
        <v>Dark</v>
      </c>
      <c r="P273" t="str">
        <f>_xlfn.XLOOKUP(Orders[[#This Row],[Customer ID]],customers!$A$1:$A$1001,customers!$I$1:$I$1001,,0)</f>
        <v>Yes</v>
      </c>
    </row>
    <row r="274" spans="1:16" x14ac:dyDescent="0.2">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_xlfn.XLOOKUP(orders!C274,customers!$A$1:$A$1001,customers!$G$1:$G$1001,,0)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4"/>
        <v>71.699999999999989</v>
      </c>
      <c r="N274" t="str" cm="1">
        <f t="array" ref="N274">_xlfn.IFS(I274="Rob","Robusta",I274="Exc","Excelsa",I274="Ara","Arabica",I274="Lib","Liberica")</f>
        <v>Robusta</v>
      </c>
      <c r="O274" t="str" cm="1">
        <f t="array" ref="O274">_xlfn.IFS(J274="M","Medium",J274="L","Light",J274="D","Dark")</f>
        <v>Light</v>
      </c>
      <c r="P274" t="str">
        <f>_xlfn.XLOOKUP(Orders[[#This Row],[Customer ID]],customers!$A$1:$A$1001,customers!$I$1:$I$1001,,0)</f>
        <v>Yes</v>
      </c>
    </row>
    <row r="275" spans="1:16" x14ac:dyDescent="0.2">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_xlfn.XLOOKUP(orders!C275,customers!$A$1:$A$1001,customers!$G$1:$G$1001,,0)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4"/>
        <v>7.77</v>
      </c>
      <c r="N275" t="str" cm="1">
        <f t="array" ref="N275">_xlfn.IFS(I275="Rob","Robusta",I275="Exc","Excelsa",I275="Ara","Arabica",I275="Lib","Liberica")</f>
        <v>Arabica</v>
      </c>
      <c r="O275" t="str" cm="1">
        <f t="array" ref="O275">_xlfn.IFS(J275="M","Medium",J275="L","Light",J275="D","Dark")</f>
        <v>Light</v>
      </c>
      <c r="P275" t="str">
        <f>_xlfn.XLOOKUP(Orders[[#This Row],[Customer ID]],customers!$A$1:$A$1001,customers!$I$1:$I$1001,,0)</f>
        <v>No</v>
      </c>
    </row>
    <row r="276" spans="1:16" x14ac:dyDescent="0.2">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_xlfn.XLOOKUP(orders!C276,customers!$A$1:$A$1001,customers!$G$1:$G$1001,,0)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4"/>
        <v>25.874999999999996</v>
      </c>
      <c r="N276" t="str" cm="1">
        <f t="array" ref="N276">_xlfn.IFS(I276="Rob","Robusta",I276="Exc","Excelsa",I276="Ara","Arabica",I276="Lib","Liberica")</f>
        <v>Arabica</v>
      </c>
      <c r="O276" t="str" cm="1">
        <f t="array" ref="O276">_xlfn.IFS(J276="M","Medium",J276="L","Light",J276="D","Dark")</f>
        <v>Medium</v>
      </c>
      <c r="P276" t="str">
        <f>_xlfn.XLOOKUP(Orders[[#This Row],[Customer ID]],customers!$A$1:$A$1001,customers!$I$1:$I$1001,,0)</f>
        <v>No</v>
      </c>
    </row>
    <row r="277" spans="1:16" x14ac:dyDescent="0.2">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_xlfn.XLOOKUP(orders!C277,customers!$A$1:$A$1001,customers!$G$1:$G$1001,,0)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4"/>
        <v>204.92999999999995</v>
      </c>
      <c r="N277" t="str" cm="1">
        <f t="array" ref="N277">_xlfn.IFS(I277="Rob","Robusta",I277="Exc","Excelsa",I277="Ara","Arabica",I277="Lib","Liberica")</f>
        <v>Excelsa</v>
      </c>
      <c r="O277" t="str" cm="1">
        <f t="array" ref="O277">_xlfn.IFS(J277="M","Medium",J277="L","Light",J277="D","Dark")</f>
        <v>Light</v>
      </c>
      <c r="P277" t="str">
        <f>_xlfn.XLOOKUP(Orders[[#This Row],[Customer ID]],customers!$A$1:$A$1001,customers!$I$1:$I$1001,,0)</f>
        <v>No</v>
      </c>
    </row>
    <row r="278" spans="1:16" x14ac:dyDescent="0.2">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_xlfn.XLOOKUP(orders!C278,customers!$A$1:$A$1001,customers!$G$1:$G$1001,,0)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4"/>
        <v>109.93999999999998</v>
      </c>
      <c r="N278" t="str" cm="1">
        <f t="array" ref="N278">_xlfn.IFS(I278="Rob","Robusta",I278="Exc","Excelsa",I278="Ara","Arabica",I278="Lib","Liberica")</f>
        <v>Robusta</v>
      </c>
      <c r="O278" t="str" cm="1">
        <f t="array" ref="O278">_xlfn.IFS(J278="M","Medium",J278="L","Light",J278="D","Dark")</f>
        <v>Light</v>
      </c>
      <c r="P278" t="str">
        <f>_xlfn.XLOOKUP(Orders[[#This Row],[Customer ID]],customers!$A$1:$A$1001,customers!$I$1:$I$1001,,0)</f>
        <v>Yes</v>
      </c>
    </row>
    <row r="279" spans="1:16" x14ac:dyDescent="0.2">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_xlfn.XLOOKUP(orders!C279,customers!$A$1:$A$1001,customers!$G$1:$G$1001,,0)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4"/>
        <v>89.1</v>
      </c>
      <c r="N279" t="str" cm="1">
        <f t="array" ref="N279">_xlfn.IFS(I279="Rob","Robusta",I279="Exc","Excelsa",I279="Ara","Arabica",I279="Lib","Liberica")</f>
        <v>Excelsa</v>
      </c>
      <c r="O279" t="str" cm="1">
        <f t="array" ref="O279">_xlfn.IFS(J279="M","Medium",J279="L","Light",J279="D","Dark")</f>
        <v>Light</v>
      </c>
      <c r="P279" t="str">
        <f>_xlfn.XLOOKUP(Orders[[#This Row],[Customer ID]],customers!$A$1:$A$1001,customers!$I$1:$I$1001,,0)</f>
        <v>No</v>
      </c>
    </row>
    <row r="280" spans="1:16" x14ac:dyDescent="0.2">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_xlfn.XLOOKUP(orders!C280,customers!$A$1:$A$1001,customers!$G$1:$G$1001,,0)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4"/>
        <v>7.77</v>
      </c>
      <c r="N280" t="str" cm="1">
        <f t="array" ref="N280">_xlfn.IFS(I280="Rob","Robusta",I280="Exc","Excelsa",I280="Ara","Arabica",I280="Lib","Liberica")</f>
        <v>Arabica</v>
      </c>
      <c r="O280" t="str" cm="1">
        <f t="array" ref="O280">_xlfn.IFS(J280="M","Medium",J280="L","Light",J280="D","Dark")</f>
        <v>Light</v>
      </c>
      <c r="P280" t="str">
        <f>_xlfn.XLOOKUP(Orders[[#This Row],[Customer ID]],customers!$A$1:$A$1001,customers!$I$1:$I$1001,,0)</f>
        <v>Yes</v>
      </c>
    </row>
    <row r="281" spans="1:16" x14ac:dyDescent="0.2">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_xlfn.XLOOKUP(orders!C281,customers!$A$1:$A$1001,customers!$G$1:$G$1001,,0)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4"/>
        <v>33.464999999999996</v>
      </c>
      <c r="N281" t="str" cm="1">
        <f t="array" ref="N281">_xlfn.IFS(I281="Rob","Robusta",I281="Exc","Excelsa",I281="Ara","Arabica",I281="Lib","Liberica")</f>
        <v>Liberica</v>
      </c>
      <c r="O281" t="str" cm="1">
        <f t="array" ref="O281">_xlfn.IFS(J281="M","Medium",J281="L","Light",J281="D","Dark")</f>
        <v>Medium</v>
      </c>
      <c r="P281" t="str">
        <f>_xlfn.XLOOKUP(Orders[[#This Row],[Customer ID]],customers!$A$1:$A$1001,customers!$I$1:$I$1001,,0)</f>
        <v>Yes</v>
      </c>
    </row>
    <row r="282" spans="1:16" x14ac:dyDescent="0.2">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_xlfn.XLOOKUP(orders!C282,customers!$A$1:$A$1001,customers!$G$1:$G$1001,,0)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4"/>
        <v>41.25</v>
      </c>
      <c r="N282" t="str" cm="1">
        <f t="array" ref="N282">_xlfn.IFS(I282="Rob","Robusta",I282="Exc","Excelsa",I282="Ara","Arabica",I282="Lib","Liberica")</f>
        <v>Excelsa</v>
      </c>
      <c r="O282" t="str" cm="1">
        <f t="array" ref="O282">_xlfn.IFS(J282="M","Medium",J282="L","Light",J282="D","Dark")</f>
        <v>Medium</v>
      </c>
      <c r="P282" t="str">
        <f>_xlfn.XLOOKUP(Orders[[#This Row],[Customer ID]],customers!$A$1:$A$1001,customers!$I$1:$I$1001,,0)</f>
        <v>Yes</v>
      </c>
    </row>
    <row r="283" spans="1:16" x14ac:dyDescent="0.2">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_xlfn.XLOOKUP(orders!C283,customers!$A$1:$A$1001,customers!$G$1:$G$1001,,0)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4"/>
        <v>59.4</v>
      </c>
      <c r="N283" t="str" cm="1">
        <f t="array" ref="N283">_xlfn.IFS(I283="Rob","Robusta",I283="Exc","Excelsa",I283="Ara","Arabica",I283="Lib","Liberica")</f>
        <v>Excelsa</v>
      </c>
      <c r="O283" t="str" cm="1">
        <f t="array" ref="O283">_xlfn.IFS(J283="M","Medium",J283="L","Light",J283="D","Dark")</f>
        <v>Light</v>
      </c>
      <c r="P283" t="str">
        <f>_xlfn.XLOOKUP(Orders[[#This Row],[Customer ID]],customers!$A$1:$A$1001,customers!$I$1:$I$1001,,0)</f>
        <v>Yes</v>
      </c>
    </row>
    <row r="284" spans="1:16" x14ac:dyDescent="0.2">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_xlfn.XLOOKUP(orders!C284,customers!$A$1:$A$1001,customers!$G$1:$G$1001,,0)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4"/>
        <v>7.77</v>
      </c>
      <c r="N284" t="str" cm="1">
        <f t="array" ref="N284">_xlfn.IFS(I284="Rob","Robusta",I284="Exc","Excelsa",I284="Ara","Arabica",I284="Lib","Liberica")</f>
        <v>Arabica</v>
      </c>
      <c r="O284" t="str" cm="1">
        <f t="array" ref="O284">_xlfn.IFS(J284="M","Medium",J284="L","Light",J284="D","Dark")</f>
        <v>Light</v>
      </c>
      <c r="P284" t="str">
        <f>_xlfn.XLOOKUP(Orders[[#This Row],[Customer ID]],customers!$A$1:$A$1001,customers!$I$1:$I$1001,,0)</f>
        <v>No</v>
      </c>
    </row>
    <row r="285" spans="1:16" x14ac:dyDescent="0.2">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_xlfn.XLOOKUP(orders!C285,customers!$A$1:$A$1001,customers!$G$1:$G$1001,,0)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4"/>
        <v>5.3699999999999992</v>
      </c>
      <c r="N285" t="str" cm="1">
        <f t="array" ref="N285">_xlfn.IFS(I285="Rob","Robusta",I285="Exc","Excelsa",I285="Ara","Arabica",I285="Lib","Liberica")</f>
        <v>Robusta</v>
      </c>
      <c r="O285" t="str" cm="1">
        <f t="array" ref="O285">_xlfn.IFS(J285="M","Medium",J285="L","Light",J285="D","Dark")</f>
        <v>Dark</v>
      </c>
      <c r="P285" t="str">
        <f>_xlfn.XLOOKUP(Orders[[#This Row],[Customer ID]],customers!$A$1:$A$1001,customers!$I$1:$I$1001,,0)</f>
        <v>Yes</v>
      </c>
    </row>
    <row r="286" spans="1:16" x14ac:dyDescent="0.2">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_xlfn.XLOOKUP(orders!C286,customers!$A$1:$A$1001,customers!$G$1:$G$1001,,0)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4"/>
        <v>94.874999999999986</v>
      </c>
      <c r="N286" t="str" cm="1">
        <f t="array" ref="N286">_xlfn.IFS(I286="Rob","Robusta",I286="Exc","Excelsa",I286="Ara","Arabica",I286="Lib","Liberica")</f>
        <v>Excelsa</v>
      </c>
      <c r="O286" t="str" cm="1">
        <f t="array" ref="O286">_xlfn.IFS(J286="M","Medium",J286="L","Light",J286="D","Dark")</f>
        <v>Medium</v>
      </c>
      <c r="P286" t="str">
        <f>_xlfn.XLOOKUP(Orders[[#This Row],[Customer ID]],customers!$A$1:$A$1001,customers!$I$1:$I$1001,,0)</f>
        <v>No</v>
      </c>
    </row>
    <row r="287" spans="1:16" x14ac:dyDescent="0.2">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_xlfn.XLOOKUP(orders!C287,customers!$A$1:$A$1001,customers!$G$1:$G$1001,,0)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4"/>
        <v>36.454999999999998</v>
      </c>
      <c r="N287" t="str" cm="1">
        <f t="array" ref="N287">_xlfn.IFS(I287="Rob","Robusta",I287="Exc","Excelsa",I287="Ara","Arabica",I287="Lib","Liberica")</f>
        <v>Liberica</v>
      </c>
      <c r="O287" t="str" cm="1">
        <f t="array" ref="O287">_xlfn.IFS(J287="M","Medium",J287="L","Light",J287="D","Dark")</f>
        <v>Light</v>
      </c>
      <c r="P287" t="str">
        <f>_xlfn.XLOOKUP(Orders[[#This Row],[Customer ID]],customers!$A$1:$A$1001,customers!$I$1:$I$1001,,0)</f>
        <v>No</v>
      </c>
    </row>
    <row r="288" spans="1:16" x14ac:dyDescent="0.2">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_xlfn.XLOOKUP(orders!C288,customers!$A$1:$A$1001,customers!$G$1:$G$1001,,0)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4"/>
        <v>13.5</v>
      </c>
      <c r="N288" t="str" cm="1">
        <f t="array" ref="N288">_xlfn.IFS(I288="Rob","Robusta",I288="Exc","Excelsa",I288="Ara","Arabica",I288="Lib","Liberica")</f>
        <v>Arabica</v>
      </c>
      <c r="O288" t="str" cm="1">
        <f t="array" ref="O288">_xlfn.IFS(J288="M","Medium",J288="L","Light",J288="D","Dark")</f>
        <v>Medium</v>
      </c>
      <c r="P288" t="str">
        <f>_xlfn.XLOOKUP(Orders[[#This Row],[Customer ID]],customers!$A$1:$A$1001,customers!$I$1:$I$1001,,0)</f>
        <v>Yes</v>
      </c>
    </row>
    <row r="289" spans="1:16" x14ac:dyDescent="0.2">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_xlfn.XLOOKUP(orders!C289,customers!$A$1:$A$1001,customers!$G$1:$G$1001,,0)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4"/>
        <v>14.339999999999998</v>
      </c>
      <c r="N289" t="str" cm="1">
        <f t="array" ref="N289">_xlfn.IFS(I289="Rob","Robusta",I289="Exc","Excelsa",I289="Ara","Arabica",I289="Lib","Liberica")</f>
        <v>Robusta</v>
      </c>
      <c r="O289" t="str" cm="1">
        <f t="array" ref="O289">_xlfn.IFS(J289="M","Medium",J289="L","Light",J289="D","Dark")</f>
        <v>Light</v>
      </c>
      <c r="P289" t="str">
        <f>_xlfn.XLOOKUP(Orders[[#This Row],[Customer ID]],customers!$A$1:$A$1001,customers!$I$1:$I$1001,,0)</f>
        <v>No</v>
      </c>
    </row>
    <row r="290" spans="1:16" x14ac:dyDescent="0.2">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_xlfn.XLOOKUP(orders!C290,customers!$A$1:$A$1001,customers!$G$1:$G$1001,,0)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4"/>
        <v>8.25</v>
      </c>
      <c r="N290" t="str" cm="1">
        <f t="array" ref="N290">_xlfn.IFS(I290="Rob","Robusta",I290="Exc","Excelsa",I290="Ara","Arabica",I290="Lib","Liberica")</f>
        <v>Excelsa</v>
      </c>
      <c r="O290" t="str" cm="1">
        <f t="array" ref="O290">_xlfn.IFS(J290="M","Medium",J290="L","Light",J290="D","Dark")</f>
        <v>Medium</v>
      </c>
      <c r="P290" t="str">
        <f>_xlfn.XLOOKUP(Orders[[#This Row],[Customer ID]],customers!$A$1:$A$1001,customers!$I$1:$I$1001,,0)</f>
        <v>Yes</v>
      </c>
    </row>
    <row r="291" spans="1:16" x14ac:dyDescent="0.2">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_xlfn.XLOOKUP(orders!C291,customers!$A$1:$A$1001,customers!$G$1:$G$1001,,0)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4"/>
        <v>13.424999999999997</v>
      </c>
      <c r="N291" t="str" cm="1">
        <f t="array" ref="N291">_xlfn.IFS(I291="Rob","Robusta",I291="Exc","Excelsa",I291="Ara","Arabica",I291="Lib","Liberica")</f>
        <v>Robusta</v>
      </c>
      <c r="O291" t="str" cm="1">
        <f t="array" ref="O291">_xlfn.IFS(J291="M","Medium",J291="L","Light",J291="D","Dark")</f>
        <v>Dark</v>
      </c>
      <c r="P291" t="str">
        <f>_xlfn.XLOOKUP(Orders[[#This Row],[Customer ID]],customers!$A$1:$A$1001,customers!$I$1:$I$1001,,0)</f>
        <v>Yes</v>
      </c>
    </row>
    <row r="292" spans="1:16" x14ac:dyDescent="0.2">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_xlfn.XLOOKUP(orders!C292,customers!$A$1:$A$1001,customers!$G$1:$G$1001,,0)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4"/>
        <v>49.75</v>
      </c>
      <c r="N292" t="str" cm="1">
        <f t="array" ref="N292">_xlfn.IFS(I292="Rob","Robusta",I292="Exc","Excelsa",I292="Ara","Arabica",I292="Lib","Liberica")</f>
        <v>Arabica</v>
      </c>
      <c r="O292" t="str" cm="1">
        <f t="array" ref="O292">_xlfn.IFS(J292="M","Medium",J292="L","Light",J292="D","Dark")</f>
        <v>Dark</v>
      </c>
      <c r="P292" t="str">
        <f>_xlfn.XLOOKUP(Orders[[#This Row],[Customer ID]],customers!$A$1:$A$1001,customers!$I$1:$I$1001,,0)</f>
        <v>No</v>
      </c>
    </row>
    <row r="293" spans="1:16" x14ac:dyDescent="0.2">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_xlfn.XLOOKUP(orders!C293,customers!$A$1:$A$1001,customers!$G$1:$G$1001,,0)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4"/>
        <v>16.5</v>
      </c>
      <c r="N293" t="str" cm="1">
        <f t="array" ref="N293">_xlfn.IFS(I293="Rob","Robusta",I293="Exc","Excelsa",I293="Ara","Arabica",I293="Lib","Liberica")</f>
        <v>Excelsa</v>
      </c>
      <c r="O293" t="str" cm="1">
        <f t="array" ref="O293">_xlfn.IFS(J293="M","Medium",J293="L","Light",J293="D","Dark")</f>
        <v>Medium</v>
      </c>
      <c r="P293" t="str">
        <f>_xlfn.XLOOKUP(Orders[[#This Row],[Customer ID]],customers!$A$1:$A$1001,customers!$I$1:$I$1001,,0)</f>
        <v>No</v>
      </c>
    </row>
    <row r="294" spans="1:16" x14ac:dyDescent="0.2">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_xlfn.XLOOKUP(orders!C294,customers!$A$1:$A$1001,customers!$G$1:$G$1001,,0)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4"/>
        <v>17.91</v>
      </c>
      <c r="N294" t="str" cm="1">
        <f t="array" ref="N294">_xlfn.IFS(I294="Rob","Robusta",I294="Exc","Excelsa",I294="Ara","Arabica",I294="Lib","Liberica")</f>
        <v>Arabica</v>
      </c>
      <c r="O294" t="str" cm="1">
        <f t="array" ref="O294">_xlfn.IFS(J294="M","Medium",J294="L","Light",J294="D","Dark")</f>
        <v>Dark</v>
      </c>
      <c r="P294" t="str">
        <f>_xlfn.XLOOKUP(Orders[[#This Row],[Customer ID]],customers!$A$1:$A$1001,customers!$I$1:$I$1001,,0)</f>
        <v>No</v>
      </c>
    </row>
    <row r="295" spans="1:16" x14ac:dyDescent="0.2">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_xlfn.XLOOKUP(orders!C295,customers!$A$1:$A$1001,customers!$G$1:$G$1001,,0)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4"/>
        <v>29.849999999999998</v>
      </c>
      <c r="N295" t="str" cm="1">
        <f t="array" ref="N295">_xlfn.IFS(I295="Rob","Robusta",I295="Exc","Excelsa",I295="Ara","Arabica",I295="Lib","Liberica")</f>
        <v>Arabica</v>
      </c>
      <c r="O295" t="str" cm="1">
        <f t="array" ref="O295">_xlfn.IFS(J295="M","Medium",J295="L","Light",J295="D","Dark")</f>
        <v>Dark</v>
      </c>
      <c r="P295" t="str">
        <f>_xlfn.XLOOKUP(Orders[[#This Row],[Customer ID]],customers!$A$1:$A$1001,customers!$I$1:$I$1001,,0)</f>
        <v>No</v>
      </c>
    </row>
    <row r="296" spans="1:16" x14ac:dyDescent="0.2">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_xlfn.XLOOKUP(orders!C296,customers!$A$1:$A$1001,customers!$G$1:$G$1001,,0)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4"/>
        <v>44.55</v>
      </c>
      <c r="N296" t="str" cm="1">
        <f t="array" ref="N296">_xlfn.IFS(I296="Rob","Robusta",I296="Exc","Excelsa",I296="Ara","Arabica",I296="Lib","Liberica")</f>
        <v>Excelsa</v>
      </c>
      <c r="O296" t="str" cm="1">
        <f t="array" ref="O296">_xlfn.IFS(J296="M","Medium",J296="L","Light",J296="D","Dark")</f>
        <v>Light</v>
      </c>
      <c r="P296" t="str">
        <f>_xlfn.XLOOKUP(Orders[[#This Row],[Customer ID]],customers!$A$1:$A$1001,customers!$I$1:$I$1001,,0)</f>
        <v>No</v>
      </c>
    </row>
    <row r="297" spans="1:16" x14ac:dyDescent="0.2">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_xlfn.XLOOKUP(orders!C297,customers!$A$1:$A$1001,customers!$G$1:$G$1001,,0)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4"/>
        <v>27.5</v>
      </c>
      <c r="N297" t="str" cm="1">
        <f t="array" ref="N297">_xlfn.IFS(I297="Rob","Robusta",I297="Exc","Excelsa",I297="Ara","Arabica",I297="Lib","Liberica")</f>
        <v>Excelsa</v>
      </c>
      <c r="O297" t="str" cm="1">
        <f t="array" ref="O297">_xlfn.IFS(J297="M","Medium",J297="L","Light",J297="D","Dark")</f>
        <v>Medium</v>
      </c>
      <c r="P297" t="str">
        <f>_xlfn.XLOOKUP(Orders[[#This Row],[Customer ID]],customers!$A$1:$A$1001,customers!$I$1:$I$1001,,0)</f>
        <v>No</v>
      </c>
    </row>
    <row r="298" spans="1:16" x14ac:dyDescent="0.2">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_xlfn.XLOOKUP(orders!C298,customers!$A$1:$A$1001,customers!$G$1:$G$1001,,0)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4"/>
        <v>35.82</v>
      </c>
      <c r="N298" t="str" cm="1">
        <f t="array" ref="N298">_xlfn.IFS(I298="Rob","Robusta",I298="Exc","Excelsa",I298="Ara","Arabica",I298="Lib","Liberica")</f>
        <v>Robusta</v>
      </c>
      <c r="O298" t="str" cm="1">
        <f t="array" ref="O298">_xlfn.IFS(J298="M","Medium",J298="L","Light",J298="D","Dark")</f>
        <v>Medium</v>
      </c>
      <c r="P298" t="str">
        <f>_xlfn.XLOOKUP(Orders[[#This Row],[Customer ID]],customers!$A$1:$A$1001,customers!$I$1:$I$1001,,0)</f>
        <v>Yes</v>
      </c>
    </row>
    <row r="299" spans="1:16" x14ac:dyDescent="0.2">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_xlfn.XLOOKUP(orders!C299,customers!$A$1:$A$1001,customers!$G$1:$G$1001,,0)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4"/>
        <v>16.11</v>
      </c>
      <c r="N299" t="str" cm="1">
        <f t="array" ref="N299">_xlfn.IFS(I299="Rob","Robusta",I299="Exc","Excelsa",I299="Ara","Arabica",I299="Lib","Liberica")</f>
        <v>Robusta</v>
      </c>
      <c r="O299" t="str" cm="1">
        <f t="array" ref="O299">_xlfn.IFS(J299="M","Medium",J299="L","Light",J299="D","Dark")</f>
        <v>Dark</v>
      </c>
      <c r="P299" t="str">
        <f>_xlfn.XLOOKUP(Orders[[#This Row],[Customer ID]],customers!$A$1:$A$1001,customers!$I$1:$I$1001,,0)</f>
        <v>Yes</v>
      </c>
    </row>
    <row r="300" spans="1:16" x14ac:dyDescent="0.2">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_xlfn.XLOOKUP(orders!C300,customers!$A$1:$A$1001,customers!$G$1:$G$1001,,0)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4"/>
        <v>26.73</v>
      </c>
      <c r="N300" t="str" cm="1">
        <f t="array" ref="N300">_xlfn.IFS(I300="Rob","Robusta",I300="Exc","Excelsa",I300="Ara","Arabica",I300="Lib","Liberica")</f>
        <v>Excelsa</v>
      </c>
      <c r="O300" t="str" cm="1">
        <f t="array" ref="O300">_xlfn.IFS(J300="M","Medium",J300="L","Light",J300="D","Dark")</f>
        <v>Light</v>
      </c>
      <c r="P300" t="str">
        <f>_xlfn.XLOOKUP(Orders[[#This Row],[Customer ID]],customers!$A$1:$A$1001,customers!$I$1:$I$1001,,0)</f>
        <v>Yes</v>
      </c>
    </row>
    <row r="301" spans="1:16" x14ac:dyDescent="0.2">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_xlfn.XLOOKUP(orders!C301,customers!$A$1:$A$1001,customers!$G$1:$G$1001,,0)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4"/>
        <v>204.92999999999995</v>
      </c>
      <c r="N301" t="str" cm="1">
        <f t="array" ref="N301">_xlfn.IFS(I301="Rob","Robusta",I301="Exc","Excelsa",I301="Ara","Arabica",I301="Lib","Liberica")</f>
        <v>Excelsa</v>
      </c>
      <c r="O301" t="str" cm="1">
        <f t="array" ref="O301">_xlfn.IFS(J301="M","Medium",J301="L","Light",J301="D","Dark")</f>
        <v>Light</v>
      </c>
      <c r="P301" t="str">
        <f>_xlfn.XLOOKUP(Orders[[#This Row],[Customer ID]],customers!$A$1:$A$1001,customers!$I$1:$I$1001,,0)</f>
        <v>Yes</v>
      </c>
    </row>
    <row r="302" spans="1:16" x14ac:dyDescent="0.2">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_xlfn.XLOOKUP(orders!C302,customers!$A$1:$A$1001,customers!$G$1:$G$1001,,0)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4"/>
        <v>38.849999999999994</v>
      </c>
      <c r="N302" t="str" cm="1">
        <f t="array" ref="N302">_xlfn.IFS(I302="Rob","Robusta",I302="Exc","Excelsa",I302="Ara","Arabica",I302="Lib","Liberica")</f>
        <v>Arabica</v>
      </c>
      <c r="O302" t="str" cm="1">
        <f t="array" ref="O302">_xlfn.IFS(J302="M","Medium",J302="L","Light",J302="D","Dark")</f>
        <v>Light</v>
      </c>
      <c r="P302" t="str">
        <f>_xlfn.XLOOKUP(Orders[[#This Row],[Customer ID]],customers!$A$1:$A$1001,customers!$I$1:$I$1001,,0)</f>
        <v>Yes</v>
      </c>
    </row>
    <row r="303" spans="1:16" x14ac:dyDescent="0.2">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_xlfn.XLOOKUP(orders!C303,customers!$A$1:$A$1001,customers!$G$1:$G$1001,,0)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4"/>
        <v>15.54</v>
      </c>
      <c r="N303" t="str" cm="1">
        <f t="array" ref="N303">_xlfn.IFS(I303="Rob","Robusta",I303="Exc","Excelsa",I303="Ara","Arabica",I303="Lib","Liberica")</f>
        <v>Liberica</v>
      </c>
      <c r="O303" t="str" cm="1">
        <f t="array" ref="O303">_xlfn.IFS(J303="M","Medium",J303="L","Light",J303="D","Dark")</f>
        <v>Dark</v>
      </c>
      <c r="P303" t="str">
        <f>_xlfn.XLOOKUP(Orders[[#This Row],[Customer ID]],customers!$A$1:$A$1001,customers!$I$1:$I$1001,,0)</f>
        <v>Yes</v>
      </c>
    </row>
    <row r="304" spans="1:16" x14ac:dyDescent="0.2">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_xlfn.XLOOKUP(orders!C304,customers!$A$1:$A$1001,customers!$G$1:$G$1001,,0)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4"/>
        <v>6.75</v>
      </c>
      <c r="N304" t="str" cm="1">
        <f t="array" ref="N304">_xlfn.IFS(I304="Rob","Robusta",I304="Exc","Excelsa",I304="Ara","Arabica",I304="Lib","Liberica")</f>
        <v>Arabica</v>
      </c>
      <c r="O304" t="str" cm="1">
        <f t="array" ref="O304">_xlfn.IFS(J304="M","Medium",J304="L","Light",J304="D","Dark")</f>
        <v>Medium</v>
      </c>
      <c r="P304" t="str">
        <f>_xlfn.XLOOKUP(Orders[[#This Row],[Customer ID]],customers!$A$1:$A$1001,customers!$I$1:$I$1001,,0)</f>
        <v>No</v>
      </c>
    </row>
    <row r="305" spans="1:16" x14ac:dyDescent="0.2">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_xlfn.XLOOKUP(orders!C305,customers!$A$1:$A$1001,customers!$G$1:$G$1001,,0)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4"/>
        <v>111.78</v>
      </c>
      <c r="N305" t="str" cm="1">
        <f t="array" ref="N305">_xlfn.IFS(I305="Rob","Robusta",I305="Exc","Excelsa",I305="Ara","Arabica",I305="Lib","Liberica")</f>
        <v>Excelsa</v>
      </c>
      <c r="O305" t="str" cm="1">
        <f t="array" ref="O305">_xlfn.IFS(J305="M","Medium",J305="L","Light",J305="D","Dark")</f>
        <v>Dark</v>
      </c>
      <c r="P305" t="str">
        <f>_xlfn.XLOOKUP(Orders[[#This Row],[Customer ID]],customers!$A$1:$A$1001,customers!$I$1:$I$1001,,0)</f>
        <v>Yes</v>
      </c>
    </row>
    <row r="306" spans="1:16" x14ac:dyDescent="0.2">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_xlfn.XLOOKUP(orders!C306,customers!$A$1:$A$1001,customers!$G$1:$G$1001,,0)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4"/>
        <v>3.8849999999999998</v>
      </c>
      <c r="N306" t="str" cm="1">
        <f t="array" ref="N306">_xlfn.IFS(I306="Rob","Robusta",I306="Exc","Excelsa",I306="Ara","Arabica",I306="Lib","Liberica")</f>
        <v>Arabica</v>
      </c>
      <c r="O306" t="str" cm="1">
        <f t="array" ref="O306">_xlfn.IFS(J306="M","Medium",J306="L","Light",J306="D","Dark")</f>
        <v>Light</v>
      </c>
      <c r="P306" t="str">
        <f>_xlfn.XLOOKUP(Orders[[#This Row],[Customer ID]],customers!$A$1:$A$1001,customers!$I$1:$I$1001,,0)</f>
        <v>Yes</v>
      </c>
    </row>
    <row r="307" spans="1:16" x14ac:dyDescent="0.2">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_xlfn.XLOOKUP(orders!C307,customers!$A$1:$A$1001,customers!$G$1:$G$1001,,0)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4"/>
        <v>21.825000000000003</v>
      </c>
      <c r="N307" t="str" cm="1">
        <f t="array" ref="N307">_xlfn.IFS(I307="Rob","Robusta",I307="Exc","Excelsa",I307="Ara","Arabica",I307="Lib","Liberica")</f>
        <v>Liberica</v>
      </c>
      <c r="O307" t="str" cm="1">
        <f t="array" ref="O307">_xlfn.IFS(J307="M","Medium",J307="L","Light",J307="D","Dark")</f>
        <v>Medium</v>
      </c>
      <c r="P307" t="str">
        <f>_xlfn.XLOOKUP(Orders[[#This Row],[Customer ID]],customers!$A$1:$A$1001,customers!$I$1:$I$1001,,0)</f>
        <v>No</v>
      </c>
    </row>
    <row r="308" spans="1:16" x14ac:dyDescent="0.2">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_xlfn.XLOOKUP(orders!C308,customers!$A$1:$A$1001,customers!$G$1:$G$1001,,0)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4"/>
        <v>14.924999999999999</v>
      </c>
      <c r="N308" t="str" cm="1">
        <f t="array" ref="N308">_xlfn.IFS(I308="Rob","Robusta",I308="Exc","Excelsa",I308="Ara","Arabica",I308="Lib","Liberica")</f>
        <v>Robusta</v>
      </c>
      <c r="O308" t="str" cm="1">
        <f t="array" ref="O308">_xlfn.IFS(J308="M","Medium",J308="L","Light",J308="D","Dark")</f>
        <v>Medium</v>
      </c>
      <c r="P308" t="str">
        <f>_xlfn.XLOOKUP(Orders[[#This Row],[Customer ID]],customers!$A$1:$A$1001,customers!$I$1:$I$1001,,0)</f>
        <v>No</v>
      </c>
    </row>
    <row r="309" spans="1:16" x14ac:dyDescent="0.2">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_xlfn.XLOOKUP(orders!C309,customers!$A$1:$A$1001,customers!$G$1:$G$1001,,0)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4"/>
        <v>33.75</v>
      </c>
      <c r="N309" t="str" cm="1">
        <f t="array" ref="N309">_xlfn.IFS(I309="Rob","Robusta",I309="Exc","Excelsa",I309="Ara","Arabica",I309="Lib","Liberica")</f>
        <v>Arabica</v>
      </c>
      <c r="O309" t="str" cm="1">
        <f t="array" ref="O309">_xlfn.IFS(J309="M","Medium",J309="L","Light",J309="D","Dark")</f>
        <v>Medium</v>
      </c>
      <c r="P309" t="str">
        <f>_xlfn.XLOOKUP(Orders[[#This Row],[Customer ID]],customers!$A$1:$A$1001,customers!$I$1:$I$1001,,0)</f>
        <v>Yes</v>
      </c>
    </row>
    <row r="310" spans="1:16" x14ac:dyDescent="0.2">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_xlfn.XLOOKUP(orders!C310,customers!$A$1:$A$1001,customers!$G$1:$G$1001,,0)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4"/>
        <v>33.75</v>
      </c>
      <c r="N310" t="str" cm="1">
        <f t="array" ref="N310">_xlfn.IFS(I310="Rob","Robusta",I310="Exc","Excelsa",I310="Ara","Arabica",I310="Lib","Liberica")</f>
        <v>Arabica</v>
      </c>
      <c r="O310" t="str" cm="1">
        <f t="array" ref="O310">_xlfn.IFS(J310="M","Medium",J310="L","Light",J310="D","Dark")</f>
        <v>Medium</v>
      </c>
      <c r="P310" t="str">
        <f>_xlfn.XLOOKUP(Orders[[#This Row],[Customer ID]],customers!$A$1:$A$1001,customers!$I$1:$I$1001,,0)</f>
        <v>No</v>
      </c>
    </row>
    <row r="311" spans="1:16" x14ac:dyDescent="0.2">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_xlfn.XLOOKUP(orders!C311,customers!$A$1:$A$1001,customers!$G$1:$G$1001,,0)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4"/>
        <v>26.19</v>
      </c>
      <c r="N311" t="str" cm="1">
        <f t="array" ref="N311">_xlfn.IFS(I311="Rob","Robusta",I311="Exc","Excelsa",I311="Ara","Arabica",I311="Lib","Liberica")</f>
        <v>Liberica</v>
      </c>
      <c r="O311" t="str" cm="1">
        <f t="array" ref="O311">_xlfn.IFS(J311="M","Medium",J311="L","Light",J311="D","Dark")</f>
        <v>Medium</v>
      </c>
      <c r="P311" t="str">
        <f>_xlfn.XLOOKUP(Orders[[#This Row],[Customer ID]],customers!$A$1:$A$1001,customers!$I$1:$I$1001,,0)</f>
        <v>Yes</v>
      </c>
    </row>
    <row r="312" spans="1:16" x14ac:dyDescent="0.2">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_xlfn.XLOOKUP(orders!C312,customers!$A$1:$A$1001,customers!$G$1:$G$1001,,0)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4"/>
        <v>14.85</v>
      </c>
      <c r="N312" t="str" cm="1">
        <f t="array" ref="N312">_xlfn.IFS(I312="Rob","Robusta",I312="Exc","Excelsa",I312="Ara","Arabica",I312="Lib","Liberica")</f>
        <v>Excelsa</v>
      </c>
      <c r="O312" t="str" cm="1">
        <f t="array" ref="O312">_xlfn.IFS(J312="M","Medium",J312="L","Light",J312="D","Dark")</f>
        <v>Light</v>
      </c>
      <c r="P312" t="str">
        <f>_xlfn.XLOOKUP(Orders[[#This Row],[Customer ID]],customers!$A$1:$A$1001,customers!$I$1:$I$1001,,0)</f>
        <v>No</v>
      </c>
    </row>
    <row r="313" spans="1:16" x14ac:dyDescent="0.2">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_xlfn.XLOOKUP(orders!C313,customers!$A$1:$A$1001,customers!$G$1:$G$1001,,0)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4"/>
        <v>189.74999999999997</v>
      </c>
      <c r="N313" t="str" cm="1">
        <f t="array" ref="N313">_xlfn.IFS(I313="Rob","Robusta",I313="Exc","Excelsa",I313="Ara","Arabica",I313="Lib","Liberica")</f>
        <v>Excelsa</v>
      </c>
      <c r="O313" t="str" cm="1">
        <f t="array" ref="O313">_xlfn.IFS(J313="M","Medium",J313="L","Light",J313="D","Dark")</f>
        <v>Medium</v>
      </c>
      <c r="P313" t="str">
        <f>_xlfn.XLOOKUP(Orders[[#This Row],[Customer ID]],customers!$A$1:$A$1001,customers!$I$1:$I$1001,,0)</f>
        <v>Yes</v>
      </c>
    </row>
    <row r="314" spans="1:16" x14ac:dyDescent="0.2">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_xlfn.XLOOKUP(orders!C314,customers!$A$1:$A$1001,customers!$G$1:$G$1001,,0)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4"/>
        <v>5.97</v>
      </c>
      <c r="N314" t="str" cm="1">
        <f t="array" ref="N314">_xlfn.IFS(I314="Rob","Robusta",I314="Exc","Excelsa",I314="Ara","Arabica",I314="Lib","Liberica")</f>
        <v>Robusta</v>
      </c>
      <c r="O314" t="str" cm="1">
        <f t="array" ref="O314">_xlfn.IFS(J314="M","Medium",J314="L","Light",J314="D","Dark")</f>
        <v>Medium</v>
      </c>
      <c r="P314" t="str">
        <f>_xlfn.XLOOKUP(Orders[[#This Row],[Customer ID]],customers!$A$1:$A$1001,customers!$I$1:$I$1001,,0)</f>
        <v>Yes</v>
      </c>
    </row>
    <row r="315" spans="1:16" x14ac:dyDescent="0.2">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_xlfn.XLOOKUP(orders!C315,customers!$A$1:$A$1001,customers!$G$1:$G$1001,,0)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4"/>
        <v>29.849999999999998</v>
      </c>
      <c r="N315" t="str" cm="1">
        <f t="array" ref="N315">_xlfn.IFS(I315="Rob","Robusta",I315="Exc","Excelsa",I315="Ara","Arabica",I315="Lib","Liberica")</f>
        <v>Robusta</v>
      </c>
      <c r="O315" t="str" cm="1">
        <f t="array" ref="O315">_xlfn.IFS(J315="M","Medium",J315="L","Light",J315="D","Dark")</f>
        <v>Medium</v>
      </c>
      <c r="P315" t="str">
        <f>_xlfn.XLOOKUP(Orders[[#This Row],[Customer ID]],customers!$A$1:$A$1001,customers!$I$1:$I$1001,,0)</f>
        <v>Yes</v>
      </c>
    </row>
    <row r="316" spans="1:16" x14ac:dyDescent="0.2">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_xlfn.XLOOKUP(orders!C316,customers!$A$1:$A$1001,customers!$G$1:$G$1001,,0)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4"/>
        <v>44.75</v>
      </c>
      <c r="N316" t="str" cm="1">
        <f t="array" ref="N316">_xlfn.IFS(I316="Rob","Robusta",I316="Exc","Excelsa",I316="Ara","Arabica",I316="Lib","Liberica")</f>
        <v>Robusta</v>
      </c>
      <c r="O316" t="str" cm="1">
        <f t="array" ref="O316">_xlfn.IFS(J316="M","Medium",J316="L","Light",J316="D","Dark")</f>
        <v>Dark</v>
      </c>
      <c r="P316" t="str">
        <f>_xlfn.XLOOKUP(Orders[[#This Row],[Customer ID]],customers!$A$1:$A$1001,customers!$I$1:$I$1001,,0)</f>
        <v>No</v>
      </c>
    </row>
    <row r="317" spans="1:16" x14ac:dyDescent="0.2">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_xlfn.XLOOKUP(orders!C317,customers!$A$1:$A$1001,customers!$G$1:$G$1001,,0)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4"/>
        <v>34.154999999999994</v>
      </c>
      <c r="N317" t="str" cm="1">
        <f t="array" ref="N317">_xlfn.IFS(I317="Rob","Robusta",I317="Exc","Excelsa",I317="Ara","Arabica",I317="Lib","Liberica")</f>
        <v>Excelsa</v>
      </c>
      <c r="O317" t="str" cm="1">
        <f t="array" ref="O317">_xlfn.IFS(J317="M","Medium",J317="L","Light",J317="D","Dark")</f>
        <v>Light</v>
      </c>
      <c r="P317" t="str">
        <f>_xlfn.XLOOKUP(Orders[[#This Row],[Customer ID]],customers!$A$1:$A$1001,customers!$I$1:$I$1001,,0)</f>
        <v>Yes</v>
      </c>
    </row>
    <row r="318" spans="1:16" x14ac:dyDescent="0.2">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_xlfn.XLOOKUP(orders!C318,customers!$A$1:$A$1001,customers!$G$1:$G$1001,,0)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4"/>
        <v>204.92999999999995</v>
      </c>
      <c r="N318" t="str" cm="1">
        <f t="array" ref="N318">_xlfn.IFS(I318="Rob","Robusta",I318="Exc","Excelsa",I318="Ara","Arabica",I318="Lib","Liberica")</f>
        <v>Excelsa</v>
      </c>
      <c r="O318" t="str" cm="1">
        <f t="array" ref="O318">_xlfn.IFS(J318="M","Medium",J318="L","Light",J318="D","Dark")</f>
        <v>Light</v>
      </c>
      <c r="P318" t="str">
        <f>_xlfn.XLOOKUP(Orders[[#This Row],[Customer ID]],customers!$A$1:$A$1001,customers!$I$1:$I$1001,,0)</f>
        <v>No</v>
      </c>
    </row>
    <row r="319" spans="1:16" x14ac:dyDescent="0.2">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_xlfn.XLOOKUP(orders!C319,customers!$A$1:$A$1001,customers!$G$1:$G$1001,,0)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4"/>
        <v>21.87</v>
      </c>
      <c r="N319" t="str" cm="1">
        <f t="array" ref="N319">_xlfn.IFS(I319="Rob","Robusta",I319="Exc","Excelsa",I319="Ara","Arabica",I319="Lib","Liberica")</f>
        <v>Excelsa</v>
      </c>
      <c r="O319" t="str" cm="1">
        <f t="array" ref="O319">_xlfn.IFS(J319="M","Medium",J319="L","Light",J319="D","Dark")</f>
        <v>Dark</v>
      </c>
      <c r="P319" t="str">
        <f>_xlfn.XLOOKUP(Orders[[#This Row],[Customer ID]],customers!$A$1:$A$1001,customers!$I$1:$I$1001,,0)</f>
        <v>No</v>
      </c>
    </row>
    <row r="320" spans="1:16" x14ac:dyDescent="0.2">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_xlfn.XLOOKUP(orders!C320,customers!$A$1:$A$1001,customers!$G$1:$G$1001,,0)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4"/>
        <v>51.749999999999993</v>
      </c>
      <c r="N320" t="str" cm="1">
        <f t="array" ref="N320">_xlfn.IFS(I320="Rob","Robusta",I320="Exc","Excelsa",I320="Ara","Arabica",I320="Lib","Liberica")</f>
        <v>Arabica</v>
      </c>
      <c r="O320" t="str" cm="1">
        <f t="array" ref="O320">_xlfn.IFS(J320="M","Medium",J320="L","Light",J320="D","Dark")</f>
        <v>Medium</v>
      </c>
      <c r="P320" t="str">
        <f>_xlfn.XLOOKUP(Orders[[#This Row],[Customer ID]],customers!$A$1:$A$1001,customers!$I$1:$I$1001,,0)</f>
        <v>Yes</v>
      </c>
    </row>
    <row r="321" spans="1:16" x14ac:dyDescent="0.2">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_xlfn.XLOOKUP(orders!C321,customers!$A$1:$A$1001,customers!$G$1:$G$1001,,0)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4"/>
        <v>8.25</v>
      </c>
      <c r="N321" t="str" cm="1">
        <f t="array" ref="N321">_xlfn.IFS(I321="Rob","Robusta",I321="Exc","Excelsa",I321="Ara","Arabica",I321="Lib","Liberica")</f>
        <v>Excelsa</v>
      </c>
      <c r="O321" t="str" cm="1">
        <f t="array" ref="O321">_xlfn.IFS(J321="M","Medium",J321="L","Light",J321="D","Dark")</f>
        <v>Medium</v>
      </c>
      <c r="P321" t="str">
        <f>_xlfn.XLOOKUP(Orders[[#This Row],[Customer ID]],customers!$A$1:$A$1001,customers!$I$1:$I$1001,,0)</f>
        <v>Yes</v>
      </c>
    </row>
    <row r="322" spans="1:16" x14ac:dyDescent="0.2">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_xlfn.XLOOKUP(orders!C322,customers!$A$1:$A$1001,customers!$G$1:$G$1001,,0)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4"/>
        <v>19.424999999999997</v>
      </c>
      <c r="N322" t="str" cm="1">
        <f t="array" ref="N322">_xlfn.IFS(I322="Rob","Robusta",I322="Exc","Excelsa",I322="Ara","Arabica",I322="Lib","Liberica")</f>
        <v>Arabica</v>
      </c>
      <c r="O322" t="str" cm="1">
        <f t="array" ref="O322">_xlfn.IFS(J322="M","Medium",J322="L","Light",J322="D","Dark")</f>
        <v>Light</v>
      </c>
      <c r="P322" t="str">
        <f>_xlfn.XLOOKUP(Orders[[#This Row],[Customer ID]],customers!$A$1:$A$1001,customers!$I$1:$I$1001,,0)</f>
        <v>Yes</v>
      </c>
    </row>
    <row r="323" spans="1:16" x14ac:dyDescent="0.2">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_xlfn.XLOOKUP(orders!C323,customers!$A$1:$A$1001,customers!$G$1:$G$1001,,0)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5">L323*E323</f>
        <v>20.25</v>
      </c>
      <c r="N323" t="str" cm="1">
        <f t="array" ref="N323">_xlfn.IFS(I323="Rob","Robusta",I323="Exc","Excelsa",I323="Ara","Arabica",I323="Lib","Liberica")</f>
        <v>Arabica</v>
      </c>
      <c r="O323" t="str" cm="1">
        <f t="array" ref="O323">_xlfn.IFS(J323="M","Medium",J323="L","Light",J323="D","Dark")</f>
        <v>Medium</v>
      </c>
      <c r="P323" t="str">
        <f>_xlfn.XLOOKUP(Orders[[#This Row],[Customer ID]],customers!$A$1:$A$1001,customers!$I$1:$I$1001,,0)</f>
        <v>Yes</v>
      </c>
    </row>
    <row r="324" spans="1:16" x14ac:dyDescent="0.2">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_xlfn.XLOOKUP(orders!C324,customers!$A$1:$A$1001,customers!$G$1:$G$1001,,0)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5"/>
        <v>23.31</v>
      </c>
      <c r="N324" t="str" cm="1">
        <f t="array" ref="N324">_xlfn.IFS(I324="Rob","Robusta",I324="Exc","Excelsa",I324="Ara","Arabica",I324="Lib","Liberica")</f>
        <v>Liberica</v>
      </c>
      <c r="O324" t="str" cm="1">
        <f t="array" ref="O324">_xlfn.IFS(J324="M","Medium",J324="L","Light",J324="D","Dark")</f>
        <v>Dark</v>
      </c>
      <c r="P324" t="str">
        <f>_xlfn.XLOOKUP(Orders[[#This Row],[Customer ID]],customers!$A$1:$A$1001,customers!$I$1:$I$1001,,0)</f>
        <v>No</v>
      </c>
    </row>
    <row r="325" spans="1:16" x14ac:dyDescent="0.2">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_xlfn.XLOOKUP(orders!C325,customers!$A$1:$A$1001,customers!$G$1:$G$1001,,0)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5"/>
        <v>18.225000000000001</v>
      </c>
      <c r="N325" t="str" cm="1">
        <f t="array" ref="N325">_xlfn.IFS(I325="Rob","Robusta",I325="Exc","Excelsa",I325="Ara","Arabica",I325="Lib","Liberica")</f>
        <v>Excelsa</v>
      </c>
      <c r="O325" t="str" cm="1">
        <f t="array" ref="O325">_xlfn.IFS(J325="M","Medium",J325="L","Light",J325="D","Dark")</f>
        <v>Dark</v>
      </c>
      <c r="P325" t="str">
        <f>_xlfn.XLOOKUP(Orders[[#This Row],[Customer ID]],customers!$A$1:$A$1001,customers!$I$1:$I$1001,,0)</f>
        <v>Yes</v>
      </c>
    </row>
    <row r="326" spans="1:16" x14ac:dyDescent="0.2">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_xlfn.XLOOKUP(orders!C326,customers!$A$1:$A$1001,customers!$G$1:$G$1001,,0)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5"/>
        <v>13.75</v>
      </c>
      <c r="N326" t="str" cm="1">
        <f t="array" ref="N326">_xlfn.IFS(I326="Rob","Robusta",I326="Exc","Excelsa",I326="Ara","Arabica",I326="Lib","Liberica")</f>
        <v>Excelsa</v>
      </c>
      <c r="O326" t="str" cm="1">
        <f t="array" ref="O326">_xlfn.IFS(J326="M","Medium",J326="L","Light",J326="D","Dark")</f>
        <v>Medium</v>
      </c>
      <c r="P326" t="str">
        <f>_xlfn.XLOOKUP(Orders[[#This Row],[Customer ID]],customers!$A$1:$A$1001,customers!$I$1:$I$1001,,0)</f>
        <v>No</v>
      </c>
    </row>
    <row r="327" spans="1:16" x14ac:dyDescent="0.2">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_xlfn.XLOOKUP(orders!C327,customers!$A$1:$A$1001,customers!$G$1:$G$1001,,0)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5"/>
        <v>29.784999999999997</v>
      </c>
      <c r="N327" t="str" cm="1">
        <f t="array" ref="N327">_xlfn.IFS(I327="Rob","Robusta",I327="Exc","Excelsa",I327="Ara","Arabica",I327="Lib","Liberica")</f>
        <v>Arabica</v>
      </c>
      <c r="O327" t="str" cm="1">
        <f t="array" ref="O327">_xlfn.IFS(J327="M","Medium",J327="L","Light",J327="D","Dark")</f>
        <v>Light</v>
      </c>
      <c r="P327" t="str">
        <f>_xlfn.XLOOKUP(Orders[[#This Row],[Customer ID]],customers!$A$1:$A$1001,customers!$I$1:$I$1001,,0)</f>
        <v>Yes</v>
      </c>
    </row>
    <row r="328" spans="1:16" x14ac:dyDescent="0.2">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_xlfn.XLOOKUP(orders!C328,customers!$A$1:$A$1001,customers!$G$1:$G$1001,,0)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5"/>
        <v>44.75</v>
      </c>
      <c r="N328" t="str" cm="1">
        <f t="array" ref="N328">_xlfn.IFS(I328="Rob","Robusta",I328="Exc","Excelsa",I328="Ara","Arabica",I328="Lib","Liberica")</f>
        <v>Robusta</v>
      </c>
      <c r="O328" t="str" cm="1">
        <f t="array" ref="O328">_xlfn.IFS(J328="M","Medium",J328="L","Light",J328="D","Dark")</f>
        <v>Dark</v>
      </c>
      <c r="P328" t="str">
        <f>_xlfn.XLOOKUP(Orders[[#This Row],[Customer ID]],customers!$A$1:$A$1001,customers!$I$1:$I$1001,,0)</f>
        <v>No</v>
      </c>
    </row>
    <row r="329" spans="1:16" x14ac:dyDescent="0.2">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_xlfn.XLOOKUP(orders!C329,customers!$A$1:$A$1001,customers!$G$1:$G$1001,,0)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5"/>
        <v>44.75</v>
      </c>
      <c r="N329" t="str" cm="1">
        <f t="array" ref="N329">_xlfn.IFS(I329="Rob","Robusta",I329="Exc","Excelsa",I329="Ara","Arabica",I329="Lib","Liberica")</f>
        <v>Robusta</v>
      </c>
      <c r="O329" t="str" cm="1">
        <f t="array" ref="O329">_xlfn.IFS(J329="M","Medium",J329="L","Light",J329="D","Dark")</f>
        <v>Dark</v>
      </c>
      <c r="P329" t="str">
        <f>_xlfn.XLOOKUP(Orders[[#This Row],[Customer ID]],customers!$A$1:$A$1001,customers!$I$1:$I$1001,,0)</f>
        <v>Yes</v>
      </c>
    </row>
    <row r="330" spans="1:16" x14ac:dyDescent="0.2">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_xlfn.XLOOKUP(orders!C330,customers!$A$1:$A$1001,customers!$G$1:$G$1001,,0)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5"/>
        <v>38.04</v>
      </c>
      <c r="N330" t="str" cm="1">
        <f t="array" ref="N330">_xlfn.IFS(I330="Rob","Robusta",I330="Exc","Excelsa",I330="Ara","Arabica",I330="Lib","Liberica")</f>
        <v>Liberica</v>
      </c>
      <c r="O330" t="str" cm="1">
        <f t="array" ref="O330">_xlfn.IFS(J330="M","Medium",J330="L","Light",J330="D","Dark")</f>
        <v>Light</v>
      </c>
      <c r="P330" t="str">
        <f>_xlfn.XLOOKUP(Orders[[#This Row],[Customer ID]],customers!$A$1:$A$1001,customers!$I$1:$I$1001,,0)</f>
        <v>Yes</v>
      </c>
    </row>
    <row r="331" spans="1:16" x14ac:dyDescent="0.2">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_xlfn.XLOOKUP(orders!C331,customers!$A$1:$A$1001,customers!$G$1:$G$1001,,0)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5"/>
        <v>21.479999999999997</v>
      </c>
      <c r="N331" t="str" cm="1">
        <f t="array" ref="N331">_xlfn.IFS(I331="Rob","Robusta",I331="Exc","Excelsa",I331="Ara","Arabica",I331="Lib","Liberica")</f>
        <v>Robusta</v>
      </c>
      <c r="O331" t="str" cm="1">
        <f t="array" ref="O331">_xlfn.IFS(J331="M","Medium",J331="L","Light",J331="D","Dark")</f>
        <v>Dark</v>
      </c>
      <c r="P331" t="str">
        <f>_xlfn.XLOOKUP(Orders[[#This Row],[Customer ID]],customers!$A$1:$A$1001,customers!$I$1:$I$1001,,0)</f>
        <v>Yes</v>
      </c>
    </row>
    <row r="332" spans="1:16" x14ac:dyDescent="0.2">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_xlfn.XLOOKUP(orders!C332,customers!$A$1:$A$1001,customers!$G$1:$G$1001,,0)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5"/>
        <v>16.11</v>
      </c>
      <c r="N332" t="str" cm="1">
        <f t="array" ref="N332">_xlfn.IFS(I332="Rob","Robusta",I332="Exc","Excelsa",I332="Ara","Arabica",I332="Lib","Liberica")</f>
        <v>Robusta</v>
      </c>
      <c r="O332" t="str" cm="1">
        <f t="array" ref="O332">_xlfn.IFS(J332="M","Medium",J332="L","Light",J332="D","Dark")</f>
        <v>Dark</v>
      </c>
      <c r="P332" t="str">
        <f>_xlfn.XLOOKUP(Orders[[#This Row],[Customer ID]],customers!$A$1:$A$1001,customers!$I$1:$I$1001,,0)</f>
        <v>No</v>
      </c>
    </row>
    <row r="333" spans="1:16" x14ac:dyDescent="0.2">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_xlfn.XLOOKUP(orders!C333,customers!$A$1:$A$1001,customers!$G$1:$G$1001,,0)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5"/>
        <v>22.884999999999998</v>
      </c>
      <c r="N333" t="str" cm="1">
        <f t="array" ref="N333">_xlfn.IFS(I333="Rob","Robusta",I333="Exc","Excelsa",I333="Ara","Arabica",I333="Lib","Liberica")</f>
        <v>Robusta</v>
      </c>
      <c r="O333" t="str" cm="1">
        <f t="array" ref="O333">_xlfn.IFS(J333="M","Medium",J333="L","Light",J333="D","Dark")</f>
        <v>Medium</v>
      </c>
      <c r="P333" t="str">
        <f>_xlfn.XLOOKUP(Orders[[#This Row],[Customer ID]],customers!$A$1:$A$1001,customers!$I$1:$I$1001,,0)</f>
        <v>Yes</v>
      </c>
    </row>
    <row r="334" spans="1:16" x14ac:dyDescent="0.2">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_xlfn.XLOOKUP(orders!C334,customers!$A$1:$A$1001,customers!$G$1:$G$1001,,0)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5"/>
        <v>17.91</v>
      </c>
      <c r="N334" t="str" cm="1">
        <f t="array" ref="N334">_xlfn.IFS(I334="Rob","Robusta",I334="Exc","Excelsa",I334="Ara","Arabica",I334="Lib","Liberica")</f>
        <v>Arabica</v>
      </c>
      <c r="O334" t="str" cm="1">
        <f t="array" ref="O334">_xlfn.IFS(J334="M","Medium",J334="L","Light",J334="D","Dark")</f>
        <v>Dark</v>
      </c>
      <c r="P334" t="str">
        <f>_xlfn.XLOOKUP(Orders[[#This Row],[Customer ID]],customers!$A$1:$A$1001,customers!$I$1:$I$1001,,0)</f>
        <v>Yes</v>
      </c>
    </row>
    <row r="335" spans="1:16" x14ac:dyDescent="0.2">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_xlfn.XLOOKUP(orders!C335,customers!$A$1:$A$1001,customers!$G$1:$G$1001,,0)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5"/>
        <v>23.88</v>
      </c>
      <c r="N335" t="str" cm="1">
        <f t="array" ref="N335">_xlfn.IFS(I335="Rob","Robusta",I335="Exc","Excelsa",I335="Ara","Arabica",I335="Lib","Liberica")</f>
        <v>Robusta</v>
      </c>
      <c r="O335" t="str" cm="1">
        <f t="array" ref="O335">_xlfn.IFS(J335="M","Medium",J335="L","Light",J335="D","Dark")</f>
        <v>Medium</v>
      </c>
      <c r="P335" t="str">
        <f>_xlfn.XLOOKUP(Orders[[#This Row],[Customer ID]],customers!$A$1:$A$1001,customers!$I$1:$I$1001,,0)</f>
        <v>Yes</v>
      </c>
    </row>
    <row r="336" spans="1:16" x14ac:dyDescent="0.2">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_xlfn.XLOOKUP(orders!C336,customers!$A$1:$A$1001,customers!$G$1:$G$1001,,0)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5"/>
        <v>59.75</v>
      </c>
      <c r="N336" t="str" cm="1">
        <f t="array" ref="N336">_xlfn.IFS(I336="Rob","Robusta",I336="Exc","Excelsa",I336="Ara","Arabica",I336="Lib","Liberica")</f>
        <v>Robusta</v>
      </c>
      <c r="O336" t="str" cm="1">
        <f t="array" ref="O336">_xlfn.IFS(J336="M","Medium",J336="L","Light",J336="D","Dark")</f>
        <v>Light</v>
      </c>
      <c r="P336" t="str">
        <f>_xlfn.XLOOKUP(Orders[[#This Row],[Customer ID]],customers!$A$1:$A$1001,customers!$I$1:$I$1001,,0)</f>
        <v>No</v>
      </c>
    </row>
    <row r="337" spans="1:16" x14ac:dyDescent="0.2">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_xlfn.XLOOKUP(orders!C337,customers!$A$1:$A$1001,customers!$G$1:$G$1001,,0)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5"/>
        <v>28.53</v>
      </c>
      <c r="N337" t="str" cm="1">
        <f t="array" ref="N337">_xlfn.IFS(I337="Rob","Robusta",I337="Exc","Excelsa",I337="Ara","Arabica",I337="Lib","Liberica")</f>
        <v>Liberica</v>
      </c>
      <c r="O337" t="str" cm="1">
        <f t="array" ref="O337">_xlfn.IFS(J337="M","Medium",J337="L","Light",J337="D","Dark")</f>
        <v>Light</v>
      </c>
      <c r="P337" t="str">
        <f>_xlfn.XLOOKUP(Orders[[#This Row],[Customer ID]],customers!$A$1:$A$1001,customers!$I$1:$I$1001,,0)</f>
        <v>Yes</v>
      </c>
    </row>
    <row r="338" spans="1:16" x14ac:dyDescent="0.2">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_xlfn.XLOOKUP(orders!C338,customers!$A$1:$A$1001,customers!$G$1:$G$1001,,0)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5"/>
        <v>45</v>
      </c>
      <c r="N338" t="str" cm="1">
        <f t="array" ref="N338">_xlfn.IFS(I338="Rob","Robusta",I338="Exc","Excelsa",I338="Ara","Arabica",I338="Lib","Liberica")</f>
        <v>Arabica</v>
      </c>
      <c r="O338" t="str" cm="1">
        <f t="array" ref="O338">_xlfn.IFS(J338="M","Medium",J338="L","Light",J338="D","Dark")</f>
        <v>Medium</v>
      </c>
      <c r="P338" t="str">
        <f>_xlfn.XLOOKUP(Orders[[#This Row],[Customer ID]],customers!$A$1:$A$1001,customers!$I$1:$I$1001,,0)</f>
        <v>No</v>
      </c>
    </row>
    <row r="339" spans="1:16" x14ac:dyDescent="0.2">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_xlfn.XLOOKUP(orders!C339,customers!$A$1:$A$1001,customers!$G$1:$G$1001,,0)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5"/>
        <v>55.89</v>
      </c>
      <c r="N339" t="str" cm="1">
        <f t="array" ref="N339">_xlfn.IFS(I339="Rob","Robusta",I339="Exc","Excelsa",I339="Ara","Arabica",I339="Lib","Liberica")</f>
        <v>Excelsa</v>
      </c>
      <c r="O339" t="str" cm="1">
        <f t="array" ref="O339">_xlfn.IFS(J339="M","Medium",J339="L","Light",J339="D","Dark")</f>
        <v>Dark</v>
      </c>
      <c r="P339" t="str">
        <f>_xlfn.XLOOKUP(Orders[[#This Row],[Customer ID]],customers!$A$1:$A$1001,customers!$I$1:$I$1001,,0)</f>
        <v>No</v>
      </c>
    </row>
    <row r="340" spans="1:16" x14ac:dyDescent="0.2">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_xlfn.XLOOKUP(orders!C340,customers!$A$1:$A$1001,customers!$G$1:$G$1001,,0)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5"/>
        <v>59.4</v>
      </c>
      <c r="N340" t="str" cm="1">
        <f t="array" ref="N340">_xlfn.IFS(I340="Rob","Robusta",I340="Exc","Excelsa",I340="Ara","Arabica",I340="Lib","Liberica")</f>
        <v>Excelsa</v>
      </c>
      <c r="O340" t="str" cm="1">
        <f t="array" ref="O340">_xlfn.IFS(J340="M","Medium",J340="L","Light",J340="D","Dark")</f>
        <v>Light</v>
      </c>
      <c r="P340" t="str">
        <f>_xlfn.XLOOKUP(Orders[[#This Row],[Customer ID]],customers!$A$1:$A$1001,customers!$I$1:$I$1001,,0)</f>
        <v>No</v>
      </c>
    </row>
    <row r="341" spans="1:16" x14ac:dyDescent="0.2">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_xlfn.XLOOKUP(orders!C341,customers!$A$1:$A$1001,customers!$G$1:$G$1001,,0)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5"/>
        <v>7.29</v>
      </c>
      <c r="N341" t="str" cm="1">
        <f t="array" ref="N341">_xlfn.IFS(I341="Rob","Robusta",I341="Exc","Excelsa",I341="Ara","Arabica",I341="Lib","Liberica")</f>
        <v>Excelsa</v>
      </c>
      <c r="O341" t="str" cm="1">
        <f t="array" ref="O341">_xlfn.IFS(J341="M","Medium",J341="L","Light",J341="D","Dark")</f>
        <v>Dark</v>
      </c>
      <c r="P341" t="str">
        <f>_xlfn.XLOOKUP(Orders[[#This Row],[Customer ID]],customers!$A$1:$A$1001,customers!$I$1:$I$1001,,0)</f>
        <v>Yes</v>
      </c>
    </row>
    <row r="342" spans="1:16" x14ac:dyDescent="0.2">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_xlfn.XLOOKUP(orders!C342,customers!$A$1:$A$1001,customers!$G$1:$G$1001,,0)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5"/>
        <v>7.29</v>
      </c>
      <c r="N342" t="str" cm="1">
        <f t="array" ref="N342">_xlfn.IFS(I342="Rob","Robusta",I342="Exc","Excelsa",I342="Ara","Arabica",I342="Lib","Liberica")</f>
        <v>Excelsa</v>
      </c>
      <c r="O342" t="str" cm="1">
        <f t="array" ref="O342">_xlfn.IFS(J342="M","Medium",J342="L","Light",J342="D","Dark")</f>
        <v>Dark</v>
      </c>
      <c r="P342" t="str">
        <f>_xlfn.XLOOKUP(Orders[[#This Row],[Customer ID]],customers!$A$1:$A$1001,customers!$I$1:$I$1001,,0)</f>
        <v>Yes</v>
      </c>
    </row>
    <row r="343" spans="1:16" x14ac:dyDescent="0.2">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_xlfn.XLOOKUP(orders!C343,customers!$A$1:$A$1001,customers!$G$1:$G$1001,,0)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5"/>
        <v>17.82</v>
      </c>
      <c r="N343" t="str" cm="1">
        <f t="array" ref="N343">_xlfn.IFS(I343="Rob","Robusta",I343="Exc","Excelsa",I343="Ara","Arabica",I343="Lib","Liberica")</f>
        <v>Excelsa</v>
      </c>
      <c r="O343" t="str" cm="1">
        <f t="array" ref="O343">_xlfn.IFS(J343="M","Medium",J343="L","Light",J343="D","Dark")</f>
        <v>Light</v>
      </c>
      <c r="P343" t="str">
        <f>_xlfn.XLOOKUP(Orders[[#This Row],[Customer ID]],customers!$A$1:$A$1001,customers!$I$1:$I$1001,,0)</f>
        <v>No</v>
      </c>
    </row>
    <row r="344" spans="1:16" x14ac:dyDescent="0.2">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_xlfn.XLOOKUP(orders!C344,customers!$A$1:$A$1001,customers!$G$1:$G$1001,,0)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5"/>
        <v>38.849999999999994</v>
      </c>
      <c r="N344" t="str" cm="1">
        <f t="array" ref="N344">_xlfn.IFS(I344="Rob","Robusta",I344="Exc","Excelsa",I344="Ara","Arabica",I344="Lib","Liberica")</f>
        <v>Liberica</v>
      </c>
      <c r="O344" t="str" cm="1">
        <f t="array" ref="O344">_xlfn.IFS(J344="M","Medium",J344="L","Light",J344="D","Dark")</f>
        <v>Dark</v>
      </c>
      <c r="P344" t="str">
        <f>_xlfn.XLOOKUP(Orders[[#This Row],[Customer ID]],customers!$A$1:$A$1001,customers!$I$1:$I$1001,,0)</f>
        <v>No</v>
      </c>
    </row>
    <row r="345" spans="1:16" x14ac:dyDescent="0.2">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_xlfn.XLOOKUP(orders!C345,customers!$A$1:$A$1001,customers!$G$1:$G$1001,,0)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5"/>
        <v>32.22</v>
      </c>
      <c r="N345" t="str" cm="1">
        <f t="array" ref="N345">_xlfn.IFS(I345="Rob","Robusta",I345="Exc","Excelsa",I345="Ara","Arabica",I345="Lib","Liberica")</f>
        <v>Robusta</v>
      </c>
      <c r="O345" t="str" cm="1">
        <f t="array" ref="O345">_xlfn.IFS(J345="M","Medium",J345="L","Light",J345="D","Dark")</f>
        <v>Dark</v>
      </c>
      <c r="P345" t="str">
        <f>_xlfn.XLOOKUP(Orders[[#This Row],[Customer ID]],customers!$A$1:$A$1001,customers!$I$1:$I$1001,,0)</f>
        <v>No</v>
      </c>
    </row>
    <row r="346" spans="1:16" x14ac:dyDescent="0.2">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_xlfn.XLOOKUP(orders!C346,customers!$A$1:$A$1001,customers!$G$1:$G$1001,,0)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5"/>
        <v>19.899999999999999</v>
      </c>
      <c r="N346" t="str" cm="1">
        <f t="array" ref="N346">_xlfn.IFS(I346="Rob","Robusta",I346="Exc","Excelsa",I346="Ara","Arabica",I346="Lib","Liberica")</f>
        <v>Robusta</v>
      </c>
      <c r="O346" t="str" cm="1">
        <f t="array" ref="O346">_xlfn.IFS(J346="M","Medium",J346="L","Light",J346="D","Dark")</f>
        <v>Medium</v>
      </c>
      <c r="P346" t="str">
        <f>_xlfn.XLOOKUP(Orders[[#This Row],[Customer ID]],customers!$A$1:$A$1001,customers!$I$1:$I$1001,,0)</f>
        <v>Yes</v>
      </c>
    </row>
    <row r="347" spans="1:16" x14ac:dyDescent="0.2">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_xlfn.XLOOKUP(orders!C347,customers!$A$1:$A$1001,customers!$G$1:$G$1001,,0)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5"/>
        <v>59.75</v>
      </c>
      <c r="N347" t="str" cm="1">
        <f t="array" ref="N347">_xlfn.IFS(I347="Rob","Robusta",I347="Exc","Excelsa",I347="Ara","Arabica",I347="Lib","Liberica")</f>
        <v>Robusta</v>
      </c>
      <c r="O347" t="str" cm="1">
        <f t="array" ref="O347">_xlfn.IFS(J347="M","Medium",J347="L","Light",J347="D","Dark")</f>
        <v>Light</v>
      </c>
      <c r="P347" t="str">
        <f>_xlfn.XLOOKUP(Orders[[#This Row],[Customer ID]],customers!$A$1:$A$1001,customers!$I$1:$I$1001,,0)</f>
        <v>No</v>
      </c>
    </row>
    <row r="348" spans="1:16" x14ac:dyDescent="0.2">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_xlfn.XLOOKUP(orders!C348,customers!$A$1:$A$1001,customers!$G$1:$G$1001,,0)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5"/>
        <v>23.31</v>
      </c>
      <c r="N348" t="str" cm="1">
        <f t="array" ref="N348">_xlfn.IFS(I348="Rob","Robusta",I348="Exc","Excelsa",I348="Ara","Arabica",I348="Lib","Liberica")</f>
        <v>Arabica</v>
      </c>
      <c r="O348" t="str" cm="1">
        <f t="array" ref="O348">_xlfn.IFS(J348="M","Medium",J348="L","Light",J348="D","Dark")</f>
        <v>Light</v>
      </c>
      <c r="P348" t="str">
        <f>_xlfn.XLOOKUP(Orders[[#This Row],[Customer ID]],customers!$A$1:$A$1001,customers!$I$1:$I$1001,,0)</f>
        <v>Yes</v>
      </c>
    </row>
    <row r="349" spans="1:16" x14ac:dyDescent="0.2">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_xlfn.XLOOKUP(orders!C349,customers!$A$1:$A$1001,customers!$G$1:$G$1001,,0)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5"/>
        <v>43.650000000000006</v>
      </c>
      <c r="N349" t="str" cm="1">
        <f t="array" ref="N349">_xlfn.IFS(I349="Rob","Robusta",I349="Exc","Excelsa",I349="Ara","Arabica",I349="Lib","Liberica")</f>
        <v>Liberica</v>
      </c>
      <c r="O349" t="str" cm="1">
        <f t="array" ref="O349">_xlfn.IFS(J349="M","Medium",J349="L","Light",J349="D","Dark")</f>
        <v>Medium</v>
      </c>
      <c r="P349" t="str">
        <f>_xlfn.XLOOKUP(Orders[[#This Row],[Customer ID]],customers!$A$1:$A$1001,customers!$I$1:$I$1001,,0)</f>
        <v>No</v>
      </c>
    </row>
    <row r="350" spans="1:16" x14ac:dyDescent="0.2">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_xlfn.XLOOKUP(orders!C350,customers!$A$1:$A$1001,customers!$G$1:$G$1001,,0)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5"/>
        <v>204.92999999999995</v>
      </c>
      <c r="N350" t="str" cm="1">
        <f t="array" ref="N350">_xlfn.IFS(I350="Rob","Robusta",I350="Exc","Excelsa",I350="Ara","Arabica",I350="Lib","Liberica")</f>
        <v>Excelsa</v>
      </c>
      <c r="O350" t="str" cm="1">
        <f t="array" ref="O350">_xlfn.IFS(J350="M","Medium",J350="L","Light",J350="D","Dark")</f>
        <v>Light</v>
      </c>
      <c r="P350" t="str">
        <f>_xlfn.XLOOKUP(Orders[[#This Row],[Customer ID]],customers!$A$1:$A$1001,customers!$I$1:$I$1001,,0)</f>
        <v>No</v>
      </c>
    </row>
    <row r="351" spans="1:16" x14ac:dyDescent="0.2">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_xlfn.XLOOKUP(orders!C351,customers!$A$1:$A$1001,customers!$G$1:$G$1001,,0)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5"/>
        <v>14.339999999999998</v>
      </c>
      <c r="N351" t="str" cm="1">
        <f t="array" ref="N351">_xlfn.IFS(I351="Rob","Robusta",I351="Exc","Excelsa",I351="Ara","Arabica",I351="Lib","Liberica")</f>
        <v>Robusta</v>
      </c>
      <c r="O351" t="str" cm="1">
        <f t="array" ref="O351">_xlfn.IFS(J351="M","Medium",J351="L","Light",J351="D","Dark")</f>
        <v>Light</v>
      </c>
      <c r="P351" t="str">
        <f>_xlfn.XLOOKUP(Orders[[#This Row],[Customer ID]],customers!$A$1:$A$1001,customers!$I$1:$I$1001,,0)</f>
        <v>No</v>
      </c>
    </row>
    <row r="352" spans="1:16" x14ac:dyDescent="0.2">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_xlfn.XLOOKUP(orders!C352,customers!$A$1:$A$1001,customers!$G$1:$G$1001,,0)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5"/>
        <v>23.88</v>
      </c>
      <c r="N352" t="str" cm="1">
        <f t="array" ref="N352">_xlfn.IFS(I352="Rob","Robusta",I352="Exc","Excelsa",I352="Ara","Arabica",I352="Lib","Liberica")</f>
        <v>Arabica</v>
      </c>
      <c r="O352" t="str" cm="1">
        <f t="array" ref="O352">_xlfn.IFS(J352="M","Medium",J352="L","Light",J352="D","Dark")</f>
        <v>Dark</v>
      </c>
      <c r="P352" t="str">
        <f>_xlfn.XLOOKUP(Orders[[#This Row],[Customer ID]],customers!$A$1:$A$1001,customers!$I$1:$I$1001,,0)</f>
        <v>No</v>
      </c>
    </row>
    <row r="353" spans="1:16" x14ac:dyDescent="0.2">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_xlfn.XLOOKUP(orders!C353,customers!$A$1:$A$1001,customers!$G$1:$G$1001,,0)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5"/>
        <v>22.5</v>
      </c>
      <c r="N353" t="str" cm="1">
        <f t="array" ref="N353">_xlfn.IFS(I353="Rob","Robusta",I353="Exc","Excelsa",I353="Ara","Arabica",I353="Lib","Liberica")</f>
        <v>Arabica</v>
      </c>
      <c r="O353" t="str" cm="1">
        <f t="array" ref="O353">_xlfn.IFS(J353="M","Medium",J353="L","Light",J353="D","Dark")</f>
        <v>Medium</v>
      </c>
      <c r="P353" t="str">
        <f>_xlfn.XLOOKUP(Orders[[#This Row],[Customer ID]],customers!$A$1:$A$1001,customers!$I$1:$I$1001,,0)</f>
        <v>No</v>
      </c>
    </row>
    <row r="354" spans="1:16" x14ac:dyDescent="0.2">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_xlfn.XLOOKUP(orders!C354,customers!$A$1:$A$1001,customers!$G$1:$G$1001,,0)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5"/>
        <v>36.450000000000003</v>
      </c>
      <c r="N354" t="str" cm="1">
        <f t="array" ref="N354">_xlfn.IFS(I354="Rob","Robusta",I354="Exc","Excelsa",I354="Ara","Arabica",I354="Lib","Liberica")</f>
        <v>Excelsa</v>
      </c>
      <c r="O354" t="str" cm="1">
        <f t="array" ref="O354">_xlfn.IFS(J354="M","Medium",J354="L","Light",J354="D","Dark")</f>
        <v>Dark</v>
      </c>
      <c r="P354" t="str">
        <f>_xlfn.XLOOKUP(Orders[[#This Row],[Customer ID]],customers!$A$1:$A$1001,customers!$I$1:$I$1001,,0)</f>
        <v>No</v>
      </c>
    </row>
    <row r="355" spans="1:16" x14ac:dyDescent="0.2">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_xlfn.XLOOKUP(orders!C355,customers!$A$1:$A$1001,customers!$G$1:$G$1001,,0)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5"/>
        <v>27</v>
      </c>
      <c r="N355" t="str" cm="1">
        <f t="array" ref="N355">_xlfn.IFS(I355="Rob","Robusta",I355="Exc","Excelsa",I355="Ara","Arabica",I355="Lib","Liberica")</f>
        <v>Arabica</v>
      </c>
      <c r="O355" t="str" cm="1">
        <f t="array" ref="O355">_xlfn.IFS(J355="M","Medium",J355="L","Light",J355="D","Dark")</f>
        <v>Medium</v>
      </c>
      <c r="P355" t="str">
        <f>_xlfn.XLOOKUP(Orders[[#This Row],[Customer ID]],customers!$A$1:$A$1001,customers!$I$1:$I$1001,,0)</f>
        <v>Yes</v>
      </c>
    </row>
    <row r="356" spans="1:16" x14ac:dyDescent="0.2">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_xlfn.XLOOKUP(orders!C356,customers!$A$1:$A$1001,customers!$G$1:$G$1001,,0)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5"/>
        <v>155.24999999999997</v>
      </c>
      <c r="N356" t="str" cm="1">
        <f t="array" ref="N356">_xlfn.IFS(I356="Rob","Robusta",I356="Exc","Excelsa",I356="Ara","Arabica",I356="Lib","Liberica")</f>
        <v>Arabica</v>
      </c>
      <c r="O356" t="str" cm="1">
        <f t="array" ref="O356">_xlfn.IFS(J356="M","Medium",J356="L","Light",J356="D","Dark")</f>
        <v>Medium</v>
      </c>
      <c r="P356" t="str">
        <f>_xlfn.XLOOKUP(Orders[[#This Row],[Customer ID]],customers!$A$1:$A$1001,customers!$I$1:$I$1001,,0)</f>
        <v>No</v>
      </c>
    </row>
    <row r="357" spans="1:16" x14ac:dyDescent="0.2">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_xlfn.XLOOKUP(orders!C357,customers!$A$1:$A$1001,customers!$G$1:$G$1001,,0)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5"/>
        <v>114.42499999999998</v>
      </c>
      <c r="N357" t="str" cm="1">
        <f t="array" ref="N357">_xlfn.IFS(I357="Rob","Robusta",I357="Exc","Excelsa",I357="Ara","Arabica",I357="Lib","Liberica")</f>
        <v>Arabica</v>
      </c>
      <c r="O357" t="str" cm="1">
        <f t="array" ref="O357">_xlfn.IFS(J357="M","Medium",J357="L","Light",J357="D","Dark")</f>
        <v>Dark</v>
      </c>
      <c r="P357" t="str">
        <f>_xlfn.XLOOKUP(Orders[[#This Row],[Customer ID]],customers!$A$1:$A$1001,customers!$I$1:$I$1001,,0)</f>
        <v>Yes</v>
      </c>
    </row>
    <row r="358" spans="1:16" x14ac:dyDescent="0.2">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_xlfn.XLOOKUP(orders!C358,customers!$A$1:$A$1001,customers!$G$1:$G$1001,,0)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5"/>
        <v>51.8</v>
      </c>
      <c r="N358" t="str" cm="1">
        <f t="array" ref="N358">_xlfn.IFS(I358="Rob","Robusta",I358="Exc","Excelsa",I358="Ara","Arabica",I358="Lib","Liberica")</f>
        <v>Liberica</v>
      </c>
      <c r="O358" t="str" cm="1">
        <f t="array" ref="O358">_xlfn.IFS(J358="M","Medium",J358="L","Light",J358="D","Dark")</f>
        <v>Dark</v>
      </c>
      <c r="P358" t="str">
        <f>_xlfn.XLOOKUP(Orders[[#This Row],[Customer ID]],customers!$A$1:$A$1001,customers!$I$1:$I$1001,,0)</f>
        <v>Yes</v>
      </c>
    </row>
    <row r="359" spans="1:16" x14ac:dyDescent="0.2">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_xlfn.XLOOKUP(orders!C359,customers!$A$1:$A$1001,customers!$G$1:$G$1001,,0)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5"/>
        <v>155.24999999999997</v>
      </c>
      <c r="N359" t="str" cm="1">
        <f t="array" ref="N359">_xlfn.IFS(I359="Rob","Robusta",I359="Exc","Excelsa",I359="Ara","Arabica",I359="Lib","Liberica")</f>
        <v>Arabica</v>
      </c>
      <c r="O359" t="str" cm="1">
        <f t="array" ref="O359">_xlfn.IFS(J359="M","Medium",J359="L","Light",J359="D","Dark")</f>
        <v>Medium</v>
      </c>
      <c r="P359" t="str">
        <f>_xlfn.XLOOKUP(Orders[[#This Row],[Customer ID]],customers!$A$1:$A$1001,customers!$I$1:$I$1001,,0)</f>
        <v>No</v>
      </c>
    </row>
    <row r="360" spans="1:16" x14ac:dyDescent="0.2">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_xlfn.XLOOKUP(orders!C360,customers!$A$1:$A$1001,customers!$G$1:$G$1001,,0)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5"/>
        <v>29.784999999999997</v>
      </c>
      <c r="N360" t="str" cm="1">
        <f t="array" ref="N360">_xlfn.IFS(I360="Rob","Robusta",I360="Exc","Excelsa",I360="Ara","Arabica",I360="Lib","Liberica")</f>
        <v>Arabica</v>
      </c>
      <c r="O360" t="str" cm="1">
        <f t="array" ref="O360">_xlfn.IFS(J360="M","Medium",J360="L","Light",J360="D","Dark")</f>
        <v>Light</v>
      </c>
      <c r="P360" t="str">
        <f>_xlfn.XLOOKUP(Orders[[#This Row],[Customer ID]],customers!$A$1:$A$1001,customers!$I$1:$I$1001,,0)</f>
        <v>No</v>
      </c>
    </row>
    <row r="361" spans="1:16" x14ac:dyDescent="0.2">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_xlfn.XLOOKUP(orders!C361,customers!$A$1:$A$1001,customers!$G$1:$G$1001,,0)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5"/>
        <v>21.509999999999998</v>
      </c>
      <c r="N361" t="str" cm="1">
        <f t="array" ref="N361">_xlfn.IFS(I361="Rob","Robusta",I361="Exc","Excelsa",I361="Ara","Arabica",I361="Lib","Liberica")</f>
        <v>Robusta</v>
      </c>
      <c r="O361" t="str" cm="1">
        <f t="array" ref="O361">_xlfn.IFS(J361="M","Medium",J361="L","Light",J361="D","Dark")</f>
        <v>Light</v>
      </c>
      <c r="P361" t="str">
        <f>_xlfn.XLOOKUP(Orders[[#This Row],[Customer ID]],customers!$A$1:$A$1001,customers!$I$1:$I$1001,,0)</f>
        <v>No</v>
      </c>
    </row>
    <row r="362" spans="1:16" x14ac:dyDescent="0.2">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_xlfn.XLOOKUP(orders!C362,customers!$A$1:$A$1001,customers!$G$1:$G$1001,,0)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5"/>
        <v>41.169999999999995</v>
      </c>
      <c r="N362" t="str" cm="1">
        <f t="array" ref="N362">_xlfn.IFS(I362="Rob","Robusta",I362="Exc","Excelsa",I362="Ara","Arabica",I362="Lib","Liberica")</f>
        <v>Robusta</v>
      </c>
      <c r="O362" t="str" cm="1">
        <f t="array" ref="O362">_xlfn.IFS(J362="M","Medium",J362="L","Light",J362="D","Dark")</f>
        <v>Dark</v>
      </c>
      <c r="P362" t="str">
        <f>_xlfn.XLOOKUP(Orders[[#This Row],[Customer ID]],customers!$A$1:$A$1001,customers!$I$1:$I$1001,,0)</f>
        <v>No</v>
      </c>
    </row>
    <row r="363" spans="1:16" x14ac:dyDescent="0.2">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_xlfn.XLOOKUP(orders!C363,customers!$A$1:$A$1001,customers!$G$1:$G$1001,,0)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5"/>
        <v>5.97</v>
      </c>
      <c r="N363" t="str" cm="1">
        <f t="array" ref="N363">_xlfn.IFS(I363="Rob","Robusta",I363="Exc","Excelsa",I363="Ara","Arabica",I363="Lib","Liberica")</f>
        <v>Robusta</v>
      </c>
      <c r="O363" t="str" cm="1">
        <f t="array" ref="O363">_xlfn.IFS(J363="M","Medium",J363="L","Light",J363="D","Dark")</f>
        <v>Medium</v>
      </c>
      <c r="P363" t="str">
        <f>_xlfn.XLOOKUP(Orders[[#This Row],[Customer ID]],customers!$A$1:$A$1001,customers!$I$1:$I$1001,,0)</f>
        <v>No</v>
      </c>
    </row>
    <row r="364" spans="1:16" x14ac:dyDescent="0.2">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_xlfn.XLOOKUP(orders!C364,customers!$A$1:$A$1001,customers!$G$1:$G$1001,,0)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5"/>
        <v>74.25</v>
      </c>
      <c r="N364" t="str" cm="1">
        <f t="array" ref="N364">_xlfn.IFS(I364="Rob","Robusta",I364="Exc","Excelsa",I364="Ara","Arabica",I364="Lib","Liberica")</f>
        <v>Excelsa</v>
      </c>
      <c r="O364" t="str" cm="1">
        <f t="array" ref="O364">_xlfn.IFS(J364="M","Medium",J364="L","Light",J364="D","Dark")</f>
        <v>Light</v>
      </c>
      <c r="P364" t="str">
        <f>_xlfn.XLOOKUP(Orders[[#This Row],[Customer ID]],customers!$A$1:$A$1001,customers!$I$1:$I$1001,,0)</f>
        <v>Yes</v>
      </c>
    </row>
    <row r="365" spans="1:16" x14ac:dyDescent="0.2">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_xlfn.XLOOKUP(orders!C365,customers!$A$1:$A$1001,customers!$G$1:$G$1001,,0)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5"/>
        <v>87.300000000000011</v>
      </c>
      <c r="N365" t="str" cm="1">
        <f t="array" ref="N365">_xlfn.IFS(I365="Rob","Robusta",I365="Exc","Excelsa",I365="Ara","Arabica",I365="Lib","Liberica")</f>
        <v>Liberica</v>
      </c>
      <c r="O365" t="str" cm="1">
        <f t="array" ref="O365">_xlfn.IFS(J365="M","Medium",J365="L","Light",J365="D","Dark")</f>
        <v>Medium</v>
      </c>
      <c r="P365" t="str">
        <f>_xlfn.XLOOKUP(Orders[[#This Row],[Customer ID]],customers!$A$1:$A$1001,customers!$I$1:$I$1001,,0)</f>
        <v>No</v>
      </c>
    </row>
    <row r="366" spans="1:16" x14ac:dyDescent="0.2">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_xlfn.XLOOKUP(orders!C366,customers!$A$1:$A$1001,customers!$G$1:$G$1001,,0)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5"/>
        <v>72.900000000000006</v>
      </c>
      <c r="N366" t="str" cm="1">
        <f t="array" ref="N366">_xlfn.IFS(I366="Rob","Robusta",I366="Exc","Excelsa",I366="Ara","Arabica",I366="Lib","Liberica")</f>
        <v>Excelsa</v>
      </c>
      <c r="O366" t="str" cm="1">
        <f t="array" ref="O366">_xlfn.IFS(J366="M","Medium",J366="L","Light",J366="D","Dark")</f>
        <v>Dark</v>
      </c>
      <c r="P366" t="str">
        <f>_xlfn.XLOOKUP(Orders[[#This Row],[Customer ID]],customers!$A$1:$A$1001,customers!$I$1:$I$1001,,0)</f>
        <v>Yes</v>
      </c>
    </row>
    <row r="367" spans="1:16" x14ac:dyDescent="0.2">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_xlfn.XLOOKUP(orders!C367,customers!$A$1:$A$1001,customers!$G$1:$G$1001,,0)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5"/>
        <v>7.77</v>
      </c>
      <c r="N367" t="str" cm="1">
        <f t="array" ref="N367">_xlfn.IFS(I367="Rob","Robusta",I367="Exc","Excelsa",I367="Ara","Arabica",I367="Lib","Liberica")</f>
        <v>Liberica</v>
      </c>
      <c r="O367" t="str" cm="1">
        <f t="array" ref="O367">_xlfn.IFS(J367="M","Medium",J367="L","Light",J367="D","Dark")</f>
        <v>Dark</v>
      </c>
      <c r="P367" t="str">
        <f>_xlfn.XLOOKUP(Orders[[#This Row],[Customer ID]],customers!$A$1:$A$1001,customers!$I$1:$I$1001,,0)</f>
        <v>No</v>
      </c>
    </row>
    <row r="368" spans="1:16" x14ac:dyDescent="0.2">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_xlfn.XLOOKUP(orders!C368,customers!$A$1:$A$1001,customers!$G$1:$G$1001,,0)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5"/>
        <v>43.74</v>
      </c>
      <c r="N368" t="str" cm="1">
        <f t="array" ref="N368">_xlfn.IFS(I368="Rob","Robusta",I368="Exc","Excelsa",I368="Ara","Arabica",I368="Lib","Liberica")</f>
        <v>Excelsa</v>
      </c>
      <c r="O368" t="str" cm="1">
        <f t="array" ref="O368">_xlfn.IFS(J368="M","Medium",J368="L","Light",J368="D","Dark")</f>
        <v>Dark</v>
      </c>
      <c r="P368" t="str">
        <f>_xlfn.XLOOKUP(Orders[[#This Row],[Customer ID]],customers!$A$1:$A$1001,customers!$I$1:$I$1001,,0)</f>
        <v>No</v>
      </c>
    </row>
    <row r="369" spans="1:16" x14ac:dyDescent="0.2">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_xlfn.XLOOKUP(orders!C369,customers!$A$1:$A$1001,customers!$G$1:$G$1001,,0)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5"/>
        <v>8.73</v>
      </c>
      <c r="N369" t="str" cm="1">
        <f t="array" ref="N369">_xlfn.IFS(I369="Rob","Robusta",I369="Exc","Excelsa",I369="Ara","Arabica",I369="Lib","Liberica")</f>
        <v>Liberica</v>
      </c>
      <c r="O369" t="str" cm="1">
        <f t="array" ref="O369">_xlfn.IFS(J369="M","Medium",J369="L","Light",J369="D","Dark")</f>
        <v>Medium</v>
      </c>
      <c r="P369" t="str">
        <f>_xlfn.XLOOKUP(Orders[[#This Row],[Customer ID]],customers!$A$1:$A$1001,customers!$I$1:$I$1001,,0)</f>
        <v>Yes</v>
      </c>
    </row>
    <row r="370" spans="1:16" x14ac:dyDescent="0.2">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_xlfn.XLOOKUP(orders!C370,customers!$A$1:$A$1001,customers!$G$1:$G$1001,,0)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5"/>
        <v>63.249999999999993</v>
      </c>
      <c r="N370" t="str" cm="1">
        <f t="array" ref="N370">_xlfn.IFS(I370="Rob","Robusta",I370="Exc","Excelsa",I370="Ara","Arabica",I370="Lib","Liberica")</f>
        <v>Excelsa</v>
      </c>
      <c r="O370" t="str" cm="1">
        <f t="array" ref="O370">_xlfn.IFS(J370="M","Medium",J370="L","Light",J370="D","Dark")</f>
        <v>Medium</v>
      </c>
      <c r="P370" t="str">
        <f>_xlfn.XLOOKUP(Orders[[#This Row],[Customer ID]],customers!$A$1:$A$1001,customers!$I$1:$I$1001,,0)</f>
        <v>No</v>
      </c>
    </row>
    <row r="371" spans="1:16" x14ac:dyDescent="0.2">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_xlfn.XLOOKUP(orders!C371,customers!$A$1:$A$1001,customers!$G$1:$G$1001,,0)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5"/>
        <v>8.91</v>
      </c>
      <c r="N371" t="str" cm="1">
        <f t="array" ref="N371">_xlfn.IFS(I371="Rob","Robusta",I371="Exc","Excelsa",I371="Ara","Arabica",I371="Lib","Liberica")</f>
        <v>Excelsa</v>
      </c>
      <c r="O371" t="str" cm="1">
        <f t="array" ref="O371">_xlfn.IFS(J371="M","Medium",J371="L","Light",J371="D","Dark")</f>
        <v>Light</v>
      </c>
      <c r="P371" t="str">
        <f>_xlfn.XLOOKUP(Orders[[#This Row],[Customer ID]],customers!$A$1:$A$1001,customers!$I$1:$I$1001,,0)</f>
        <v>Yes</v>
      </c>
    </row>
    <row r="372" spans="1:16" x14ac:dyDescent="0.2">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_xlfn.XLOOKUP(orders!C372,customers!$A$1:$A$1001,customers!$G$1:$G$1001,,0)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5"/>
        <v>24.3</v>
      </c>
      <c r="N372" t="str" cm="1">
        <f t="array" ref="N372">_xlfn.IFS(I372="Rob","Robusta",I372="Exc","Excelsa",I372="Ara","Arabica",I372="Lib","Liberica")</f>
        <v>Excelsa</v>
      </c>
      <c r="O372" t="str" cm="1">
        <f t="array" ref="O372">_xlfn.IFS(J372="M","Medium",J372="L","Light",J372="D","Dark")</f>
        <v>Dark</v>
      </c>
      <c r="P372" t="str">
        <f>_xlfn.XLOOKUP(Orders[[#This Row],[Customer ID]],customers!$A$1:$A$1001,customers!$I$1:$I$1001,,0)</f>
        <v>Yes</v>
      </c>
    </row>
    <row r="373" spans="1:16" x14ac:dyDescent="0.2">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_xlfn.XLOOKUP(orders!C373,customers!$A$1:$A$1001,customers!$G$1:$G$1001,,0)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5"/>
        <v>46.62</v>
      </c>
      <c r="N373" t="str" cm="1">
        <f t="array" ref="N373">_xlfn.IFS(I373="Rob","Robusta",I373="Exc","Excelsa",I373="Ara","Arabica",I373="Lib","Liberica")</f>
        <v>Arabica</v>
      </c>
      <c r="O373" t="str" cm="1">
        <f t="array" ref="O373">_xlfn.IFS(J373="M","Medium",J373="L","Light",J373="D","Dark")</f>
        <v>Light</v>
      </c>
      <c r="P373" t="str">
        <f>_xlfn.XLOOKUP(Orders[[#This Row],[Customer ID]],customers!$A$1:$A$1001,customers!$I$1:$I$1001,,0)</f>
        <v>Yes</v>
      </c>
    </row>
    <row r="374" spans="1:16" x14ac:dyDescent="0.2">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_xlfn.XLOOKUP(orders!C374,customers!$A$1:$A$1001,customers!$G$1:$G$1001,,0)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5"/>
        <v>43.019999999999996</v>
      </c>
      <c r="N374" t="str" cm="1">
        <f t="array" ref="N374">_xlfn.IFS(I374="Rob","Robusta",I374="Exc","Excelsa",I374="Ara","Arabica",I374="Lib","Liberica")</f>
        <v>Robusta</v>
      </c>
      <c r="O374" t="str" cm="1">
        <f t="array" ref="O374">_xlfn.IFS(J374="M","Medium",J374="L","Light",J374="D","Dark")</f>
        <v>Light</v>
      </c>
      <c r="P374" t="str">
        <f>_xlfn.XLOOKUP(Orders[[#This Row],[Customer ID]],customers!$A$1:$A$1001,customers!$I$1:$I$1001,,0)</f>
        <v>No</v>
      </c>
    </row>
    <row r="375" spans="1:16" x14ac:dyDescent="0.2">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_xlfn.XLOOKUP(orders!C375,customers!$A$1:$A$1001,customers!$G$1:$G$1001,,0)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5"/>
        <v>17.91</v>
      </c>
      <c r="N375" t="str" cm="1">
        <f t="array" ref="N375">_xlfn.IFS(I375="Rob","Robusta",I375="Exc","Excelsa",I375="Ara","Arabica",I375="Lib","Liberica")</f>
        <v>Arabica</v>
      </c>
      <c r="O375" t="str" cm="1">
        <f t="array" ref="O375">_xlfn.IFS(J375="M","Medium",J375="L","Light",J375="D","Dark")</f>
        <v>Dark</v>
      </c>
      <c r="P375" t="str">
        <f>_xlfn.XLOOKUP(Orders[[#This Row],[Customer ID]],customers!$A$1:$A$1001,customers!$I$1:$I$1001,,0)</f>
        <v>Yes</v>
      </c>
    </row>
    <row r="376" spans="1:16" x14ac:dyDescent="0.2">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_xlfn.XLOOKUP(orders!C376,customers!$A$1:$A$1001,customers!$G$1:$G$1001,,0)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5"/>
        <v>38.04</v>
      </c>
      <c r="N376" t="str" cm="1">
        <f t="array" ref="N376">_xlfn.IFS(I376="Rob","Robusta",I376="Exc","Excelsa",I376="Ara","Arabica",I376="Lib","Liberica")</f>
        <v>Liberica</v>
      </c>
      <c r="O376" t="str" cm="1">
        <f t="array" ref="O376">_xlfn.IFS(J376="M","Medium",J376="L","Light",J376="D","Dark")</f>
        <v>Light</v>
      </c>
      <c r="P376" t="str">
        <f>_xlfn.XLOOKUP(Orders[[#This Row],[Customer ID]],customers!$A$1:$A$1001,customers!$I$1:$I$1001,,0)</f>
        <v>Yes</v>
      </c>
    </row>
    <row r="377" spans="1:16" x14ac:dyDescent="0.2">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_xlfn.XLOOKUP(orders!C377,customers!$A$1:$A$1001,customers!$G$1:$G$1001,,0)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5"/>
        <v>6.75</v>
      </c>
      <c r="N377" t="str" cm="1">
        <f t="array" ref="N377">_xlfn.IFS(I377="Rob","Robusta",I377="Exc","Excelsa",I377="Ara","Arabica",I377="Lib","Liberica")</f>
        <v>Arabica</v>
      </c>
      <c r="O377" t="str" cm="1">
        <f t="array" ref="O377">_xlfn.IFS(J377="M","Medium",J377="L","Light",J377="D","Dark")</f>
        <v>Medium</v>
      </c>
      <c r="P377" t="str">
        <f>_xlfn.XLOOKUP(Orders[[#This Row],[Customer ID]],customers!$A$1:$A$1001,customers!$I$1:$I$1001,,0)</f>
        <v>Yes</v>
      </c>
    </row>
    <row r="378" spans="1:16" x14ac:dyDescent="0.2">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_xlfn.XLOOKUP(orders!C378,customers!$A$1:$A$1001,customers!$G$1:$G$1001,,0)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5"/>
        <v>5.97</v>
      </c>
      <c r="N378" t="str" cm="1">
        <f t="array" ref="N378">_xlfn.IFS(I378="Rob","Robusta",I378="Exc","Excelsa",I378="Ara","Arabica",I378="Lib","Liberica")</f>
        <v>Robusta</v>
      </c>
      <c r="O378" t="str" cm="1">
        <f t="array" ref="O378">_xlfn.IFS(J378="M","Medium",J378="L","Light",J378="D","Dark")</f>
        <v>Medium</v>
      </c>
      <c r="P378" t="str">
        <f>_xlfn.XLOOKUP(Orders[[#This Row],[Customer ID]],customers!$A$1:$A$1001,customers!$I$1:$I$1001,,0)</f>
        <v>Yes</v>
      </c>
    </row>
    <row r="379" spans="1:16" x14ac:dyDescent="0.2">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_xlfn.XLOOKUP(orders!C379,customers!$A$1:$A$1001,customers!$G$1:$G$1001,,0)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5"/>
        <v>8.0549999999999997</v>
      </c>
      <c r="N379" t="str" cm="1">
        <f t="array" ref="N379">_xlfn.IFS(I379="Rob","Robusta",I379="Exc","Excelsa",I379="Ara","Arabica",I379="Lib","Liberica")</f>
        <v>Robusta</v>
      </c>
      <c r="O379" t="str" cm="1">
        <f t="array" ref="O379">_xlfn.IFS(J379="M","Medium",J379="L","Light",J379="D","Dark")</f>
        <v>Dark</v>
      </c>
      <c r="P379" t="str">
        <f>_xlfn.XLOOKUP(Orders[[#This Row],[Customer ID]],customers!$A$1:$A$1001,customers!$I$1:$I$1001,,0)</f>
        <v>No</v>
      </c>
    </row>
    <row r="380" spans="1:16" x14ac:dyDescent="0.2">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_xlfn.XLOOKUP(orders!C380,customers!$A$1:$A$1001,customers!$G$1:$G$1001,,0)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5"/>
        <v>23.31</v>
      </c>
      <c r="N380" t="str" cm="1">
        <f t="array" ref="N380">_xlfn.IFS(I380="Rob","Robusta",I380="Exc","Excelsa",I380="Ara","Arabica",I380="Lib","Liberica")</f>
        <v>Arabica</v>
      </c>
      <c r="O380" t="str" cm="1">
        <f t="array" ref="O380">_xlfn.IFS(J380="M","Medium",J380="L","Light",J380="D","Dark")</f>
        <v>Light</v>
      </c>
      <c r="P380" t="str">
        <f>_xlfn.XLOOKUP(Orders[[#This Row],[Customer ID]],customers!$A$1:$A$1001,customers!$I$1:$I$1001,,0)</f>
        <v>Yes</v>
      </c>
    </row>
    <row r="381" spans="1:16" x14ac:dyDescent="0.2">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_xlfn.XLOOKUP(orders!C381,customers!$A$1:$A$1001,customers!$G$1:$G$1001,,0)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5"/>
        <v>43.019999999999996</v>
      </c>
      <c r="N381" t="str" cm="1">
        <f t="array" ref="N381">_xlfn.IFS(I381="Rob","Robusta",I381="Exc","Excelsa",I381="Ara","Arabica",I381="Lib","Liberica")</f>
        <v>Robusta</v>
      </c>
      <c r="O381" t="str" cm="1">
        <f t="array" ref="O381">_xlfn.IFS(J381="M","Medium",J381="L","Light",J381="D","Dark")</f>
        <v>Light</v>
      </c>
      <c r="P381" t="str">
        <f>_xlfn.XLOOKUP(Orders[[#This Row],[Customer ID]],customers!$A$1:$A$1001,customers!$I$1:$I$1001,,0)</f>
        <v>Yes</v>
      </c>
    </row>
    <row r="382" spans="1:16" x14ac:dyDescent="0.2">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_xlfn.XLOOKUP(orders!C382,customers!$A$1:$A$1001,customers!$G$1:$G$1001,,0)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5"/>
        <v>23.31</v>
      </c>
      <c r="N382" t="str" cm="1">
        <f t="array" ref="N382">_xlfn.IFS(I382="Rob","Robusta",I382="Exc","Excelsa",I382="Ara","Arabica",I382="Lib","Liberica")</f>
        <v>Liberica</v>
      </c>
      <c r="O382" t="str" cm="1">
        <f t="array" ref="O382">_xlfn.IFS(J382="M","Medium",J382="L","Light",J382="D","Dark")</f>
        <v>Dark</v>
      </c>
      <c r="P382" t="str">
        <f>_xlfn.XLOOKUP(Orders[[#This Row],[Customer ID]],customers!$A$1:$A$1001,customers!$I$1:$I$1001,,0)</f>
        <v>No</v>
      </c>
    </row>
    <row r="383" spans="1:16" x14ac:dyDescent="0.2">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_xlfn.XLOOKUP(orders!C383,customers!$A$1:$A$1001,customers!$G$1:$G$1001,,0)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5"/>
        <v>14.924999999999999</v>
      </c>
      <c r="N383" t="str" cm="1">
        <f t="array" ref="N383">_xlfn.IFS(I383="Rob","Robusta",I383="Exc","Excelsa",I383="Ara","Arabica",I383="Lib","Liberica")</f>
        <v>Arabica</v>
      </c>
      <c r="O383" t="str" cm="1">
        <f t="array" ref="O383">_xlfn.IFS(J383="M","Medium",J383="L","Light",J383="D","Dark")</f>
        <v>Dark</v>
      </c>
      <c r="P383" t="str">
        <f>_xlfn.XLOOKUP(Orders[[#This Row],[Customer ID]],customers!$A$1:$A$1001,customers!$I$1:$I$1001,,0)</f>
        <v>Yes</v>
      </c>
    </row>
    <row r="384" spans="1:16" x14ac:dyDescent="0.2">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_xlfn.XLOOKUP(orders!C384,customers!$A$1:$A$1001,customers!$G$1:$G$1001,,0)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5"/>
        <v>21.87</v>
      </c>
      <c r="N384" t="str" cm="1">
        <f t="array" ref="N384">_xlfn.IFS(I384="Rob","Robusta",I384="Exc","Excelsa",I384="Ara","Arabica",I384="Lib","Liberica")</f>
        <v>Excelsa</v>
      </c>
      <c r="O384" t="str" cm="1">
        <f t="array" ref="O384">_xlfn.IFS(J384="M","Medium",J384="L","Light",J384="D","Dark")</f>
        <v>Dark</v>
      </c>
      <c r="P384" t="str">
        <f>_xlfn.XLOOKUP(Orders[[#This Row],[Customer ID]],customers!$A$1:$A$1001,customers!$I$1:$I$1001,,0)</f>
        <v>No</v>
      </c>
    </row>
    <row r="385" spans="1:16" x14ac:dyDescent="0.2">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_xlfn.XLOOKUP(orders!C385,customers!$A$1:$A$1001,customers!$G$1:$G$1001,,0)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5"/>
        <v>53.46</v>
      </c>
      <c r="N385" t="str" cm="1">
        <f t="array" ref="N385">_xlfn.IFS(I385="Rob","Robusta",I385="Exc","Excelsa",I385="Ara","Arabica",I385="Lib","Liberica")</f>
        <v>Excelsa</v>
      </c>
      <c r="O385" t="str" cm="1">
        <f t="array" ref="O385">_xlfn.IFS(J385="M","Medium",J385="L","Light",J385="D","Dark")</f>
        <v>Light</v>
      </c>
      <c r="P385" t="str">
        <f>_xlfn.XLOOKUP(Orders[[#This Row],[Customer ID]],customers!$A$1:$A$1001,customers!$I$1:$I$1001,,0)</f>
        <v>Yes</v>
      </c>
    </row>
    <row r="386" spans="1:16" x14ac:dyDescent="0.2">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_xlfn.XLOOKUP(orders!C386,customers!$A$1:$A$1001,customers!$G$1:$G$1001,,0)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5"/>
        <v>119.13999999999999</v>
      </c>
      <c r="N386" t="str" cm="1">
        <f t="array" ref="N386">_xlfn.IFS(I386="Rob","Robusta",I386="Exc","Excelsa",I386="Ara","Arabica",I386="Lib","Liberica")</f>
        <v>Arabica</v>
      </c>
      <c r="O386" t="str" cm="1">
        <f t="array" ref="O386">_xlfn.IFS(J386="M","Medium",J386="L","Light",J386="D","Dark")</f>
        <v>Light</v>
      </c>
      <c r="P386" t="str">
        <f>_xlfn.XLOOKUP(Orders[[#This Row],[Customer ID]],customers!$A$1:$A$1001,customers!$I$1:$I$1001,,0)</f>
        <v>No</v>
      </c>
    </row>
    <row r="387" spans="1:16" x14ac:dyDescent="0.2">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_xlfn.XLOOKUP(orders!C387,customers!$A$1:$A$1001,customers!$G$1:$G$1001,,0)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6">L387*E387</f>
        <v>43.650000000000006</v>
      </c>
      <c r="N387" t="str" cm="1">
        <f t="array" ref="N387">_xlfn.IFS(I387="Rob","Robusta",I387="Exc","Excelsa",I387="Ara","Arabica",I387="Lib","Liberica")</f>
        <v>Liberica</v>
      </c>
      <c r="O387" t="str" cm="1">
        <f t="array" ref="O387">_xlfn.IFS(J387="M","Medium",J387="L","Light",J387="D","Dark")</f>
        <v>Medium</v>
      </c>
      <c r="P387" t="str">
        <f>_xlfn.XLOOKUP(Orders[[#This Row],[Customer ID]],customers!$A$1:$A$1001,customers!$I$1:$I$1001,,0)</f>
        <v>Yes</v>
      </c>
    </row>
    <row r="388" spans="1:16" x14ac:dyDescent="0.2">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_xlfn.XLOOKUP(orders!C388,customers!$A$1:$A$1001,customers!$G$1:$G$1001,,0)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6"/>
        <v>17.91</v>
      </c>
      <c r="N388" t="str" cm="1">
        <f t="array" ref="N388">_xlfn.IFS(I388="Rob","Robusta",I388="Exc","Excelsa",I388="Ara","Arabica",I388="Lib","Liberica")</f>
        <v>Arabica</v>
      </c>
      <c r="O388" t="str" cm="1">
        <f t="array" ref="O388">_xlfn.IFS(J388="M","Medium",J388="L","Light",J388="D","Dark")</f>
        <v>Dark</v>
      </c>
      <c r="P388" t="str">
        <f>_xlfn.XLOOKUP(Orders[[#This Row],[Customer ID]],customers!$A$1:$A$1001,customers!$I$1:$I$1001,,0)</f>
        <v>Yes</v>
      </c>
    </row>
    <row r="389" spans="1:16" x14ac:dyDescent="0.2">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_xlfn.XLOOKUP(orders!C389,customers!$A$1:$A$1001,customers!$G$1:$G$1001,,0)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6"/>
        <v>74.25</v>
      </c>
      <c r="N389" t="str" cm="1">
        <f t="array" ref="N389">_xlfn.IFS(I389="Rob","Robusta",I389="Exc","Excelsa",I389="Ara","Arabica",I389="Lib","Liberica")</f>
        <v>Excelsa</v>
      </c>
      <c r="O389" t="str" cm="1">
        <f t="array" ref="O389">_xlfn.IFS(J389="M","Medium",J389="L","Light",J389="D","Dark")</f>
        <v>Light</v>
      </c>
      <c r="P389" t="str">
        <f>_xlfn.XLOOKUP(Orders[[#This Row],[Customer ID]],customers!$A$1:$A$1001,customers!$I$1:$I$1001,,0)</f>
        <v>Yes</v>
      </c>
    </row>
    <row r="390" spans="1:16" x14ac:dyDescent="0.2">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_xlfn.XLOOKUP(orders!C390,customers!$A$1:$A$1001,customers!$G$1:$G$1001,,0)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6"/>
        <v>11.654999999999999</v>
      </c>
      <c r="N390" t="str" cm="1">
        <f t="array" ref="N390">_xlfn.IFS(I390="Rob","Robusta",I390="Exc","Excelsa",I390="Ara","Arabica",I390="Lib","Liberica")</f>
        <v>Liberica</v>
      </c>
      <c r="O390" t="str" cm="1">
        <f t="array" ref="O390">_xlfn.IFS(J390="M","Medium",J390="L","Light",J390="D","Dark")</f>
        <v>Dark</v>
      </c>
      <c r="P390" t="str">
        <f>_xlfn.XLOOKUP(Orders[[#This Row],[Customer ID]],customers!$A$1:$A$1001,customers!$I$1:$I$1001,,0)</f>
        <v>Yes</v>
      </c>
    </row>
    <row r="391" spans="1:16" x14ac:dyDescent="0.2">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_xlfn.XLOOKUP(orders!C391,customers!$A$1:$A$1001,customers!$G$1:$G$1001,,0)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6"/>
        <v>23.31</v>
      </c>
      <c r="N391" t="str" cm="1">
        <f t="array" ref="N391">_xlfn.IFS(I391="Rob","Robusta",I391="Exc","Excelsa",I391="Ara","Arabica",I391="Lib","Liberica")</f>
        <v>Liberica</v>
      </c>
      <c r="O391" t="str" cm="1">
        <f t="array" ref="O391">_xlfn.IFS(J391="M","Medium",J391="L","Light",J391="D","Dark")</f>
        <v>Dark</v>
      </c>
      <c r="P391" t="str">
        <f>_xlfn.XLOOKUP(Orders[[#This Row],[Customer ID]],customers!$A$1:$A$1001,customers!$I$1:$I$1001,,0)</f>
        <v>Yes</v>
      </c>
    </row>
    <row r="392" spans="1:16" x14ac:dyDescent="0.2">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_xlfn.XLOOKUP(orders!C392,customers!$A$1:$A$1001,customers!$G$1:$G$1001,,0)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6"/>
        <v>14.58</v>
      </c>
      <c r="N392" t="str" cm="1">
        <f t="array" ref="N392">_xlfn.IFS(I392="Rob","Robusta",I392="Exc","Excelsa",I392="Ara","Arabica",I392="Lib","Liberica")</f>
        <v>Excelsa</v>
      </c>
      <c r="O392" t="str" cm="1">
        <f t="array" ref="O392">_xlfn.IFS(J392="M","Medium",J392="L","Light",J392="D","Dark")</f>
        <v>Dark</v>
      </c>
      <c r="P392" t="str">
        <f>_xlfn.XLOOKUP(Orders[[#This Row],[Customer ID]],customers!$A$1:$A$1001,customers!$I$1:$I$1001,,0)</f>
        <v>Yes</v>
      </c>
    </row>
    <row r="393" spans="1:16" x14ac:dyDescent="0.2">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_xlfn.XLOOKUP(orders!C393,customers!$A$1:$A$1001,customers!$G$1:$G$1001,,0)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6"/>
        <v>13.5</v>
      </c>
      <c r="N393" t="str" cm="1">
        <f t="array" ref="N393">_xlfn.IFS(I393="Rob","Robusta",I393="Exc","Excelsa",I393="Ara","Arabica",I393="Lib","Liberica")</f>
        <v>Arabica</v>
      </c>
      <c r="O393" t="str" cm="1">
        <f t="array" ref="O393">_xlfn.IFS(J393="M","Medium",J393="L","Light",J393="D","Dark")</f>
        <v>Medium</v>
      </c>
      <c r="P393" t="str">
        <f>_xlfn.XLOOKUP(Orders[[#This Row],[Customer ID]],customers!$A$1:$A$1001,customers!$I$1:$I$1001,,0)</f>
        <v>No</v>
      </c>
    </row>
    <row r="394" spans="1:16" x14ac:dyDescent="0.2">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_xlfn.XLOOKUP(orders!C394,customers!$A$1:$A$1001,customers!$G$1:$G$1001,,0)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6"/>
        <v>89.1</v>
      </c>
      <c r="N394" t="str" cm="1">
        <f t="array" ref="N394">_xlfn.IFS(I394="Rob","Robusta",I394="Exc","Excelsa",I394="Ara","Arabica",I394="Lib","Liberica")</f>
        <v>Excelsa</v>
      </c>
      <c r="O394" t="str" cm="1">
        <f t="array" ref="O394">_xlfn.IFS(J394="M","Medium",J394="L","Light",J394="D","Dark")</f>
        <v>Light</v>
      </c>
      <c r="P394" t="str">
        <f>_xlfn.XLOOKUP(Orders[[#This Row],[Customer ID]],customers!$A$1:$A$1001,customers!$I$1:$I$1001,,0)</f>
        <v>No</v>
      </c>
    </row>
    <row r="395" spans="1:16" x14ac:dyDescent="0.2">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_xlfn.XLOOKUP(orders!C395,customers!$A$1:$A$1001,customers!$G$1:$G$1001,,0)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6"/>
        <v>3.8849999999999998</v>
      </c>
      <c r="N395" t="str" cm="1">
        <f t="array" ref="N395">_xlfn.IFS(I395="Rob","Robusta",I395="Exc","Excelsa",I395="Ara","Arabica",I395="Lib","Liberica")</f>
        <v>Arabica</v>
      </c>
      <c r="O395" t="str" cm="1">
        <f t="array" ref="O395">_xlfn.IFS(J395="M","Medium",J395="L","Light",J395="D","Dark")</f>
        <v>Light</v>
      </c>
      <c r="P395" t="str">
        <f>_xlfn.XLOOKUP(Orders[[#This Row],[Customer ID]],customers!$A$1:$A$1001,customers!$I$1:$I$1001,,0)</f>
        <v>No</v>
      </c>
    </row>
    <row r="396" spans="1:16" x14ac:dyDescent="0.2">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_xlfn.XLOOKUP(orders!C396,customers!$A$1:$A$1001,customers!$G$1:$G$1001,,0)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6"/>
        <v>109.93999999999998</v>
      </c>
      <c r="N396" t="str" cm="1">
        <f t="array" ref="N396">_xlfn.IFS(I396="Rob","Robusta",I396="Exc","Excelsa",I396="Ara","Arabica",I396="Lib","Liberica")</f>
        <v>Robusta</v>
      </c>
      <c r="O396" t="str" cm="1">
        <f t="array" ref="O396">_xlfn.IFS(J396="M","Medium",J396="L","Light",J396="D","Dark")</f>
        <v>Light</v>
      </c>
      <c r="P396" t="str">
        <f>_xlfn.XLOOKUP(Orders[[#This Row],[Customer ID]],customers!$A$1:$A$1001,customers!$I$1:$I$1001,,0)</f>
        <v>No</v>
      </c>
    </row>
    <row r="397" spans="1:16" x14ac:dyDescent="0.2">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_xlfn.XLOOKUP(orders!C397,customers!$A$1:$A$1001,customers!$G$1:$G$1001,,0)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6"/>
        <v>46.62</v>
      </c>
      <c r="N397" t="str" cm="1">
        <f t="array" ref="N397">_xlfn.IFS(I397="Rob","Robusta",I397="Exc","Excelsa",I397="Ara","Arabica",I397="Lib","Liberica")</f>
        <v>Liberica</v>
      </c>
      <c r="O397" t="str" cm="1">
        <f t="array" ref="O397">_xlfn.IFS(J397="M","Medium",J397="L","Light",J397="D","Dark")</f>
        <v>Dark</v>
      </c>
      <c r="P397" t="str">
        <f>_xlfn.XLOOKUP(Orders[[#This Row],[Customer ID]],customers!$A$1:$A$1001,customers!$I$1:$I$1001,,0)</f>
        <v>Yes</v>
      </c>
    </row>
    <row r="398" spans="1:16" x14ac:dyDescent="0.2">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_xlfn.XLOOKUP(orders!C398,customers!$A$1:$A$1001,customers!$G$1:$G$1001,,0)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6"/>
        <v>38.849999999999994</v>
      </c>
      <c r="N398" t="str" cm="1">
        <f t="array" ref="N398">_xlfn.IFS(I398="Rob","Robusta",I398="Exc","Excelsa",I398="Ara","Arabica",I398="Lib","Liberica")</f>
        <v>Arabica</v>
      </c>
      <c r="O398" t="str" cm="1">
        <f t="array" ref="O398">_xlfn.IFS(J398="M","Medium",J398="L","Light",J398="D","Dark")</f>
        <v>Light</v>
      </c>
      <c r="P398" t="str">
        <f>_xlfn.XLOOKUP(Orders[[#This Row],[Customer ID]],customers!$A$1:$A$1001,customers!$I$1:$I$1001,,0)</f>
        <v>No</v>
      </c>
    </row>
    <row r="399" spans="1:16" x14ac:dyDescent="0.2">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_xlfn.XLOOKUP(orders!C399,customers!$A$1:$A$1001,customers!$G$1:$G$1001,,0)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6"/>
        <v>31.08</v>
      </c>
      <c r="N399" t="str" cm="1">
        <f t="array" ref="N399">_xlfn.IFS(I399="Rob","Robusta",I399="Exc","Excelsa",I399="Ara","Arabica",I399="Lib","Liberica")</f>
        <v>Liberica</v>
      </c>
      <c r="O399" t="str" cm="1">
        <f t="array" ref="O399">_xlfn.IFS(J399="M","Medium",J399="L","Light",J399="D","Dark")</f>
        <v>Dark</v>
      </c>
      <c r="P399" t="str">
        <f>_xlfn.XLOOKUP(Orders[[#This Row],[Customer ID]],customers!$A$1:$A$1001,customers!$I$1:$I$1001,,0)</f>
        <v>Yes</v>
      </c>
    </row>
    <row r="400" spans="1:16" x14ac:dyDescent="0.2">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_xlfn.XLOOKUP(orders!C400,customers!$A$1:$A$1001,customers!$G$1:$G$1001,,0)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6"/>
        <v>17.91</v>
      </c>
      <c r="N400" t="str" cm="1">
        <f t="array" ref="N400">_xlfn.IFS(I400="Rob","Robusta",I400="Exc","Excelsa",I400="Ara","Arabica",I400="Lib","Liberica")</f>
        <v>Arabica</v>
      </c>
      <c r="O400" t="str" cm="1">
        <f t="array" ref="O400">_xlfn.IFS(J400="M","Medium",J400="L","Light",J400="D","Dark")</f>
        <v>Dark</v>
      </c>
      <c r="P400" t="str">
        <f>_xlfn.XLOOKUP(Orders[[#This Row],[Customer ID]],customers!$A$1:$A$1001,customers!$I$1:$I$1001,,0)</f>
        <v>Yes</v>
      </c>
    </row>
    <row r="401" spans="1:16" x14ac:dyDescent="0.2">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_xlfn.XLOOKUP(orders!C401,customers!$A$1:$A$1001,customers!$G$1:$G$1001,,0)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6"/>
        <v>167.67000000000002</v>
      </c>
      <c r="N401" t="str" cm="1">
        <f t="array" ref="N401">_xlfn.IFS(I401="Rob","Robusta",I401="Exc","Excelsa",I401="Ara","Arabica",I401="Lib","Liberica")</f>
        <v>Excelsa</v>
      </c>
      <c r="O401" t="str" cm="1">
        <f t="array" ref="O401">_xlfn.IFS(J401="M","Medium",J401="L","Light",J401="D","Dark")</f>
        <v>Dark</v>
      </c>
      <c r="P401" t="str">
        <f>_xlfn.XLOOKUP(Orders[[#This Row],[Customer ID]],customers!$A$1:$A$1001,customers!$I$1:$I$1001,,0)</f>
        <v>No</v>
      </c>
    </row>
    <row r="402" spans="1:16" x14ac:dyDescent="0.2">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_xlfn.XLOOKUP(orders!C402,customers!$A$1:$A$1001,customers!$G$1:$G$1001,,0)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6"/>
        <v>63.4</v>
      </c>
      <c r="N402" t="str" cm="1">
        <f t="array" ref="N402">_xlfn.IFS(I402="Rob","Robusta",I402="Exc","Excelsa",I402="Ara","Arabica",I402="Lib","Liberica")</f>
        <v>Liberica</v>
      </c>
      <c r="O402" t="str" cm="1">
        <f t="array" ref="O402">_xlfn.IFS(J402="M","Medium",J402="L","Light",J402="D","Dark")</f>
        <v>Light</v>
      </c>
      <c r="P402" t="str">
        <f>_xlfn.XLOOKUP(Orders[[#This Row],[Customer ID]],customers!$A$1:$A$1001,customers!$I$1:$I$1001,,0)</f>
        <v>No</v>
      </c>
    </row>
    <row r="403" spans="1:16" x14ac:dyDescent="0.2">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_xlfn.XLOOKUP(orders!C403,customers!$A$1:$A$1001,customers!$G$1:$G$1001,,0)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6"/>
        <v>8.73</v>
      </c>
      <c r="N403" t="str" cm="1">
        <f t="array" ref="N403">_xlfn.IFS(I403="Rob","Robusta",I403="Exc","Excelsa",I403="Ara","Arabica",I403="Lib","Liberica")</f>
        <v>Liberica</v>
      </c>
      <c r="O403" t="str" cm="1">
        <f t="array" ref="O403">_xlfn.IFS(J403="M","Medium",J403="L","Light",J403="D","Dark")</f>
        <v>Medium</v>
      </c>
      <c r="P403" t="str">
        <f>_xlfn.XLOOKUP(Orders[[#This Row],[Customer ID]],customers!$A$1:$A$1001,customers!$I$1:$I$1001,,0)</f>
        <v>Yes</v>
      </c>
    </row>
    <row r="404" spans="1:16" x14ac:dyDescent="0.2">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_xlfn.XLOOKUP(orders!C404,customers!$A$1:$A$1001,customers!$G$1:$G$1001,,0)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6"/>
        <v>26.849999999999998</v>
      </c>
      <c r="N404" t="str" cm="1">
        <f t="array" ref="N404">_xlfn.IFS(I404="Rob","Robusta",I404="Exc","Excelsa",I404="Ara","Arabica",I404="Lib","Liberica")</f>
        <v>Robusta</v>
      </c>
      <c r="O404" t="str" cm="1">
        <f t="array" ref="O404">_xlfn.IFS(J404="M","Medium",J404="L","Light",J404="D","Dark")</f>
        <v>Dark</v>
      </c>
      <c r="P404" t="str">
        <f>_xlfn.XLOOKUP(Orders[[#This Row],[Customer ID]],customers!$A$1:$A$1001,customers!$I$1:$I$1001,,0)</f>
        <v>Yes</v>
      </c>
    </row>
    <row r="405" spans="1:16" x14ac:dyDescent="0.2">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_xlfn.XLOOKUP(orders!C405,customers!$A$1:$A$1001,customers!$G$1:$G$1001,,0)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6"/>
        <v>9.51</v>
      </c>
      <c r="N405" t="str" cm="1">
        <f t="array" ref="N405">_xlfn.IFS(I405="Rob","Robusta",I405="Exc","Excelsa",I405="Ara","Arabica",I405="Lib","Liberica")</f>
        <v>Liberica</v>
      </c>
      <c r="O405" t="str" cm="1">
        <f t="array" ref="O405">_xlfn.IFS(J405="M","Medium",J405="L","Light",J405="D","Dark")</f>
        <v>Light</v>
      </c>
      <c r="P405" t="str">
        <f>_xlfn.XLOOKUP(Orders[[#This Row],[Customer ID]],customers!$A$1:$A$1001,customers!$I$1:$I$1001,,0)</f>
        <v>No</v>
      </c>
    </row>
    <row r="406" spans="1:16" x14ac:dyDescent="0.2">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_xlfn.XLOOKUP(orders!C406,customers!$A$1:$A$1001,customers!$G$1:$G$1001,,0)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6"/>
        <v>39.799999999999997</v>
      </c>
      <c r="N406" t="str" cm="1">
        <f t="array" ref="N406">_xlfn.IFS(I406="Rob","Robusta",I406="Exc","Excelsa",I406="Ara","Arabica",I406="Lib","Liberica")</f>
        <v>Arabica</v>
      </c>
      <c r="O406" t="str" cm="1">
        <f t="array" ref="O406">_xlfn.IFS(J406="M","Medium",J406="L","Light",J406="D","Dark")</f>
        <v>Dark</v>
      </c>
      <c r="P406" t="str">
        <f>_xlfn.XLOOKUP(Orders[[#This Row],[Customer ID]],customers!$A$1:$A$1001,customers!$I$1:$I$1001,,0)</f>
        <v>No</v>
      </c>
    </row>
    <row r="407" spans="1:16" x14ac:dyDescent="0.2">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_xlfn.XLOOKUP(orders!C407,customers!$A$1:$A$1001,customers!$G$1:$G$1001,,0)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6"/>
        <v>24.75</v>
      </c>
      <c r="N407" t="str" cm="1">
        <f t="array" ref="N407">_xlfn.IFS(I407="Rob","Robusta",I407="Exc","Excelsa",I407="Ara","Arabica",I407="Lib","Liberica")</f>
        <v>Excelsa</v>
      </c>
      <c r="O407" t="str" cm="1">
        <f t="array" ref="O407">_xlfn.IFS(J407="M","Medium",J407="L","Light",J407="D","Dark")</f>
        <v>Medium</v>
      </c>
      <c r="P407" t="str">
        <f>_xlfn.XLOOKUP(Orders[[#This Row],[Customer ID]],customers!$A$1:$A$1001,customers!$I$1:$I$1001,,0)</f>
        <v>Yes</v>
      </c>
    </row>
    <row r="408" spans="1:16" x14ac:dyDescent="0.2">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_xlfn.XLOOKUP(orders!C408,customers!$A$1:$A$1001,customers!$G$1:$G$1001,,0)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6"/>
        <v>68.75</v>
      </c>
      <c r="N408" t="str" cm="1">
        <f t="array" ref="N408">_xlfn.IFS(I408="Rob","Robusta",I408="Exc","Excelsa",I408="Ara","Arabica",I408="Lib","Liberica")</f>
        <v>Excelsa</v>
      </c>
      <c r="O408" t="str" cm="1">
        <f t="array" ref="O408">_xlfn.IFS(J408="M","Medium",J408="L","Light",J408="D","Dark")</f>
        <v>Medium</v>
      </c>
      <c r="P408" t="str">
        <f>_xlfn.XLOOKUP(Orders[[#This Row],[Customer ID]],customers!$A$1:$A$1001,customers!$I$1:$I$1001,,0)</f>
        <v>Yes</v>
      </c>
    </row>
    <row r="409" spans="1:16" x14ac:dyDescent="0.2">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_xlfn.XLOOKUP(orders!C409,customers!$A$1:$A$1001,customers!$G$1:$G$1001,,0)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6"/>
        <v>49.5</v>
      </c>
      <c r="N409" t="str" cm="1">
        <f t="array" ref="N409">_xlfn.IFS(I409="Rob","Robusta",I409="Exc","Excelsa",I409="Ara","Arabica",I409="Lib","Liberica")</f>
        <v>Excelsa</v>
      </c>
      <c r="O409" t="str" cm="1">
        <f t="array" ref="O409">_xlfn.IFS(J409="M","Medium",J409="L","Light",J409="D","Dark")</f>
        <v>Medium</v>
      </c>
      <c r="P409" t="str">
        <f>_xlfn.XLOOKUP(Orders[[#This Row],[Customer ID]],customers!$A$1:$A$1001,customers!$I$1:$I$1001,,0)</f>
        <v>No</v>
      </c>
    </row>
    <row r="410" spans="1:16" x14ac:dyDescent="0.2">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_xlfn.XLOOKUP(orders!C410,customers!$A$1:$A$1001,customers!$G$1:$G$1001,,0)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6"/>
        <v>51.749999999999993</v>
      </c>
      <c r="N410" t="str" cm="1">
        <f t="array" ref="N410">_xlfn.IFS(I410="Rob","Robusta",I410="Exc","Excelsa",I410="Ara","Arabica",I410="Lib","Liberica")</f>
        <v>Arabica</v>
      </c>
      <c r="O410" t="str" cm="1">
        <f t="array" ref="O410">_xlfn.IFS(J410="M","Medium",J410="L","Light",J410="D","Dark")</f>
        <v>Medium</v>
      </c>
      <c r="P410" t="str">
        <f>_xlfn.XLOOKUP(Orders[[#This Row],[Customer ID]],customers!$A$1:$A$1001,customers!$I$1:$I$1001,,0)</f>
        <v>Yes</v>
      </c>
    </row>
    <row r="411" spans="1:16" x14ac:dyDescent="0.2">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_xlfn.XLOOKUP(orders!C411,customers!$A$1:$A$1001,customers!$G$1:$G$1001,,0)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6"/>
        <v>47.55</v>
      </c>
      <c r="N411" t="str" cm="1">
        <f t="array" ref="N411">_xlfn.IFS(I411="Rob","Robusta",I411="Exc","Excelsa",I411="Ara","Arabica",I411="Lib","Liberica")</f>
        <v>Liberica</v>
      </c>
      <c r="O411" t="str" cm="1">
        <f t="array" ref="O411">_xlfn.IFS(J411="M","Medium",J411="L","Light",J411="D","Dark")</f>
        <v>Light</v>
      </c>
      <c r="P411" t="str">
        <f>_xlfn.XLOOKUP(Orders[[#This Row],[Customer ID]],customers!$A$1:$A$1001,customers!$I$1:$I$1001,,0)</f>
        <v>Yes</v>
      </c>
    </row>
    <row r="412" spans="1:16" x14ac:dyDescent="0.2">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_xlfn.XLOOKUP(orders!C412,customers!$A$1:$A$1001,customers!$G$1:$G$1001,,0)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6"/>
        <v>15.54</v>
      </c>
      <c r="N412" t="str" cm="1">
        <f t="array" ref="N412">_xlfn.IFS(I412="Rob","Robusta",I412="Exc","Excelsa",I412="Ara","Arabica",I412="Lib","Liberica")</f>
        <v>Arabica</v>
      </c>
      <c r="O412" t="str" cm="1">
        <f t="array" ref="O412">_xlfn.IFS(J412="M","Medium",J412="L","Light",J412="D","Dark")</f>
        <v>Light</v>
      </c>
      <c r="P412" t="str">
        <f>_xlfn.XLOOKUP(Orders[[#This Row],[Customer ID]],customers!$A$1:$A$1001,customers!$I$1:$I$1001,,0)</f>
        <v>No</v>
      </c>
    </row>
    <row r="413" spans="1:16" x14ac:dyDescent="0.2">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_xlfn.XLOOKUP(orders!C413,customers!$A$1:$A$1001,customers!$G$1:$G$1001,,0)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6"/>
        <v>87.300000000000011</v>
      </c>
      <c r="N413" t="str" cm="1">
        <f t="array" ref="N413">_xlfn.IFS(I413="Rob","Robusta",I413="Exc","Excelsa",I413="Ara","Arabica",I413="Lib","Liberica")</f>
        <v>Liberica</v>
      </c>
      <c r="O413" t="str" cm="1">
        <f t="array" ref="O413">_xlfn.IFS(J413="M","Medium",J413="L","Light",J413="D","Dark")</f>
        <v>Medium</v>
      </c>
      <c r="P413" t="str">
        <f>_xlfn.XLOOKUP(Orders[[#This Row],[Customer ID]],customers!$A$1:$A$1001,customers!$I$1:$I$1001,,0)</f>
        <v>Yes</v>
      </c>
    </row>
    <row r="414" spans="1:16" x14ac:dyDescent="0.2">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_xlfn.XLOOKUP(orders!C414,customers!$A$1:$A$1001,customers!$G$1:$G$1001,,0)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6"/>
        <v>56.25</v>
      </c>
      <c r="N414" t="str" cm="1">
        <f t="array" ref="N414">_xlfn.IFS(I414="Rob","Robusta",I414="Exc","Excelsa",I414="Ara","Arabica",I414="Lib","Liberica")</f>
        <v>Arabica</v>
      </c>
      <c r="O414" t="str" cm="1">
        <f t="array" ref="O414">_xlfn.IFS(J414="M","Medium",J414="L","Light",J414="D","Dark")</f>
        <v>Medium</v>
      </c>
      <c r="P414" t="str">
        <f>_xlfn.XLOOKUP(Orders[[#This Row],[Customer ID]],customers!$A$1:$A$1001,customers!$I$1:$I$1001,,0)</f>
        <v>Yes</v>
      </c>
    </row>
    <row r="415" spans="1:16" x14ac:dyDescent="0.2">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_xlfn.XLOOKUP(orders!C415,customers!$A$1:$A$1001,customers!$G$1:$G$1001,,0)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6"/>
        <v>36.454999999999998</v>
      </c>
      <c r="N415" t="str" cm="1">
        <f t="array" ref="N415">_xlfn.IFS(I415="Rob","Robusta",I415="Exc","Excelsa",I415="Ara","Arabica",I415="Lib","Liberica")</f>
        <v>Liberica</v>
      </c>
      <c r="O415" t="str" cm="1">
        <f t="array" ref="O415">_xlfn.IFS(J415="M","Medium",J415="L","Light",J415="D","Dark")</f>
        <v>Light</v>
      </c>
      <c r="P415" t="str">
        <f>_xlfn.XLOOKUP(Orders[[#This Row],[Customer ID]],customers!$A$1:$A$1001,customers!$I$1:$I$1001,,0)</f>
        <v>Yes</v>
      </c>
    </row>
    <row r="416" spans="1:16" x14ac:dyDescent="0.2">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_xlfn.XLOOKUP(orders!C416,customers!$A$1:$A$1001,customers!$G$1:$G$1001,,0)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6"/>
        <v>10.754999999999999</v>
      </c>
      <c r="N416" t="str" cm="1">
        <f t="array" ref="N416">_xlfn.IFS(I416="Rob","Robusta",I416="Exc","Excelsa",I416="Ara","Arabica",I416="Lib","Liberica")</f>
        <v>Robusta</v>
      </c>
      <c r="O416" t="str" cm="1">
        <f t="array" ref="O416">_xlfn.IFS(J416="M","Medium",J416="L","Light",J416="D","Dark")</f>
        <v>Light</v>
      </c>
      <c r="P416" t="str">
        <f>_xlfn.XLOOKUP(Orders[[#This Row],[Customer ID]],customers!$A$1:$A$1001,customers!$I$1:$I$1001,,0)</f>
        <v>Yes</v>
      </c>
    </row>
    <row r="417" spans="1:16" x14ac:dyDescent="0.2">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_xlfn.XLOOKUP(orders!C417,customers!$A$1:$A$1001,customers!$G$1:$G$1001,,0)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6"/>
        <v>8.9550000000000001</v>
      </c>
      <c r="N417" t="str" cm="1">
        <f t="array" ref="N417">_xlfn.IFS(I417="Rob","Robusta",I417="Exc","Excelsa",I417="Ara","Arabica",I417="Lib","Liberica")</f>
        <v>Robusta</v>
      </c>
      <c r="O417" t="str" cm="1">
        <f t="array" ref="O417">_xlfn.IFS(J417="M","Medium",J417="L","Light",J417="D","Dark")</f>
        <v>Medium</v>
      </c>
      <c r="P417" t="str">
        <f>_xlfn.XLOOKUP(Orders[[#This Row],[Customer ID]],customers!$A$1:$A$1001,customers!$I$1:$I$1001,,0)</f>
        <v>No</v>
      </c>
    </row>
    <row r="418" spans="1:16" x14ac:dyDescent="0.2">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_xlfn.XLOOKUP(orders!C418,customers!$A$1:$A$1001,customers!$G$1:$G$1001,,0)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6"/>
        <v>23.31</v>
      </c>
      <c r="N418" t="str" cm="1">
        <f t="array" ref="N418">_xlfn.IFS(I418="Rob","Robusta",I418="Exc","Excelsa",I418="Ara","Arabica",I418="Lib","Liberica")</f>
        <v>Arabica</v>
      </c>
      <c r="O418" t="str" cm="1">
        <f t="array" ref="O418">_xlfn.IFS(J418="M","Medium",J418="L","Light",J418="D","Dark")</f>
        <v>Light</v>
      </c>
      <c r="P418" t="str">
        <f>_xlfn.XLOOKUP(Orders[[#This Row],[Customer ID]],customers!$A$1:$A$1001,customers!$I$1:$I$1001,,0)</f>
        <v>Yes</v>
      </c>
    </row>
    <row r="419" spans="1:16" x14ac:dyDescent="0.2">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_xlfn.XLOOKUP(orders!C419,customers!$A$1:$A$1001,customers!$G$1:$G$1001,,0)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6"/>
        <v>29.784999999999997</v>
      </c>
      <c r="N419" t="str" cm="1">
        <f t="array" ref="N419">_xlfn.IFS(I419="Rob","Robusta",I419="Exc","Excelsa",I419="Ara","Arabica",I419="Lib","Liberica")</f>
        <v>Arabica</v>
      </c>
      <c r="O419" t="str" cm="1">
        <f t="array" ref="O419">_xlfn.IFS(J419="M","Medium",J419="L","Light",J419="D","Dark")</f>
        <v>Light</v>
      </c>
      <c r="P419" t="str">
        <f>_xlfn.XLOOKUP(Orders[[#This Row],[Customer ID]],customers!$A$1:$A$1001,customers!$I$1:$I$1001,,0)</f>
        <v>Yes</v>
      </c>
    </row>
    <row r="420" spans="1:16" x14ac:dyDescent="0.2">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_xlfn.XLOOKUP(orders!C420,customers!$A$1:$A$1001,customers!$G$1:$G$1001,,0)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6"/>
        <v>148.92499999999998</v>
      </c>
      <c r="N420" t="str" cm="1">
        <f t="array" ref="N420">_xlfn.IFS(I420="Rob","Robusta",I420="Exc","Excelsa",I420="Ara","Arabica",I420="Lib","Liberica")</f>
        <v>Arabica</v>
      </c>
      <c r="O420" t="str" cm="1">
        <f t="array" ref="O420">_xlfn.IFS(J420="M","Medium",J420="L","Light",J420="D","Dark")</f>
        <v>Light</v>
      </c>
      <c r="P420" t="str">
        <f>_xlfn.XLOOKUP(Orders[[#This Row],[Customer ID]],customers!$A$1:$A$1001,customers!$I$1:$I$1001,,0)</f>
        <v>Yes</v>
      </c>
    </row>
    <row r="421" spans="1:16" x14ac:dyDescent="0.2">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_xlfn.XLOOKUP(orders!C421,customers!$A$1:$A$1001,customers!$G$1:$G$1001,,0)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6"/>
        <v>8.73</v>
      </c>
      <c r="N421" t="str" cm="1">
        <f t="array" ref="N421">_xlfn.IFS(I421="Rob","Robusta",I421="Exc","Excelsa",I421="Ara","Arabica",I421="Lib","Liberica")</f>
        <v>Liberica</v>
      </c>
      <c r="O421" t="str" cm="1">
        <f t="array" ref="O421">_xlfn.IFS(J421="M","Medium",J421="L","Light",J421="D","Dark")</f>
        <v>Medium</v>
      </c>
      <c r="P421" t="str">
        <f>_xlfn.XLOOKUP(Orders[[#This Row],[Customer ID]],customers!$A$1:$A$1001,customers!$I$1:$I$1001,,0)</f>
        <v>Yes</v>
      </c>
    </row>
    <row r="422" spans="1:16" x14ac:dyDescent="0.2">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_xlfn.XLOOKUP(orders!C422,customers!$A$1:$A$1001,customers!$G$1:$G$1001,,0)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6"/>
        <v>31.08</v>
      </c>
      <c r="N422" t="str" cm="1">
        <f t="array" ref="N422">_xlfn.IFS(I422="Rob","Robusta",I422="Exc","Excelsa",I422="Ara","Arabica",I422="Lib","Liberica")</f>
        <v>Liberica</v>
      </c>
      <c r="O422" t="str" cm="1">
        <f t="array" ref="O422">_xlfn.IFS(J422="M","Medium",J422="L","Light",J422="D","Dark")</f>
        <v>Dark</v>
      </c>
      <c r="P422" t="str">
        <f>_xlfn.XLOOKUP(Orders[[#This Row],[Customer ID]],customers!$A$1:$A$1001,customers!$I$1:$I$1001,,0)</f>
        <v>No</v>
      </c>
    </row>
    <row r="423" spans="1:16" x14ac:dyDescent="0.2">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_xlfn.XLOOKUP(orders!C423,customers!$A$1:$A$1001,customers!$G$1:$G$1001,,0)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6"/>
        <v>137.31</v>
      </c>
      <c r="N423" t="str" cm="1">
        <f t="array" ref="N423">_xlfn.IFS(I423="Rob","Robusta",I423="Exc","Excelsa",I423="Ara","Arabica",I423="Lib","Liberica")</f>
        <v>Arabica</v>
      </c>
      <c r="O423" t="str" cm="1">
        <f t="array" ref="O423">_xlfn.IFS(J423="M","Medium",J423="L","Light",J423="D","Dark")</f>
        <v>Dark</v>
      </c>
      <c r="P423" t="str">
        <f>_xlfn.XLOOKUP(Orders[[#This Row],[Customer ID]],customers!$A$1:$A$1001,customers!$I$1:$I$1001,,0)</f>
        <v>No</v>
      </c>
    </row>
    <row r="424" spans="1:16" x14ac:dyDescent="0.2">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_xlfn.XLOOKUP(orders!C424,customers!$A$1:$A$1001,customers!$G$1:$G$1001,,0)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6"/>
        <v>29.849999999999998</v>
      </c>
      <c r="N424" t="str" cm="1">
        <f t="array" ref="N424">_xlfn.IFS(I424="Rob","Robusta",I424="Exc","Excelsa",I424="Ara","Arabica",I424="Lib","Liberica")</f>
        <v>Arabica</v>
      </c>
      <c r="O424" t="str" cm="1">
        <f t="array" ref="O424">_xlfn.IFS(J424="M","Medium",J424="L","Light",J424="D","Dark")</f>
        <v>Dark</v>
      </c>
      <c r="P424" t="str">
        <f>_xlfn.XLOOKUP(Orders[[#This Row],[Customer ID]],customers!$A$1:$A$1001,customers!$I$1:$I$1001,,0)</f>
        <v>No</v>
      </c>
    </row>
    <row r="425" spans="1:16" x14ac:dyDescent="0.2">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_xlfn.XLOOKUP(orders!C425,customers!$A$1:$A$1001,customers!$G$1:$G$1001,,0)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6"/>
        <v>17.91</v>
      </c>
      <c r="N425" t="str" cm="1">
        <f t="array" ref="N425">_xlfn.IFS(I425="Rob","Robusta",I425="Exc","Excelsa",I425="Ara","Arabica",I425="Lib","Liberica")</f>
        <v>Robusta</v>
      </c>
      <c r="O425" t="str" cm="1">
        <f t="array" ref="O425">_xlfn.IFS(J425="M","Medium",J425="L","Light",J425="D","Dark")</f>
        <v>Medium</v>
      </c>
      <c r="P425" t="str">
        <f>_xlfn.XLOOKUP(Orders[[#This Row],[Customer ID]],customers!$A$1:$A$1001,customers!$I$1:$I$1001,,0)</f>
        <v>No</v>
      </c>
    </row>
    <row r="426" spans="1:16" x14ac:dyDescent="0.2">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_xlfn.XLOOKUP(orders!C426,customers!$A$1:$A$1001,customers!$G$1:$G$1001,,0)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6"/>
        <v>26.73</v>
      </c>
      <c r="N426" t="str" cm="1">
        <f t="array" ref="N426">_xlfn.IFS(I426="Rob","Robusta",I426="Exc","Excelsa",I426="Ara","Arabica",I426="Lib","Liberica")</f>
        <v>Excelsa</v>
      </c>
      <c r="O426" t="str" cm="1">
        <f t="array" ref="O426">_xlfn.IFS(J426="M","Medium",J426="L","Light",J426="D","Dark")</f>
        <v>Light</v>
      </c>
      <c r="P426" t="str">
        <f>_xlfn.XLOOKUP(Orders[[#This Row],[Customer ID]],customers!$A$1:$A$1001,customers!$I$1:$I$1001,,0)</f>
        <v>Yes</v>
      </c>
    </row>
    <row r="427" spans="1:16" x14ac:dyDescent="0.2">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_xlfn.XLOOKUP(orders!C427,customers!$A$1:$A$1001,customers!$G$1:$G$1001,,0)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6"/>
        <v>17.899999999999999</v>
      </c>
      <c r="N427" t="str" cm="1">
        <f t="array" ref="N427">_xlfn.IFS(I427="Rob","Robusta",I427="Exc","Excelsa",I427="Ara","Arabica",I427="Lib","Liberica")</f>
        <v>Robusta</v>
      </c>
      <c r="O427" t="str" cm="1">
        <f t="array" ref="O427">_xlfn.IFS(J427="M","Medium",J427="L","Light",J427="D","Dark")</f>
        <v>Dark</v>
      </c>
      <c r="P427" t="str">
        <f>_xlfn.XLOOKUP(Orders[[#This Row],[Customer ID]],customers!$A$1:$A$1001,customers!$I$1:$I$1001,,0)</f>
        <v>No</v>
      </c>
    </row>
    <row r="428" spans="1:16" x14ac:dyDescent="0.2">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_xlfn.XLOOKUP(orders!C428,customers!$A$1:$A$1001,customers!$G$1:$G$1001,,0)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6"/>
        <v>14.339999999999998</v>
      </c>
      <c r="N428" t="str" cm="1">
        <f t="array" ref="N428">_xlfn.IFS(I428="Rob","Robusta",I428="Exc","Excelsa",I428="Ara","Arabica",I428="Lib","Liberica")</f>
        <v>Robusta</v>
      </c>
      <c r="O428" t="str" cm="1">
        <f t="array" ref="O428">_xlfn.IFS(J428="M","Medium",J428="L","Light",J428="D","Dark")</f>
        <v>Light</v>
      </c>
      <c r="P428" t="str">
        <f>_xlfn.XLOOKUP(Orders[[#This Row],[Customer ID]],customers!$A$1:$A$1001,customers!$I$1:$I$1001,,0)</f>
        <v>Yes</v>
      </c>
    </row>
    <row r="429" spans="1:16" x14ac:dyDescent="0.2">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_xlfn.XLOOKUP(orders!C429,customers!$A$1:$A$1001,customers!$G$1:$G$1001,,0)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6"/>
        <v>77.624999999999986</v>
      </c>
      <c r="N429" t="str" cm="1">
        <f t="array" ref="N429">_xlfn.IFS(I429="Rob","Robusta",I429="Exc","Excelsa",I429="Ara","Arabica",I429="Lib","Liberica")</f>
        <v>Arabica</v>
      </c>
      <c r="O429" t="str" cm="1">
        <f t="array" ref="O429">_xlfn.IFS(J429="M","Medium",J429="L","Light",J429="D","Dark")</f>
        <v>Medium</v>
      </c>
      <c r="P429" t="str">
        <f>_xlfn.XLOOKUP(Orders[[#This Row],[Customer ID]],customers!$A$1:$A$1001,customers!$I$1:$I$1001,,0)</f>
        <v>Yes</v>
      </c>
    </row>
    <row r="430" spans="1:16" x14ac:dyDescent="0.2">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_xlfn.XLOOKUP(orders!C430,customers!$A$1:$A$1001,customers!$G$1:$G$1001,,0)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6"/>
        <v>59.75</v>
      </c>
      <c r="N430" t="str" cm="1">
        <f t="array" ref="N430">_xlfn.IFS(I430="Rob","Robusta",I430="Exc","Excelsa",I430="Ara","Arabica",I430="Lib","Liberica")</f>
        <v>Robusta</v>
      </c>
      <c r="O430" t="str" cm="1">
        <f t="array" ref="O430">_xlfn.IFS(J430="M","Medium",J430="L","Light",J430="D","Dark")</f>
        <v>Light</v>
      </c>
      <c r="P430" t="str">
        <f>_xlfn.XLOOKUP(Orders[[#This Row],[Customer ID]],customers!$A$1:$A$1001,customers!$I$1:$I$1001,,0)</f>
        <v>No</v>
      </c>
    </row>
    <row r="431" spans="1:16" x14ac:dyDescent="0.2">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_xlfn.XLOOKUP(orders!C431,customers!$A$1:$A$1001,customers!$G$1:$G$1001,,0)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6"/>
        <v>77.699999999999989</v>
      </c>
      <c r="N431" t="str" cm="1">
        <f t="array" ref="N431">_xlfn.IFS(I431="Rob","Robusta",I431="Exc","Excelsa",I431="Ara","Arabica",I431="Lib","Liberica")</f>
        <v>Arabica</v>
      </c>
      <c r="O431" t="str" cm="1">
        <f t="array" ref="O431">_xlfn.IFS(J431="M","Medium",J431="L","Light",J431="D","Dark")</f>
        <v>Light</v>
      </c>
      <c r="P431" t="str">
        <f>_xlfn.XLOOKUP(Orders[[#This Row],[Customer ID]],customers!$A$1:$A$1001,customers!$I$1:$I$1001,,0)</f>
        <v>No</v>
      </c>
    </row>
    <row r="432" spans="1:16" x14ac:dyDescent="0.2">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_xlfn.XLOOKUP(orders!C432,customers!$A$1:$A$1001,customers!$G$1:$G$1001,,0)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6"/>
        <v>5.3699999999999992</v>
      </c>
      <c r="N432" t="str" cm="1">
        <f t="array" ref="N432">_xlfn.IFS(I432="Rob","Robusta",I432="Exc","Excelsa",I432="Ara","Arabica",I432="Lib","Liberica")</f>
        <v>Robusta</v>
      </c>
      <c r="O432" t="str" cm="1">
        <f t="array" ref="O432">_xlfn.IFS(J432="M","Medium",J432="L","Light",J432="D","Dark")</f>
        <v>Dark</v>
      </c>
      <c r="P432" t="str">
        <f>_xlfn.XLOOKUP(Orders[[#This Row],[Customer ID]],customers!$A$1:$A$1001,customers!$I$1:$I$1001,,0)</f>
        <v>Yes</v>
      </c>
    </row>
    <row r="433" spans="1:16" x14ac:dyDescent="0.2">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_xlfn.XLOOKUP(orders!C433,customers!$A$1:$A$1001,customers!$G$1:$G$1001,,0)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6"/>
        <v>83.835000000000008</v>
      </c>
      <c r="N433" t="str" cm="1">
        <f t="array" ref="N433">_xlfn.IFS(I433="Rob","Robusta",I433="Exc","Excelsa",I433="Ara","Arabica",I433="Lib","Liberica")</f>
        <v>Excelsa</v>
      </c>
      <c r="O433" t="str" cm="1">
        <f t="array" ref="O433">_xlfn.IFS(J433="M","Medium",J433="L","Light",J433="D","Dark")</f>
        <v>Dark</v>
      </c>
      <c r="P433" t="str">
        <f>_xlfn.XLOOKUP(Orders[[#This Row],[Customer ID]],customers!$A$1:$A$1001,customers!$I$1:$I$1001,,0)</f>
        <v>Yes</v>
      </c>
    </row>
    <row r="434" spans="1:16" x14ac:dyDescent="0.2">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_xlfn.XLOOKUP(orders!C434,customers!$A$1:$A$1001,customers!$G$1:$G$1001,,0)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6"/>
        <v>22.5</v>
      </c>
      <c r="N434" t="str" cm="1">
        <f t="array" ref="N434">_xlfn.IFS(I434="Rob","Robusta",I434="Exc","Excelsa",I434="Ara","Arabica",I434="Lib","Liberica")</f>
        <v>Arabica</v>
      </c>
      <c r="O434" t="str" cm="1">
        <f t="array" ref="O434">_xlfn.IFS(J434="M","Medium",J434="L","Light",J434="D","Dark")</f>
        <v>Medium</v>
      </c>
      <c r="P434" t="str">
        <f>_xlfn.XLOOKUP(Orders[[#This Row],[Customer ID]],customers!$A$1:$A$1001,customers!$I$1:$I$1001,,0)</f>
        <v>No</v>
      </c>
    </row>
    <row r="435" spans="1:16" x14ac:dyDescent="0.2">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_xlfn.XLOOKUP(orders!C435,customers!$A$1:$A$1001,customers!$G$1:$G$1001,,0)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6"/>
        <v>200.78999999999996</v>
      </c>
      <c r="N435" t="str" cm="1">
        <f t="array" ref="N435">_xlfn.IFS(I435="Rob","Robusta",I435="Exc","Excelsa",I435="Ara","Arabica",I435="Lib","Liberica")</f>
        <v>Liberica</v>
      </c>
      <c r="O435" t="str" cm="1">
        <f t="array" ref="O435">_xlfn.IFS(J435="M","Medium",J435="L","Light",J435="D","Dark")</f>
        <v>Medium</v>
      </c>
      <c r="P435" t="str">
        <f>_xlfn.XLOOKUP(Orders[[#This Row],[Customer ID]],customers!$A$1:$A$1001,customers!$I$1:$I$1001,,0)</f>
        <v>Yes</v>
      </c>
    </row>
    <row r="436" spans="1:16" x14ac:dyDescent="0.2">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_xlfn.XLOOKUP(orders!C436,customers!$A$1:$A$1001,customers!$G$1:$G$1001,,0)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6"/>
        <v>67.5</v>
      </c>
      <c r="N436" t="str" cm="1">
        <f t="array" ref="N436">_xlfn.IFS(I436="Rob","Robusta",I436="Exc","Excelsa",I436="Ara","Arabica",I436="Lib","Liberica")</f>
        <v>Arabica</v>
      </c>
      <c r="O436" t="str" cm="1">
        <f t="array" ref="O436">_xlfn.IFS(J436="M","Medium",J436="L","Light",J436="D","Dark")</f>
        <v>Medium</v>
      </c>
      <c r="P436" t="str">
        <f>_xlfn.XLOOKUP(Orders[[#This Row],[Customer ID]],customers!$A$1:$A$1001,customers!$I$1:$I$1001,,0)</f>
        <v>No</v>
      </c>
    </row>
    <row r="437" spans="1:16" x14ac:dyDescent="0.2">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_xlfn.XLOOKUP(orders!C437,customers!$A$1:$A$1001,customers!$G$1:$G$1001,,0)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6"/>
        <v>8.25</v>
      </c>
      <c r="N437" t="str" cm="1">
        <f t="array" ref="N437">_xlfn.IFS(I437="Rob","Robusta",I437="Exc","Excelsa",I437="Ara","Arabica",I437="Lib","Liberica")</f>
        <v>Excelsa</v>
      </c>
      <c r="O437" t="str" cm="1">
        <f t="array" ref="O437">_xlfn.IFS(J437="M","Medium",J437="L","Light",J437="D","Dark")</f>
        <v>Medium</v>
      </c>
      <c r="P437" t="str">
        <f>_xlfn.XLOOKUP(Orders[[#This Row],[Customer ID]],customers!$A$1:$A$1001,customers!$I$1:$I$1001,,0)</f>
        <v>No</v>
      </c>
    </row>
    <row r="438" spans="1:16" x14ac:dyDescent="0.2">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_xlfn.XLOOKUP(orders!C438,customers!$A$1:$A$1001,customers!$G$1:$G$1001,,0)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6"/>
        <v>9.51</v>
      </c>
      <c r="N438" t="str" cm="1">
        <f t="array" ref="N438">_xlfn.IFS(I438="Rob","Robusta",I438="Exc","Excelsa",I438="Ara","Arabica",I438="Lib","Liberica")</f>
        <v>Liberica</v>
      </c>
      <c r="O438" t="str" cm="1">
        <f t="array" ref="O438">_xlfn.IFS(J438="M","Medium",J438="L","Light",J438="D","Dark")</f>
        <v>Light</v>
      </c>
      <c r="P438" t="str">
        <f>_xlfn.XLOOKUP(Orders[[#This Row],[Customer ID]],customers!$A$1:$A$1001,customers!$I$1:$I$1001,,0)</f>
        <v>Yes</v>
      </c>
    </row>
    <row r="439" spans="1:16" x14ac:dyDescent="0.2">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_xlfn.XLOOKUP(orders!C439,customers!$A$1:$A$1001,customers!$G$1:$G$1001,,0)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6"/>
        <v>29.784999999999997</v>
      </c>
      <c r="N439" t="str" cm="1">
        <f t="array" ref="N439">_xlfn.IFS(I439="Rob","Robusta",I439="Exc","Excelsa",I439="Ara","Arabica",I439="Lib","Liberica")</f>
        <v>Liberica</v>
      </c>
      <c r="O439" t="str" cm="1">
        <f t="array" ref="O439">_xlfn.IFS(J439="M","Medium",J439="L","Light",J439="D","Dark")</f>
        <v>Dark</v>
      </c>
      <c r="P439" t="str">
        <f>_xlfn.XLOOKUP(Orders[[#This Row],[Customer ID]],customers!$A$1:$A$1001,customers!$I$1:$I$1001,,0)</f>
        <v>No</v>
      </c>
    </row>
    <row r="440" spans="1:16" x14ac:dyDescent="0.2">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_xlfn.XLOOKUP(orders!C440,customers!$A$1:$A$1001,customers!$G$1:$G$1001,,0)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6"/>
        <v>15.54</v>
      </c>
      <c r="N440" t="str" cm="1">
        <f t="array" ref="N440">_xlfn.IFS(I440="Rob","Robusta",I440="Exc","Excelsa",I440="Ara","Arabica",I440="Lib","Liberica")</f>
        <v>Liberica</v>
      </c>
      <c r="O440" t="str" cm="1">
        <f t="array" ref="O440">_xlfn.IFS(J440="M","Medium",J440="L","Light",J440="D","Dark")</f>
        <v>Dark</v>
      </c>
      <c r="P440" t="str">
        <f>_xlfn.XLOOKUP(Orders[[#This Row],[Customer ID]],customers!$A$1:$A$1001,customers!$I$1:$I$1001,,0)</f>
        <v>No</v>
      </c>
    </row>
    <row r="441" spans="1:16" x14ac:dyDescent="0.2">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_xlfn.XLOOKUP(orders!C441,customers!$A$1:$A$1001,customers!$G$1:$G$1001,,0)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6"/>
        <v>35.64</v>
      </c>
      <c r="N441" t="str" cm="1">
        <f t="array" ref="N441">_xlfn.IFS(I441="Rob","Robusta",I441="Exc","Excelsa",I441="Ara","Arabica",I441="Lib","Liberica")</f>
        <v>Excelsa</v>
      </c>
      <c r="O441" t="str" cm="1">
        <f t="array" ref="O441">_xlfn.IFS(J441="M","Medium",J441="L","Light",J441="D","Dark")</f>
        <v>Light</v>
      </c>
      <c r="P441" t="str">
        <f>_xlfn.XLOOKUP(Orders[[#This Row],[Customer ID]],customers!$A$1:$A$1001,customers!$I$1:$I$1001,,0)</f>
        <v>No</v>
      </c>
    </row>
    <row r="442" spans="1:16" x14ac:dyDescent="0.2">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_xlfn.XLOOKUP(orders!C442,customers!$A$1:$A$1001,customers!$G$1:$G$1001,,0)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6"/>
        <v>103.49999999999999</v>
      </c>
      <c r="N442" t="str" cm="1">
        <f t="array" ref="N442">_xlfn.IFS(I442="Rob","Robusta",I442="Exc","Excelsa",I442="Ara","Arabica",I442="Lib","Liberica")</f>
        <v>Arabica</v>
      </c>
      <c r="O442" t="str" cm="1">
        <f t="array" ref="O442">_xlfn.IFS(J442="M","Medium",J442="L","Light",J442="D","Dark")</f>
        <v>Medium</v>
      </c>
      <c r="P442" t="str">
        <f>_xlfn.XLOOKUP(Orders[[#This Row],[Customer ID]],customers!$A$1:$A$1001,customers!$I$1:$I$1001,,0)</f>
        <v>Yes</v>
      </c>
    </row>
    <row r="443" spans="1:16" x14ac:dyDescent="0.2">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_xlfn.XLOOKUP(orders!C443,customers!$A$1:$A$1001,customers!$G$1:$G$1001,,0)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6"/>
        <v>36.450000000000003</v>
      </c>
      <c r="N443" t="str" cm="1">
        <f t="array" ref="N443">_xlfn.IFS(I443="Rob","Robusta",I443="Exc","Excelsa",I443="Ara","Arabica",I443="Lib","Liberica")</f>
        <v>Excelsa</v>
      </c>
      <c r="O443" t="str" cm="1">
        <f t="array" ref="O443">_xlfn.IFS(J443="M","Medium",J443="L","Light",J443="D","Dark")</f>
        <v>Dark</v>
      </c>
      <c r="P443" t="str">
        <f>_xlfn.XLOOKUP(Orders[[#This Row],[Customer ID]],customers!$A$1:$A$1001,customers!$I$1:$I$1001,,0)</f>
        <v>Yes</v>
      </c>
    </row>
    <row r="444" spans="1:16" x14ac:dyDescent="0.2">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_xlfn.XLOOKUP(orders!C444,customers!$A$1:$A$1001,customers!$G$1:$G$1001,,0)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6"/>
        <v>35.849999999999994</v>
      </c>
      <c r="N444" t="str" cm="1">
        <f t="array" ref="N444">_xlfn.IFS(I444="Rob","Robusta",I444="Exc","Excelsa",I444="Ara","Arabica",I444="Lib","Liberica")</f>
        <v>Robusta</v>
      </c>
      <c r="O444" t="str" cm="1">
        <f t="array" ref="O444">_xlfn.IFS(J444="M","Medium",J444="L","Light",J444="D","Dark")</f>
        <v>Light</v>
      </c>
      <c r="P444" t="str">
        <f>_xlfn.XLOOKUP(Orders[[#This Row],[Customer ID]],customers!$A$1:$A$1001,customers!$I$1:$I$1001,,0)</f>
        <v>No</v>
      </c>
    </row>
    <row r="445" spans="1:16" x14ac:dyDescent="0.2">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_xlfn.XLOOKUP(orders!C445,customers!$A$1:$A$1001,customers!$G$1:$G$1001,,0)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6"/>
        <v>22.274999999999999</v>
      </c>
      <c r="N445" t="str" cm="1">
        <f t="array" ref="N445">_xlfn.IFS(I445="Rob","Robusta",I445="Exc","Excelsa",I445="Ara","Arabica",I445="Lib","Liberica")</f>
        <v>Excelsa</v>
      </c>
      <c r="O445" t="str" cm="1">
        <f t="array" ref="O445">_xlfn.IFS(J445="M","Medium",J445="L","Light",J445="D","Dark")</f>
        <v>Light</v>
      </c>
      <c r="P445" t="str">
        <f>_xlfn.XLOOKUP(Orders[[#This Row],[Customer ID]],customers!$A$1:$A$1001,customers!$I$1:$I$1001,,0)</f>
        <v>Yes</v>
      </c>
    </row>
    <row r="446" spans="1:16" x14ac:dyDescent="0.2">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_xlfn.XLOOKUP(orders!C446,customers!$A$1:$A$1001,customers!$G$1:$G$1001,,0)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6"/>
        <v>24.75</v>
      </c>
      <c r="N446" t="str" cm="1">
        <f t="array" ref="N446">_xlfn.IFS(I446="Rob","Robusta",I446="Exc","Excelsa",I446="Ara","Arabica",I446="Lib","Liberica")</f>
        <v>Excelsa</v>
      </c>
      <c r="O446" t="str" cm="1">
        <f t="array" ref="O446">_xlfn.IFS(J446="M","Medium",J446="L","Light",J446="D","Dark")</f>
        <v>Medium</v>
      </c>
      <c r="P446" t="str">
        <f>_xlfn.XLOOKUP(Orders[[#This Row],[Customer ID]],customers!$A$1:$A$1001,customers!$I$1:$I$1001,,0)</f>
        <v>No</v>
      </c>
    </row>
    <row r="447" spans="1:16" x14ac:dyDescent="0.2">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_xlfn.XLOOKUP(orders!C447,customers!$A$1:$A$1001,customers!$G$1:$G$1001,,0)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6"/>
        <v>66.929999999999993</v>
      </c>
      <c r="N447" t="str" cm="1">
        <f t="array" ref="N447">_xlfn.IFS(I447="Rob","Robusta",I447="Exc","Excelsa",I447="Ara","Arabica",I447="Lib","Liberica")</f>
        <v>Liberica</v>
      </c>
      <c r="O447" t="str" cm="1">
        <f t="array" ref="O447">_xlfn.IFS(J447="M","Medium",J447="L","Light",J447="D","Dark")</f>
        <v>Medium</v>
      </c>
      <c r="P447" t="str">
        <f>_xlfn.XLOOKUP(Orders[[#This Row],[Customer ID]],customers!$A$1:$A$1001,customers!$I$1:$I$1001,,0)</f>
        <v>Yes</v>
      </c>
    </row>
    <row r="448" spans="1:16" x14ac:dyDescent="0.2">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_xlfn.XLOOKUP(orders!C448,customers!$A$1:$A$1001,customers!$G$1:$G$1001,,0)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6"/>
        <v>8.73</v>
      </c>
      <c r="N448" t="str" cm="1">
        <f t="array" ref="N448">_xlfn.IFS(I448="Rob","Robusta",I448="Exc","Excelsa",I448="Ara","Arabica",I448="Lib","Liberica")</f>
        <v>Liberica</v>
      </c>
      <c r="O448" t="str" cm="1">
        <f t="array" ref="O448">_xlfn.IFS(J448="M","Medium",J448="L","Light",J448="D","Dark")</f>
        <v>Medium</v>
      </c>
      <c r="P448" t="str">
        <f>_xlfn.XLOOKUP(Orders[[#This Row],[Customer ID]],customers!$A$1:$A$1001,customers!$I$1:$I$1001,,0)</f>
        <v>Yes</v>
      </c>
    </row>
    <row r="449" spans="1:16" x14ac:dyDescent="0.2">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_xlfn.XLOOKUP(orders!C449,customers!$A$1:$A$1001,customers!$G$1:$G$1001,,0)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6"/>
        <v>17.91</v>
      </c>
      <c r="N449" t="str" cm="1">
        <f t="array" ref="N449">_xlfn.IFS(I449="Rob","Robusta",I449="Exc","Excelsa",I449="Ara","Arabica",I449="Lib","Liberica")</f>
        <v>Robusta</v>
      </c>
      <c r="O449" t="str" cm="1">
        <f t="array" ref="O449">_xlfn.IFS(J449="M","Medium",J449="L","Light",J449="D","Dark")</f>
        <v>Medium</v>
      </c>
      <c r="P449" t="str">
        <f>_xlfn.XLOOKUP(Orders[[#This Row],[Customer ID]],customers!$A$1:$A$1001,customers!$I$1:$I$1001,,0)</f>
        <v>No</v>
      </c>
    </row>
    <row r="450" spans="1:16" x14ac:dyDescent="0.2">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_xlfn.XLOOKUP(orders!C450,customers!$A$1:$A$1001,customers!$G$1:$G$1001,,0)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6"/>
        <v>7.169999999999999</v>
      </c>
      <c r="N450" t="str" cm="1">
        <f t="array" ref="N450">_xlfn.IFS(I450="Rob","Robusta",I450="Exc","Excelsa",I450="Ara","Arabica",I450="Lib","Liberica")</f>
        <v>Robusta</v>
      </c>
      <c r="O450" t="str" cm="1">
        <f t="array" ref="O450">_xlfn.IFS(J450="M","Medium",J450="L","Light",J450="D","Dark")</f>
        <v>Light</v>
      </c>
      <c r="P450" t="str">
        <f>_xlfn.XLOOKUP(Orders[[#This Row],[Customer ID]],customers!$A$1:$A$1001,customers!$I$1:$I$1001,,0)</f>
        <v>No</v>
      </c>
    </row>
    <row r="451" spans="1:16" x14ac:dyDescent="0.2">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_xlfn.XLOOKUP(orders!C451,customers!$A$1:$A$1001,customers!$G$1:$G$1001,,0)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7">L451*E451</f>
        <v>5.3699999999999992</v>
      </c>
      <c r="N451" t="str" cm="1">
        <f t="array" ref="N451">_xlfn.IFS(I451="Rob","Robusta",I451="Exc","Excelsa",I451="Ara","Arabica",I451="Lib","Liberica")</f>
        <v>Robusta</v>
      </c>
      <c r="O451" t="str" cm="1">
        <f t="array" ref="O451">_xlfn.IFS(J451="M","Medium",J451="L","Light",J451="D","Dark")</f>
        <v>Dark</v>
      </c>
      <c r="P451" t="str">
        <f>_xlfn.XLOOKUP(Orders[[#This Row],[Customer ID]],customers!$A$1:$A$1001,customers!$I$1:$I$1001,,0)</f>
        <v>No</v>
      </c>
    </row>
    <row r="452" spans="1:16" x14ac:dyDescent="0.2">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_xlfn.XLOOKUP(orders!C452,customers!$A$1:$A$1001,customers!$G$1:$G$1001,,0)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7"/>
        <v>23.774999999999999</v>
      </c>
      <c r="N452" t="str" cm="1">
        <f t="array" ref="N452">_xlfn.IFS(I452="Rob","Robusta",I452="Exc","Excelsa",I452="Ara","Arabica",I452="Lib","Liberica")</f>
        <v>Liberica</v>
      </c>
      <c r="O452" t="str" cm="1">
        <f t="array" ref="O452">_xlfn.IFS(J452="M","Medium",J452="L","Light",J452="D","Dark")</f>
        <v>Light</v>
      </c>
      <c r="P452" t="str">
        <f>_xlfn.XLOOKUP(Orders[[#This Row],[Customer ID]],customers!$A$1:$A$1001,customers!$I$1:$I$1001,,0)</f>
        <v>No</v>
      </c>
    </row>
    <row r="453" spans="1:16" x14ac:dyDescent="0.2">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_xlfn.XLOOKUP(orders!C453,customers!$A$1:$A$1001,customers!$G$1:$G$1001,,0)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7"/>
        <v>41.169999999999995</v>
      </c>
      <c r="N453" t="str" cm="1">
        <f t="array" ref="N453">_xlfn.IFS(I453="Rob","Robusta",I453="Exc","Excelsa",I453="Ara","Arabica",I453="Lib","Liberica")</f>
        <v>Robusta</v>
      </c>
      <c r="O453" t="str" cm="1">
        <f t="array" ref="O453">_xlfn.IFS(J453="M","Medium",J453="L","Light",J453="D","Dark")</f>
        <v>Dark</v>
      </c>
      <c r="P453" t="str">
        <f>_xlfn.XLOOKUP(Orders[[#This Row],[Customer ID]],customers!$A$1:$A$1001,customers!$I$1:$I$1001,,0)</f>
        <v>Yes</v>
      </c>
    </row>
    <row r="454" spans="1:16" x14ac:dyDescent="0.2">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_xlfn.XLOOKUP(orders!C454,customers!$A$1:$A$1001,customers!$G$1:$G$1001,,0)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7"/>
        <v>11.654999999999999</v>
      </c>
      <c r="N454" t="str" cm="1">
        <f t="array" ref="N454">_xlfn.IFS(I454="Rob","Robusta",I454="Exc","Excelsa",I454="Ara","Arabica",I454="Lib","Liberica")</f>
        <v>Arabica</v>
      </c>
      <c r="O454" t="str" cm="1">
        <f t="array" ref="O454">_xlfn.IFS(J454="M","Medium",J454="L","Light",J454="D","Dark")</f>
        <v>Light</v>
      </c>
      <c r="P454" t="str">
        <f>_xlfn.XLOOKUP(Orders[[#This Row],[Customer ID]],customers!$A$1:$A$1001,customers!$I$1:$I$1001,,0)</f>
        <v>No</v>
      </c>
    </row>
    <row r="455" spans="1:16" x14ac:dyDescent="0.2">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_xlfn.XLOOKUP(orders!C455,customers!$A$1:$A$1001,customers!$G$1:$G$1001,,0)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7"/>
        <v>38.04</v>
      </c>
      <c r="N455" t="str" cm="1">
        <f t="array" ref="N455">_xlfn.IFS(I455="Rob","Robusta",I455="Exc","Excelsa",I455="Ara","Arabica",I455="Lib","Liberica")</f>
        <v>Liberica</v>
      </c>
      <c r="O455" t="str" cm="1">
        <f t="array" ref="O455">_xlfn.IFS(J455="M","Medium",J455="L","Light",J455="D","Dark")</f>
        <v>Light</v>
      </c>
      <c r="P455" t="str">
        <f>_xlfn.XLOOKUP(Orders[[#This Row],[Customer ID]],customers!$A$1:$A$1001,customers!$I$1:$I$1001,,0)</f>
        <v>No</v>
      </c>
    </row>
    <row r="456" spans="1:16" x14ac:dyDescent="0.2">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_xlfn.XLOOKUP(orders!C456,customers!$A$1:$A$1001,customers!$G$1:$G$1001,,0)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7"/>
        <v>82.339999999999989</v>
      </c>
      <c r="N456" t="str" cm="1">
        <f t="array" ref="N456">_xlfn.IFS(I456="Rob","Robusta",I456="Exc","Excelsa",I456="Ara","Arabica",I456="Lib","Liberica")</f>
        <v>Robusta</v>
      </c>
      <c r="O456" t="str" cm="1">
        <f t="array" ref="O456">_xlfn.IFS(J456="M","Medium",J456="L","Light",J456="D","Dark")</f>
        <v>Dark</v>
      </c>
      <c r="P456" t="str">
        <f>_xlfn.XLOOKUP(Orders[[#This Row],[Customer ID]],customers!$A$1:$A$1001,customers!$I$1:$I$1001,,0)</f>
        <v>Yes</v>
      </c>
    </row>
    <row r="457" spans="1:16" x14ac:dyDescent="0.2">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_xlfn.XLOOKUP(orders!C457,customers!$A$1:$A$1001,customers!$G$1:$G$1001,,0)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7"/>
        <v>9.51</v>
      </c>
      <c r="N457" t="str" cm="1">
        <f t="array" ref="N457">_xlfn.IFS(I457="Rob","Robusta",I457="Exc","Excelsa",I457="Ara","Arabica",I457="Lib","Liberica")</f>
        <v>Liberica</v>
      </c>
      <c r="O457" t="str" cm="1">
        <f t="array" ref="O457">_xlfn.IFS(J457="M","Medium",J457="L","Light",J457="D","Dark")</f>
        <v>Light</v>
      </c>
      <c r="P457" t="str">
        <f>_xlfn.XLOOKUP(Orders[[#This Row],[Customer ID]],customers!$A$1:$A$1001,customers!$I$1:$I$1001,,0)</f>
        <v>Yes</v>
      </c>
    </row>
    <row r="458" spans="1:16" x14ac:dyDescent="0.2">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_xlfn.XLOOKUP(orders!C458,customers!$A$1:$A$1001,customers!$G$1:$G$1001,,0)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7"/>
        <v>41.169999999999995</v>
      </c>
      <c r="N458" t="str" cm="1">
        <f t="array" ref="N458">_xlfn.IFS(I458="Rob","Robusta",I458="Exc","Excelsa",I458="Ara","Arabica",I458="Lib","Liberica")</f>
        <v>Robusta</v>
      </c>
      <c r="O458" t="str" cm="1">
        <f t="array" ref="O458">_xlfn.IFS(J458="M","Medium",J458="L","Light",J458="D","Dark")</f>
        <v>Dark</v>
      </c>
      <c r="P458" t="str">
        <f>_xlfn.XLOOKUP(Orders[[#This Row],[Customer ID]],customers!$A$1:$A$1001,customers!$I$1:$I$1001,,0)</f>
        <v>No</v>
      </c>
    </row>
    <row r="459" spans="1:16" x14ac:dyDescent="0.2">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_xlfn.XLOOKUP(orders!C459,customers!$A$1:$A$1001,customers!$G$1:$G$1001,,0)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7"/>
        <v>47.55</v>
      </c>
      <c r="N459" t="str" cm="1">
        <f t="array" ref="N459">_xlfn.IFS(I459="Rob","Robusta",I459="Exc","Excelsa",I459="Ara","Arabica",I459="Lib","Liberica")</f>
        <v>Liberica</v>
      </c>
      <c r="O459" t="str" cm="1">
        <f t="array" ref="O459">_xlfn.IFS(J459="M","Medium",J459="L","Light",J459="D","Dark")</f>
        <v>Light</v>
      </c>
      <c r="P459" t="str">
        <f>_xlfn.XLOOKUP(Orders[[#This Row],[Customer ID]],customers!$A$1:$A$1001,customers!$I$1:$I$1001,,0)</f>
        <v>No</v>
      </c>
    </row>
    <row r="460" spans="1:16" x14ac:dyDescent="0.2">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_xlfn.XLOOKUP(orders!C460,customers!$A$1:$A$1001,customers!$G$1:$G$1001,,0)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7"/>
        <v>45</v>
      </c>
      <c r="N460" t="str" cm="1">
        <f t="array" ref="N460">_xlfn.IFS(I460="Rob","Robusta",I460="Exc","Excelsa",I460="Ara","Arabica",I460="Lib","Liberica")</f>
        <v>Arabica</v>
      </c>
      <c r="O460" t="str" cm="1">
        <f t="array" ref="O460">_xlfn.IFS(J460="M","Medium",J460="L","Light",J460="D","Dark")</f>
        <v>Medium</v>
      </c>
      <c r="P460" t="str">
        <f>_xlfn.XLOOKUP(Orders[[#This Row],[Customer ID]],customers!$A$1:$A$1001,customers!$I$1:$I$1001,,0)</f>
        <v>No</v>
      </c>
    </row>
    <row r="461" spans="1:16" x14ac:dyDescent="0.2">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_xlfn.XLOOKUP(orders!C461,customers!$A$1:$A$1001,customers!$G$1:$G$1001,,0)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7"/>
        <v>23.774999999999999</v>
      </c>
      <c r="N461" t="str" cm="1">
        <f t="array" ref="N461">_xlfn.IFS(I461="Rob","Robusta",I461="Exc","Excelsa",I461="Ara","Arabica",I461="Lib","Liberica")</f>
        <v>Liberica</v>
      </c>
      <c r="O461" t="str" cm="1">
        <f t="array" ref="O461">_xlfn.IFS(J461="M","Medium",J461="L","Light",J461="D","Dark")</f>
        <v>Light</v>
      </c>
      <c r="P461" t="str">
        <f>_xlfn.XLOOKUP(Orders[[#This Row],[Customer ID]],customers!$A$1:$A$1001,customers!$I$1:$I$1001,,0)</f>
        <v>No</v>
      </c>
    </row>
    <row r="462" spans="1:16" x14ac:dyDescent="0.2">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_xlfn.XLOOKUP(orders!C462,customers!$A$1:$A$1001,customers!$G$1:$G$1001,,0)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7"/>
        <v>16.11</v>
      </c>
      <c r="N462" t="str" cm="1">
        <f t="array" ref="N462">_xlfn.IFS(I462="Rob","Robusta",I462="Exc","Excelsa",I462="Ara","Arabica",I462="Lib","Liberica")</f>
        <v>Robusta</v>
      </c>
      <c r="O462" t="str" cm="1">
        <f t="array" ref="O462">_xlfn.IFS(J462="M","Medium",J462="L","Light",J462="D","Dark")</f>
        <v>Dark</v>
      </c>
      <c r="P462" t="str">
        <f>_xlfn.XLOOKUP(Orders[[#This Row],[Customer ID]],customers!$A$1:$A$1001,customers!$I$1:$I$1001,,0)</f>
        <v>Yes</v>
      </c>
    </row>
    <row r="463" spans="1:16" x14ac:dyDescent="0.2">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_xlfn.XLOOKUP(orders!C463,customers!$A$1:$A$1001,customers!$G$1:$G$1001,,0)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7"/>
        <v>10.739999999999998</v>
      </c>
      <c r="N463" t="str" cm="1">
        <f t="array" ref="N463">_xlfn.IFS(I463="Rob","Robusta",I463="Exc","Excelsa",I463="Ara","Arabica",I463="Lib","Liberica")</f>
        <v>Robusta</v>
      </c>
      <c r="O463" t="str" cm="1">
        <f t="array" ref="O463">_xlfn.IFS(J463="M","Medium",J463="L","Light",J463="D","Dark")</f>
        <v>Dark</v>
      </c>
      <c r="P463" t="str">
        <f>_xlfn.XLOOKUP(Orders[[#This Row],[Customer ID]],customers!$A$1:$A$1001,customers!$I$1:$I$1001,,0)</f>
        <v>Yes</v>
      </c>
    </row>
    <row r="464" spans="1:16" x14ac:dyDescent="0.2">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_xlfn.XLOOKUP(orders!C464,customers!$A$1:$A$1001,customers!$G$1:$G$1001,,0)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7"/>
        <v>49.75</v>
      </c>
      <c r="N464" t="str" cm="1">
        <f t="array" ref="N464">_xlfn.IFS(I464="Rob","Robusta",I464="Exc","Excelsa",I464="Ara","Arabica",I464="Lib","Liberica")</f>
        <v>Arabica</v>
      </c>
      <c r="O464" t="str" cm="1">
        <f t="array" ref="O464">_xlfn.IFS(J464="M","Medium",J464="L","Light",J464="D","Dark")</f>
        <v>Dark</v>
      </c>
      <c r="P464" t="str">
        <f>_xlfn.XLOOKUP(Orders[[#This Row],[Customer ID]],customers!$A$1:$A$1001,customers!$I$1:$I$1001,,0)</f>
        <v>Yes</v>
      </c>
    </row>
    <row r="465" spans="1:16" x14ac:dyDescent="0.2">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_xlfn.XLOOKUP(orders!C465,customers!$A$1:$A$1001,customers!$G$1:$G$1001,,0)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7"/>
        <v>27.5</v>
      </c>
      <c r="N465" t="str" cm="1">
        <f t="array" ref="N465">_xlfn.IFS(I465="Rob","Robusta",I465="Exc","Excelsa",I465="Ara","Arabica",I465="Lib","Liberica")</f>
        <v>Excelsa</v>
      </c>
      <c r="O465" t="str" cm="1">
        <f t="array" ref="O465">_xlfn.IFS(J465="M","Medium",J465="L","Light",J465="D","Dark")</f>
        <v>Medium</v>
      </c>
      <c r="P465" t="str">
        <f>_xlfn.XLOOKUP(Orders[[#This Row],[Customer ID]],customers!$A$1:$A$1001,customers!$I$1:$I$1001,,0)</f>
        <v>No</v>
      </c>
    </row>
    <row r="466" spans="1:16" x14ac:dyDescent="0.2">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_xlfn.XLOOKUP(orders!C466,customers!$A$1:$A$1001,customers!$G$1:$G$1001,,0)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7"/>
        <v>119.13999999999999</v>
      </c>
      <c r="N466" t="str" cm="1">
        <f t="array" ref="N466">_xlfn.IFS(I466="Rob","Robusta",I466="Exc","Excelsa",I466="Ara","Arabica",I466="Lib","Liberica")</f>
        <v>Liberica</v>
      </c>
      <c r="O466" t="str" cm="1">
        <f t="array" ref="O466">_xlfn.IFS(J466="M","Medium",J466="L","Light",J466="D","Dark")</f>
        <v>Dark</v>
      </c>
      <c r="P466" t="str">
        <f>_xlfn.XLOOKUP(Orders[[#This Row],[Customer ID]],customers!$A$1:$A$1001,customers!$I$1:$I$1001,,0)</f>
        <v>No</v>
      </c>
    </row>
    <row r="467" spans="1:16" x14ac:dyDescent="0.2">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_xlfn.XLOOKUP(orders!C467,customers!$A$1:$A$1001,customers!$G$1:$G$1001,,0)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7"/>
        <v>20.584999999999997</v>
      </c>
      <c r="N467" t="str" cm="1">
        <f t="array" ref="N467">_xlfn.IFS(I467="Rob","Robusta",I467="Exc","Excelsa",I467="Ara","Arabica",I467="Lib","Liberica")</f>
        <v>Robusta</v>
      </c>
      <c r="O467" t="str" cm="1">
        <f t="array" ref="O467">_xlfn.IFS(J467="M","Medium",J467="L","Light",J467="D","Dark")</f>
        <v>Dark</v>
      </c>
      <c r="P467" t="str">
        <f>_xlfn.XLOOKUP(Orders[[#This Row],[Customer ID]],customers!$A$1:$A$1001,customers!$I$1:$I$1001,,0)</f>
        <v>Yes</v>
      </c>
    </row>
    <row r="468" spans="1:16" x14ac:dyDescent="0.2">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_xlfn.XLOOKUP(orders!C468,customers!$A$1:$A$1001,customers!$G$1:$G$1001,,0)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7"/>
        <v>8.9550000000000001</v>
      </c>
      <c r="N468" t="str" cm="1">
        <f t="array" ref="N468">_xlfn.IFS(I468="Rob","Robusta",I468="Exc","Excelsa",I468="Ara","Arabica",I468="Lib","Liberica")</f>
        <v>Arabica</v>
      </c>
      <c r="O468" t="str" cm="1">
        <f t="array" ref="O468">_xlfn.IFS(J468="M","Medium",J468="L","Light",J468="D","Dark")</f>
        <v>Dark</v>
      </c>
      <c r="P468" t="str">
        <f>_xlfn.XLOOKUP(Orders[[#This Row],[Customer ID]],customers!$A$1:$A$1001,customers!$I$1:$I$1001,,0)</f>
        <v>Yes</v>
      </c>
    </row>
    <row r="469" spans="1:16" x14ac:dyDescent="0.2">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_xlfn.XLOOKUP(orders!C469,customers!$A$1:$A$1001,customers!$G$1:$G$1001,,0)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7"/>
        <v>5.97</v>
      </c>
      <c r="N469" t="str" cm="1">
        <f t="array" ref="N469">_xlfn.IFS(I469="Rob","Robusta",I469="Exc","Excelsa",I469="Ara","Arabica",I469="Lib","Liberica")</f>
        <v>Arabica</v>
      </c>
      <c r="O469" t="str" cm="1">
        <f t="array" ref="O469">_xlfn.IFS(J469="M","Medium",J469="L","Light",J469="D","Dark")</f>
        <v>Dark</v>
      </c>
      <c r="P469" t="str">
        <f>_xlfn.XLOOKUP(Orders[[#This Row],[Customer ID]],customers!$A$1:$A$1001,customers!$I$1:$I$1001,,0)</f>
        <v>No</v>
      </c>
    </row>
    <row r="470" spans="1:16" x14ac:dyDescent="0.2">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_xlfn.XLOOKUP(orders!C470,customers!$A$1:$A$1001,customers!$G$1:$G$1001,,0)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7"/>
        <v>41.25</v>
      </c>
      <c r="N470" t="str" cm="1">
        <f t="array" ref="N470">_xlfn.IFS(I470="Rob","Robusta",I470="Exc","Excelsa",I470="Ara","Arabica",I470="Lib","Liberica")</f>
        <v>Excelsa</v>
      </c>
      <c r="O470" t="str" cm="1">
        <f t="array" ref="O470">_xlfn.IFS(J470="M","Medium",J470="L","Light",J470="D","Dark")</f>
        <v>Medium</v>
      </c>
      <c r="P470" t="str">
        <f>_xlfn.XLOOKUP(Orders[[#This Row],[Customer ID]],customers!$A$1:$A$1001,customers!$I$1:$I$1001,,0)</f>
        <v>Yes</v>
      </c>
    </row>
    <row r="471" spans="1:16" x14ac:dyDescent="0.2">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_xlfn.XLOOKUP(orders!C471,customers!$A$1:$A$1001,customers!$G$1:$G$1001,,0)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7"/>
        <v>22.274999999999999</v>
      </c>
      <c r="N471" t="str" cm="1">
        <f t="array" ref="N471">_xlfn.IFS(I471="Rob","Robusta",I471="Exc","Excelsa",I471="Ara","Arabica",I471="Lib","Liberica")</f>
        <v>Excelsa</v>
      </c>
      <c r="O471" t="str" cm="1">
        <f t="array" ref="O471">_xlfn.IFS(J471="M","Medium",J471="L","Light",J471="D","Dark")</f>
        <v>Light</v>
      </c>
      <c r="P471" t="str">
        <f>_xlfn.XLOOKUP(Orders[[#This Row],[Customer ID]],customers!$A$1:$A$1001,customers!$I$1:$I$1001,,0)</f>
        <v>Yes</v>
      </c>
    </row>
    <row r="472" spans="1:16" x14ac:dyDescent="0.2">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_xlfn.XLOOKUP(orders!C472,customers!$A$1:$A$1001,customers!$G$1:$G$1001,,0)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7"/>
        <v>6.75</v>
      </c>
      <c r="N472" t="str" cm="1">
        <f t="array" ref="N472">_xlfn.IFS(I472="Rob","Robusta",I472="Exc","Excelsa",I472="Ara","Arabica",I472="Lib","Liberica")</f>
        <v>Arabica</v>
      </c>
      <c r="O472" t="str" cm="1">
        <f t="array" ref="O472">_xlfn.IFS(J472="M","Medium",J472="L","Light",J472="D","Dark")</f>
        <v>Medium</v>
      </c>
      <c r="P472" t="str">
        <f>_xlfn.XLOOKUP(Orders[[#This Row],[Customer ID]],customers!$A$1:$A$1001,customers!$I$1:$I$1001,,0)</f>
        <v>Yes</v>
      </c>
    </row>
    <row r="473" spans="1:16" x14ac:dyDescent="0.2">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_xlfn.XLOOKUP(orders!C473,customers!$A$1:$A$1001,customers!$G$1:$G$1001,,0)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7"/>
        <v>133.85999999999999</v>
      </c>
      <c r="N473" t="str" cm="1">
        <f t="array" ref="N473">_xlfn.IFS(I473="Rob","Robusta",I473="Exc","Excelsa",I473="Ara","Arabica",I473="Lib","Liberica")</f>
        <v>Liberica</v>
      </c>
      <c r="O473" t="str" cm="1">
        <f t="array" ref="O473">_xlfn.IFS(J473="M","Medium",J473="L","Light",J473="D","Dark")</f>
        <v>Medium</v>
      </c>
      <c r="P473" t="str">
        <f>_xlfn.XLOOKUP(Orders[[#This Row],[Customer ID]],customers!$A$1:$A$1001,customers!$I$1:$I$1001,,0)</f>
        <v>Yes</v>
      </c>
    </row>
    <row r="474" spans="1:16" x14ac:dyDescent="0.2">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_xlfn.XLOOKUP(orders!C474,customers!$A$1:$A$1001,customers!$G$1:$G$1001,,0)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7"/>
        <v>5.97</v>
      </c>
      <c r="N474" t="str" cm="1">
        <f t="array" ref="N474">_xlfn.IFS(I474="Rob","Robusta",I474="Exc","Excelsa",I474="Ara","Arabica",I474="Lib","Liberica")</f>
        <v>Arabica</v>
      </c>
      <c r="O474" t="str" cm="1">
        <f t="array" ref="O474">_xlfn.IFS(J474="M","Medium",J474="L","Light",J474="D","Dark")</f>
        <v>Dark</v>
      </c>
      <c r="P474" t="str">
        <f>_xlfn.XLOOKUP(Orders[[#This Row],[Customer ID]],customers!$A$1:$A$1001,customers!$I$1:$I$1001,,0)</f>
        <v>No</v>
      </c>
    </row>
    <row r="475" spans="1:16" x14ac:dyDescent="0.2">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_xlfn.XLOOKUP(orders!C475,customers!$A$1:$A$1001,customers!$G$1:$G$1001,,0)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7"/>
        <v>25.9</v>
      </c>
      <c r="N475" t="str" cm="1">
        <f t="array" ref="N475">_xlfn.IFS(I475="Rob","Robusta",I475="Exc","Excelsa",I475="Ara","Arabica",I475="Lib","Liberica")</f>
        <v>Arabica</v>
      </c>
      <c r="O475" t="str" cm="1">
        <f t="array" ref="O475">_xlfn.IFS(J475="M","Medium",J475="L","Light",J475="D","Dark")</f>
        <v>Light</v>
      </c>
      <c r="P475" t="str">
        <f>_xlfn.XLOOKUP(Orders[[#This Row],[Customer ID]],customers!$A$1:$A$1001,customers!$I$1:$I$1001,,0)</f>
        <v>No</v>
      </c>
    </row>
    <row r="476" spans="1:16" x14ac:dyDescent="0.2">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_xlfn.XLOOKUP(orders!C476,customers!$A$1:$A$1001,customers!$G$1:$G$1001,,0)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7"/>
        <v>31.624999999999996</v>
      </c>
      <c r="N476" t="str" cm="1">
        <f t="array" ref="N476">_xlfn.IFS(I476="Rob","Robusta",I476="Exc","Excelsa",I476="Ara","Arabica",I476="Lib","Liberica")</f>
        <v>Excelsa</v>
      </c>
      <c r="O476" t="str" cm="1">
        <f t="array" ref="O476">_xlfn.IFS(J476="M","Medium",J476="L","Light",J476="D","Dark")</f>
        <v>Medium</v>
      </c>
      <c r="P476" t="str">
        <f>_xlfn.XLOOKUP(Orders[[#This Row],[Customer ID]],customers!$A$1:$A$1001,customers!$I$1:$I$1001,,0)</f>
        <v>Yes</v>
      </c>
    </row>
    <row r="477" spans="1:16" x14ac:dyDescent="0.2">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_xlfn.XLOOKUP(orders!C477,customers!$A$1:$A$1001,customers!$G$1:$G$1001,,0)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7"/>
        <v>8.73</v>
      </c>
      <c r="N477" t="str" cm="1">
        <f t="array" ref="N477">_xlfn.IFS(I477="Rob","Robusta",I477="Exc","Excelsa",I477="Ara","Arabica",I477="Lib","Liberica")</f>
        <v>Liberica</v>
      </c>
      <c r="O477" t="str" cm="1">
        <f t="array" ref="O477">_xlfn.IFS(J477="M","Medium",J477="L","Light",J477="D","Dark")</f>
        <v>Medium</v>
      </c>
      <c r="P477" t="str">
        <f>_xlfn.XLOOKUP(Orders[[#This Row],[Customer ID]],customers!$A$1:$A$1001,customers!$I$1:$I$1001,,0)</f>
        <v>No</v>
      </c>
    </row>
    <row r="478" spans="1:16" x14ac:dyDescent="0.2">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_xlfn.XLOOKUP(orders!C478,customers!$A$1:$A$1001,customers!$G$1:$G$1001,,0)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7"/>
        <v>26.73</v>
      </c>
      <c r="N478" t="str" cm="1">
        <f t="array" ref="N478">_xlfn.IFS(I478="Rob","Robusta",I478="Exc","Excelsa",I478="Ara","Arabica",I478="Lib","Liberica")</f>
        <v>Excelsa</v>
      </c>
      <c r="O478" t="str" cm="1">
        <f t="array" ref="O478">_xlfn.IFS(J478="M","Medium",J478="L","Light",J478="D","Dark")</f>
        <v>Light</v>
      </c>
      <c r="P478" t="str">
        <f>_xlfn.XLOOKUP(Orders[[#This Row],[Customer ID]],customers!$A$1:$A$1001,customers!$I$1:$I$1001,,0)</f>
        <v>Yes</v>
      </c>
    </row>
    <row r="479" spans="1:16" x14ac:dyDescent="0.2">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_xlfn.XLOOKUP(orders!C479,customers!$A$1:$A$1001,customers!$G$1:$G$1001,,0)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7"/>
        <v>26.19</v>
      </c>
      <c r="N479" t="str" cm="1">
        <f t="array" ref="N479">_xlfn.IFS(I479="Rob","Robusta",I479="Exc","Excelsa",I479="Ara","Arabica",I479="Lib","Liberica")</f>
        <v>Liberica</v>
      </c>
      <c r="O479" t="str" cm="1">
        <f t="array" ref="O479">_xlfn.IFS(J479="M","Medium",J479="L","Light",J479="D","Dark")</f>
        <v>Medium</v>
      </c>
      <c r="P479" t="str">
        <f>_xlfn.XLOOKUP(Orders[[#This Row],[Customer ID]],customers!$A$1:$A$1001,customers!$I$1:$I$1001,,0)</f>
        <v>No</v>
      </c>
    </row>
    <row r="480" spans="1:16" x14ac:dyDescent="0.2">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_xlfn.XLOOKUP(orders!C480,customers!$A$1:$A$1001,customers!$G$1:$G$1001,,0)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7"/>
        <v>53.699999999999996</v>
      </c>
      <c r="N480" t="str" cm="1">
        <f t="array" ref="N480">_xlfn.IFS(I480="Rob","Robusta",I480="Exc","Excelsa",I480="Ara","Arabica",I480="Lib","Liberica")</f>
        <v>Robusta</v>
      </c>
      <c r="O480" t="str" cm="1">
        <f t="array" ref="O480">_xlfn.IFS(J480="M","Medium",J480="L","Light",J480="D","Dark")</f>
        <v>Dark</v>
      </c>
      <c r="P480" t="str">
        <f>_xlfn.XLOOKUP(Orders[[#This Row],[Customer ID]],customers!$A$1:$A$1001,customers!$I$1:$I$1001,,0)</f>
        <v>Yes</v>
      </c>
    </row>
    <row r="481" spans="1:16" x14ac:dyDescent="0.2">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_xlfn.XLOOKUP(orders!C481,customers!$A$1:$A$1001,customers!$G$1:$G$1001,,0)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7"/>
        <v>126.49999999999999</v>
      </c>
      <c r="N481" t="str" cm="1">
        <f t="array" ref="N481">_xlfn.IFS(I481="Rob","Robusta",I481="Exc","Excelsa",I481="Ara","Arabica",I481="Lib","Liberica")</f>
        <v>Excelsa</v>
      </c>
      <c r="O481" t="str" cm="1">
        <f t="array" ref="O481">_xlfn.IFS(J481="M","Medium",J481="L","Light",J481="D","Dark")</f>
        <v>Medium</v>
      </c>
      <c r="P481" t="str">
        <f>_xlfn.XLOOKUP(Orders[[#This Row],[Customer ID]],customers!$A$1:$A$1001,customers!$I$1:$I$1001,,0)</f>
        <v>Yes</v>
      </c>
    </row>
    <row r="482" spans="1:16" x14ac:dyDescent="0.2">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_xlfn.XLOOKUP(orders!C482,customers!$A$1:$A$1001,customers!$G$1:$G$1001,,0)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7"/>
        <v>4.125</v>
      </c>
      <c r="N482" t="str" cm="1">
        <f t="array" ref="N482">_xlfn.IFS(I482="Rob","Robusta",I482="Exc","Excelsa",I482="Ara","Arabica",I482="Lib","Liberica")</f>
        <v>Excelsa</v>
      </c>
      <c r="O482" t="str" cm="1">
        <f t="array" ref="O482">_xlfn.IFS(J482="M","Medium",J482="L","Light",J482="D","Dark")</f>
        <v>Medium</v>
      </c>
      <c r="P482" t="str">
        <f>_xlfn.XLOOKUP(Orders[[#This Row],[Customer ID]],customers!$A$1:$A$1001,customers!$I$1:$I$1001,,0)</f>
        <v>Yes</v>
      </c>
    </row>
    <row r="483" spans="1:16" x14ac:dyDescent="0.2">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_xlfn.XLOOKUP(orders!C483,customers!$A$1:$A$1001,customers!$G$1:$G$1001,,0)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7"/>
        <v>23.9</v>
      </c>
      <c r="N483" t="str" cm="1">
        <f t="array" ref="N483">_xlfn.IFS(I483="Rob","Robusta",I483="Exc","Excelsa",I483="Ara","Arabica",I483="Lib","Liberica")</f>
        <v>Robusta</v>
      </c>
      <c r="O483" t="str" cm="1">
        <f t="array" ref="O483">_xlfn.IFS(J483="M","Medium",J483="L","Light",J483="D","Dark")</f>
        <v>Light</v>
      </c>
      <c r="P483" t="str">
        <f>_xlfn.XLOOKUP(Orders[[#This Row],[Customer ID]],customers!$A$1:$A$1001,customers!$I$1:$I$1001,,0)</f>
        <v>No</v>
      </c>
    </row>
    <row r="484" spans="1:16" x14ac:dyDescent="0.2">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_xlfn.XLOOKUP(orders!C484,customers!$A$1:$A$1001,customers!$G$1:$G$1001,,0)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7"/>
        <v>139.72499999999999</v>
      </c>
      <c r="N484" t="str" cm="1">
        <f t="array" ref="N484">_xlfn.IFS(I484="Rob","Robusta",I484="Exc","Excelsa",I484="Ara","Arabica",I484="Lib","Liberica")</f>
        <v>Excelsa</v>
      </c>
      <c r="O484" t="str" cm="1">
        <f t="array" ref="O484">_xlfn.IFS(J484="M","Medium",J484="L","Light",J484="D","Dark")</f>
        <v>Dark</v>
      </c>
      <c r="P484" t="str">
        <f>_xlfn.XLOOKUP(Orders[[#This Row],[Customer ID]],customers!$A$1:$A$1001,customers!$I$1:$I$1001,,0)</f>
        <v>Yes</v>
      </c>
    </row>
    <row r="485" spans="1:16" x14ac:dyDescent="0.2">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_xlfn.XLOOKUP(orders!C485,customers!$A$1:$A$1001,customers!$G$1:$G$1001,,0)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7"/>
        <v>59.569999999999993</v>
      </c>
      <c r="N485" t="str" cm="1">
        <f t="array" ref="N485">_xlfn.IFS(I485="Rob","Robusta",I485="Exc","Excelsa",I485="Ara","Arabica",I485="Lib","Liberica")</f>
        <v>Liberica</v>
      </c>
      <c r="O485" t="str" cm="1">
        <f t="array" ref="O485">_xlfn.IFS(J485="M","Medium",J485="L","Light",J485="D","Dark")</f>
        <v>Dark</v>
      </c>
      <c r="P485" t="str">
        <f>_xlfn.XLOOKUP(Orders[[#This Row],[Customer ID]],customers!$A$1:$A$1001,customers!$I$1:$I$1001,,0)</f>
        <v>Yes</v>
      </c>
    </row>
    <row r="486" spans="1:16" x14ac:dyDescent="0.2">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_xlfn.XLOOKUP(orders!C486,customers!$A$1:$A$1001,customers!$G$1:$G$1001,,0)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7"/>
        <v>57.06</v>
      </c>
      <c r="N486" t="str" cm="1">
        <f t="array" ref="N486">_xlfn.IFS(I486="Rob","Robusta",I486="Exc","Excelsa",I486="Ara","Arabica",I486="Lib","Liberica")</f>
        <v>Liberica</v>
      </c>
      <c r="O486" t="str" cm="1">
        <f t="array" ref="O486">_xlfn.IFS(J486="M","Medium",J486="L","Light",J486="D","Dark")</f>
        <v>Light</v>
      </c>
      <c r="P486" t="str">
        <f>_xlfn.XLOOKUP(Orders[[#This Row],[Customer ID]],customers!$A$1:$A$1001,customers!$I$1:$I$1001,,0)</f>
        <v>No</v>
      </c>
    </row>
    <row r="487" spans="1:16" x14ac:dyDescent="0.2">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_xlfn.XLOOKUP(orders!C487,customers!$A$1:$A$1001,customers!$G$1:$G$1001,,0)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7"/>
        <v>21.509999999999998</v>
      </c>
      <c r="N487" t="str" cm="1">
        <f t="array" ref="N487">_xlfn.IFS(I487="Rob","Robusta",I487="Exc","Excelsa",I487="Ara","Arabica",I487="Lib","Liberica")</f>
        <v>Robusta</v>
      </c>
      <c r="O487" t="str" cm="1">
        <f t="array" ref="O487">_xlfn.IFS(J487="M","Medium",J487="L","Light",J487="D","Dark")</f>
        <v>Light</v>
      </c>
      <c r="P487" t="str">
        <f>_xlfn.XLOOKUP(Orders[[#This Row],[Customer ID]],customers!$A$1:$A$1001,customers!$I$1:$I$1001,,0)</f>
        <v>Yes</v>
      </c>
    </row>
    <row r="488" spans="1:16" x14ac:dyDescent="0.2">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_xlfn.XLOOKUP(orders!C488,customers!$A$1:$A$1001,customers!$G$1:$G$1001,,0)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7"/>
        <v>52.38</v>
      </c>
      <c r="N488" t="str" cm="1">
        <f t="array" ref="N488">_xlfn.IFS(I488="Rob","Robusta",I488="Exc","Excelsa",I488="Ara","Arabica",I488="Lib","Liberica")</f>
        <v>Liberica</v>
      </c>
      <c r="O488" t="str" cm="1">
        <f t="array" ref="O488">_xlfn.IFS(J488="M","Medium",J488="L","Light",J488="D","Dark")</f>
        <v>Medium</v>
      </c>
      <c r="P488" t="str">
        <f>_xlfn.XLOOKUP(Orders[[#This Row],[Customer ID]],customers!$A$1:$A$1001,customers!$I$1:$I$1001,,0)</f>
        <v>Yes</v>
      </c>
    </row>
    <row r="489" spans="1:16" x14ac:dyDescent="0.2">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_xlfn.XLOOKUP(orders!C489,customers!$A$1:$A$1001,customers!$G$1:$G$1001,,0)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7"/>
        <v>72.900000000000006</v>
      </c>
      <c r="N489" t="str" cm="1">
        <f t="array" ref="N489">_xlfn.IFS(I489="Rob","Robusta",I489="Exc","Excelsa",I489="Ara","Arabica",I489="Lib","Liberica")</f>
        <v>Excelsa</v>
      </c>
      <c r="O489" t="str" cm="1">
        <f t="array" ref="O489">_xlfn.IFS(J489="M","Medium",J489="L","Light",J489="D","Dark")</f>
        <v>Dark</v>
      </c>
      <c r="P489" t="str">
        <f>_xlfn.XLOOKUP(Orders[[#This Row],[Customer ID]],customers!$A$1:$A$1001,customers!$I$1:$I$1001,,0)</f>
        <v>No</v>
      </c>
    </row>
    <row r="490" spans="1:16" x14ac:dyDescent="0.2">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_xlfn.XLOOKUP(orders!C490,customers!$A$1:$A$1001,customers!$G$1:$G$1001,,0)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7"/>
        <v>14.924999999999999</v>
      </c>
      <c r="N490" t="str" cm="1">
        <f t="array" ref="N490">_xlfn.IFS(I490="Rob","Robusta",I490="Exc","Excelsa",I490="Ara","Arabica",I490="Lib","Liberica")</f>
        <v>Robusta</v>
      </c>
      <c r="O490" t="str" cm="1">
        <f t="array" ref="O490">_xlfn.IFS(J490="M","Medium",J490="L","Light",J490="D","Dark")</f>
        <v>Medium</v>
      </c>
      <c r="P490" t="str">
        <f>_xlfn.XLOOKUP(Orders[[#This Row],[Customer ID]],customers!$A$1:$A$1001,customers!$I$1:$I$1001,,0)</f>
        <v>Yes</v>
      </c>
    </row>
    <row r="491" spans="1:16" x14ac:dyDescent="0.2">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_xlfn.XLOOKUP(orders!C491,customers!$A$1:$A$1001,customers!$G$1:$G$1001,,0)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7"/>
        <v>95.1</v>
      </c>
      <c r="N491" t="str" cm="1">
        <f t="array" ref="N491">_xlfn.IFS(I491="Rob","Robusta",I491="Exc","Excelsa",I491="Ara","Arabica",I491="Lib","Liberica")</f>
        <v>Liberica</v>
      </c>
      <c r="O491" t="str" cm="1">
        <f t="array" ref="O491">_xlfn.IFS(J491="M","Medium",J491="L","Light",J491="D","Dark")</f>
        <v>Light</v>
      </c>
      <c r="P491" t="str">
        <f>_xlfn.XLOOKUP(Orders[[#This Row],[Customer ID]],customers!$A$1:$A$1001,customers!$I$1:$I$1001,,0)</f>
        <v>No</v>
      </c>
    </row>
    <row r="492" spans="1:16" x14ac:dyDescent="0.2">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_xlfn.XLOOKUP(orders!C492,customers!$A$1:$A$1001,customers!$G$1:$G$1001,,0)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7"/>
        <v>15.54</v>
      </c>
      <c r="N492" t="str" cm="1">
        <f t="array" ref="N492">_xlfn.IFS(I492="Rob","Robusta",I492="Exc","Excelsa",I492="Ara","Arabica",I492="Lib","Liberica")</f>
        <v>Liberica</v>
      </c>
      <c r="O492" t="str" cm="1">
        <f t="array" ref="O492">_xlfn.IFS(J492="M","Medium",J492="L","Light",J492="D","Dark")</f>
        <v>Dark</v>
      </c>
      <c r="P492" t="str">
        <f>_xlfn.XLOOKUP(Orders[[#This Row],[Customer ID]],customers!$A$1:$A$1001,customers!$I$1:$I$1001,,0)</f>
        <v>No</v>
      </c>
    </row>
    <row r="493" spans="1:16" x14ac:dyDescent="0.2">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_xlfn.XLOOKUP(orders!C493,customers!$A$1:$A$1001,customers!$G$1:$G$1001,,0)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7"/>
        <v>23.31</v>
      </c>
      <c r="N493" t="str" cm="1">
        <f t="array" ref="N493">_xlfn.IFS(I493="Rob","Robusta",I493="Exc","Excelsa",I493="Ara","Arabica",I493="Lib","Liberica")</f>
        <v>Liberica</v>
      </c>
      <c r="O493" t="str" cm="1">
        <f t="array" ref="O493">_xlfn.IFS(J493="M","Medium",J493="L","Light",J493="D","Dark")</f>
        <v>Dark</v>
      </c>
      <c r="P493" t="str">
        <f>_xlfn.XLOOKUP(Orders[[#This Row],[Customer ID]],customers!$A$1:$A$1001,customers!$I$1:$I$1001,,0)</f>
        <v>No</v>
      </c>
    </row>
    <row r="494" spans="1:16" x14ac:dyDescent="0.2">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_xlfn.XLOOKUP(orders!C494,customers!$A$1:$A$1001,customers!$G$1:$G$1001,,0)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7"/>
        <v>4.125</v>
      </c>
      <c r="N494" t="str" cm="1">
        <f t="array" ref="N494">_xlfn.IFS(I494="Rob","Robusta",I494="Exc","Excelsa",I494="Ara","Arabica",I494="Lib","Liberica")</f>
        <v>Excelsa</v>
      </c>
      <c r="O494" t="str" cm="1">
        <f t="array" ref="O494">_xlfn.IFS(J494="M","Medium",J494="L","Light",J494="D","Dark")</f>
        <v>Medium</v>
      </c>
      <c r="P494" t="str">
        <f>_xlfn.XLOOKUP(Orders[[#This Row],[Customer ID]],customers!$A$1:$A$1001,customers!$I$1:$I$1001,,0)</f>
        <v>Yes</v>
      </c>
    </row>
    <row r="495" spans="1:16" x14ac:dyDescent="0.2">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_xlfn.XLOOKUP(orders!C495,customers!$A$1:$A$1001,customers!$G$1:$G$1001,,0)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7"/>
        <v>35.82</v>
      </c>
      <c r="N495" t="str" cm="1">
        <f t="array" ref="N495">_xlfn.IFS(I495="Rob","Robusta",I495="Exc","Excelsa",I495="Ara","Arabica",I495="Lib","Liberica")</f>
        <v>Robusta</v>
      </c>
      <c r="O495" t="str" cm="1">
        <f t="array" ref="O495">_xlfn.IFS(J495="M","Medium",J495="L","Light",J495="D","Dark")</f>
        <v>Medium</v>
      </c>
      <c r="P495" t="str">
        <f>_xlfn.XLOOKUP(Orders[[#This Row],[Customer ID]],customers!$A$1:$A$1001,customers!$I$1:$I$1001,,0)</f>
        <v>No</v>
      </c>
    </row>
    <row r="496" spans="1:16" x14ac:dyDescent="0.2">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_xlfn.XLOOKUP(orders!C496,customers!$A$1:$A$1001,customers!$G$1:$G$1001,,0)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7"/>
        <v>31.7</v>
      </c>
      <c r="N496" t="str" cm="1">
        <f t="array" ref="N496">_xlfn.IFS(I496="Rob","Robusta",I496="Exc","Excelsa",I496="Ara","Arabica",I496="Lib","Liberica")</f>
        <v>Liberica</v>
      </c>
      <c r="O496" t="str" cm="1">
        <f t="array" ref="O496">_xlfn.IFS(J496="M","Medium",J496="L","Light",J496="D","Dark")</f>
        <v>Light</v>
      </c>
      <c r="P496" t="str">
        <f>_xlfn.XLOOKUP(Orders[[#This Row],[Customer ID]],customers!$A$1:$A$1001,customers!$I$1:$I$1001,,0)</f>
        <v>No</v>
      </c>
    </row>
    <row r="497" spans="1:16" x14ac:dyDescent="0.2">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_xlfn.XLOOKUP(orders!C497,customers!$A$1:$A$1001,customers!$G$1:$G$1001,,0)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7"/>
        <v>79.25</v>
      </c>
      <c r="N497" t="str" cm="1">
        <f t="array" ref="N497">_xlfn.IFS(I497="Rob","Robusta",I497="Exc","Excelsa",I497="Ara","Arabica",I497="Lib","Liberica")</f>
        <v>Liberica</v>
      </c>
      <c r="O497" t="str" cm="1">
        <f t="array" ref="O497">_xlfn.IFS(J497="M","Medium",J497="L","Light",J497="D","Dark")</f>
        <v>Light</v>
      </c>
      <c r="P497" t="str">
        <f>_xlfn.XLOOKUP(Orders[[#This Row],[Customer ID]],customers!$A$1:$A$1001,customers!$I$1:$I$1001,,0)</f>
        <v>Yes</v>
      </c>
    </row>
    <row r="498" spans="1:16" x14ac:dyDescent="0.2">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_xlfn.XLOOKUP(orders!C498,customers!$A$1:$A$1001,customers!$G$1:$G$1001,,0)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7"/>
        <v>10.935</v>
      </c>
      <c r="N498" t="str" cm="1">
        <f t="array" ref="N498">_xlfn.IFS(I498="Rob","Robusta",I498="Exc","Excelsa",I498="Ara","Arabica",I498="Lib","Liberica")</f>
        <v>Excelsa</v>
      </c>
      <c r="O498" t="str" cm="1">
        <f t="array" ref="O498">_xlfn.IFS(J498="M","Medium",J498="L","Light",J498="D","Dark")</f>
        <v>Dark</v>
      </c>
      <c r="P498" t="str">
        <f>_xlfn.XLOOKUP(Orders[[#This Row],[Customer ID]],customers!$A$1:$A$1001,customers!$I$1:$I$1001,,0)</f>
        <v>No</v>
      </c>
    </row>
    <row r="499" spans="1:16" x14ac:dyDescent="0.2">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_xlfn.XLOOKUP(orders!C499,customers!$A$1:$A$1001,customers!$G$1:$G$1001,,0)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7"/>
        <v>39.799999999999997</v>
      </c>
      <c r="N499" t="str" cm="1">
        <f t="array" ref="N499">_xlfn.IFS(I499="Rob","Robusta",I499="Exc","Excelsa",I499="Ara","Arabica",I499="Lib","Liberica")</f>
        <v>Arabica</v>
      </c>
      <c r="O499" t="str" cm="1">
        <f t="array" ref="O499">_xlfn.IFS(J499="M","Medium",J499="L","Light",J499="D","Dark")</f>
        <v>Dark</v>
      </c>
      <c r="P499" t="str">
        <f>_xlfn.XLOOKUP(Orders[[#This Row],[Customer ID]],customers!$A$1:$A$1001,customers!$I$1:$I$1001,,0)</f>
        <v>No</v>
      </c>
    </row>
    <row r="500" spans="1:16" x14ac:dyDescent="0.2">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_xlfn.XLOOKUP(orders!C500,customers!$A$1:$A$1001,customers!$G$1:$G$1001,,0)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7"/>
        <v>49.75</v>
      </c>
      <c r="N500" t="str" cm="1">
        <f t="array" ref="N500">_xlfn.IFS(I500="Rob","Robusta",I500="Exc","Excelsa",I500="Ara","Arabica",I500="Lib","Liberica")</f>
        <v>Robusta</v>
      </c>
      <c r="O500" t="str" cm="1">
        <f t="array" ref="O500">_xlfn.IFS(J500="M","Medium",J500="L","Light",J500="D","Dark")</f>
        <v>Medium</v>
      </c>
      <c r="P500" t="str">
        <f>_xlfn.XLOOKUP(Orders[[#This Row],[Customer ID]],customers!$A$1:$A$1001,customers!$I$1:$I$1001,,0)</f>
        <v>Yes</v>
      </c>
    </row>
    <row r="501" spans="1:16" x14ac:dyDescent="0.2">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_xlfn.XLOOKUP(orders!C501,customers!$A$1:$A$1001,customers!$G$1:$G$1001,,0)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7"/>
        <v>8.0549999999999997</v>
      </c>
      <c r="N501" t="str" cm="1">
        <f t="array" ref="N501">_xlfn.IFS(I501="Rob","Robusta",I501="Exc","Excelsa",I501="Ara","Arabica",I501="Lib","Liberica")</f>
        <v>Robusta</v>
      </c>
      <c r="O501" t="str" cm="1">
        <f t="array" ref="O501">_xlfn.IFS(J501="M","Medium",J501="L","Light",J501="D","Dark")</f>
        <v>Dark</v>
      </c>
      <c r="P501" t="str">
        <f>_xlfn.XLOOKUP(Orders[[#This Row],[Customer ID]],customers!$A$1:$A$1001,customers!$I$1:$I$1001,,0)</f>
        <v>Yes</v>
      </c>
    </row>
    <row r="502" spans="1:16" x14ac:dyDescent="0.2">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_xlfn.XLOOKUP(orders!C502,customers!$A$1:$A$1001,customers!$G$1:$G$1001,,0)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7"/>
        <v>47.8</v>
      </c>
      <c r="N502" t="str" cm="1">
        <f t="array" ref="N502">_xlfn.IFS(I502="Rob","Robusta",I502="Exc","Excelsa",I502="Ara","Arabica",I502="Lib","Liberica")</f>
        <v>Robusta</v>
      </c>
      <c r="O502" t="str" cm="1">
        <f t="array" ref="O502">_xlfn.IFS(J502="M","Medium",J502="L","Light",J502="D","Dark")</f>
        <v>Light</v>
      </c>
      <c r="P502" t="str">
        <f>_xlfn.XLOOKUP(Orders[[#This Row],[Customer ID]],customers!$A$1:$A$1001,customers!$I$1:$I$1001,,0)</f>
        <v>No</v>
      </c>
    </row>
    <row r="503" spans="1:16" x14ac:dyDescent="0.2">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_xlfn.XLOOKUP(orders!C503,customers!$A$1:$A$1001,customers!$G$1:$G$1001,,0)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7"/>
        <v>11.94</v>
      </c>
      <c r="N503" t="str" cm="1">
        <f t="array" ref="N503">_xlfn.IFS(I503="Rob","Robusta",I503="Exc","Excelsa",I503="Ara","Arabica",I503="Lib","Liberica")</f>
        <v>Robusta</v>
      </c>
      <c r="O503" t="str" cm="1">
        <f t="array" ref="O503">_xlfn.IFS(J503="M","Medium",J503="L","Light",J503="D","Dark")</f>
        <v>Medium</v>
      </c>
      <c r="P503" t="str">
        <f>_xlfn.XLOOKUP(Orders[[#This Row],[Customer ID]],customers!$A$1:$A$1001,customers!$I$1:$I$1001,,0)</f>
        <v>No</v>
      </c>
    </row>
    <row r="504" spans="1:16" x14ac:dyDescent="0.2">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_xlfn.XLOOKUP(orders!C504,customers!$A$1:$A$1001,customers!$G$1:$G$1001,,0)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7"/>
        <v>16.5</v>
      </c>
      <c r="N504" t="str" cm="1">
        <f t="array" ref="N504">_xlfn.IFS(I504="Rob","Robusta",I504="Exc","Excelsa",I504="Ara","Arabica",I504="Lib","Liberica")</f>
        <v>Excelsa</v>
      </c>
      <c r="O504" t="str" cm="1">
        <f t="array" ref="O504">_xlfn.IFS(J504="M","Medium",J504="L","Light",J504="D","Dark")</f>
        <v>Medium</v>
      </c>
      <c r="P504" t="str">
        <f>_xlfn.XLOOKUP(Orders[[#This Row],[Customer ID]],customers!$A$1:$A$1001,customers!$I$1:$I$1001,,0)</f>
        <v>No</v>
      </c>
    </row>
    <row r="505" spans="1:16" x14ac:dyDescent="0.2">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_xlfn.XLOOKUP(orders!C505,customers!$A$1:$A$1001,customers!$G$1:$G$1001,,0)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7"/>
        <v>51.8</v>
      </c>
      <c r="N505" t="str" cm="1">
        <f t="array" ref="N505">_xlfn.IFS(I505="Rob","Robusta",I505="Exc","Excelsa",I505="Ara","Arabica",I505="Lib","Liberica")</f>
        <v>Liberica</v>
      </c>
      <c r="O505" t="str" cm="1">
        <f t="array" ref="O505">_xlfn.IFS(J505="M","Medium",J505="L","Light",J505="D","Dark")</f>
        <v>Dark</v>
      </c>
      <c r="P505" t="str">
        <f>_xlfn.XLOOKUP(Orders[[#This Row],[Customer ID]],customers!$A$1:$A$1001,customers!$I$1:$I$1001,,0)</f>
        <v>No</v>
      </c>
    </row>
    <row r="506" spans="1:16" x14ac:dyDescent="0.2">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_xlfn.XLOOKUP(orders!C506,customers!$A$1:$A$1001,customers!$G$1:$G$1001,,0)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7"/>
        <v>14.265000000000001</v>
      </c>
      <c r="N506" t="str" cm="1">
        <f t="array" ref="N506">_xlfn.IFS(I506="Rob","Robusta",I506="Exc","Excelsa",I506="Ara","Arabica",I506="Lib","Liberica")</f>
        <v>Liberica</v>
      </c>
      <c r="O506" t="str" cm="1">
        <f t="array" ref="O506">_xlfn.IFS(J506="M","Medium",J506="L","Light",J506="D","Dark")</f>
        <v>Light</v>
      </c>
      <c r="P506" t="str">
        <f>_xlfn.XLOOKUP(Orders[[#This Row],[Customer ID]],customers!$A$1:$A$1001,customers!$I$1:$I$1001,,0)</f>
        <v>No</v>
      </c>
    </row>
    <row r="507" spans="1:16" x14ac:dyDescent="0.2">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_xlfn.XLOOKUP(orders!C507,customers!$A$1:$A$1001,customers!$G$1:$G$1001,,0)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7"/>
        <v>26.19</v>
      </c>
      <c r="N507" t="str" cm="1">
        <f t="array" ref="N507">_xlfn.IFS(I507="Rob","Robusta",I507="Exc","Excelsa",I507="Ara","Arabica",I507="Lib","Liberica")</f>
        <v>Liberica</v>
      </c>
      <c r="O507" t="str" cm="1">
        <f t="array" ref="O507">_xlfn.IFS(J507="M","Medium",J507="L","Light",J507="D","Dark")</f>
        <v>Medium</v>
      </c>
      <c r="P507" t="str">
        <f>_xlfn.XLOOKUP(Orders[[#This Row],[Customer ID]],customers!$A$1:$A$1001,customers!$I$1:$I$1001,,0)</f>
        <v>No</v>
      </c>
    </row>
    <row r="508" spans="1:16" x14ac:dyDescent="0.2">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_xlfn.XLOOKUP(orders!C508,customers!$A$1:$A$1001,customers!$G$1:$G$1001,,0)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7"/>
        <v>25.9</v>
      </c>
      <c r="N508" t="str" cm="1">
        <f t="array" ref="N508">_xlfn.IFS(I508="Rob","Robusta",I508="Exc","Excelsa",I508="Ara","Arabica",I508="Lib","Liberica")</f>
        <v>Arabica</v>
      </c>
      <c r="O508" t="str" cm="1">
        <f t="array" ref="O508">_xlfn.IFS(J508="M","Medium",J508="L","Light",J508="D","Dark")</f>
        <v>Light</v>
      </c>
      <c r="P508" t="str">
        <f>_xlfn.XLOOKUP(Orders[[#This Row],[Customer ID]],customers!$A$1:$A$1001,customers!$I$1:$I$1001,,0)</f>
        <v>Yes</v>
      </c>
    </row>
    <row r="509" spans="1:16" x14ac:dyDescent="0.2">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_xlfn.XLOOKUP(orders!C509,customers!$A$1:$A$1001,customers!$G$1:$G$1001,,0)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7"/>
        <v>89.35499999999999</v>
      </c>
      <c r="N509" t="str" cm="1">
        <f t="array" ref="N509">_xlfn.IFS(I509="Rob","Robusta",I509="Exc","Excelsa",I509="Ara","Arabica",I509="Lib","Liberica")</f>
        <v>Arabica</v>
      </c>
      <c r="O509" t="str" cm="1">
        <f t="array" ref="O509">_xlfn.IFS(J509="M","Medium",J509="L","Light",J509="D","Dark")</f>
        <v>Light</v>
      </c>
      <c r="P509" t="str">
        <f>_xlfn.XLOOKUP(Orders[[#This Row],[Customer ID]],customers!$A$1:$A$1001,customers!$I$1:$I$1001,,0)</f>
        <v>Yes</v>
      </c>
    </row>
    <row r="510" spans="1:16" x14ac:dyDescent="0.2">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_xlfn.XLOOKUP(orders!C510,customers!$A$1:$A$1001,customers!$G$1:$G$1001,,0)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7"/>
        <v>46.62</v>
      </c>
      <c r="N510" t="str" cm="1">
        <f t="array" ref="N510">_xlfn.IFS(I510="Rob","Robusta",I510="Exc","Excelsa",I510="Ara","Arabica",I510="Lib","Liberica")</f>
        <v>Liberica</v>
      </c>
      <c r="O510" t="str" cm="1">
        <f t="array" ref="O510">_xlfn.IFS(J510="M","Medium",J510="L","Light",J510="D","Dark")</f>
        <v>Dark</v>
      </c>
      <c r="P510" t="str">
        <f>_xlfn.XLOOKUP(Orders[[#This Row],[Customer ID]],customers!$A$1:$A$1001,customers!$I$1:$I$1001,,0)</f>
        <v>No</v>
      </c>
    </row>
    <row r="511" spans="1:16" x14ac:dyDescent="0.2">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_xlfn.XLOOKUP(orders!C511,customers!$A$1:$A$1001,customers!$G$1:$G$1001,,0)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7"/>
        <v>29.849999999999998</v>
      </c>
      <c r="N511" t="str" cm="1">
        <f t="array" ref="N511">_xlfn.IFS(I511="Rob","Robusta",I511="Exc","Excelsa",I511="Ara","Arabica",I511="Lib","Liberica")</f>
        <v>Arabica</v>
      </c>
      <c r="O511" t="str" cm="1">
        <f t="array" ref="O511">_xlfn.IFS(J511="M","Medium",J511="L","Light",J511="D","Dark")</f>
        <v>Dark</v>
      </c>
      <c r="P511" t="str">
        <f>_xlfn.XLOOKUP(Orders[[#This Row],[Customer ID]],customers!$A$1:$A$1001,customers!$I$1:$I$1001,,0)</f>
        <v>Yes</v>
      </c>
    </row>
    <row r="512" spans="1:16" x14ac:dyDescent="0.2">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_xlfn.XLOOKUP(orders!C512,customers!$A$1:$A$1001,customers!$G$1:$G$1001,,0)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7"/>
        <v>10.754999999999999</v>
      </c>
      <c r="N512" t="str" cm="1">
        <f t="array" ref="N512">_xlfn.IFS(I512="Rob","Robusta",I512="Exc","Excelsa",I512="Ara","Arabica",I512="Lib","Liberica")</f>
        <v>Robusta</v>
      </c>
      <c r="O512" t="str" cm="1">
        <f t="array" ref="O512">_xlfn.IFS(J512="M","Medium",J512="L","Light",J512="D","Dark")</f>
        <v>Light</v>
      </c>
      <c r="P512" t="str">
        <f>_xlfn.XLOOKUP(Orders[[#This Row],[Customer ID]],customers!$A$1:$A$1001,customers!$I$1:$I$1001,,0)</f>
        <v>Yes</v>
      </c>
    </row>
    <row r="513" spans="1:16" x14ac:dyDescent="0.2">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_xlfn.XLOOKUP(orders!C513,customers!$A$1:$A$1001,customers!$G$1:$G$1001,,0)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7"/>
        <v>13.5</v>
      </c>
      <c r="N513" t="str" cm="1">
        <f t="array" ref="N513">_xlfn.IFS(I513="Rob","Robusta",I513="Exc","Excelsa",I513="Ara","Arabica",I513="Lib","Liberica")</f>
        <v>Arabica</v>
      </c>
      <c r="O513" t="str" cm="1">
        <f t="array" ref="O513">_xlfn.IFS(J513="M","Medium",J513="L","Light",J513="D","Dark")</f>
        <v>Medium</v>
      </c>
      <c r="P513" t="str">
        <f>_xlfn.XLOOKUP(Orders[[#This Row],[Customer ID]],customers!$A$1:$A$1001,customers!$I$1:$I$1001,,0)</f>
        <v>Yes</v>
      </c>
    </row>
    <row r="514" spans="1:16" x14ac:dyDescent="0.2">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_xlfn.XLOOKUP(orders!C514,customers!$A$1:$A$1001,customers!$G$1:$G$1001,,0)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7"/>
        <v>47.55</v>
      </c>
      <c r="N514" t="str" cm="1">
        <f t="array" ref="N514">_xlfn.IFS(I514="Rob","Robusta",I514="Exc","Excelsa",I514="Ara","Arabica",I514="Lib","Liberica")</f>
        <v>Liberica</v>
      </c>
      <c r="O514" t="str" cm="1">
        <f t="array" ref="O514">_xlfn.IFS(J514="M","Medium",J514="L","Light",J514="D","Dark")</f>
        <v>Light</v>
      </c>
      <c r="P514" t="str">
        <f>_xlfn.XLOOKUP(Orders[[#This Row],[Customer ID]],customers!$A$1:$A$1001,customers!$I$1:$I$1001,,0)</f>
        <v>No</v>
      </c>
    </row>
    <row r="515" spans="1:16" x14ac:dyDescent="0.2">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_xlfn.XLOOKUP(orders!C515,customers!$A$1:$A$1001,customers!$G$1:$G$1001,,0)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8">L515*E515</f>
        <v>79.25</v>
      </c>
      <c r="N515" t="str" cm="1">
        <f t="array" ref="N515">_xlfn.IFS(I515="Rob","Robusta",I515="Exc","Excelsa",I515="Ara","Arabica",I515="Lib","Liberica")</f>
        <v>Liberica</v>
      </c>
      <c r="O515" t="str" cm="1">
        <f t="array" ref="O515">_xlfn.IFS(J515="M","Medium",J515="L","Light",J515="D","Dark")</f>
        <v>Light</v>
      </c>
      <c r="P515" t="str">
        <f>_xlfn.XLOOKUP(Orders[[#This Row],[Customer ID]],customers!$A$1:$A$1001,customers!$I$1:$I$1001,,0)</f>
        <v>No</v>
      </c>
    </row>
    <row r="516" spans="1:16" x14ac:dyDescent="0.2">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_xlfn.XLOOKUP(orders!C516,customers!$A$1:$A$1001,customers!$G$1:$G$1001,,0)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8"/>
        <v>26.19</v>
      </c>
      <c r="N516" t="str" cm="1">
        <f t="array" ref="N516">_xlfn.IFS(I516="Rob","Robusta",I516="Exc","Excelsa",I516="Ara","Arabica",I516="Lib","Liberica")</f>
        <v>Liberica</v>
      </c>
      <c r="O516" t="str" cm="1">
        <f t="array" ref="O516">_xlfn.IFS(J516="M","Medium",J516="L","Light",J516="D","Dark")</f>
        <v>Medium</v>
      </c>
      <c r="P516" t="str">
        <f>_xlfn.XLOOKUP(Orders[[#This Row],[Customer ID]],customers!$A$1:$A$1001,customers!$I$1:$I$1001,,0)</f>
        <v>Yes</v>
      </c>
    </row>
    <row r="517" spans="1:16" x14ac:dyDescent="0.2">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_xlfn.XLOOKUP(orders!C517,customers!$A$1:$A$1001,customers!$G$1:$G$1001,,0)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8"/>
        <v>21.509999999999998</v>
      </c>
      <c r="N517" t="str" cm="1">
        <f t="array" ref="N517">_xlfn.IFS(I517="Rob","Robusta",I517="Exc","Excelsa",I517="Ara","Arabica",I517="Lib","Liberica")</f>
        <v>Robusta</v>
      </c>
      <c r="O517" t="str" cm="1">
        <f t="array" ref="O517">_xlfn.IFS(J517="M","Medium",J517="L","Light",J517="D","Dark")</f>
        <v>Light</v>
      </c>
      <c r="P517" t="str">
        <f>_xlfn.XLOOKUP(Orders[[#This Row],[Customer ID]],customers!$A$1:$A$1001,customers!$I$1:$I$1001,,0)</f>
        <v>No</v>
      </c>
    </row>
    <row r="518" spans="1:16" x14ac:dyDescent="0.2">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_xlfn.XLOOKUP(orders!C518,customers!$A$1:$A$1001,customers!$G$1:$G$1001,,0)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8"/>
        <v>102.92499999999998</v>
      </c>
      <c r="N518" t="str" cm="1">
        <f t="array" ref="N518">_xlfn.IFS(I518="Rob","Robusta",I518="Exc","Excelsa",I518="Ara","Arabica",I518="Lib","Liberica")</f>
        <v>Robusta</v>
      </c>
      <c r="O518" t="str" cm="1">
        <f t="array" ref="O518">_xlfn.IFS(J518="M","Medium",J518="L","Light",J518="D","Dark")</f>
        <v>Dark</v>
      </c>
      <c r="P518" t="str">
        <f>_xlfn.XLOOKUP(Orders[[#This Row],[Customer ID]],customers!$A$1:$A$1001,customers!$I$1:$I$1001,,0)</f>
        <v>Yes</v>
      </c>
    </row>
    <row r="519" spans="1:16" x14ac:dyDescent="0.2">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_xlfn.XLOOKUP(orders!C519,customers!$A$1:$A$1001,customers!$G$1:$G$1001,,0)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8"/>
        <v>7.77</v>
      </c>
      <c r="N519" t="str" cm="1">
        <f t="array" ref="N519">_xlfn.IFS(I519="Rob","Robusta",I519="Exc","Excelsa",I519="Ara","Arabica",I519="Lib","Liberica")</f>
        <v>Liberica</v>
      </c>
      <c r="O519" t="str" cm="1">
        <f t="array" ref="O519">_xlfn.IFS(J519="M","Medium",J519="L","Light",J519="D","Dark")</f>
        <v>Dark</v>
      </c>
      <c r="P519" t="str">
        <f>_xlfn.XLOOKUP(Orders[[#This Row],[Customer ID]],customers!$A$1:$A$1001,customers!$I$1:$I$1001,,0)</f>
        <v>No</v>
      </c>
    </row>
    <row r="520" spans="1:16" x14ac:dyDescent="0.2">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_xlfn.XLOOKUP(orders!C520,customers!$A$1:$A$1001,customers!$G$1:$G$1001,,0)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8"/>
        <v>139.72499999999999</v>
      </c>
      <c r="N520" t="str" cm="1">
        <f t="array" ref="N520">_xlfn.IFS(I520="Rob","Robusta",I520="Exc","Excelsa",I520="Ara","Arabica",I520="Lib","Liberica")</f>
        <v>Excelsa</v>
      </c>
      <c r="O520" t="str" cm="1">
        <f t="array" ref="O520">_xlfn.IFS(J520="M","Medium",J520="L","Light",J520="D","Dark")</f>
        <v>Dark</v>
      </c>
      <c r="P520" t="str">
        <f>_xlfn.XLOOKUP(Orders[[#This Row],[Customer ID]],customers!$A$1:$A$1001,customers!$I$1:$I$1001,,0)</f>
        <v>No</v>
      </c>
    </row>
    <row r="521" spans="1:16" x14ac:dyDescent="0.2">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_xlfn.XLOOKUP(orders!C521,customers!$A$1:$A$1001,customers!$G$1:$G$1001,,0)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8"/>
        <v>11.94</v>
      </c>
      <c r="N521" t="str" cm="1">
        <f t="array" ref="N521">_xlfn.IFS(I521="Rob","Robusta",I521="Exc","Excelsa",I521="Ara","Arabica",I521="Lib","Liberica")</f>
        <v>Arabica</v>
      </c>
      <c r="O521" t="str" cm="1">
        <f t="array" ref="O521">_xlfn.IFS(J521="M","Medium",J521="L","Light",J521="D","Dark")</f>
        <v>Dark</v>
      </c>
      <c r="P521" t="str">
        <f>_xlfn.XLOOKUP(Orders[[#This Row],[Customer ID]],customers!$A$1:$A$1001,customers!$I$1:$I$1001,,0)</f>
        <v>Yes</v>
      </c>
    </row>
    <row r="522" spans="1:16" x14ac:dyDescent="0.2">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_xlfn.XLOOKUP(orders!C522,customers!$A$1:$A$1001,customers!$G$1:$G$1001,,0)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8"/>
        <v>3.8849999999999998</v>
      </c>
      <c r="N522" t="str" cm="1">
        <f t="array" ref="N522">_xlfn.IFS(I522="Rob","Robusta",I522="Exc","Excelsa",I522="Ara","Arabica",I522="Lib","Liberica")</f>
        <v>Liberica</v>
      </c>
      <c r="O522" t="str" cm="1">
        <f t="array" ref="O522">_xlfn.IFS(J522="M","Medium",J522="L","Light",J522="D","Dark")</f>
        <v>Dark</v>
      </c>
      <c r="P522" t="str">
        <f>_xlfn.XLOOKUP(Orders[[#This Row],[Customer ID]],customers!$A$1:$A$1001,customers!$I$1:$I$1001,,0)</f>
        <v>No</v>
      </c>
    </row>
    <row r="523" spans="1:16" x14ac:dyDescent="0.2">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_xlfn.XLOOKUP(orders!C523,customers!$A$1:$A$1001,customers!$G$1:$G$1001,,0)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8"/>
        <v>39.799999999999997</v>
      </c>
      <c r="N523" t="str" cm="1">
        <f t="array" ref="N523">_xlfn.IFS(I523="Rob","Robusta",I523="Exc","Excelsa",I523="Ara","Arabica",I523="Lib","Liberica")</f>
        <v>Robusta</v>
      </c>
      <c r="O523" t="str" cm="1">
        <f t="array" ref="O523">_xlfn.IFS(J523="M","Medium",J523="L","Light",J523="D","Dark")</f>
        <v>Medium</v>
      </c>
      <c r="P523" t="str">
        <f>_xlfn.XLOOKUP(Orders[[#This Row],[Customer ID]],customers!$A$1:$A$1001,customers!$I$1:$I$1001,,0)</f>
        <v>No</v>
      </c>
    </row>
    <row r="524" spans="1:16" x14ac:dyDescent="0.2">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_xlfn.XLOOKUP(orders!C524,customers!$A$1:$A$1001,customers!$G$1:$G$1001,,0)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8"/>
        <v>29.849999999999998</v>
      </c>
      <c r="N524" t="str" cm="1">
        <f t="array" ref="N524">_xlfn.IFS(I524="Rob","Robusta",I524="Exc","Excelsa",I524="Ara","Arabica",I524="Lib","Liberica")</f>
        <v>Robusta</v>
      </c>
      <c r="O524" t="str" cm="1">
        <f t="array" ref="O524">_xlfn.IFS(J524="M","Medium",J524="L","Light",J524="D","Dark")</f>
        <v>Medium</v>
      </c>
      <c r="P524" t="str">
        <f>_xlfn.XLOOKUP(Orders[[#This Row],[Customer ID]],customers!$A$1:$A$1001,customers!$I$1:$I$1001,,0)</f>
        <v>No</v>
      </c>
    </row>
    <row r="525" spans="1:16" x14ac:dyDescent="0.2">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_xlfn.XLOOKUP(orders!C525,customers!$A$1:$A$1001,customers!$G$1:$G$1001,,0)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8"/>
        <v>29.784999999999997</v>
      </c>
      <c r="N525" t="str" cm="1">
        <f t="array" ref="N525">_xlfn.IFS(I525="Rob","Robusta",I525="Exc","Excelsa",I525="Ara","Arabica",I525="Lib","Liberica")</f>
        <v>Liberica</v>
      </c>
      <c r="O525" t="str" cm="1">
        <f t="array" ref="O525">_xlfn.IFS(J525="M","Medium",J525="L","Light",J525="D","Dark")</f>
        <v>Dark</v>
      </c>
      <c r="P525" t="str">
        <f>_xlfn.XLOOKUP(Orders[[#This Row],[Customer ID]],customers!$A$1:$A$1001,customers!$I$1:$I$1001,,0)</f>
        <v>No</v>
      </c>
    </row>
    <row r="526" spans="1:16" x14ac:dyDescent="0.2">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_xlfn.XLOOKUP(orders!C526,customers!$A$1:$A$1001,customers!$G$1:$G$1001,,0)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8"/>
        <v>72.91</v>
      </c>
      <c r="N526" t="str" cm="1">
        <f t="array" ref="N526">_xlfn.IFS(I526="Rob","Robusta",I526="Exc","Excelsa",I526="Ara","Arabica",I526="Lib","Liberica")</f>
        <v>Liberica</v>
      </c>
      <c r="O526" t="str" cm="1">
        <f t="array" ref="O526">_xlfn.IFS(J526="M","Medium",J526="L","Light",J526="D","Dark")</f>
        <v>Light</v>
      </c>
      <c r="P526" t="str">
        <f>_xlfn.XLOOKUP(Orders[[#This Row],[Customer ID]],customers!$A$1:$A$1001,customers!$I$1:$I$1001,,0)</f>
        <v>No</v>
      </c>
    </row>
    <row r="527" spans="1:16" x14ac:dyDescent="0.2">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_xlfn.XLOOKUP(orders!C527,customers!$A$1:$A$1001,customers!$G$1:$G$1001,,0)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8"/>
        <v>13.424999999999997</v>
      </c>
      <c r="N527" t="str" cm="1">
        <f t="array" ref="N527">_xlfn.IFS(I527="Rob","Robusta",I527="Exc","Excelsa",I527="Ara","Arabica",I527="Lib","Liberica")</f>
        <v>Robusta</v>
      </c>
      <c r="O527" t="str" cm="1">
        <f t="array" ref="O527">_xlfn.IFS(J527="M","Medium",J527="L","Light",J527="D","Dark")</f>
        <v>Dark</v>
      </c>
      <c r="P527" t="str">
        <f>_xlfn.XLOOKUP(Orders[[#This Row],[Customer ID]],customers!$A$1:$A$1001,customers!$I$1:$I$1001,,0)</f>
        <v>Yes</v>
      </c>
    </row>
    <row r="528" spans="1:16" x14ac:dyDescent="0.2">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_xlfn.XLOOKUP(orders!C528,customers!$A$1:$A$1001,customers!$G$1:$G$1001,,0)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8"/>
        <v>126.49999999999999</v>
      </c>
      <c r="N528" t="str" cm="1">
        <f t="array" ref="N528">_xlfn.IFS(I528="Rob","Robusta",I528="Exc","Excelsa",I528="Ara","Arabica",I528="Lib","Liberica")</f>
        <v>Excelsa</v>
      </c>
      <c r="O528" t="str" cm="1">
        <f t="array" ref="O528">_xlfn.IFS(J528="M","Medium",J528="L","Light",J528="D","Dark")</f>
        <v>Medium</v>
      </c>
      <c r="P528" t="str">
        <f>_xlfn.XLOOKUP(Orders[[#This Row],[Customer ID]],customers!$A$1:$A$1001,customers!$I$1:$I$1001,,0)</f>
        <v>Yes</v>
      </c>
    </row>
    <row r="529" spans="1:16" x14ac:dyDescent="0.2">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_xlfn.XLOOKUP(orders!C529,customers!$A$1:$A$1001,customers!$G$1:$G$1001,,0)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8"/>
        <v>41.25</v>
      </c>
      <c r="N529" t="str" cm="1">
        <f t="array" ref="N529">_xlfn.IFS(I529="Rob","Robusta",I529="Exc","Excelsa",I529="Ara","Arabica",I529="Lib","Liberica")</f>
        <v>Excelsa</v>
      </c>
      <c r="O529" t="str" cm="1">
        <f t="array" ref="O529">_xlfn.IFS(J529="M","Medium",J529="L","Light",J529="D","Dark")</f>
        <v>Medium</v>
      </c>
      <c r="P529" t="str">
        <f>_xlfn.XLOOKUP(Orders[[#This Row],[Customer ID]],customers!$A$1:$A$1001,customers!$I$1:$I$1001,,0)</f>
        <v>No</v>
      </c>
    </row>
    <row r="530" spans="1:16" x14ac:dyDescent="0.2">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_xlfn.XLOOKUP(orders!C530,customers!$A$1:$A$1001,customers!$G$1:$G$1001,,0)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8"/>
        <v>53.46</v>
      </c>
      <c r="N530" t="str" cm="1">
        <f t="array" ref="N530">_xlfn.IFS(I530="Rob","Robusta",I530="Exc","Excelsa",I530="Ara","Arabica",I530="Lib","Liberica")</f>
        <v>Excelsa</v>
      </c>
      <c r="O530" t="str" cm="1">
        <f t="array" ref="O530">_xlfn.IFS(J530="M","Medium",J530="L","Light",J530="D","Dark")</f>
        <v>Light</v>
      </c>
      <c r="P530" t="str">
        <f>_xlfn.XLOOKUP(Orders[[#This Row],[Customer ID]],customers!$A$1:$A$1001,customers!$I$1:$I$1001,,0)</f>
        <v>No</v>
      </c>
    </row>
    <row r="531" spans="1:16" x14ac:dyDescent="0.2">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_xlfn.XLOOKUP(orders!C531,customers!$A$1:$A$1001,customers!$G$1:$G$1001,,0)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8"/>
        <v>59.699999999999996</v>
      </c>
      <c r="N531" t="str" cm="1">
        <f t="array" ref="N531">_xlfn.IFS(I531="Rob","Robusta",I531="Exc","Excelsa",I531="Ara","Arabica",I531="Lib","Liberica")</f>
        <v>Robusta</v>
      </c>
      <c r="O531" t="str" cm="1">
        <f t="array" ref="O531">_xlfn.IFS(J531="M","Medium",J531="L","Light",J531="D","Dark")</f>
        <v>Medium</v>
      </c>
      <c r="P531" t="str">
        <f>_xlfn.XLOOKUP(Orders[[#This Row],[Customer ID]],customers!$A$1:$A$1001,customers!$I$1:$I$1001,,0)</f>
        <v>No</v>
      </c>
    </row>
    <row r="532" spans="1:16" x14ac:dyDescent="0.2">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_xlfn.XLOOKUP(orders!C532,customers!$A$1:$A$1001,customers!$G$1:$G$1001,,0)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8"/>
        <v>59.699999999999996</v>
      </c>
      <c r="N532" t="str" cm="1">
        <f t="array" ref="N532">_xlfn.IFS(I532="Rob","Robusta",I532="Exc","Excelsa",I532="Ara","Arabica",I532="Lib","Liberica")</f>
        <v>Robusta</v>
      </c>
      <c r="O532" t="str" cm="1">
        <f t="array" ref="O532">_xlfn.IFS(J532="M","Medium",J532="L","Light",J532="D","Dark")</f>
        <v>Medium</v>
      </c>
      <c r="P532" t="str">
        <f>_xlfn.XLOOKUP(Orders[[#This Row],[Customer ID]],customers!$A$1:$A$1001,customers!$I$1:$I$1001,,0)</f>
        <v>No</v>
      </c>
    </row>
    <row r="533" spans="1:16" x14ac:dyDescent="0.2">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_xlfn.XLOOKUP(orders!C533,customers!$A$1:$A$1001,customers!$G$1:$G$1001,,0)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8"/>
        <v>44.75</v>
      </c>
      <c r="N533" t="str" cm="1">
        <f t="array" ref="N533">_xlfn.IFS(I533="Rob","Robusta",I533="Exc","Excelsa",I533="Ara","Arabica",I533="Lib","Liberica")</f>
        <v>Robusta</v>
      </c>
      <c r="O533" t="str" cm="1">
        <f t="array" ref="O533">_xlfn.IFS(J533="M","Medium",J533="L","Light",J533="D","Dark")</f>
        <v>Dark</v>
      </c>
      <c r="P533" t="str">
        <f>_xlfn.XLOOKUP(Orders[[#This Row],[Customer ID]],customers!$A$1:$A$1001,customers!$I$1:$I$1001,,0)</f>
        <v>No</v>
      </c>
    </row>
    <row r="534" spans="1:16" x14ac:dyDescent="0.2">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_xlfn.XLOOKUP(orders!C534,customers!$A$1:$A$1001,customers!$G$1:$G$1001,,0)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8"/>
        <v>16.5</v>
      </c>
      <c r="N534" t="str" cm="1">
        <f t="array" ref="N534">_xlfn.IFS(I534="Rob","Robusta",I534="Exc","Excelsa",I534="Ara","Arabica",I534="Lib","Liberica")</f>
        <v>Excelsa</v>
      </c>
      <c r="O534" t="str" cm="1">
        <f t="array" ref="O534">_xlfn.IFS(J534="M","Medium",J534="L","Light",J534="D","Dark")</f>
        <v>Medium</v>
      </c>
      <c r="P534" t="str">
        <f>_xlfn.XLOOKUP(Orders[[#This Row],[Customer ID]],customers!$A$1:$A$1001,customers!$I$1:$I$1001,,0)</f>
        <v>Yes</v>
      </c>
    </row>
    <row r="535" spans="1:16" x14ac:dyDescent="0.2">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_xlfn.XLOOKUP(orders!C535,customers!$A$1:$A$1001,customers!$G$1:$G$1001,,0)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8"/>
        <v>21.479999999999997</v>
      </c>
      <c r="N535" t="str" cm="1">
        <f t="array" ref="N535">_xlfn.IFS(I535="Rob","Robusta",I535="Exc","Excelsa",I535="Ara","Arabica",I535="Lib","Liberica")</f>
        <v>Robusta</v>
      </c>
      <c r="O535" t="str" cm="1">
        <f t="array" ref="O535">_xlfn.IFS(J535="M","Medium",J535="L","Light",J535="D","Dark")</f>
        <v>Dark</v>
      </c>
      <c r="P535" t="str">
        <f>_xlfn.XLOOKUP(Orders[[#This Row],[Customer ID]],customers!$A$1:$A$1001,customers!$I$1:$I$1001,,0)</f>
        <v>No</v>
      </c>
    </row>
    <row r="536" spans="1:16" x14ac:dyDescent="0.2">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_xlfn.XLOOKUP(orders!C536,customers!$A$1:$A$1001,customers!$G$1:$G$1001,,0)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8"/>
        <v>45.769999999999996</v>
      </c>
      <c r="N536" t="str" cm="1">
        <f t="array" ref="N536">_xlfn.IFS(I536="Rob","Robusta",I536="Exc","Excelsa",I536="Ara","Arabica",I536="Lib","Liberica")</f>
        <v>Robusta</v>
      </c>
      <c r="O536" t="str" cm="1">
        <f t="array" ref="O536">_xlfn.IFS(J536="M","Medium",J536="L","Light",J536="D","Dark")</f>
        <v>Medium</v>
      </c>
      <c r="P536" t="str">
        <f>_xlfn.XLOOKUP(Orders[[#This Row],[Customer ID]],customers!$A$1:$A$1001,customers!$I$1:$I$1001,,0)</f>
        <v>Yes</v>
      </c>
    </row>
    <row r="537" spans="1:16" x14ac:dyDescent="0.2">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_xlfn.XLOOKUP(orders!C537,customers!$A$1:$A$1001,customers!$G$1:$G$1001,,0)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8"/>
        <v>9.51</v>
      </c>
      <c r="N537" t="str" cm="1">
        <f t="array" ref="N537">_xlfn.IFS(I537="Rob","Robusta",I537="Exc","Excelsa",I537="Ara","Arabica",I537="Lib","Liberica")</f>
        <v>Liberica</v>
      </c>
      <c r="O537" t="str" cm="1">
        <f t="array" ref="O537">_xlfn.IFS(J537="M","Medium",J537="L","Light",J537="D","Dark")</f>
        <v>Light</v>
      </c>
      <c r="P537" t="str">
        <f>_xlfn.XLOOKUP(Orders[[#This Row],[Customer ID]],customers!$A$1:$A$1001,customers!$I$1:$I$1001,,0)</f>
        <v>No</v>
      </c>
    </row>
    <row r="538" spans="1:16" x14ac:dyDescent="0.2">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_xlfn.XLOOKUP(orders!C538,customers!$A$1:$A$1001,customers!$G$1:$G$1001,,0)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8"/>
        <v>8.0549999999999997</v>
      </c>
      <c r="N538" t="str" cm="1">
        <f t="array" ref="N538">_xlfn.IFS(I538="Rob","Robusta",I538="Exc","Excelsa",I538="Ara","Arabica",I538="Lib","Liberica")</f>
        <v>Robusta</v>
      </c>
      <c r="O538" t="str" cm="1">
        <f t="array" ref="O538">_xlfn.IFS(J538="M","Medium",J538="L","Light",J538="D","Dark")</f>
        <v>Dark</v>
      </c>
      <c r="P538" t="str">
        <f>_xlfn.XLOOKUP(Orders[[#This Row],[Customer ID]],customers!$A$1:$A$1001,customers!$I$1:$I$1001,,0)</f>
        <v>Yes</v>
      </c>
    </row>
    <row r="539" spans="1:16" x14ac:dyDescent="0.2">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_xlfn.XLOOKUP(orders!C539,customers!$A$1:$A$1001,customers!$G$1:$G$1001,,0)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8"/>
        <v>111.78</v>
      </c>
      <c r="N539" t="str" cm="1">
        <f t="array" ref="N539">_xlfn.IFS(I539="Rob","Robusta",I539="Exc","Excelsa",I539="Ara","Arabica",I539="Lib","Liberica")</f>
        <v>Excelsa</v>
      </c>
      <c r="O539" t="str" cm="1">
        <f t="array" ref="O539">_xlfn.IFS(J539="M","Medium",J539="L","Light",J539="D","Dark")</f>
        <v>Dark</v>
      </c>
      <c r="P539" t="str">
        <f>_xlfn.XLOOKUP(Orders[[#This Row],[Customer ID]],customers!$A$1:$A$1001,customers!$I$1:$I$1001,,0)</f>
        <v>Yes</v>
      </c>
    </row>
    <row r="540" spans="1:16" x14ac:dyDescent="0.2">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_xlfn.XLOOKUP(orders!C540,customers!$A$1:$A$1001,customers!$G$1:$G$1001,,0)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8"/>
        <v>10.739999999999998</v>
      </c>
      <c r="N540" t="str" cm="1">
        <f t="array" ref="N540">_xlfn.IFS(I540="Rob","Robusta",I540="Exc","Excelsa",I540="Ara","Arabica",I540="Lib","Liberica")</f>
        <v>Robusta</v>
      </c>
      <c r="O540" t="str" cm="1">
        <f t="array" ref="O540">_xlfn.IFS(J540="M","Medium",J540="L","Light",J540="D","Dark")</f>
        <v>Dark</v>
      </c>
      <c r="P540" t="str">
        <f>_xlfn.XLOOKUP(Orders[[#This Row],[Customer ID]],customers!$A$1:$A$1001,customers!$I$1:$I$1001,,0)</f>
        <v>Yes</v>
      </c>
    </row>
    <row r="541" spans="1:16" x14ac:dyDescent="0.2">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_xlfn.XLOOKUP(orders!C541,customers!$A$1:$A$1001,customers!$G$1:$G$1001,,0)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8"/>
        <v>26.849999999999994</v>
      </c>
      <c r="N541" t="str" cm="1">
        <f t="array" ref="N541">_xlfn.IFS(I541="Rob","Robusta",I541="Exc","Excelsa",I541="Ara","Arabica",I541="Lib","Liberica")</f>
        <v>Robusta</v>
      </c>
      <c r="O541" t="str" cm="1">
        <f t="array" ref="O541">_xlfn.IFS(J541="M","Medium",J541="L","Light",J541="D","Dark")</f>
        <v>Dark</v>
      </c>
      <c r="P541" t="str">
        <f>_xlfn.XLOOKUP(Orders[[#This Row],[Customer ID]],customers!$A$1:$A$1001,customers!$I$1:$I$1001,,0)</f>
        <v>No</v>
      </c>
    </row>
    <row r="542" spans="1:16" x14ac:dyDescent="0.2">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_xlfn.XLOOKUP(orders!C542,customers!$A$1:$A$1001,customers!$G$1:$G$1001,,0)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8"/>
        <v>63.4</v>
      </c>
      <c r="N542" t="str" cm="1">
        <f t="array" ref="N542">_xlfn.IFS(I542="Rob","Robusta",I542="Exc","Excelsa",I542="Ara","Arabica",I542="Lib","Liberica")</f>
        <v>Liberica</v>
      </c>
      <c r="O542" t="str" cm="1">
        <f t="array" ref="O542">_xlfn.IFS(J542="M","Medium",J542="L","Light",J542="D","Dark")</f>
        <v>Light</v>
      </c>
      <c r="P542" t="str">
        <f>_xlfn.XLOOKUP(Orders[[#This Row],[Customer ID]],customers!$A$1:$A$1001,customers!$I$1:$I$1001,,0)</f>
        <v>Yes</v>
      </c>
    </row>
    <row r="543" spans="1:16" x14ac:dyDescent="0.2">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_xlfn.XLOOKUP(orders!C543,customers!$A$1:$A$1001,customers!$G$1:$G$1001,,0)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8"/>
        <v>22.884999999999998</v>
      </c>
      <c r="N543" t="str" cm="1">
        <f t="array" ref="N543">_xlfn.IFS(I543="Rob","Robusta",I543="Exc","Excelsa",I543="Ara","Arabica",I543="Lib","Liberica")</f>
        <v>Arabica</v>
      </c>
      <c r="O543" t="str" cm="1">
        <f t="array" ref="O543">_xlfn.IFS(J543="M","Medium",J543="L","Light",J543="D","Dark")</f>
        <v>Dark</v>
      </c>
      <c r="P543" t="str">
        <f>_xlfn.XLOOKUP(Orders[[#This Row],[Customer ID]],customers!$A$1:$A$1001,customers!$I$1:$I$1001,,0)</f>
        <v>Yes</v>
      </c>
    </row>
    <row r="544" spans="1:16" x14ac:dyDescent="0.2">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_xlfn.XLOOKUP(orders!C544,customers!$A$1:$A$1001,customers!$G$1:$G$1001,,0)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8"/>
        <v>103.49999999999999</v>
      </c>
      <c r="N544" t="str" cm="1">
        <f t="array" ref="N544">_xlfn.IFS(I544="Rob","Robusta",I544="Exc","Excelsa",I544="Ara","Arabica",I544="Lib","Liberica")</f>
        <v>Arabica</v>
      </c>
      <c r="O544" t="str" cm="1">
        <f t="array" ref="O544">_xlfn.IFS(J544="M","Medium",J544="L","Light",J544="D","Dark")</f>
        <v>Medium</v>
      </c>
      <c r="P544" t="str">
        <f>_xlfn.XLOOKUP(Orders[[#This Row],[Customer ID]],customers!$A$1:$A$1001,customers!$I$1:$I$1001,,0)</f>
        <v>No</v>
      </c>
    </row>
    <row r="545" spans="1:16" x14ac:dyDescent="0.2">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_xlfn.XLOOKUP(orders!C545,customers!$A$1:$A$1001,customers!$G$1:$G$1001,,0)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8"/>
        <v>54.969999999999992</v>
      </c>
      <c r="N545" t="str" cm="1">
        <f t="array" ref="N545">_xlfn.IFS(I545="Rob","Robusta",I545="Exc","Excelsa",I545="Ara","Arabica",I545="Lib","Liberica")</f>
        <v>Robusta</v>
      </c>
      <c r="O545" t="str" cm="1">
        <f t="array" ref="O545">_xlfn.IFS(J545="M","Medium",J545="L","Light",J545="D","Dark")</f>
        <v>Light</v>
      </c>
      <c r="P545" t="str">
        <f>_xlfn.XLOOKUP(Orders[[#This Row],[Customer ID]],customers!$A$1:$A$1001,customers!$I$1:$I$1001,,0)</f>
        <v>No</v>
      </c>
    </row>
    <row r="546" spans="1:16" x14ac:dyDescent="0.2">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_xlfn.XLOOKUP(orders!C546,customers!$A$1:$A$1001,customers!$G$1:$G$1001,,0)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8"/>
        <v>15.54</v>
      </c>
      <c r="N546" t="str" cm="1">
        <f t="array" ref="N546">_xlfn.IFS(I546="Rob","Robusta",I546="Exc","Excelsa",I546="Ara","Arabica",I546="Lib","Liberica")</f>
        <v>Arabica</v>
      </c>
      <c r="O546" t="str" cm="1">
        <f t="array" ref="O546">_xlfn.IFS(J546="M","Medium",J546="L","Light",J546="D","Dark")</f>
        <v>Light</v>
      </c>
      <c r="P546" t="str">
        <f>_xlfn.XLOOKUP(Orders[[#This Row],[Customer ID]],customers!$A$1:$A$1001,customers!$I$1:$I$1001,,0)</f>
        <v>No</v>
      </c>
    </row>
    <row r="547" spans="1:16" x14ac:dyDescent="0.2">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_xlfn.XLOOKUP(orders!C547,customers!$A$1:$A$1001,customers!$G$1:$G$1001,,0)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8"/>
        <v>15.54</v>
      </c>
      <c r="N547" t="str" cm="1">
        <f t="array" ref="N547">_xlfn.IFS(I547="Rob","Robusta",I547="Exc","Excelsa",I547="Ara","Arabica",I547="Lib","Liberica")</f>
        <v>Liberica</v>
      </c>
      <c r="O547" t="str" cm="1">
        <f t="array" ref="O547">_xlfn.IFS(J547="M","Medium",J547="L","Light",J547="D","Dark")</f>
        <v>Dark</v>
      </c>
      <c r="P547" t="str">
        <f>_xlfn.XLOOKUP(Orders[[#This Row],[Customer ID]],customers!$A$1:$A$1001,customers!$I$1:$I$1001,,0)</f>
        <v>No</v>
      </c>
    </row>
    <row r="548" spans="1:16" x14ac:dyDescent="0.2">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_xlfn.XLOOKUP(orders!C548,customers!$A$1:$A$1001,customers!$G$1:$G$1001,,0)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8"/>
        <v>83.835000000000008</v>
      </c>
      <c r="N548" t="str" cm="1">
        <f t="array" ref="N548">_xlfn.IFS(I548="Rob","Robusta",I548="Exc","Excelsa",I548="Ara","Arabica",I548="Lib","Liberica")</f>
        <v>Excelsa</v>
      </c>
      <c r="O548" t="str" cm="1">
        <f t="array" ref="O548">_xlfn.IFS(J548="M","Medium",J548="L","Light",J548="D","Dark")</f>
        <v>Dark</v>
      </c>
      <c r="P548" t="str">
        <f>_xlfn.XLOOKUP(Orders[[#This Row],[Customer ID]],customers!$A$1:$A$1001,customers!$I$1:$I$1001,,0)</f>
        <v>No</v>
      </c>
    </row>
    <row r="549" spans="1:16" x14ac:dyDescent="0.2">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_xlfn.XLOOKUP(orders!C549,customers!$A$1:$A$1001,customers!$G$1:$G$1001,,0)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8"/>
        <v>10.754999999999999</v>
      </c>
      <c r="N549" t="str" cm="1">
        <f t="array" ref="N549">_xlfn.IFS(I549="Rob","Robusta",I549="Exc","Excelsa",I549="Ara","Arabica",I549="Lib","Liberica")</f>
        <v>Robusta</v>
      </c>
      <c r="O549" t="str" cm="1">
        <f t="array" ref="O549">_xlfn.IFS(J549="M","Medium",J549="L","Light",J549="D","Dark")</f>
        <v>Light</v>
      </c>
      <c r="P549" t="str">
        <f>_xlfn.XLOOKUP(Orders[[#This Row],[Customer ID]],customers!$A$1:$A$1001,customers!$I$1:$I$1001,,0)</f>
        <v>Yes</v>
      </c>
    </row>
    <row r="550" spans="1:16" x14ac:dyDescent="0.2">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_xlfn.XLOOKUP(orders!C550,customers!$A$1:$A$1001,customers!$G$1:$G$1001,,0)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8"/>
        <v>13.365</v>
      </c>
      <c r="N550" t="str" cm="1">
        <f t="array" ref="N550">_xlfn.IFS(I550="Rob","Robusta",I550="Exc","Excelsa",I550="Ara","Arabica",I550="Lib","Liberica")</f>
        <v>Excelsa</v>
      </c>
      <c r="O550" t="str" cm="1">
        <f t="array" ref="O550">_xlfn.IFS(J550="M","Medium",J550="L","Light",J550="D","Dark")</f>
        <v>Light</v>
      </c>
      <c r="P550" t="str">
        <f>_xlfn.XLOOKUP(Orders[[#This Row],[Customer ID]],customers!$A$1:$A$1001,customers!$I$1:$I$1001,,0)</f>
        <v>Yes</v>
      </c>
    </row>
    <row r="551" spans="1:16" x14ac:dyDescent="0.2">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_xlfn.XLOOKUP(orders!C551,customers!$A$1:$A$1001,customers!$G$1:$G$1001,,0)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8"/>
        <v>17.82</v>
      </c>
      <c r="N551" t="str" cm="1">
        <f t="array" ref="N551">_xlfn.IFS(I551="Rob","Robusta",I551="Exc","Excelsa",I551="Ara","Arabica",I551="Lib","Liberica")</f>
        <v>Excelsa</v>
      </c>
      <c r="O551" t="str" cm="1">
        <f t="array" ref="O551">_xlfn.IFS(J551="M","Medium",J551="L","Light",J551="D","Dark")</f>
        <v>Light</v>
      </c>
      <c r="P551" t="str">
        <f>_xlfn.XLOOKUP(Orders[[#This Row],[Customer ID]],customers!$A$1:$A$1001,customers!$I$1:$I$1001,,0)</f>
        <v>Yes</v>
      </c>
    </row>
    <row r="552" spans="1:16" x14ac:dyDescent="0.2">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_xlfn.XLOOKUP(orders!C552,customers!$A$1:$A$1001,customers!$G$1:$G$1001,,0)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8"/>
        <v>23.31</v>
      </c>
      <c r="N552" t="str" cm="1">
        <f t="array" ref="N552">_xlfn.IFS(I552="Rob","Robusta",I552="Exc","Excelsa",I552="Ara","Arabica",I552="Lib","Liberica")</f>
        <v>Liberica</v>
      </c>
      <c r="O552" t="str" cm="1">
        <f t="array" ref="O552">_xlfn.IFS(J552="M","Medium",J552="L","Light",J552="D","Dark")</f>
        <v>Dark</v>
      </c>
      <c r="P552" t="str">
        <f>_xlfn.XLOOKUP(Orders[[#This Row],[Customer ID]],customers!$A$1:$A$1001,customers!$I$1:$I$1001,,0)</f>
        <v>Yes</v>
      </c>
    </row>
    <row r="553" spans="1:16" x14ac:dyDescent="0.2">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_xlfn.XLOOKUP(orders!C553,customers!$A$1:$A$1001,customers!$G$1:$G$1001,,0)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8"/>
        <v>7.29</v>
      </c>
      <c r="N553" t="str" cm="1">
        <f t="array" ref="N553">_xlfn.IFS(I553="Rob","Robusta",I553="Exc","Excelsa",I553="Ara","Arabica",I553="Lib","Liberica")</f>
        <v>Excelsa</v>
      </c>
      <c r="O553" t="str" cm="1">
        <f t="array" ref="O553">_xlfn.IFS(J553="M","Medium",J553="L","Light",J553="D","Dark")</f>
        <v>Dark</v>
      </c>
      <c r="P553" t="str">
        <f>_xlfn.XLOOKUP(Orders[[#This Row],[Customer ID]],customers!$A$1:$A$1001,customers!$I$1:$I$1001,,0)</f>
        <v>No</v>
      </c>
    </row>
    <row r="554" spans="1:16" x14ac:dyDescent="0.2">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_xlfn.XLOOKUP(orders!C554,customers!$A$1:$A$1001,customers!$G$1:$G$1001,,0)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8"/>
        <v>17.82</v>
      </c>
      <c r="N554" t="str" cm="1">
        <f t="array" ref="N554">_xlfn.IFS(I554="Rob","Robusta",I554="Exc","Excelsa",I554="Ara","Arabica",I554="Lib","Liberica")</f>
        <v>Excelsa</v>
      </c>
      <c r="O554" t="str" cm="1">
        <f t="array" ref="O554">_xlfn.IFS(J554="M","Medium",J554="L","Light",J554="D","Dark")</f>
        <v>Light</v>
      </c>
      <c r="P554" t="str">
        <f>_xlfn.XLOOKUP(Orders[[#This Row],[Customer ID]],customers!$A$1:$A$1001,customers!$I$1:$I$1001,,0)</f>
        <v>Yes</v>
      </c>
    </row>
    <row r="555" spans="1:16" x14ac:dyDescent="0.2">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_xlfn.XLOOKUP(orders!C555,customers!$A$1:$A$1001,customers!$G$1:$G$1001,,0)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8"/>
        <v>68.75</v>
      </c>
      <c r="N555" t="str" cm="1">
        <f t="array" ref="N555">_xlfn.IFS(I555="Rob","Robusta",I555="Exc","Excelsa",I555="Ara","Arabica",I555="Lib","Liberica")</f>
        <v>Excelsa</v>
      </c>
      <c r="O555" t="str" cm="1">
        <f t="array" ref="O555">_xlfn.IFS(J555="M","Medium",J555="L","Light",J555="D","Dark")</f>
        <v>Medium</v>
      </c>
      <c r="P555" t="str">
        <f>_xlfn.XLOOKUP(Orders[[#This Row],[Customer ID]],customers!$A$1:$A$1001,customers!$I$1:$I$1001,,0)</f>
        <v>No</v>
      </c>
    </row>
    <row r="556" spans="1:16" x14ac:dyDescent="0.2">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_xlfn.XLOOKUP(orders!C556,customers!$A$1:$A$1001,customers!$G$1:$G$1001,,0)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8"/>
        <v>54.969999999999992</v>
      </c>
      <c r="N556" t="str" cm="1">
        <f t="array" ref="N556">_xlfn.IFS(I556="Rob","Robusta",I556="Exc","Excelsa",I556="Ara","Arabica",I556="Lib","Liberica")</f>
        <v>Robusta</v>
      </c>
      <c r="O556" t="str" cm="1">
        <f t="array" ref="O556">_xlfn.IFS(J556="M","Medium",J556="L","Light",J556="D","Dark")</f>
        <v>Light</v>
      </c>
      <c r="P556" t="str">
        <f>_xlfn.XLOOKUP(Orders[[#This Row],[Customer ID]],customers!$A$1:$A$1001,customers!$I$1:$I$1001,,0)</f>
        <v>Yes</v>
      </c>
    </row>
    <row r="557" spans="1:16" x14ac:dyDescent="0.2">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_xlfn.XLOOKUP(orders!C557,customers!$A$1:$A$1001,customers!$G$1:$G$1001,,0)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8"/>
        <v>82.5</v>
      </c>
      <c r="N557" t="str" cm="1">
        <f t="array" ref="N557">_xlfn.IFS(I557="Rob","Robusta",I557="Exc","Excelsa",I557="Ara","Arabica",I557="Lib","Liberica")</f>
        <v>Excelsa</v>
      </c>
      <c r="O557" t="str" cm="1">
        <f t="array" ref="O557">_xlfn.IFS(J557="M","Medium",J557="L","Light",J557="D","Dark")</f>
        <v>Medium</v>
      </c>
      <c r="P557" t="str">
        <f>_xlfn.XLOOKUP(Orders[[#This Row],[Customer ID]],customers!$A$1:$A$1001,customers!$I$1:$I$1001,,0)</f>
        <v>No</v>
      </c>
    </row>
    <row r="558" spans="1:16" x14ac:dyDescent="0.2">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_xlfn.XLOOKUP(orders!C558,customers!$A$1:$A$1001,customers!$G$1:$G$1001,,0)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8"/>
        <v>8.73</v>
      </c>
      <c r="N558" t="str" cm="1">
        <f t="array" ref="N558">_xlfn.IFS(I558="Rob","Robusta",I558="Exc","Excelsa",I558="Ara","Arabica",I558="Lib","Liberica")</f>
        <v>Liberica</v>
      </c>
      <c r="O558" t="str" cm="1">
        <f t="array" ref="O558">_xlfn.IFS(J558="M","Medium",J558="L","Light",J558="D","Dark")</f>
        <v>Medium</v>
      </c>
      <c r="P558" t="str">
        <f>_xlfn.XLOOKUP(Orders[[#This Row],[Customer ID]],customers!$A$1:$A$1001,customers!$I$1:$I$1001,,0)</f>
        <v>Yes</v>
      </c>
    </row>
    <row r="559" spans="1:16" x14ac:dyDescent="0.2">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_xlfn.XLOOKUP(orders!C559,customers!$A$1:$A$1001,customers!$G$1:$G$1001,,0)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8"/>
        <v>59.4</v>
      </c>
      <c r="N559" t="str" cm="1">
        <f t="array" ref="N559">_xlfn.IFS(I559="Rob","Robusta",I559="Exc","Excelsa",I559="Ara","Arabica",I559="Lib","Liberica")</f>
        <v>Excelsa</v>
      </c>
      <c r="O559" t="str" cm="1">
        <f t="array" ref="O559">_xlfn.IFS(J559="M","Medium",J559="L","Light",J559="D","Dark")</f>
        <v>Light</v>
      </c>
      <c r="P559" t="str">
        <f>_xlfn.XLOOKUP(Orders[[#This Row],[Customer ID]],customers!$A$1:$A$1001,customers!$I$1:$I$1001,,0)</f>
        <v>Yes</v>
      </c>
    </row>
    <row r="560" spans="1:16" x14ac:dyDescent="0.2">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_xlfn.XLOOKUP(orders!C560,customers!$A$1:$A$1001,customers!$G$1:$G$1001,,0)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8"/>
        <v>15.54</v>
      </c>
      <c r="N560" t="str" cm="1">
        <f t="array" ref="N560">_xlfn.IFS(I560="Rob","Robusta",I560="Exc","Excelsa",I560="Ara","Arabica",I560="Lib","Liberica")</f>
        <v>Liberica</v>
      </c>
      <c r="O560" t="str" cm="1">
        <f t="array" ref="O560">_xlfn.IFS(J560="M","Medium",J560="L","Light",J560="D","Dark")</f>
        <v>Dark</v>
      </c>
      <c r="P560" t="str">
        <f>_xlfn.XLOOKUP(Orders[[#This Row],[Customer ID]],customers!$A$1:$A$1001,customers!$I$1:$I$1001,,0)</f>
        <v>Yes</v>
      </c>
    </row>
    <row r="561" spans="1:16" x14ac:dyDescent="0.2">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_xlfn.XLOOKUP(orders!C561,customers!$A$1:$A$1001,customers!$G$1:$G$1001,,0)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8"/>
        <v>38.849999999999994</v>
      </c>
      <c r="N561" t="str" cm="1">
        <f t="array" ref="N561">_xlfn.IFS(I561="Rob","Robusta",I561="Exc","Excelsa",I561="Ara","Arabica",I561="Lib","Liberica")</f>
        <v>Arabica</v>
      </c>
      <c r="O561" t="str" cm="1">
        <f t="array" ref="O561">_xlfn.IFS(J561="M","Medium",J561="L","Light",J561="D","Dark")</f>
        <v>Light</v>
      </c>
      <c r="P561" t="str">
        <f>_xlfn.XLOOKUP(Orders[[#This Row],[Customer ID]],customers!$A$1:$A$1001,customers!$I$1:$I$1001,,0)</f>
        <v>Yes</v>
      </c>
    </row>
    <row r="562" spans="1:16" x14ac:dyDescent="0.2">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_xlfn.XLOOKUP(orders!C562,customers!$A$1:$A$1001,customers!$G$1:$G$1001,,0)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8"/>
        <v>189.74999999999997</v>
      </c>
      <c r="N562" t="str" cm="1">
        <f t="array" ref="N562">_xlfn.IFS(I562="Rob","Robusta",I562="Exc","Excelsa",I562="Ara","Arabica",I562="Lib","Liberica")</f>
        <v>Excelsa</v>
      </c>
      <c r="O562" t="str" cm="1">
        <f t="array" ref="O562">_xlfn.IFS(J562="M","Medium",J562="L","Light",J562="D","Dark")</f>
        <v>Medium</v>
      </c>
      <c r="P562" t="str">
        <f>_xlfn.XLOOKUP(Orders[[#This Row],[Customer ID]],customers!$A$1:$A$1001,customers!$I$1:$I$1001,,0)</f>
        <v>Yes</v>
      </c>
    </row>
    <row r="563" spans="1:16" x14ac:dyDescent="0.2">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_xlfn.XLOOKUP(orders!C563,customers!$A$1:$A$1001,customers!$G$1:$G$1001,,0)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8"/>
        <v>17.91</v>
      </c>
      <c r="N563" t="str" cm="1">
        <f t="array" ref="N563">_xlfn.IFS(I563="Rob","Robusta",I563="Exc","Excelsa",I563="Ara","Arabica",I563="Lib","Liberica")</f>
        <v>Arabica</v>
      </c>
      <c r="O563" t="str" cm="1">
        <f t="array" ref="O563">_xlfn.IFS(J563="M","Medium",J563="L","Light",J563="D","Dark")</f>
        <v>Dark</v>
      </c>
      <c r="P563" t="str">
        <f>_xlfn.XLOOKUP(Orders[[#This Row],[Customer ID]],customers!$A$1:$A$1001,customers!$I$1:$I$1001,,0)</f>
        <v>Yes</v>
      </c>
    </row>
    <row r="564" spans="1:16" x14ac:dyDescent="0.2">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_xlfn.XLOOKUP(orders!C564,customers!$A$1:$A$1001,customers!$G$1:$G$1001,,0)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8"/>
        <v>28.53</v>
      </c>
      <c r="N564" t="str" cm="1">
        <f t="array" ref="N564">_xlfn.IFS(I564="Rob","Robusta",I564="Exc","Excelsa",I564="Ara","Arabica",I564="Lib","Liberica")</f>
        <v>Liberica</v>
      </c>
      <c r="O564" t="str" cm="1">
        <f t="array" ref="O564">_xlfn.IFS(J564="M","Medium",J564="L","Light",J564="D","Dark")</f>
        <v>Light</v>
      </c>
      <c r="P564" t="str">
        <f>_xlfn.XLOOKUP(Orders[[#This Row],[Customer ID]],customers!$A$1:$A$1001,customers!$I$1:$I$1001,,0)</f>
        <v>No</v>
      </c>
    </row>
    <row r="565" spans="1:16" x14ac:dyDescent="0.2">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_xlfn.XLOOKUP(orders!C565,customers!$A$1:$A$1001,customers!$G$1:$G$1001,,0)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8"/>
        <v>82.5</v>
      </c>
      <c r="N565" t="str" cm="1">
        <f t="array" ref="N565">_xlfn.IFS(I565="Rob","Robusta",I565="Exc","Excelsa",I565="Ara","Arabica",I565="Lib","Liberica")</f>
        <v>Excelsa</v>
      </c>
      <c r="O565" t="str" cm="1">
        <f t="array" ref="O565">_xlfn.IFS(J565="M","Medium",J565="L","Light",J565="D","Dark")</f>
        <v>Medium</v>
      </c>
      <c r="P565" t="str">
        <f>_xlfn.XLOOKUP(Orders[[#This Row],[Customer ID]],customers!$A$1:$A$1001,customers!$I$1:$I$1001,,0)</f>
        <v>No</v>
      </c>
    </row>
    <row r="566" spans="1:16" x14ac:dyDescent="0.2">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_xlfn.XLOOKUP(orders!C566,customers!$A$1:$A$1001,customers!$G$1:$G$1001,,0)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8"/>
        <v>14.339999999999998</v>
      </c>
      <c r="N566" t="str" cm="1">
        <f t="array" ref="N566">_xlfn.IFS(I566="Rob","Robusta",I566="Exc","Excelsa",I566="Ara","Arabica",I566="Lib","Liberica")</f>
        <v>Robusta</v>
      </c>
      <c r="O566" t="str" cm="1">
        <f t="array" ref="O566">_xlfn.IFS(J566="M","Medium",J566="L","Light",J566="D","Dark")</f>
        <v>Light</v>
      </c>
      <c r="P566" t="str">
        <f>_xlfn.XLOOKUP(Orders[[#This Row],[Customer ID]],customers!$A$1:$A$1001,customers!$I$1:$I$1001,,0)</f>
        <v>No</v>
      </c>
    </row>
    <row r="567" spans="1:16" x14ac:dyDescent="0.2">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_xlfn.XLOOKUP(orders!C567,customers!$A$1:$A$1001,customers!$G$1:$G$1001,,0)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8"/>
        <v>82.339999999999989</v>
      </c>
      <c r="N567" t="str" cm="1">
        <f t="array" ref="N567">_xlfn.IFS(I567="Rob","Robusta",I567="Exc","Excelsa",I567="Ara","Arabica",I567="Lib","Liberica")</f>
        <v>Robusta</v>
      </c>
      <c r="O567" t="str" cm="1">
        <f t="array" ref="O567">_xlfn.IFS(J567="M","Medium",J567="L","Light",J567="D","Dark")</f>
        <v>Dark</v>
      </c>
      <c r="P567" t="str">
        <f>_xlfn.XLOOKUP(Orders[[#This Row],[Customer ID]],customers!$A$1:$A$1001,customers!$I$1:$I$1001,,0)</f>
        <v>No</v>
      </c>
    </row>
    <row r="568" spans="1:16" x14ac:dyDescent="0.2">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_xlfn.XLOOKUP(orders!C568,customers!$A$1:$A$1001,customers!$G$1:$G$1001,,0)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8"/>
        <v>20.25</v>
      </c>
      <c r="N568" t="str" cm="1">
        <f t="array" ref="N568">_xlfn.IFS(I568="Rob","Robusta",I568="Exc","Excelsa",I568="Ara","Arabica",I568="Lib","Liberica")</f>
        <v>Arabica</v>
      </c>
      <c r="O568" t="str" cm="1">
        <f t="array" ref="O568">_xlfn.IFS(J568="M","Medium",J568="L","Light",J568="D","Dark")</f>
        <v>Medium</v>
      </c>
      <c r="P568" t="str">
        <f>_xlfn.XLOOKUP(Orders[[#This Row],[Customer ID]],customers!$A$1:$A$1001,customers!$I$1:$I$1001,,0)</f>
        <v>Yes</v>
      </c>
    </row>
    <row r="569" spans="1:16" x14ac:dyDescent="0.2">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_xlfn.XLOOKUP(orders!C569,customers!$A$1:$A$1001,customers!$G$1:$G$1001,,0)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8"/>
        <v>164.90999999999997</v>
      </c>
      <c r="N569" t="str" cm="1">
        <f t="array" ref="N569">_xlfn.IFS(I569="Rob","Robusta",I569="Exc","Excelsa",I569="Ara","Arabica",I569="Lib","Liberica")</f>
        <v>Robusta</v>
      </c>
      <c r="O569" t="str" cm="1">
        <f t="array" ref="O569">_xlfn.IFS(J569="M","Medium",J569="L","Light",J569="D","Dark")</f>
        <v>Light</v>
      </c>
      <c r="P569" t="str">
        <f>_xlfn.XLOOKUP(Orders[[#This Row],[Customer ID]],customers!$A$1:$A$1001,customers!$I$1:$I$1001,,0)</f>
        <v>No</v>
      </c>
    </row>
    <row r="570" spans="1:16" x14ac:dyDescent="0.2">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_xlfn.XLOOKUP(orders!C570,customers!$A$1:$A$1001,customers!$G$1:$G$1001,,0)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8"/>
        <v>19.02</v>
      </c>
      <c r="N570" t="str" cm="1">
        <f t="array" ref="N570">_xlfn.IFS(I570="Rob","Robusta",I570="Exc","Excelsa",I570="Ara","Arabica",I570="Lib","Liberica")</f>
        <v>Liberica</v>
      </c>
      <c r="O570" t="str" cm="1">
        <f t="array" ref="O570">_xlfn.IFS(J570="M","Medium",J570="L","Light",J570="D","Dark")</f>
        <v>Light</v>
      </c>
      <c r="P570" t="str">
        <f>_xlfn.XLOOKUP(Orders[[#This Row],[Customer ID]],customers!$A$1:$A$1001,customers!$I$1:$I$1001,,0)</f>
        <v>Yes</v>
      </c>
    </row>
    <row r="571" spans="1:16" x14ac:dyDescent="0.2">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_xlfn.XLOOKUP(orders!C571,customers!$A$1:$A$1001,customers!$G$1:$G$1001,,0)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8"/>
        <v>137.31</v>
      </c>
      <c r="N571" t="str" cm="1">
        <f t="array" ref="N571">_xlfn.IFS(I571="Rob","Robusta",I571="Exc","Excelsa",I571="Ara","Arabica",I571="Lib","Liberica")</f>
        <v>Arabica</v>
      </c>
      <c r="O571" t="str" cm="1">
        <f t="array" ref="O571">_xlfn.IFS(J571="M","Medium",J571="L","Light",J571="D","Dark")</f>
        <v>Dark</v>
      </c>
      <c r="P571" t="str">
        <f>_xlfn.XLOOKUP(Orders[[#This Row],[Customer ID]],customers!$A$1:$A$1001,customers!$I$1:$I$1001,,0)</f>
        <v>No</v>
      </c>
    </row>
    <row r="572" spans="1:16" x14ac:dyDescent="0.2">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_xlfn.XLOOKUP(orders!C572,customers!$A$1:$A$1001,customers!$G$1:$G$1001,,0)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8"/>
        <v>27</v>
      </c>
      <c r="N572" t="str" cm="1">
        <f t="array" ref="N572">_xlfn.IFS(I572="Rob","Robusta",I572="Exc","Excelsa",I572="Ara","Arabica",I572="Lib","Liberica")</f>
        <v>Arabica</v>
      </c>
      <c r="O572" t="str" cm="1">
        <f t="array" ref="O572">_xlfn.IFS(J572="M","Medium",J572="L","Light",J572="D","Dark")</f>
        <v>Medium</v>
      </c>
      <c r="P572" t="str">
        <f>_xlfn.XLOOKUP(Orders[[#This Row],[Customer ID]],customers!$A$1:$A$1001,customers!$I$1:$I$1001,,0)</f>
        <v>No</v>
      </c>
    </row>
    <row r="573" spans="1:16" x14ac:dyDescent="0.2">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_xlfn.XLOOKUP(orders!C573,customers!$A$1:$A$1001,customers!$G$1:$G$1001,,0)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8"/>
        <v>35.64</v>
      </c>
      <c r="N573" t="str" cm="1">
        <f t="array" ref="N573">_xlfn.IFS(I573="Rob","Robusta",I573="Exc","Excelsa",I573="Ara","Arabica",I573="Lib","Liberica")</f>
        <v>Excelsa</v>
      </c>
      <c r="O573" t="str" cm="1">
        <f t="array" ref="O573">_xlfn.IFS(J573="M","Medium",J573="L","Light",J573="D","Dark")</f>
        <v>Light</v>
      </c>
      <c r="P573" t="str">
        <f>_xlfn.XLOOKUP(Orders[[#This Row],[Customer ID]],customers!$A$1:$A$1001,customers!$I$1:$I$1001,,0)</f>
        <v>No</v>
      </c>
    </row>
    <row r="574" spans="1:16" x14ac:dyDescent="0.2">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_xlfn.XLOOKUP(orders!C574,customers!$A$1:$A$1001,customers!$G$1:$G$1001,,0)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8"/>
        <v>5.97</v>
      </c>
      <c r="N574" t="str" cm="1">
        <f t="array" ref="N574">_xlfn.IFS(I574="Rob","Robusta",I574="Exc","Excelsa",I574="Ara","Arabica",I574="Lib","Liberica")</f>
        <v>Arabica</v>
      </c>
      <c r="O574" t="str" cm="1">
        <f t="array" ref="O574">_xlfn.IFS(J574="M","Medium",J574="L","Light",J574="D","Dark")</f>
        <v>Dark</v>
      </c>
      <c r="P574" t="str">
        <f>_xlfn.XLOOKUP(Orders[[#This Row],[Customer ID]],customers!$A$1:$A$1001,customers!$I$1:$I$1001,,0)</f>
        <v>Yes</v>
      </c>
    </row>
    <row r="575" spans="1:16" x14ac:dyDescent="0.2">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_xlfn.XLOOKUP(orders!C575,customers!$A$1:$A$1001,customers!$G$1:$G$1001,,0)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8"/>
        <v>67.5</v>
      </c>
      <c r="N575" t="str" cm="1">
        <f t="array" ref="N575">_xlfn.IFS(I575="Rob","Robusta",I575="Exc","Excelsa",I575="Ara","Arabica",I575="Lib","Liberica")</f>
        <v>Arabica</v>
      </c>
      <c r="O575" t="str" cm="1">
        <f t="array" ref="O575">_xlfn.IFS(J575="M","Medium",J575="L","Light",J575="D","Dark")</f>
        <v>Medium</v>
      </c>
      <c r="P575" t="str">
        <f>_xlfn.XLOOKUP(Orders[[#This Row],[Customer ID]],customers!$A$1:$A$1001,customers!$I$1:$I$1001,,0)</f>
        <v>No</v>
      </c>
    </row>
    <row r="576" spans="1:16" x14ac:dyDescent="0.2">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_xlfn.XLOOKUP(orders!C576,customers!$A$1:$A$1001,customers!$G$1:$G$1001,,0)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8"/>
        <v>21.509999999999998</v>
      </c>
      <c r="N576" t="str" cm="1">
        <f t="array" ref="N576">_xlfn.IFS(I576="Rob","Robusta",I576="Exc","Excelsa",I576="Ara","Arabica",I576="Lib","Liberica")</f>
        <v>Robusta</v>
      </c>
      <c r="O576" t="str" cm="1">
        <f t="array" ref="O576">_xlfn.IFS(J576="M","Medium",J576="L","Light",J576="D","Dark")</f>
        <v>Light</v>
      </c>
      <c r="P576" t="str">
        <f>_xlfn.XLOOKUP(Orders[[#This Row],[Customer ID]],customers!$A$1:$A$1001,customers!$I$1:$I$1001,,0)</f>
        <v>Yes</v>
      </c>
    </row>
    <row r="577" spans="1:16" x14ac:dyDescent="0.2">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_xlfn.XLOOKUP(orders!C577,customers!$A$1:$A$1001,customers!$G$1:$G$1001,,0)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8"/>
        <v>66.929999999999993</v>
      </c>
      <c r="N577" t="str" cm="1">
        <f t="array" ref="N577">_xlfn.IFS(I577="Rob","Robusta",I577="Exc","Excelsa",I577="Ara","Arabica",I577="Lib","Liberica")</f>
        <v>Liberica</v>
      </c>
      <c r="O577" t="str" cm="1">
        <f t="array" ref="O577">_xlfn.IFS(J577="M","Medium",J577="L","Light",J577="D","Dark")</f>
        <v>Medium</v>
      </c>
      <c r="P577" t="str">
        <f>_xlfn.XLOOKUP(Orders[[#This Row],[Customer ID]],customers!$A$1:$A$1001,customers!$I$1:$I$1001,,0)</f>
        <v>No</v>
      </c>
    </row>
    <row r="578" spans="1:16" x14ac:dyDescent="0.2">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_xlfn.XLOOKUP(orders!C578,customers!$A$1:$A$1001,customers!$G$1:$G$1001,,0)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8"/>
        <v>17.91</v>
      </c>
      <c r="N578" t="str" cm="1">
        <f t="array" ref="N578">_xlfn.IFS(I578="Rob","Robusta",I578="Exc","Excelsa",I578="Ara","Arabica",I578="Lib","Liberica")</f>
        <v>Arabica</v>
      </c>
      <c r="O578" t="str" cm="1">
        <f t="array" ref="O578">_xlfn.IFS(J578="M","Medium",J578="L","Light",J578="D","Dark")</f>
        <v>Dark</v>
      </c>
      <c r="P578" t="str">
        <f>_xlfn.XLOOKUP(Orders[[#This Row],[Customer ID]],customers!$A$1:$A$1001,customers!$I$1:$I$1001,,0)</f>
        <v>No</v>
      </c>
    </row>
    <row r="579" spans="1:16" x14ac:dyDescent="0.2">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_xlfn.XLOOKUP(orders!C579,customers!$A$1:$A$1001,customers!$G$1:$G$1001,,0)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9">L579*E579</f>
        <v>58.2</v>
      </c>
      <c r="N579" t="str" cm="1">
        <f t="array" ref="N579">_xlfn.IFS(I579="Rob","Robusta",I579="Exc","Excelsa",I579="Ara","Arabica",I579="Lib","Liberica")</f>
        <v>Liberica</v>
      </c>
      <c r="O579" t="str" cm="1">
        <f t="array" ref="O579">_xlfn.IFS(J579="M","Medium",J579="L","Light",J579="D","Dark")</f>
        <v>Medium</v>
      </c>
      <c r="P579" t="str">
        <f>_xlfn.XLOOKUP(Orders[[#This Row],[Customer ID]],customers!$A$1:$A$1001,customers!$I$1:$I$1001,,0)</f>
        <v>No</v>
      </c>
    </row>
    <row r="580" spans="1:16" x14ac:dyDescent="0.2">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_xlfn.XLOOKUP(orders!C580,customers!$A$1:$A$1001,customers!$G$1:$G$1001,,0)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9"/>
        <v>13.365</v>
      </c>
      <c r="N580" t="str" cm="1">
        <f t="array" ref="N580">_xlfn.IFS(I580="Rob","Robusta",I580="Exc","Excelsa",I580="Ara","Arabica",I580="Lib","Liberica")</f>
        <v>Excelsa</v>
      </c>
      <c r="O580" t="str" cm="1">
        <f t="array" ref="O580">_xlfn.IFS(J580="M","Medium",J580="L","Light",J580="D","Dark")</f>
        <v>Light</v>
      </c>
      <c r="P580" t="str">
        <f>_xlfn.XLOOKUP(Orders[[#This Row],[Customer ID]],customers!$A$1:$A$1001,customers!$I$1:$I$1001,,0)</f>
        <v>No</v>
      </c>
    </row>
    <row r="581" spans="1:16" x14ac:dyDescent="0.2">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_xlfn.XLOOKUP(orders!C581,customers!$A$1:$A$1001,customers!$G$1:$G$1001,,0)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9"/>
        <v>33.75</v>
      </c>
      <c r="N581" t="str" cm="1">
        <f t="array" ref="N581">_xlfn.IFS(I581="Rob","Robusta",I581="Exc","Excelsa",I581="Ara","Arabica",I581="Lib","Liberica")</f>
        <v>Arabica</v>
      </c>
      <c r="O581" t="str" cm="1">
        <f t="array" ref="O581">_xlfn.IFS(J581="M","Medium",J581="L","Light",J581="D","Dark")</f>
        <v>Medium</v>
      </c>
      <c r="P581" t="str">
        <f>_xlfn.XLOOKUP(Orders[[#This Row],[Customer ID]],customers!$A$1:$A$1001,customers!$I$1:$I$1001,,0)</f>
        <v>No</v>
      </c>
    </row>
    <row r="582" spans="1:16" x14ac:dyDescent="0.2">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_xlfn.XLOOKUP(orders!C582,customers!$A$1:$A$1001,customers!$G$1:$G$1001,,0)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9"/>
        <v>44.55</v>
      </c>
      <c r="N582" t="str" cm="1">
        <f t="array" ref="N582">_xlfn.IFS(I582="Rob","Robusta",I582="Exc","Excelsa",I582="Ara","Arabica",I582="Lib","Liberica")</f>
        <v>Excelsa</v>
      </c>
      <c r="O582" t="str" cm="1">
        <f t="array" ref="O582">_xlfn.IFS(J582="M","Medium",J582="L","Light",J582="D","Dark")</f>
        <v>Light</v>
      </c>
      <c r="P582" t="str">
        <f>_xlfn.XLOOKUP(Orders[[#This Row],[Customer ID]],customers!$A$1:$A$1001,customers!$I$1:$I$1001,,0)</f>
        <v>Yes</v>
      </c>
    </row>
    <row r="583" spans="1:16" x14ac:dyDescent="0.2">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_xlfn.XLOOKUP(orders!C583,customers!$A$1:$A$1001,customers!$G$1:$G$1001,,0)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9"/>
        <v>44.55</v>
      </c>
      <c r="N583" t="str" cm="1">
        <f t="array" ref="N583">_xlfn.IFS(I583="Rob","Robusta",I583="Exc","Excelsa",I583="Ara","Arabica",I583="Lib","Liberica")</f>
        <v>Excelsa</v>
      </c>
      <c r="O583" t="str" cm="1">
        <f t="array" ref="O583">_xlfn.IFS(J583="M","Medium",J583="L","Light",J583="D","Dark")</f>
        <v>Light</v>
      </c>
      <c r="P583" t="str">
        <f>_xlfn.XLOOKUP(Orders[[#This Row],[Customer ID]],customers!$A$1:$A$1001,customers!$I$1:$I$1001,,0)</f>
        <v>Yes</v>
      </c>
    </row>
    <row r="584" spans="1:16" x14ac:dyDescent="0.2">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_xlfn.XLOOKUP(orders!C584,customers!$A$1:$A$1001,customers!$G$1:$G$1001,,0)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9"/>
        <v>60.75</v>
      </c>
      <c r="N584" t="str" cm="1">
        <f t="array" ref="N584">_xlfn.IFS(I584="Rob","Robusta",I584="Exc","Excelsa",I584="Ara","Arabica",I584="Lib","Liberica")</f>
        <v>Excelsa</v>
      </c>
      <c r="O584" t="str" cm="1">
        <f t="array" ref="O584">_xlfn.IFS(J584="M","Medium",J584="L","Light",J584="D","Dark")</f>
        <v>Dark</v>
      </c>
      <c r="P584" t="str">
        <f>_xlfn.XLOOKUP(Orders[[#This Row],[Customer ID]],customers!$A$1:$A$1001,customers!$I$1:$I$1001,,0)</f>
        <v>No</v>
      </c>
    </row>
    <row r="585" spans="1:16" x14ac:dyDescent="0.2">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_xlfn.XLOOKUP(orders!C585,customers!$A$1:$A$1001,customers!$G$1:$G$1001,,0)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9"/>
        <v>3.5849999999999995</v>
      </c>
      <c r="N585" t="str" cm="1">
        <f t="array" ref="N585">_xlfn.IFS(I585="Rob","Robusta",I585="Exc","Excelsa",I585="Ara","Arabica",I585="Lib","Liberica")</f>
        <v>Robusta</v>
      </c>
      <c r="O585" t="str" cm="1">
        <f t="array" ref="O585">_xlfn.IFS(J585="M","Medium",J585="L","Light",J585="D","Dark")</f>
        <v>Light</v>
      </c>
      <c r="P585" t="str">
        <f>_xlfn.XLOOKUP(Orders[[#This Row],[Customer ID]],customers!$A$1:$A$1001,customers!$I$1:$I$1001,,0)</f>
        <v>Yes</v>
      </c>
    </row>
    <row r="586" spans="1:16" x14ac:dyDescent="0.2">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_xlfn.XLOOKUP(orders!C586,customers!$A$1:$A$1001,customers!$G$1:$G$1001,,0)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9"/>
        <v>21.509999999999998</v>
      </c>
      <c r="N586" t="str" cm="1">
        <f t="array" ref="N586">_xlfn.IFS(I586="Rob","Robusta",I586="Exc","Excelsa",I586="Ara","Arabica",I586="Lib","Liberica")</f>
        <v>Robusta</v>
      </c>
      <c r="O586" t="str" cm="1">
        <f t="array" ref="O586">_xlfn.IFS(J586="M","Medium",J586="L","Light",J586="D","Dark")</f>
        <v>Light</v>
      </c>
      <c r="P586" t="str">
        <f>_xlfn.XLOOKUP(Orders[[#This Row],[Customer ID]],customers!$A$1:$A$1001,customers!$I$1:$I$1001,,0)</f>
        <v>No</v>
      </c>
    </row>
    <row r="587" spans="1:16" x14ac:dyDescent="0.2">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_xlfn.XLOOKUP(orders!C587,customers!$A$1:$A$1001,customers!$G$1:$G$1001,,0)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9"/>
        <v>16.5</v>
      </c>
      <c r="N587" t="str" cm="1">
        <f t="array" ref="N587">_xlfn.IFS(I587="Rob","Robusta",I587="Exc","Excelsa",I587="Ara","Arabica",I587="Lib","Liberica")</f>
        <v>Excelsa</v>
      </c>
      <c r="O587" t="str" cm="1">
        <f t="array" ref="O587">_xlfn.IFS(J587="M","Medium",J587="L","Light",J587="D","Dark")</f>
        <v>Medium</v>
      </c>
      <c r="P587" t="str">
        <f>_xlfn.XLOOKUP(Orders[[#This Row],[Customer ID]],customers!$A$1:$A$1001,customers!$I$1:$I$1001,,0)</f>
        <v>Yes</v>
      </c>
    </row>
    <row r="588" spans="1:16" x14ac:dyDescent="0.2">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_xlfn.XLOOKUP(orders!C588,customers!$A$1:$A$1001,customers!$G$1:$G$1001,,0)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9"/>
        <v>82.454999999999984</v>
      </c>
      <c r="N588" t="str" cm="1">
        <f t="array" ref="N588">_xlfn.IFS(I588="Rob","Robusta",I588="Exc","Excelsa",I588="Ara","Arabica",I588="Lib","Liberica")</f>
        <v>Robusta</v>
      </c>
      <c r="O588" t="str" cm="1">
        <f t="array" ref="O588">_xlfn.IFS(J588="M","Medium",J588="L","Light",J588="D","Dark")</f>
        <v>Light</v>
      </c>
      <c r="P588" t="str">
        <f>_xlfn.XLOOKUP(Orders[[#This Row],[Customer ID]],customers!$A$1:$A$1001,customers!$I$1:$I$1001,,0)</f>
        <v>No</v>
      </c>
    </row>
    <row r="589" spans="1:16" x14ac:dyDescent="0.2">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_xlfn.XLOOKUP(orders!C589,customers!$A$1:$A$1001,customers!$G$1:$G$1001,,0)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9"/>
        <v>7.77</v>
      </c>
      <c r="N589" t="str" cm="1">
        <f t="array" ref="N589">_xlfn.IFS(I589="Rob","Robusta",I589="Exc","Excelsa",I589="Ara","Arabica",I589="Lib","Liberica")</f>
        <v>Liberica</v>
      </c>
      <c r="O589" t="str" cm="1">
        <f t="array" ref="O589">_xlfn.IFS(J589="M","Medium",J589="L","Light",J589="D","Dark")</f>
        <v>Dark</v>
      </c>
      <c r="P589" t="str">
        <f>_xlfn.XLOOKUP(Orders[[#This Row],[Customer ID]],customers!$A$1:$A$1001,customers!$I$1:$I$1001,,0)</f>
        <v>Yes</v>
      </c>
    </row>
    <row r="590" spans="1:16" x14ac:dyDescent="0.2">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_xlfn.XLOOKUP(orders!C590,customers!$A$1:$A$1001,customers!$G$1:$G$1001,,0)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9"/>
        <v>11.94</v>
      </c>
      <c r="N590" t="str" cm="1">
        <f t="array" ref="N590">_xlfn.IFS(I590="Rob","Robusta",I590="Exc","Excelsa",I590="Ara","Arabica",I590="Lib","Liberica")</f>
        <v>Robusta</v>
      </c>
      <c r="O590" t="str" cm="1">
        <f t="array" ref="O590">_xlfn.IFS(J590="M","Medium",J590="L","Light",J590="D","Dark")</f>
        <v>Medium</v>
      </c>
      <c r="P590" t="str">
        <f>_xlfn.XLOOKUP(Orders[[#This Row],[Customer ID]],customers!$A$1:$A$1001,customers!$I$1:$I$1001,,0)</f>
        <v>Yes</v>
      </c>
    </row>
    <row r="591" spans="1:16" x14ac:dyDescent="0.2">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_xlfn.XLOOKUP(orders!C591,customers!$A$1:$A$1001,customers!$G$1:$G$1001,,0)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9"/>
        <v>204.92999999999995</v>
      </c>
      <c r="N591" t="str" cm="1">
        <f t="array" ref="N591">_xlfn.IFS(I591="Rob","Robusta",I591="Exc","Excelsa",I591="Ara","Arabica",I591="Lib","Liberica")</f>
        <v>Excelsa</v>
      </c>
      <c r="O591" t="str" cm="1">
        <f t="array" ref="O591">_xlfn.IFS(J591="M","Medium",J591="L","Light",J591="D","Dark")</f>
        <v>Light</v>
      </c>
      <c r="P591" t="str">
        <f>_xlfn.XLOOKUP(Orders[[#This Row],[Customer ID]],customers!$A$1:$A$1001,customers!$I$1:$I$1001,,0)</f>
        <v>No</v>
      </c>
    </row>
    <row r="592" spans="1:16" x14ac:dyDescent="0.2">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_xlfn.XLOOKUP(orders!C592,customers!$A$1:$A$1001,customers!$G$1:$G$1001,,0)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9"/>
        <v>63.249999999999993</v>
      </c>
      <c r="N592" t="str" cm="1">
        <f t="array" ref="N592">_xlfn.IFS(I592="Rob","Robusta",I592="Exc","Excelsa",I592="Ara","Arabica",I592="Lib","Liberica")</f>
        <v>Excelsa</v>
      </c>
      <c r="O592" t="str" cm="1">
        <f t="array" ref="O592">_xlfn.IFS(J592="M","Medium",J592="L","Light",J592="D","Dark")</f>
        <v>Medium</v>
      </c>
      <c r="P592" t="str">
        <f>_xlfn.XLOOKUP(Orders[[#This Row],[Customer ID]],customers!$A$1:$A$1001,customers!$I$1:$I$1001,,0)</f>
        <v>Yes</v>
      </c>
    </row>
    <row r="593" spans="1:16" x14ac:dyDescent="0.2">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_xlfn.XLOOKUP(orders!C593,customers!$A$1:$A$1001,customers!$G$1:$G$1001,,0)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9"/>
        <v>8.0549999999999997</v>
      </c>
      <c r="N593" t="str" cm="1">
        <f t="array" ref="N593">_xlfn.IFS(I593="Rob","Robusta",I593="Exc","Excelsa",I593="Ara","Arabica",I593="Lib","Liberica")</f>
        <v>Robusta</v>
      </c>
      <c r="O593" t="str" cm="1">
        <f t="array" ref="O593">_xlfn.IFS(J593="M","Medium",J593="L","Light",J593="D","Dark")</f>
        <v>Dark</v>
      </c>
      <c r="P593" t="str">
        <f>_xlfn.XLOOKUP(Orders[[#This Row],[Customer ID]],customers!$A$1:$A$1001,customers!$I$1:$I$1001,,0)</f>
        <v>Yes</v>
      </c>
    </row>
    <row r="594" spans="1:16" x14ac:dyDescent="0.2">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_xlfn.XLOOKUP(orders!C594,customers!$A$1:$A$1001,customers!$G$1:$G$1001,,0)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9"/>
        <v>51.749999999999993</v>
      </c>
      <c r="N594" t="str" cm="1">
        <f t="array" ref="N594">_xlfn.IFS(I594="Rob","Robusta",I594="Exc","Excelsa",I594="Ara","Arabica",I594="Lib","Liberica")</f>
        <v>Arabica</v>
      </c>
      <c r="O594" t="str" cm="1">
        <f t="array" ref="O594">_xlfn.IFS(J594="M","Medium",J594="L","Light",J594="D","Dark")</f>
        <v>Medium</v>
      </c>
      <c r="P594" t="str">
        <f>_xlfn.XLOOKUP(Orders[[#This Row],[Customer ID]],customers!$A$1:$A$1001,customers!$I$1:$I$1001,,0)</f>
        <v>No</v>
      </c>
    </row>
    <row r="595" spans="1:16" x14ac:dyDescent="0.2">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_xlfn.XLOOKUP(orders!C595,customers!$A$1:$A$1001,customers!$G$1:$G$1001,,0)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9"/>
        <v>27.945</v>
      </c>
      <c r="N595" t="str" cm="1">
        <f t="array" ref="N595">_xlfn.IFS(I595="Rob","Robusta",I595="Exc","Excelsa",I595="Ara","Arabica",I595="Lib","Liberica")</f>
        <v>Excelsa</v>
      </c>
      <c r="O595" t="str" cm="1">
        <f t="array" ref="O595">_xlfn.IFS(J595="M","Medium",J595="L","Light",J595="D","Dark")</f>
        <v>Dark</v>
      </c>
      <c r="P595" t="str">
        <f>_xlfn.XLOOKUP(Orders[[#This Row],[Customer ID]],customers!$A$1:$A$1001,customers!$I$1:$I$1001,,0)</f>
        <v>Yes</v>
      </c>
    </row>
    <row r="596" spans="1:16" x14ac:dyDescent="0.2">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_xlfn.XLOOKUP(orders!C596,customers!$A$1:$A$1001,customers!$G$1:$G$1001,,0)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9"/>
        <v>59.569999999999993</v>
      </c>
      <c r="N596" t="str" cm="1">
        <f t="array" ref="N596">_xlfn.IFS(I596="Rob","Robusta",I596="Exc","Excelsa",I596="Ara","Arabica",I596="Lib","Liberica")</f>
        <v>Arabica</v>
      </c>
      <c r="O596" t="str" cm="1">
        <f t="array" ref="O596">_xlfn.IFS(J596="M","Medium",J596="L","Light",J596="D","Dark")</f>
        <v>Light</v>
      </c>
      <c r="P596" t="str">
        <f>_xlfn.XLOOKUP(Orders[[#This Row],[Customer ID]],customers!$A$1:$A$1001,customers!$I$1:$I$1001,,0)</f>
        <v>No</v>
      </c>
    </row>
    <row r="597" spans="1:16" x14ac:dyDescent="0.2">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_xlfn.XLOOKUP(orders!C597,customers!$A$1:$A$1001,customers!$G$1:$G$1001,,0)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9"/>
        <v>14.85</v>
      </c>
      <c r="N597" t="str" cm="1">
        <f t="array" ref="N597">_xlfn.IFS(I597="Rob","Robusta",I597="Exc","Excelsa",I597="Ara","Arabica",I597="Lib","Liberica")</f>
        <v>Excelsa</v>
      </c>
      <c r="O597" t="str" cm="1">
        <f t="array" ref="O597">_xlfn.IFS(J597="M","Medium",J597="L","Light",J597="D","Dark")</f>
        <v>Light</v>
      </c>
      <c r="P597" t="str">
        <f>_xlfn.XLOOKUP(Orders[[#This Row],[Customer ID]],customers!$A$1:$A$1001,customers!$I$1:$I$1001,,0)</f>
        <v>No</v>
      </c>
    </row>
    <row r="598" spans="1:16" x14ac:dyDescent="0.2">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_xlfn.XLOOKUP(orders!C598,customers!$A$1:$A$1001,customers!$G$1:$G$1001,,0)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9"/>
        <v>33.75</v>
      </c>
      <c r="N598" t="str" cm="1">
        <f t="array" ref="N598">_xlfn.IFS(I598="Rob","Robusta",I598="Exc","Excelsa",I598="Ara","Arabica",I598="Lib","Liberica")</f>
        <v>Arabica</v>
      </c>
      <c r="O598" t="str" cm="1">
        <f t="array" ref="O598">_xlfn.IFS(J598="M","Medium",J598="L","Light",J598="D","Dark")</f>
        <v>Medium</v>
      </c>
      <c r="P598" t="str">
        <f>_xlfn.XLOOKUP(Orders[[#This Row],[Customer ID]],customers!$A$1:$A$1001,customers!$I$1:$I$1001,,0)</f>
        <v>No</v>
      </c>
    </row>
    <row r="599" spans="1:16" x14ac:dyDescent="0.2">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_xlfn.XLOOKUP(orders!C599,customers!$A$1:$A$1001,customers!$G$1:$G$1001,,0)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9"/>
        <v>145.82</v>
      </c>
      <c r="N599" t="str" cm="1">
        <f t="array" ref="N599">_xlfn.IFS(I599="Rob","Robusta",I599="Exc","Excelsa",I599="Ara","Arabica",I599="Lib","Liberica")</f>
        <v>Liberica</v>
      </c>
      <c r="O599" t="str" cm="1">
        <f t="array" ref="O599">_xlfn.IFS(J599="M","Medium",J599="L","Light",J599="D","Dark")</f>
        <v>Light</v>
      </c>
      <c r="P599" t="str">
        <f>_xlfn.XLOOKUP(Orders[[#This Row],[Customer ID]],customers!$A$1:$A$1001,customers!$I$1:$I$1001,,0)</f>
        <v>Yes</v>
      </c>
    </row>
    <row r="600" spans="1:16" x14ac:dyDescent="0.2">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_xlfn.XLOOKUP(orders!C600,customers!$A$1:$A$1001,customers!$G$1:$G$1001,,0)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9"/>
        <v>11.94</v>
      </c>
      <c r="N600" t="str" cm="1">
        <f t="array" ref="N600">_xlfn.IFS(I600="Rob","Robusta",I600="Exc","Excelsa",I600="Ara","Arabica",I600="Lib","Liberica")</f>
        <v>Robusta</v>
      </c>
      <c r="O600" t="str" cm="1">
        <f t="array" ref="O600">_xlfn.IFS(J600="M","Medium",J600="L","Light",J600="D","Dark")</f>
        <v>Medium</v>
      </c>
      <c r="P600" t="str">
        <f>_xlfn.XLOOKUP(Orders[[#This Row],[Customer ID]],customers!$A$1:$A$1001,customers!$I$1:$I$1001,,0)</f>
        <v>Yes</v>
      </c>
    </row>
    <row r="601" spans="1:16" x14ac:dyDescent="0.2">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_xlfn.XLOOKUP(orders!C601,customers!$A$1:$A$1001,customers!$G$1:$G$1001,,0)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9"/>
        <v>11.94</v>
      </c>
      <c r="N601" t="str" cm="1">
        <f t="array" ref="N601">_xlfn.IFS(I601="Rob","Robusta",I601="Exc","Excelsa",I601="Ara","Arabica",I601="Lib","Liberica")</f>
        <v>Arabica</v>
      </c>
      <c r="O601" t="str" cm="1">
        <f t="array" ref="O601">_xlfn.IFS(J601="M","Medium",J601="L","Light",J601="D","Dark")</f>
        <v>Dark</v>
      </c>
      <c r="P601" t="str">
        <f>_xlfn.XLOOKUP(Orders[[#This Row],[Customer ID]],customers!$A$1:$A$1001,customers!$I$1:$I$1001,,0)</f>
        <v>Yes</v>
      </c>
    </row>
    <row r="602" spans="1:16" x14ac:dyDescent="0.2">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_xlfn.XLOOKUP(orders!C602,customers!$A$1:$A$1001,customers!$G$1:$G$1001,,0)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9"/>
        <v>7.77</v>
      </c>
      <c r="N602" t="str" cm="1">
        <f t="array" ref="N602">_xlfn.IFS(I602="Rob","Robusta",I602="Exc","Excelsa",I602="Ara","Arabica",I602="Lib","Liberica")</f>
        <v>Liberica</v>
      </c>
      <c r="O602" t="str" cm="1">
        <f t="array" ref="O602">_xlfn.IFS(J602="M","Medium",J602="L","Light",J602="D","Dark")</f>
        <v>Dark</v>
      </c>
      <c r="P602" t="str">
        <f>_xlfn.XLOOKUP(Orders[[#This Row],[Customer ID]],customers!$A$1:$A$1001,customers!$I$1:$I$1001,,0)</f>
        <v>No</v>
      </c>
    </row>
    <row r="603" spans="1:16" x14ac:dyDescent="0.2">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_xlfn.XLOOKUP(orders!C603,customers!$A$1:$A$1001,customers!$G$1:$G$1001,,0)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9"/>
        <v>109.93999999999998</v>
      </c>
      <c r="N603" t="str" cm="1">
        <f t="array" ref="N603">_xlfn.IFS(I603="Rob","Robusta",I603="Exc","Excelsa",I603="Ara","Arabica",I603="Lib","Liberica")</f>
        <v>Robusta</v>
      </c>
      <c r="O603" t="str" cm="1">
        <f t="array" ref="O603">_xlfn.IFS(J603="M","Medium",J603="L","Light",J603="D","Dark")</f>
        <v>Light</v>
      </c>
      <c r="P603" t="str">
        <f>_xlfn.XLOOKUP(Orders[[#This Row],[Customer ID]],customers!$A$1:$A$1001,customers!$I$1:$I$1001,,0)</f>
        <v>Yes</v>
      </c>
    </row>
    <row r="604" spans="1:16" x14ac:dyDescent="0.2">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_xlfn.XLOOKUP(orders!C604,customers!$A$1:$A$1001,customers!$G$1:$G$1001,,0)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9"/>
        <v>22.274999999999999</v>
      </c>
      <c r="N604" t="str" cm="1">
        <f t="array" ref="N604">_xlfn.IFS(I604="Rob","Robusta",I604="Exc","Excelsa",I604="Ara","Arabica",I604="Lib","Liberica")</f>
        <v>Excelsa</v>
      </c>
      <c r="O604" t="str" cm="1">
        <f t="array" ref="O604">_xlfn.IFS(J604="M","Medium",J604="L","Light",J604="D","Dark")</f>
        <v>Light</v>
      </c>
      <c r="P604" t="str">
        <f>_xlfn.XLOOKUP(Orders[[#This Row],[Customer ID]],customers!$A$1:$A$1001,customers!$I$1:$I$1001,,0)</f>
        <v>Yes</v>
      </c>
    </row>
    <row r="605" spans="1:16" x14ac:dyDescent="0.2">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_xlfn.XLOOKUP(orders!C605,customers!$A$1:$A$1001,customers!$G$1:$G$1001,,0)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9"/>
        <v>8.9550000000000001</v>
      </c>
      <c r="N605" t="str" cm="1">
        <f t="array" ref="N605">_xlfn.IFS(I605="Rob","Robusta",I605="Exc","Excelsa",I605="Ara","Arabica",I605="Lib","Liberica")</f>
        <v>Robusta</v>
      </c>
      <c r="O605" t="str" cm="1">
        <f t="array" ref="O605">_xlfn.IFS(J605="M","Medium",J605="L","Light",J605="D","Dark")</f>
        <v>Medium</v>
      </c>
      <c r="P605" t="str">
        <f>_xlfn.XLOOKUP(Orders[[#This Row],[Customer ID]],customers!$A$1:$A$1001,customers!$I$1:$I$1001,,0)</f>
        <v>No</v>
      </c>
    </row>
    <row r="606" spans="1:16" x14ac:dyDescent="0.2">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_xlfn.XLOOKUP(orders!C606,customers!$A$1:$A$1001,customers!$G$1:$G$1001,,0)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9"/>
        <v>119.13999999999999</v>
      </c>
      <c r="N606" t="str" cm="1">
        <f t="array" ref="N606">_xlfn.IFS(I606="Rob","Robusta",I606="Exc","Excelsa",I606="Ara","Arabica",I606="Lib","Liberica")</f>
        <v>Liberica</v>
      </c>
      <c r="O606" t="str" cm="1">
        <f t="array" ref="O606">_xlfn.IFS(J606="M","Medium",J606="L","Light",J606="D","Dark")</f>
        <v>Dark</v>
      </c>
      <c r="P606" t="str">
        <f>_xlfn.XLOOKUP(Orders[[#This Row],[Customer ID]],customers!$A$1:$A$1001,customers!$I$1:$I$1001,,0)</f>
        <v>No</v>
      </c>
    </row>
    <row r="607" spans="1:16" x14ac:dyDescent="0.2">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_xlfn.XLOOKUP(orders!C607,customers!$A$1:$A$1001,customers!$G$1:$G$1001,,0)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9"/>
        <v>148.92499999999998</v>
      </c>
      <c r="N607" t="str" cm="1">
        <f t="array" ref="N607">_xlfn.IFS(I607="Rob","Robusta",I607="Exc","Excelsa",I607="Ara","Arabica",I607="Lib","Liberica")</f>
        <v>Arabica</v>
      </c>
      <c r="O607" t="str" cm="1">
        <f t="array" ref="O607">_xlfn.IFS(J607="M","Medium",J607="L","Light",J607="D","Dark")</f>
        <v>Light</v>
      </c>
      <c r="P607" t="str">
        <f>_xlfn.XLOOKUP(Orders[[#This Row],[Customer ID]],customers!$A$1:$A$1001,customers!$I$1:$I$1001,,0)</f>
        <v>Yes</v>
      </c>
    </row>
    <row r="608" spans="1:16" x14ac:dyDescent="0.2">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_xlfn.XLOOKUP(orders!C608,customers!$A$1:$A$1001,customers!$G$1:$G$1001,,0)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9"/>
        <v>109.36499999999999</v>
      </c>
      <c r="N608" t="str" cm="1">
        <f t="array" ref="N608">_xlfn.IFS(I608="Rob","Robusta",I608="Exc","Excelsa",I608="Ara","Arabica",I608="Lib","Liberica")</f>
        <v>Liberica</v>
      </c>
      <c r="O608" t="str" cm="1">
        <f t="array" ref="O608">_xlfn.IFS(J608="M","Medium",J608="L","Light",J608="D","Dark")</f>
        <v>Light</v>
      </c>
      <c r="P608" t="str">
        <f>_xlfn.XLOOKUP(Orders[[#This Row],[Customer ID]],customers!$A$1:$A$1001,customers!$I$1:$I$1001,,0)</f>
        <v>Yes</v>
      </c>
    </row>
    <row r="609" spans="1:16" x14ac:dyDescent="0.2">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_xlfn.XLOOKUP(orders!C609,customers!$A$1:$A$1001,customers!$G$1:$G$1001,,0)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9"/>
        <v>3.645</v>
      </c>
      <c r="N609" t="str" cm="1">
        <f t="array" ref="N609">_xlfn.IFS(I609="Rob","Robusta",I609="Exc","Excelsa",I609="Ara","Arabica",I609="Lib","Liberica")</f>
        <v>Excelsa</v>
      </c>
      <c r="O609" t="str" cm="1">
        <f t="array" ref="O609">_xlfn.IFS(J609="M","Medium",J609="L","Light",J609="D","Dark")</f>
        <v>Dark</v>
      </c>
      <c r="P609" t="str">
        <f>_xlfn.XLOOKUP(Orders[[#This Row],[Customer ID]],customers!$A$1:$A$1001,customers!$I$1:$I$1001,,0)</f>
        <v>Yes</v>
      </c>
    </row>
    <row r="610" spans="1:16" x14ac:dyDescent="0.2">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_xlfn.XLOOKUP(orders!C610,customers!$A$1:$A$1001,customers!$G$1:$G$1001,,0)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9"/>
        <v>55.89</v>
      </c>
      <c r="N610" t="str" cm="1">
        <f t="array" ref="N610">_xlfn.IFS(I610="Rob","Robusta",I610="Exc","Excelsa",I610="Ara","Arabica",I610="Lib","Liberica")</f>
        <v>Excelsa</v>
      </c>
      <c r="O610" t="str" cm="1">
        <f t="array" ref="O610">_xlfn.IFS(J610="M","Medium",J610="L","Light",J610="D","Dark")</f>
        <v>Dark</v>
      </c>
      <c r="P610" t="str">
        <f>_xlfn.XLOOKUP(Orders[[#This Row],[Customer ID]],customers!$A$1:$A$1001,customers!$I$1:$I$1001,,0)</f>
        <v>No</v>
      </c>
    </row>
    <row r="611" spans="1:16" x14ac:dyDescent="0.2">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_xlfn.XLOOKUP(orders!C611,customers!$A$1:$A$1001,customers!$G$1:$G$1001,,0)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9"/>
        <v>26.19</v>
      </c>
      <c r="N611" t="str" cm="1">
        <f t="array" ref="N611">_xlfn.IFS(I611="Rob","Robusta",I611="Exc","Excelsa",I611="Ara","Arabica",I611="Lib","Liberica")</f>
        <v>Liberica</v>
      </c>
      <c r="O611" t="str" cm="1">
        <f t="array" ref="O611">_xlfn.IFS(J611="M","Medium",J611="L","Light",J611="D","Dark")</f>
        <v>Medium</v>
      </c>
      <c r="P611" t="str">
        <f>_xlfn.XLOOKUP(Orders[[#This Row],[Customer ID]],customers!$A$1:$A$1001,customers!$I$1:$I$1001,,0)</f>
        <v>Yes</v>
      </c>
    </row>
    <row r="612" spans="1:16" x14ac:dyDescent="0.2">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_xlfn.XLOOKUP(orders!C612,customers!$A$1:$A$1001,customers!$G$1:$G$1001,,0)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9"/>
        <v>39.799999999999997</v>
      </c>
      <c r="N612" t="str" cm="1">
        <f t="array" ref="N612">_xlfn.IFS(I612="Rob","Robusta",I612="Exc","Excelsa",I612="Ara","Arabica",I612="Lib","Liberica")</f>
        <v>Robusta</v>
      </c>
      <c r="O612" t="str" cm="1">
        <f t="array" ref="O612">_xlfn.IFS(J612="M","Medium",J612="L","Light",J612="D","Dark")</f>
        <v>Medium</v>
      </c>
      <c r="P612" t="str">
        <f>_xlfn.XLOOKUP(Orders[[#This Row],[Customer ID]],customers!$A$1:$A$1001,customers!$I$1:$I$1001,,0)</f>
        <v>No</v>
      </c>
    </row>
    <row r="613" spans="1:16" x14ac:dyDescent="0.2">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_xlfn.XLOOKUP(orders!C613,customers!$A$1:$A$1001,customers!$G$1:$G$1001,,0)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9"/>
        <v>68.309999999999988</v>
      </c>
      <c r="N613" t="str" cm="1">
        <f t="array" ref="N613">_xlfn.IFS(I613="Rob","Robusta",I613="Exc","Excelsa",I613="Ara","Arabica",I613="Lib","Liberica")</f>
        <v>Excelsa</v>
      </c>
      <c r="O613" t="str" cm="1">
        <f t="array" ref="O613">_xlfn.IFS(J613="M","Medium",J613="L","Light",J613="D","Dark")</f>
        <v>Light</v>
      </c>
      <c r="P613" t="str">
        <f>_xlfn.XLOOKUP(Orders[[#This Row],[Customer ID]],customers!$A$1:$A$1001,customers!$I$1:$I$1001,,0)</f>
        <v>No</v>
      </c>
    </row>
    <row r="614" spans="1:16" x14ac:dyDescent="0.2">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_xlfn.XLOOKUP(orders!C614,customers!$A$1:$A$1001,customers!$G$1:$G$1001,,0)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9"/>
        <v>13.5</v>
      </c>
      <c r="N614" t="str" cm="1">
        <f t="array" ref="N614">_xlfn.IFS(I614="Rob","Robusta",I614="Exc","Excelsa",I614="Ara","Arabica",I614="Lib","Liberica")</f>
        <v>Arabica</v>
      </c>
      <c r="O614" t="str" cm="1">
        <f t="array" ref="O614">_xlfn.IFS(J614="M","Medium",J614="L","Light",J614="D","Dark")</f>
        <v>Medium</v>
      </c>
      <c r="P614" t="str">
        <f>_xlfn.XLOOKUP(Orders[[#This Row],[Customer ID]],customers!$A$1:$A$1001,customers!$I$1:$I$1001,,0)</f>
        <v>No</v>
      </c>
    </row>
    <row r="615" spans="1:16" x14ac:dyDescent="0.2">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_xlfn.XLOOKUP(orders!C615,customers!$A$1:$A$1001,customers!$G$1:$G$1001,,0)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9"/>
        <v>5.97</v>
      </c>
      <c r="N615" t="str" cm="1">
        <f t="array" ref="N615">_xlfn.IFS(I615="Rob","Robusta",I615="Exc","Excelsa",I615="Ara","Arabica",I615="Lib","Liberica")</f>
        <v>Robusta</v>
      </c>
      <c r="O615" t="str" cm="1">
        <f t="array" ref="O615">_xlfn.IFS(J615="M","Medium",J615="L","Light",J615="D","Dark")</f>
        <v>Medium</v>
      </c>
      <c r="P615" t="str">
        <f>_xlfn.XLOOKUP(Orders[[#This Row],[Customer ID]],customers!$A$1:$A$1001,customers!$I$1:$I$1001,,0)</f>
        <v>No</v>
      </c>
    </row>
    <row r="616" spans="1:16" x14ac:dyDescent="0.2">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_xlfn.XLOOKUP(orders!C616,customers!$A$1:$A$1001,customers!$G$1:$G$1001,,0)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9"/>
        <v>29.849999999999998</v>
      </c>
      <c r="N616" t="str" cm="1">
        <f t="array" ref="N616">_xlfn.IFS(I616="Rob","Robusta",I616="Exc","Excelsa",I616="Ara","Arabica",I616="Lib","Liberica")</f>
        <v>Robusta</v>
      </c>
      <c r="O616" t="str" cm="1">
        <f t="array" ref="O616">_xlfn.IFS(J616="M","Medium",J616="L","Light",J616="D","Dark")</f>
        <v>Medium</v>
      </c>
      <c r="P616" t="str">
        <f>_xlfn.XLOOKUP(Orders[[#This Row],[Customer ID]],customers!$A$1:$A$1001,customers!$I$1:$I$1001,,0)</f>
        <v>Yes</v>
      </c>
    </row>
    <row r="617" spans="1:16" x14ac:dyDescent="0.2">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_xlfn.XLOOKUP(orders!C617,customers!$A$1:$A$1001,customers!$G$1:$G$1001,,0)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9"/>
        <v>72.91</v>
      </c>
      <c r="N617" t="str" cm="1">
        <f t="array" ref="N617">_xlfn.IFS(I617="Rob","Robusta",I617="Exc","Excelsa",I617="Ara","Arabica",I617="Lib","Liberica")</f>
        <v>Liberica</v>
      </c>
      <c r="O617" t="str" cm="1">
        <f t="array" ref="O617">_xlfn.IFS(J617="M","Medium",J617="L","Light",J617="D","Dark")</f>
        <v>Light</v>
      </c>
      <c r="P617" t="str">
        <f>_xlfn.XLOOKUP(Orders[[#This Row],[Customer ID]],customers!$A$1:$A$1001,customers!$I$1:$I$1001,,0)</f>
        <v>Yes</v>
      </c>
    </row>
    <row r="618" spans="1:16" x14ac:dyDescent="0.2">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_xlfn.XLOOKUP(orders!C618,customers!$A$1:$A$1001,customers!$G$1:$G$1001,,0)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9"/>
        <v>126.49999999999999</v>
      </c>
      <c r="N618" t="str" cm="1">
        <f t="array" ref="N618">_xlfn.IFS(I618="Rob","Robusta",I618="Exc","Excelsa",I618="Ara","Arabica",I618="Lib","Liberica")</f>
        <v>Excelsa</v>
      </c>
      <c r="O618" t="str" cm="1">
        <f t="array" ref="O618">_xlfn.IFS(J618="M","Medium",J618="L","Light",J618="D","Dark")</f>
        <v>Medium</v>
      </c>
      <c r="P618" t="str">
        <f>_xlfn.XLOOKUP(Orders[[#This Row],[Customer ID]],customers!$A$1:$A$1001,customers!$I$1:$I$1001,,0)</f>
        <v>No</v>
      </c>
    </row>
    <row r="619" spans="1:16" x14ac:dyDescent="0.2">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_xlfn.XLOOKUP(orders!C619,customers!$A$1:$A$1001,customers!$G$1:$G$1001,,0)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9"/>
        <v>33.464999999999996</v>
      </c>
      <c r="N619" t="str" cm="1">
        <f t="array" ref="N619">_xlfn.IFS(I619="Rob","Robusta",I619="Exc","Excelsa",I619="Ara","Arabica",I619="Lib","Liberica")</f>
        <v>Liberica</v>
      </c>
      <c r="O619" t="str" cm="1">
        <f t="array" ref="O619">_xlfn.IFS(J619="M","Medium",J619="L","Light",J619="D","Dark")</f>
        <v>Medium</v>
      </c>
      <c r="P619" t="str">
        <f>_xlfn.XLOOKUP(Orders[[#This Row],[Customer ID]],customers!$A$1:$A$1001,customers!$I$1:$I$1001,,0)</f>
        <v>No</v>
      </c>
    </row>
    <row r="620" spans="1:16" x14ac:dyDescent="0.2">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_xlfn.XLOOKUP(orders!C620,customers!$A$1:$A$1001,customers!$G$1:$G$1001,,0)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9"/>
        <v>72.900000000000006</v>
      </c>
      <c r="N620" t="str" cm="1">
        <f t="array" ref="N620">_xlfn.IFS(I620="Rob","Robusta",I620="Exc","Excelsa",I620="Ara","Arabica",I620="Lib","Liberica")</f>
        <v>Excelsa</v>
      </c>
      <c r="O620" t="str" cm="1">
        <f t="array" ref="O620">_xlfn.IFS(J620="M","Medium",J620="L","Light",J620="D","Dark")</f>
        <v>Dark</v>
      </c>
      <c r="P620" t="str">
        <f>_xlfn.XLOOKUP(Orders[[#This Row],[Customer ID]],customers!$A$1:$A$1001,customers!$I$1:$I$1001,,0)</f>
        <v>Yes</v>
      </c>
    </row>
    <row r="621" spans="1:16" x14ac:dyDescent="0.2">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_xlfn.XLOOKUP(orders!C621,customers!$A$1:$A$1001,customers!$G$1:$G$1001,,0)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9"/>
        <v>15.54</v>
      </c>
      <c r="N621" t="str" cm="1">
        <f t="array" ref="N621">_xlfn.IFS(I621="Rob","Robusta",I621="Exc","Excelsa",I621="Ara","Arabica",I621="Lib","Liberica")</f>
        <v>Liberica</v>
      </c>
      <c r="O621" t="str" cm="1">
        <f t="array" ref="O621">_xlfn.IFS(J621="M","Medium",J621="L","Light",J621="D","Dark")</f>
        <v>Dark</v>
      </c>
      <c r="P621" t="str">
        <f>_xlfn.XLOOKUP(Orders[[#This Row],[Customer ID]],customers!$A$1:$A$1001,customers!$I$1:$I$1001,,0)</f>
        <v>Yes</v>
      </c>
    </row>
    <row r="622" spans="1:16" x14ac:dyDescent="0.2">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_xlfn.XLOOKUP(orders!C622,customers!$A$1:$A$1001,customers!$G$1:$G$1001,,0)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9"/>
        <v>20.25</v>
      </c>
      <c r="N622" t="str" cm="1">
        <f t="array" ref="N622">_xlfn.IFS(I622="Rob","Robusta",I622="Exc","Excelsa",I622="Ara","Arabica",I622="Lib","Liberica")</f>
        <v>Arabica</v>
      </c>
      <c r="O622" t="str" cm="1">
        <f t="array" ref="O622">_xlfn.IFS(J622="M","Medium",J622="L","Light",J622="D","Dark")</f>
        <v>Medium</v>
      </c>
      <c r="P622" t="str">
        <f>_xlfn.XLOOKUP(Orders[[#This Row],[Customer ID]],customers!$A$1:$A$1001,customers!$I$1:$I$1001,,0)</f>
        <v>No</v>
      </c>
    </row>
    <row r="623" spans="1:16" x14ac:dyDescent="0.2">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_xlfn.XLOOKUP(orders!C623,customers!$A$1:$A$1001,customers!$G$1:$G$1001,,0)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9"/>
        <v>77.699999999999989</v>
      </c>
      <c r="N623" t="str" cm="1">
        <f t="array" ref="N623">_xlfn.IFS(I623="Rob","Robusta",I623="Exc","Excelsa",I623="Ara","Arabica",I623="Lib","Liberica")</f>
        <v>Arabica</v>
      </c>
      <c r="O623" t="str" cm="1">
        <f t="array" ref="O623">_xlfn.IFS(J623="M","Medium",J623="L","Light",J623="D","Dark")</f>
        <v>Light</v>
      </c>
      <c r="P623" t="str">
        <f>_xlfn.XLOOKUP(Orders[[#This Row],[Customer ID]],customers!$A$1:$A$1001,customers!$I$1:$I$1001,,0)</f>
        <v>No</v>
      </c>
    </row>
    <row r="624" spans="1:16" x14ac:dyDescent="0.2">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_xlfn.XLOOKUP(orders!C624,customers!$A$1:$A$1001,customers!$G$1:$G$1001,,0)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9"/>
        <v>133.85999999999999</v>
      </c>
      <c r="N624" t="str" cm="1">
        <f t="array" ref="N624">_xlfn.IFS(I624="Rob","Robusta",I624="Exc","Excelsa",I624="Ara","Arabica",I624="Lib","Liberica")</f>
        <v>Liberica</v>
      </c>
      <c r="O624" t="str" cm="1">
        <f t="array" ref="O624">_xlfn.IFS(J624="M","Medium",J624="L","Light",J624="D","Dark")</f>
        <v>Medium</v>
      </c>
      <c r="P624" t="str">
        <f>_xlfn.XLOOKUP(Orders[[#This Row],[Customer ID]],customers!$A$1:$A$1001,customers!$I$1:$I$1001,,0)</f>
        <v>No</v>
      </c>
    </row>
    <row r="625" spans="1:16" x14ac:dyDescent="0.2">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_xlfn.XLOOKUP(orders!C625,customers!$A$1:$A$1001,customers!$G$1:$G$1001,,0)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9"/>
        <v>12.15</v>
      </c>
      <c r="N625" t="str" cm="1">
        <f t="array" ref="N625">_xlfn.IFS(I625="Rob","Robusta",I625="Exc","Excelsa",I625="Ara","Arabica",I625="Lib","Liberica")</f>
        <v>Excelsa</v>
      </c>
      <c r="O625" t="str" cm="1">
        <f t="array" ref="O625">_xlfn.IFS(J625="M","Medium",J625="L","Light",J625="D","Dark")</f>
        <v>Dark</v>
      </c>
      <c r="P625" t="str">
        <f>_xlfn.XLOOKUP(Orders[[#This Row],[Customer ID]],customers!$A$1:$A$1001,customers!$I$1:$I$1001,,0)</f>
        <v>No</v>
      </c>
    </row>
    <row r="626" spans="1:16" x14ac:dyDescent="0.2">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_xlfn.XLOOKUP(orders!C626,customers!$A$1:$A$1001,customers!$G$1:$G$1001,,0)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9"/>
        <v>63.249999999999993</v>
      </c>
      <c r="N626" t="str" cm="1">
        <f t="array" ref="N626">_xlfn.IFS(I626="Rob","Robusta",I626="Exc","Excelsa",I626="Ara","Arabica",I626="Lib","Liberica")</f>
        <v>Excelsa</v>
      </c>
      <c r="O626" t="str" cm="1">
        <f t="array" ref="O626">_xlfn.IFS(J626="M","Medium",J626="L","Light",J626="D","Dark")</f>
        <v>Medium</v>
      </c>
      <c r="P626" t="str">
        <f>_xlfn.XLOOKUP(Orders[[#This Row],[Customer ID]],customers!$A$1:$A$1001,customers!$I$1:$I$1001,,0)</f>
        <v>Yes</v>
      </c>
    </row>
    <row r="627" spans="1:16" x14ac:dyDescent="0.2">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_xlfn.XLOOKUP(orders!C627,customers!$A$1:$A$1001,customers!$G$1:$G$1001,,0)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9"/>
        <v>35.849999999999994</v>
      </c>
      <c r="N627" t="str" cm="1">
        <f t="array" ref="N627">_xlfn.IFS(I627="Rob","Robusta",I627="Exc","Excelsa",I627="Ara","Arabica",I627="Lib","Liberica")</f>
        <v>Robusta</v>
      </c>
      <c r="O627" t="str" cm="1">
        <f t="array" ref="O627">_xlfn.IFS(J627="M","Medium",J627="L","Light",J627="D","Dark")</f>
        <v>Light</v>
      </c>
      <c r="P627" t="str">
        <f>_xlfn.XLOOKUP(Orders[[#This Row],[Customer ID]],customers!$A$1:$A$1001,customers!$I$1:$I$1001,,0)</f>
        <v>No</v>
      </c>
    </row>
    <row r="628" spans="1:16" x14ac:dyDescent="0.2">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_xlfn.XLOOKUP(orders!C628,customers!$A$1:$A$1001,customers!$G$1:$G$1001,,0)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9"/>
        <v>77.624999999999986</v>
      </c>
      <c r="N628" t="str" cm="1">
        <f t="array" ref="N628">_xlfn.IFS(I628="Rob","Robusta",I628="Exc","Excelsa",I628="Ara","Arabica",I628="Lib","Liberica")</f>
        <v>Arabica</v>
      </c>
      <c r="O628" t="str" cm="1">
        <f t="array" ref="O628">_xlfn.IFS(J628="M","Medium",J628="L","Light",J628="D","Dark")</f>
        <v>Medium</v>
      </c>
      <c r="P628" t="str">
        <f>_xlfn.XLOOKUP(Orders[[#This Row],[Customer ID]],customers!$A$1:$A$1001,customers!$I$1:$I$1001,,0)</f>
        <v>No</v>
      </c>
    </row>
    <row r="629" spans="1:16" x14ac:dyDescent="0.2">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_xlfn.XLOOKUP(orders!C629,customers!$A$1:$A$1001,customers!$G$1:$G$1001,,0)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9"/>
        <v>63.249999999999993</v>
      </c>
      <c r="N629" t="str" cm="1">
        <f t="array" ref="N629">_xlfn.IFS(I629="Rob","Robusta",I629="Exc","Excelsa",I629="Ara","Arabica",I629="Lib","Liberica")</f>
        <v>Excelsa</v>
      </c>
      <c r="O629" t="str" cm="1">
        <f t="array" ref="O629">_xlfn.IFS(J629="M","Medium",J629="L","Light",J629="D","Dark")</f>
        <v>Medium</v>
      </c>
      <c r="P629" t="str">
        <f>_xlfn.XLOOKUP(Orders[[#This Row],[Customer ID]],customers!$A$1:$A$1001,customers!$I$1:$I$1001,,0)</f>
        <v>Yes</v>
      </c>
    </row>
    <row r="630" spans="1:16" x14ac:dyDescent="0.2">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_xlfn.XLOOKUP(orders!C630,customers!$A$1:$A$1001,customers!$G$1:$G$1001,,0)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9"/>
        <v>26.73</v>
      </c>
      <c r="N630" t="str" cm="1">
        <f t="array" ref="N630">_xlfn.IFS(I630="Rob","Robusta",I630="Exc","Excelsa",I630="Ara","Arabica",I630="Lib","Liberica")</f>
        <v>Excelsa</v>
      </c>
      <c r="O630" t="str" cm="1">
        <f t="array" ref="O630">_xlfn.IFS(J630="M","Medium",J630="L","Light",J630="D","Dark")</f>
        <v>Light</v>
      </c>
      <c r="P630" t="str">
        <f>_xlfn.XLOOKUP(Orders[[#This Row],[Customer ID]],customers!$A$1:$A$1001,customers!$I$1:$I$1001,,0)</f>
        <v>Yes</v>
      </c>
    </row>
    <row r="631" spans="1:16" x14ac:dyDescent="0.2">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_xlfn.XLOOKUP(orders!C631,customers!$A$1:$A$1001,customers!$G$1:$G$1001,,0)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9"/>
        <v>31.08</v>
      </c>
      <c r="N631" t="str" cm="1">
        <f t="array" ref="N631">_xlfn.IFS(I631="Rob","Robusta",I631="Exc","Excelsa",I631="Ara","Arabica",I631="Lib","Liberica")</f>
        <v>Liberica</v>
      </c>
      <c r="O631" t="str" cm="1">
        <f t="array" ref="O631">_xlfn.IFS(J631="M","Medium",J631="L","Light",J631="D","Dark")</f>
        <v>Dark</v>
      </c>
      <c r="P631" t="str">
        <f>_xlfn.XLOOKUP(Orders[[#This Row],[Customer ID]],customers!$A$1:$A$1001,customers!$I$1:$I$1001,,0)</f>
        <v>Yes</v>
      </c>
    </row>
    <row r="632" spans="1:16" x14ac:dyDescent="0.2">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_xlfn.XLOOKUP(orders!C632,customers!$A$1:$A$1001,customers!$G$1:$G$1001,,0)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9"/>
        <v>2.9849999999999999</v>
      </c>
      <c r="N632" t="str" cm="1">
        <f t="array" ref="N632">_xlfn.IFS(I632="Rob","Robusta",I632="Exc","Excelsa",I632="Ara","Arabica",I632="Lib","Liberica")</f>
        <v>Arabica</v>
      </c>
      <c r="O632" t="str" cm="1">
        <f t="array" ref="O632">_xlfn.IFS(J632="M","Medium",J632="L","Light",J632="D","Dark")</f>
        <v>Dark</v>
      </c>
      <c r="P632" t="str">
        <f>_xlfn.XLOOKUP(Orders[[#This Row],[Customer ID]],customers!$A$1:$A$1001,customers!$I$1:$I$1001,,0)</f>
        <v>Yes</v>
      </c>
    </row>
    <row r="633" spans="1:16" x14ac:dyDescent="0.2">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_xlfn.XLOOKUP(orders!C633,customers!$A$1:$A$1001,customers!$G$1:$G$1001,,0)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9"/>
        <v>102.92499999999998</v>
      </c>
      <c r="N633" t="str" cm="1">
        <f t="array" ref="N633">_xlfn.IFS(I633="Rob","Robusta",I633="Exc","Excelsa",I633="Ara","Arabica",I633="Lib","Liberica")</f>
        <v>Robusta</v>
      </c>
      <c r="O633" t="str" cm="1">
        <f t="array" ref="O633">_xlfn.IFS(J633="M","Medium",J633="L","Light",J633="D","Dark")</f>
        <v>Dark</v>
      </c>
      <c r="P633" t="str">
        <f>_xlfn.XLOOKUP(Orders[[#This Row],[Customer ID]],customers!$A$1:$A$1001,customers!$I$1:$I$1001,,0)</f>
        <v>Yes</v>
      </c>
    </row>
    <row r="634" spans="1:16" x14ac:dyDescent="0.2">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_xlfn.XLOOKUP(orders!C634,customers!$A$1:$A$1001,customers!$G$1:$G$1001,,0)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9"/>
        <v>35.64</v>
      </c>
      <c r="N634" t="str" cm="1">
        <f t="array" ref="N634">_xlfn.IFS(I634="Rob","Robusta",I634="Exc","Excelsa",I634="Ara","Arabica",I634="Lib","Liberica")</f>
        <v>Excelsa</v>
      </c>
      <c r="O634" t="str" cm="1">
        <f t="array" ref="O634">_xlfn.IFS(J634="M","Medium",J634="L","Light",J634="D","Dark")</f>
        <v>Light</v>
      </c>
      <c r="P634" t="str">
        <f>_xlfn.XLOOKUP(Orders[[#This Row],[Customer ID]],customers!$A$1:$A$1001,customers!$I$1:$I$1001,,0)</f>
        <v>No</v>
      </c>
    </row>
    <row r="635" spans="1:16" x14ac:dyDescent="0.2">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_xlfn.XLOOKUP(orders!C635,customers!$A$1:$A$1001,customers!$G$1:$G$1001,,0)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9"/>
        <v>47.8</v>
      </c>
      <c r="N635" t="str" cm="1">
        <f t="array" ref="N635">_xlfn.IFS(I635="Rob","Robusta",I635="Exc","Excelsa",I635="Ara","Arabica",I635="Lib","Liberica")</f>
        <v>Robusta</v>
      </c>
      <c r="O635" t="str" cm="1">
        <f t="array" ref="O635">_xlfn.IFS(J635="M","Medium",J635="L","Light",J635="D","Dark")</f>
        <v>Light</v>
      </c>
      <c r="P635" t="str">
        <f>_xlfn.XLOOKUP(Orders[[#This Row],[Customer ID]],customers!$A$1:$A$1001,customers!$I$1:$I$1001,,0)</f>
        <v>No</v>
      </c>
    </row>
    <row r="636" spans="1:16" x14ac:dyDescent="0.2">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_xlfn.XLOOKUP(orders!C636,customers!$A$1:$A$1001,customers!$G$1:$G$1001,,0)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9"/>
        <v>43.650000000000006</v>
      </c>
      <c r="N636" t="str" cm="1">
        <f t="array" ref="N636">_xlfn.IFS(I636="Rob","Robusta",I636="Exc","Excelsa",I636="Ara","Arabica",I636="Lib","Liberica")</f>
        <v>Liberica</v>
      </c>
      <c r="O636" t="str" cm="1">
        <f t="array" ref="O636">_xlfn.IFS(J636="M","Medium",J636="L","Light",J636="D","Dark")</f>
        <v>Medium</v>
      </c>
      <c r="P636" t="str">
        <f>_xlfn.XLOOKUP(Orders[[#This Row],[Customer ID]],customers!$A$1:$A$1001,customers!$I$1:$I$1001,,0)</f>
        <v>No</v>
      </c>
    </row>
    <row r="637" spans="1:16" x14ac:dyDescent="0.2">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_xlfn.XLOOKUP(orders!C637,customers!$A$1:$A$1001,customers!$G$1:$G$1001,,0)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9"/>
        <v>35.64</v>
      </c>
      <c r="N637" t="str" cm="1">
        <f t="array" ref="N637">_xlfn.IFS(I637="Rob","Robusta",I637="Exc","Excelsa",I637="Ara","Arabica",I637="Lib","Liberica")</f>
        <v>Excelsa</v>
      </c>
      <c r="O637" t="str" cm="1">
        <f t="array" ref="O637">_xlfn.IFS(J637="M","Medium",J637="L","Light",J637="D","Dark")</f>
        <v>Light</v>
      </c>
      <c r="P637" t="str">
        <f>_xlfn.XLOOKUP(Orders[[#This Row],[Customer ID]],customers!$A$1:$A$1001,customers!$I$1:$I$1001,,0)</f>
        <v>Yes</v>
      </c>
    </row>
    <row r="638" spans="1:16" x14ac:dyDescent="0.2">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_xlfn.XLOOKUP(orders!C638,customers!$A$1:$A$1001,customers!$G$1:$G$1001,,0)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9"/>
        <v>95.1</v>
      </c>
      <c r="N638" t="str" cm="1">
        <f t="array" ref="N638">_xlfn.IFS(I638="Rob","Robusta",I638="Exc","Excelsa",I638="Ara","Arabica",I638="Lib","Liberica")</f>
        <v>Liberica</v>
      </c>
      <c r="O638" t="str" cm="1">
        <f t="array" ref="O638">_xlfn.IFS(J638="M","Medium",J638="L","Light",J638="D","Dark")</f>
        <v>Light</v>
      </c>
      <c r="P638" t="str">
        <f>_xlfn.XLOOKUP(Orders[[#This Row],[Customer ID]],customers!$A$1:$A$1001,customers!$I$1:$I$1001,,0)</f>
        <v>Yes</v>
      </c>
    </row>
    <row r="639" spans="1:16" x14ac:dyDescent="0.2">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_xlfn.XLOOKUP(orders!C639,customers!$A$1:$A$1001,customers!$G$1:$G$1001,,0)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9"/>
        <v>31.624999999999996</v>
      </c>
      <c r="N639" t="str" cm="1">
        <f t="array" ref="N639">_xlfn.IFS(I639="Rob","Robusta",I639="Exc","Excelsa",I639="Ara","Arabica",I639="Lib","Liberica")</f>
        <v>Excelsa</v>
      </c>
      <c r="O639" t="str" cm="1">
        <f t="array" ref="O639">_xlfn.IFS(J639="M","Medium",J639="L","Light",J639="D","Dark")</f>
        <v>Medium</v>
      </c>
      <c r="P639" t="str">
        <f>_xlfn.XLOOKUP(Orders[[#This Row],[Customer ID]],customers!$A$1:$A$1001,customers!$I$1:$I$1001,,0)</f>
        <v>Yes</v>
      </c>
    </row>
    <row r="640" spans="1:16" x14ac:dyDescent="0.2">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_xlfn.XLOOKUP(orders!C640,customers!$A$1:$A$1001,customers!$G$1:$G$1001,,0)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9"/>
        <v>77.624999999999986</v>
      </c>
      <c r="N640" t="str" cm="1">
        <f t="array" ref="N640">_xlfn.IFS(I640="Rob","Robusta",I640="Exc","Excelsa",I640="Ara","Arabica",I640="Lib","Liberica")</f>
        <v>Arabica</v>
      </c>
      <c r="O640" t="str" cm="1">
        <f t="array" ref="O640">_xlfn.IFS(J640="M","Medium",J640="L","Light",J640="D","Dark")</f>
        <v>Medium</v>
      </c>
      <c r="P640" t="str">
        <f>_xlfn.XLOOKUP(Orders[[#This Row],[Customer ID]],customers!$A$1:$A$1001,customers!$I$1:$I$1001,,0)</f>
        <v>Yes</v>
      </c>
    </row>
    <row r="641" spans="1:16" x14ac:dyDescent="0.2">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_xlfn.XLOOKUP(orders!C641,customers!$A$1:$A$1001,customers!$G$1:$G$1001,,0)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9"/>
        <v>3.8849999999999998</v>
      </c>
      <c r="N641" t="str" cm="1">
        <f t="array" ref="N641">_xlfn.IFS(I641="Rob","Robusta",I641="Exc","Excelsa",I641="Ara","Arabica",I641="Lib","Liberica")</f>
        <v>Liberica</v>
      </c>
      <c r="O641" t="str" cm="1">
        <f t="array" ref="O641">_xlfn.IFS(J641="M","Medium",J641="L","Light",J641="D","Dark")</f>
        <v>Dark</v>
      </c>
      <c r="P641" t="str">
        <f>_xlfn.XLOOKUP(Orders[[#This Row],[Customer ID]],customers!$A$1:$A$1001,customers!$I$1:$I$1001,,0)</f>
        <v>Yes</v>
      </c>
    </row>
    <row r="642" spans="1:16" x14ac:dyDescent="0.2">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_xlfn.XLOOKUP(orders!C642,customers!$A$1:$A$1001,customers!$G$1:$G$1001,,0)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9"/>
        <v>137.42499999999998</v>
      </c>
      <c r="N642" t="str" cm="1">
        <f t="array" ref="N642">_xlfn.IFS(I642="Rob","Robusta",I642="Exc","Excelsa",I642="Ara","Arabica",I642="Lib","Liberica")</f>
        <v>Robusta</v>
      </c>
      <c r="O642" t="str" cm="1">
        <f t="array" ref="O642">_xlfn.IFS(J642="M","Medium",J642="L","Light",J642="D","Dark")</f>
        <v>Light</v>
      </c>
      <c r="P642" t="str">
        <f>_xlfn.XLOOKUP(Orders[[#This Row],[Customer ID]],customers!$A$1:$A$1001,customers!$I$1:$I$1001,,0)</f>
        <v>No</v>
      </c>
    </row>
    <row r="643" spans="1:16" x14ac:dyDescent="0.2">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_xlfn.XLOOKUP(orders!C643,customers!$A$1:$A$1001,customers!$G$1:$G$1001,,0)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10">L643*E643</f>
        <v>35.849999999999994</v>
      </c>
      <c r="N643" t="str" cm="1">
        <f t="array" ref="N643">_xlfn.IFS(I643="Rob","Robusta",I643="Exc","Excelsa",I643="Ara","Arabica",I643="Lib","Liberica")</f>
        <v>Robusta</v>
      </c>
      <c r="O643" t="str" cm="1">
        <f t="array" ref="O643">_xlfn.IFS(J643="M","Medium",J643="L","Light",J643="D","Dark")</f>
        <v>Light</v>
      </c>
      <c r="P643" t="str">
        <f>_xlfn.XLOOKUP(Orders[[#This Row],[Customer ID]],customers!$A$1:$A$1001,customers!$I$1:$I$1001,,0)</f>
        <v>Yes</v>
      </c>
    </row>
    <row r="644" spans="1:16" x14ac:dyDescent="0.2">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_xlfn.XLOOKUP(orders!C644,customers!$A$1:$A$1001,customers!$G$1:$G$1001,,0)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10"/>
        <v>8.25</v>
      </c>
      <c r="N644" t="str" cm="1">
        <f t="array" ref="N644">_xlfn.IFS(I644="Rob","Robusta",I644="Exc","Excelsa",I644="Ara","Arabica",I644="Lib","Liberica")</f>
        <v>Excelsa</v>
      </c>
      <c r="O644" t="str" cm="1">
        <f t="array" ref="O644">_xlfn.IFS(J644="M","Medium",J644="L","Light",J644="D","Dark")</f>
        <v>Medium</v>
      </c>
      <c r="P644" t="str">
        <f>_xlfn.XLOOKUP(Orders[[#This Row],[Customer ID]],customers!$A$1:$A$1001,customers!$I$1:$I$1001,,0)</f>
        <v>Yes</v>
      </c>
    </row>
    <row r="645" spans="1:16" x14ac:dyDescent="0.2">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_xlfn.XLOOKUP(orders!C645,customers!$A$1:$A$1001,customers!$G$1:$G$1001,,0)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10"/>
        <v>102.46499999999997</v>
      </c>
      <c r="N645" t="str" cm="1">
        <f t="array" ref="N645">_xlfn.IFS(I645="Rob","Robusta",I645="Exc","Excelsa",I645="Ara","Arabica",I645="Lib","Liberica")</f>
        <v>Excelsa</v>
      </c>
      <c r="O645" t="str" cm="1">
        <f t="array" ref="O645">_xlfn.IFS(J645="M","Medium",J645="L","Light",J645="D","Dark")</f>
        <v>Light</v>
      </c>
      <c r="P645" t="str">
        <f>_xlfn.XLOOKUP(Orders[[#This Row],[Customer ID]],customers!$A$1:$A$1001,customers!$I$1:$I$1001,,0)</f>
        <v>Yes</v>
      </c>
    </row>
    <row r="646" spans="1:16" x14ac:dyDescent="0.2">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_xlfn.XLOOKUP(orders!C646,customers!$A$1:$A$1001,customers!$G$1:$G$1001,,0)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10"/>
        <v>41.169999999999995</v>
      </c>
      <c r="N646" t="str" cm="1">
        <f t="array" ref="N646">_xlfn.IFS(I646="Rob","Robusta",I646="Exc","Excelsa",I646="Ara","Arabica",I646="Lib","Liberica")</f>
        <v>Robusta</v>
      </c>
      <c r="O646" t="str" cm="1">
        <f t="array" ref="O646">_xlfn.IFS(J646="M","Medium",J646="L","Light",J646="D","Dark")</f>
        <v>Dark</v>
      </c>
      <c r="P646" t="str">
        <f>_xlfn.XLOOKUP(Orders[[#This Row],[Customer ID]],customers!$A$1:$A$1001,customers!$I$1:$I$1001,,0)</f>
        <v>No</v>
      </c>
    </row>
    <row r="647" spans="1:16" x14ac:dyDescent="0.2">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_xlfn.XLOOKUP(orders!C647,customers!$A$1:$A$1001,customers!$G$1:$G$1001,,0)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10"/>
        <v>68.655000000000001</v>
      </c>
      <c r="N647" t="str" cm="1">
        <f t="array" ref="N647">_xlfn.IFS(I647="Rob","Robusta",I647="Exc","Excelsa",I647="Ara","Arabica",I647="Lib","Liberica")</f>
        <v>Arabica</v>
      </c>
      <c r="O647" t="str" cm="1">
        <f t="array" ref="O647">_xlfn.IFS(J647="M","Medium",J647="L","Light",J647="D","Dark")</f>
        <v>Dark</v>
      </c>
      <c r="P647" t="str">
        <f>_xlfn.XLOOKUP(Orders[[#This Row],[Customer ID]],customers!$A$1:$A$1001,customers!$I$1:$I$1001,,0)</f>
        <v>Yes</v>
      </c>
    </row>
    <row r="648" spans="1:16" x14ac:dyDescent="0.2">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_xlfn.XLOOKUP(orders!C648,customers!$A$1:$A$1001,customers!$G$1:$G$1001,,0)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10"/>
        <v>9.9499999999999993</v>
      </c>
      <c r="N648" t="str" cm="1">
        <f t="array" ref="N648">_xlfn.IFS(I648="Rob","Robusta",I648="Exc","Excelsa",I648="Ara","Arabica",I648="Lib","Liberica")</f>
        <v>Arabica</v>
      </c>
      <c r="O648" t="str" cm="1">
        <f t="array" ref="O648">_xlfn.IFS(J648="M","Medium",J648="L","Light",J648="D","Dark")</f>
        <v>Dark</v>
      </c>
      <c r="P648" t="str">
        <f>_xlfn.XLOOKUP(Orders[[#This Row],[Customer ID]],customers!$A$1:$A$1001,customers!$I$1:$I$1001,,0)</f>
        <v>Yes</v>
      </c>
    </row>
    <row r="649" spans="1:16" x14ac:dyDescent="0.2">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_xlfn.XLOOKUP(orders!C649,customers!$A$1:$A$1001,customers!$G$1:$G$1001,,0)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10"/>
        <v>28.53</v>
      </c>
      <c r="N649" t="str" cm="1">
        <f t="array" ref="N649">_xlfn.IFS(I649="Rob","Robusta",I649="Exc","Excelsa",I649="Ara","Arabica",I649="Lib","Liberica")</f>
        <v>Liberica</v>
      </c>
      <c r="O649" t="str" cm="1">
        <f t="array" ref="O649">_xlfn.IFS(J649="M","Medium",J649="L","Light",J649="D","Dark")</f>
        <v>Light</v>
      </c>
      <c r="P649" t="str">
        <f>_xlfn.XLOOKUP(Orders[[#This Row],[Customer ID]],customers!$A$1:$A$1001,customers!$I$1:$I$1001,,0)</f>
        <v>Yes</v>
      </c>
    </row>
    <row r="650" spans="1:16" x14ac:dyDescent="0.2">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_xlfn.XLOOKUP(orders!C650,customers!$A$1:$A$1001,customers!$G$1:$G$1001,,0)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10"/>
        <v>16.11</v>
      </c>
      <c r="N650" t="str" cm="1">
        <f t="array" ref="N650">_xlfn.IFS(I650="Rob","Robusta",I650="Exc","Excelsa",I650="Ara","Arabica",I650="Lib","Liberica")</f>
        <v>Robusta</v>
      </c>
      <c r="O650" t="str" cm="1">
        <f t="array" ref="O650">_xlfn.IFS(J650="M","Medium",J650="L","Light",J650="D","Dark")</f>
        <v>Dark</v>
      </c>
      <c r="P650" t="str">
        <f>_xlfn.XLOOKUP(Orders[[#This Row],[Customer ID]],customers!$A$1:$A$1001,customers!$I$1:$I$1001,,0)</f>
        <v>No</v>
      </c>
    </row>
    <row r="651" spans="1:16" x14ac:dyDescent="0.2">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_xlfn.XLOOKUP(orders!C651,customers!$A$1:$A$1001,customers!$G$1:$G$1001,,0)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10"/>
        <v>95.1</v>
      </c>
      <c r="N651" t="str" cm="1">
        <f t="array" ref="N651">_xlfn.IFS(I651="Rob","Robusta",I651="Exc","Excelsa",I651="Ara","Arabica",I651="Lib","Liberica")</f>
        <v>Liberica</v>
      </c>
      <c r="O651" t="str" cm="1">
        <f t="array" ref="O651">_xlfn.IFS(J651="M","Medium",J651="L","Light",J651="D","Dark")</f>
        <v>Light</v>
      </c>
      <c r="P651" t="str">
        <f>_xlfn.XLOOKUP(Orders[[#This Row],[Customer ID]],customers!$A$1:$A$1001,customers!$I$1:$I$1001,,0)</f>
        <v>No</v>
      </c>
    </row>
    <row r="652" spans="1:16" x14ac:dyDescent="0.2">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_xlfn.XLOOKUP(orders!C652,customers!$A$1:$A$1001,customers!$G$1:$G$1001,,0)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10"/>
        <v>5.3699999999999992</v>
      </c>
      <c r="N652" t="str" cm="1">
        <f t="array" ref="N652">_xlfn.IFS(I652="Rob","Robusta",I652="Exc","Excelsa",I652="Ara","Arabica",I652="Lib","Liberica")</f>
        <v>Robusta</v>
      </c>
      <c r="O652" t="str" cm="1">
        <f t="array" ref="O652">_xlfn.IFS(J652="M","Medium",J652="L","Light",J652="D","Dark")</f>
        <v>Dark</v>
      </c>
      <c r="P652" t="str">
        <f>_xlfn.XLOOKUP(Orders[[#This Row],[Customer ID]],customers!$A$1:$A$1001,customers!$I$1:$I$1001,,0)</f>
        <v>Yes</v>
      </c>
    </row>
    <row r="653" spans="1:16" x14ac:dyDescent="0.2">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_xlfn.XLOOKUP(orders!C653,customers!$A$1:$A$1001,customers!$G$1:$G$1001,,0)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10"/>
        <v>47.8</v>
      </c>
      <c r="N653" t="str" cm="1">
        <f t="array" ref="N653">_xlfn.IFS(I653="Rob","Robusta",I653="Exc","Excelsa",I653="Ara","Arabica",I653="Lib","Liberica")</f>
        <v>Robusta</v>
      </c>
      <c r="O653" t="str" cm="1">
        <f t="array" ref="O653">_xlfn.IFS(J653="M","Medium",J653="L","Light",J653="D","Dark")</f>
        <v>Light</v>
      </c>
      <c r="P653" t="str">
        <f>_xlfn.XLOOKUP(Orders[[#This Row],[Customer ID]],customers!$A$1:$A$1001,customers!$I$1:$I$1001,,0)</f>
        <v>No</v>
      </c>
    </row>
    <row r="654" spans="1:16" x14ac:dyDescent="0.2">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_xlfn.XLOOKUP(orders!C654,customers!$A$1:$A$1001,customers!$G$1:$G$1001,,0)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10"/>
        <v>63.4</v>
      </c>
      <c r="N654" t="str" cm="1">
        <f t="array" ref="N654">_xlfn.IFS(I654="Rob","Robusta",I654="Exc","Excelsa",I654="Ara","Arabica",I654="Lib","Liberica")</f>
        <v>Liberica</v>
      </c>
      <c r="O654" t="str" cm="1">
        <f t="array" ref="O654">_xlfn.IFS(J654="M","Medium",J654="L","Light",J654="D","Dark")</f>
        <v>Light</v>
      </c>
      <c r="P654" t="str">
        <f>_xlfn.XLOOKUP(Orders[[#This Row],[Customer ID]],customers!$A$1:$A$1001,customers!$I$1:$I$1001,,0)</f>
        <v>No</v>
      </c>
    </row>
    <row r="655" spans="1:16" x14ac:dyDescent="0.2">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_xlfn.XLOOKUP(orders!C655,customers!$A$1:$A$1001,customers!$G$1:$G$1001,,0)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10"/>
        <v>103.49999999999999</v>
      </c>
      <c r="N655" t="str" cm="1">
        <f t="array" ref="N655">_xlfn.IFS(I655="Rob","Robusta",I655="Exc","Excelsa",I655="Ara","Arabica",I655="Lib","Liberica")</f>
        <v>Arabica</v>
      </c>
      <c r="O655" t="str" cm="1">
        <f t="array" ref="O655">_xlfn.IFS(J655="M","Medium",J655="L","Light",J655="D","Dark")</f>
        <v>Medium</v>
      </c>
      <c r="P655" t="str">
        <f>_xlfn.XLOOKUP(Orders[[#This Row],[Customer ID]],customers!$A$1:$A$1001,customers!$I$1:$I$1001,,0)</f>
        <v>No</v>
      </c>
    </row>
    <row r="656" spans="1:16" x14ac:dyDescent="0.2">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_xlfn.XLOOKUP(orders!C656,customers!$A$1:$A$1001,customers!$G$1:$G$1001,,0)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10"/>
        <v>68.655000000000001</v>
      </c>
      <c r="N656" t="str" cm="1">
        <f t="array" ref="N656">_xlfn.IFS(I656="Rob","Robusta",I656="Exc","Excelsa",I656="Ara","Arabica",I656="Lib","Liberica")</f>
        <v>Arabica</v>
      </c>
      <c r="O656" t="str" cm="1">
        <f t="array" ref="O656">_xlfn.IFS(J656="M","Medium",J656="L","Light",J656="D","Dark")</f>
        <v>Dark</v>
      </c>
      <c r="P656" t="str">
        <f>_xlfn.XLOOKUP(Orders[[#This Row],[Customer ID]],customers!$A$1:$A$1001,customers!$I$1:$I$1001,,0)</f>
        <v>No</v>
      </c>
    </row>
    <row r="657" spans="1:16" x14ac:dyDescent="0.2">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_xlfn.XLOOKUP(orders!C657,customers!$A$1:$A$1001,customers!$G$1:$G$1001,,0)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10"/>
        <v>45.769999999999996</v>
      </c>
      <c r="N657" t="str" cm="1">
        <f t="array" ref="N657">_xlfn.IFS(I657="Rob","Robusta",I657="Exc","Excelsa",I657="Ara","Arabica",I657="Lib","Liberica")</f>
        <v>Robusta</v>
      </c>
      <c r="O657" t="str" cm="1">
        <f t="array" ref="O657">_xlfn.IFS(J657="M","Medium",J657="L","Light",J657="D","Dark")</f>
        <v>Medium</v>
      </c>
      <c r="P657" t="str">
        <f>_xlfn.XLOOKUP(Orders[[#This Row],[Customer ID]],customers!$A$1:$A$1001,customers!$I$1:$I$1001,,0)</f>
        <v>Yes</v>
      </c>
    </row>
    <row r="658" spans="1:16" x14ac:dyDescent="0.2">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_xlfn.XLOOKUP(orders!C658,customers!$A$1:$A$1001,customers!$G$1:$G$1001,,0)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10"/>
        <v>51.8</v>
      </c>
      <c r="N658" t="str" cm="1">
        <f t="array" ref="N658">_xlfn.IFS(I658="Rob","Robusta",I658="Exc","Excelsa",I658="Ara","Arabica",I658="Lib","Liberica")</f>
        <v>Liberica</v>
      </c>
      <c r="O658" t="str" cm="1">
        <f t="array" ref="O658">_xlfn.IFS(J658="M","Medium",J658="L","Light",J658="D","Dark")</f>
        <v>Dark</v>
      </c>
      <c r="P658" t="str">
        <f>_xlfn.XLOOKUP(Orders[[#This Row],[Customer ID]],customers!$A$1:$A$1001,customers!$I$1:$I$1001,,0)</f>
        <v>No</v>
      </c>
    </row>
    <row r="659" spans="1:16" x14ac:dyDescent="0.2">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_xlfn.XLOOKUP(orders!C659,customers!$A$1:$A$1001,customers!$G$1:$G$1001,,0)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10"/>
        <v>13.5</v>
      </c>
      <c r="N659" t="str" cm="1">
        <f t="array" ref="N659">_xlfn.IFS(I659="Rob","Robusta",I659="Exc","Excelsa",I659="Ara","Arabica",I659="Lib","Liberica")</f>
        <v>Arabica</v>
      </c>
      <c r="O659" t="str" cm="1">
        <f t="array" ref="O659">_xlfn.IFS(J659="M","Medium",J659="L","Light",J659="D","Dark")</f>
        <v>Medium</v>
      </c>
      <c r="P659" t="str">
        <f>_xlfn.XLOOKUP(Orders[[#This Row],[Customer ID]],customers!$A$1:$A$1001,customers!$I$1:$I$1001,,0)</f>
        <v>Yes</v>
      </c>
    </row>
    <row r="660" spans="1:16" x14ac:dyDescent="0.2">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_xlfn.XLOOKUP(orders!C660,customers!$A$1:$A$1001,customers!$G$1:$G$1001,,0)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10"/>
        <v>24.75</v>
      </c>
      <c r="N660" t="str" cm="1">
        <f t="array" ref="N660">_xlfn.IFS(I660="Rob","Robusta",I660="Exc","Excelsa",I660="Ara","Arabica",I660="Lib","Liberica")</f>
        <v>Excelsa</v>
      </c>
      <c r="O660" t="str" cm="1">
        <f t="array" ref="O660">_xlfn.IFS(J660="M","Medium",J660="L","Light",J660="D","Dark")</f>
        <v>Medium</v>
      </c>
      <c r="P660" t="str">
        <f>_xlfn.XLOOKUP(Orders[[#This Row],[Customer ID]],customers!$A$1:$A$1001,customers!$I$1:$I$1001,,0)</f>
        <v>Yes</v>
      </c>
    </row>
    <row r="661" spans="1:16" x14ac:dyDescent="0.2">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_xlfn.XLOOKUP(orders!C661,customers!$A$1:$A$1001,customers!$G$1:$G$1001,,0)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10"/>
        <v>45.769999999999996</v>
      </c>
      <c r="N661" t="str" cm="1">
        <f t="array" ref="N661">_xlfn.IFS(I661="Rob","Robusta",I661="Exc","Excelsa",I661="Ara","Arabica",I661="Lib","Liberica")</f>
        <v>Arabica</v>
      </c>
      <c r="O661" t="str" cm="1">
        <f t="array" ref="O661">_xlfn.IFS(J661="M","Medium",J661="L","Light",J661="D","Dark")</f>
        <v>Dark</v>
      </c>
      <c r="P661" t="str">
        <f>_xlfn.XLOOKUP(Orders[[#This Row],[Customer ID]],customers!$A$1:$A$1001,customers!$I$1:$I$1001,,0)</f>
        <v>Yes</v>
      </c>
    </row>
    <row r="662" spans="1:16" x14ac:dyDescent="0.2">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_xlfn.XLOOKUP(orders!C662,customers!$A$1:$A$1001,customers!$G$1:$G$1001,,0)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10"/>
        <v>53.46</v>
      </c>
      <c r="N662" t="str" cm="1">
        <f t="array" ref="N662">_xlfn.IFS(I662="Rob","Robusta",I662="Exc","Excelsa",I662="Ara","Arabica",I662="Lib","Liberica")</f>
        <v>Excelsa</v>
      </c>
      <c r="O662" t="str" cm="1">
        <f t="array" ref="O662">_xlfn.IFS(J662="M","Medium",J662="L","Light",J662="D","Dark")</f>
        <v>Light</v>
      </c>
      <c r="P662" t="str">
        <f>_xlfn.XLOOKUP(Orders[[#This Row],[Customer ID]],customers!$A$1:$A$1001,customers!$I$1:$I$1001,,0)</f>
        <v>No</v>
      </c>
    </row>
    <row r="663" spans="1:16" x14ac:dyDescent="0.2">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_xlfn.XLOOKUP(orders!C663,customers!$A$1:$A$1001,customers!$G$1:$G$1001,,0)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10"/>
        <v>20.25</v>
      </c>
      <c r="N663" t="str" cm="1">
        <f t="array" ref="N663">_xlfn.IFS(I663="Rob","Robusta",I663="Exc","Excelsa",I663="Ara","Arabica",I663="Lib","Liberica")</f>
        <v>Arabica</v>
      </c>
      <c r="O663" t="str" cm="1">
        <f t="array" ref="O663">_xlfn.IFS(J663="M","Medium",J663="L","Light",J663="D","Dark")</f>
        <v>Medium</v>
      </c>
      <c r="P663" t="str">
        <f>_xlfn.XLOOKUP(Orders[[#This Row],[Customer ID]],customers!$A$1:$A$1001,customers!$I$1:$I$1001,,0)</f>
        <v>Yes</v>
      </c>
    </row>
    <row r="664" spans="1:16" x14ac:dyDescent="0.2">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_xlfn.XLOOKUP(orders!C664,customers!$A$1:$A$1001,customers!$G$1:$G$1001,,0)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10"/>
        <v>148.92499999999998</v>
      </c>
      <c r="N664" t="str" cm="1">
        <f t="array" ref="N664">_xlfn.IFS(I664="Rob","Robusta",I664="Exc","Excelsa",I664="Ara","Arabica",I664="Lib","Liberica")</f>
        <v>Liberica</v>
      </c>
      <c r="O664" t="str" cm="1">
        <f t="array" ref="O664">_xlfn.IFS(J664="M","Medium",J664="L","Light",J664="D","Dark")</f>
        <v>Dark</v>
      </c>
      <c r="P664" t="str">
        <f>_xlfn.XLOOKUP(Orders[[#This Row],[Customer ID]],customers!$A$1:$A$1001,customers!$I$1:$I$1001,,0)</f>
        <v>No</v>
      </c>
    </row>
    <row r="665" spans="1:16" x14ac:dyDescent="0.2">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_xlfn.XLOOKUP(orders!C665,customers!$A$1:$A$1001,customers!$G$1:$G$1001,,0)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10"/>
        <v>67.5</v>
      </c>
      <c r="N665" t="str" cm="1">
        <f t="array" ref="N665">_xlfn.IFS(I665="Rob","Robusta",I665="Exc","Excelsa",I665="Ara","Arabica",I665="Lib","Liberica")</f>
        <v>Arabica</v>
      </c>
      <c r="O665" t="str" cm="1">
        <f t="array" ref="O665">_xlfn.IFS(J665="M","Medium",J665="L","Light",J665="D","Dark")</f>
        <v>Medium</v>
      </c>
      <c r="P665" t="str">
        <f>_xlfn.XLOOKUP(Orders[[#This Row],[Customer ID]],customers!$A$1:$A$1001,customers!$I$1:$I$1001,,0)</f>
        <v>No</v>
      </c>
    </row>
    <row r="666" spans="1:16" x14ac:dyDescent="0.2">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_xlfn.XLOOKUP(orders!C666,customers!$A$1:$A$1001,customers!$G$1:$G$1001,,0)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10"/>
        <v>72.900000000000006</v>
      </c>
      <c r="N666" t="str" cm="1">
        <f t="array" ref="N666">_xlfn.IFS(I666="Rob","Robusta",I666="Exc","Excelsa",I666="Ara","Arabica",I666="Lib","Liberica")</f>
        <v>Excelsa</v>
      </c>
      <c r="O666" t="str" cm="1">
        <f t="array" ref="O666">_xlfn.IFS(J666="M","Medium",J666="L","Light",J666="D","Dark")</f>
        <v>Dark</v>
      </c>
      <c r="P666" t="str">
        <f>_xlfn.XLOOKUP(Orders[[#This Row],[Customer ID]],customers!$A$1:$A$1001,customers!$I$1:$I$1001,,0)</f>
        <v>No</v>
      </c>
    </row>
    <row r="667" spans="1:16" x14ac:dyDescent="0.2">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_xlfn.XLOOKUP(orders!C667,customers!$A$1:$A$1001,customers!$G$1:$G$1001,,0)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10"/>
        <v>7.77</v>
      </c>
      <c r="N667" t="str" cm="1">
        <f t="array" ref="N667">_xlfn.IFS(I667="Rob","Robusta",I667="Exc","Excelsa",I667="Ara","Arabica",I667="Lib","Liberica")</f>
        <v>Liberica</v>
      </c>
      <c r="O667" t="str" cm="1">
        <f t="array" ref="O667">_xlfn.IFS(J667="M","Medium",J667="L","Light",J667="D","Dark")</f>
        <v>Dark</v>
      </c>
      <c r="P667" t="str">
        <f>_xlfn.XLOOKUP(Orders[[#This Row],[Customer ID]],customers!$A$1:$A$1001,customers!$I$1:$I$1001,,0)</f>
        <v>No</v>
      </c>
    </row>
    <row r="668" spans="1:16" x14ac:dyDescent="0.2">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_xlfn.XLOOKUP(orders!C668,customers!$A$1:$A$1001,customers!$G$1:$G$1001,,0)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10"/>
        <v>91.539999999999992</v>
      </c>
      <c r="N668" t="str" cm="1">
        <f t="array" ref="N668">_xlfn.IFS(I668="Rob","Robusta",I668="Exc","Excelsa",I668="Ara","Arabica",I668="Lib","Liberica")</f>
        <v>Arabica</v>
      </c>
      <c r="O668" t="str" cm="1">
        <f t="array" ref="O668">_xlfn.IFS(J668="M","Medium",J668="L","Light",J668="D","Dark")</f>
        <v>Dark</v>
      </c>
      <c r="P668" t="str">
        <f>_xlfn.XLOOKUP(Orders[[#This Row],[Customer ID]],customers!$A$1:$A$1001,customers!$I$1:$I$1001,,0)</f>
        <v>No</v>
      </c>
    </row>
    <row r="669" spans="1:16" x14ac:dyDescent="0.2">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_xlfn.XLOOKUP(orders!C669,customers!$A$1:$A$1001,customers!$G$1:$G$1001,,0)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10"/>
        <v>59.699999999999996</v>
      </c>
      <c r="N669" t="str" cm="1">
        <f t="array" ref="N669">_xlfn.IFS(I669="Rob","Robusta",I669="Exc","Excelsa",I669="Ara","Arabica",I669="Lib","Liberica")</f>
        <v>Arabica</v>
      </c>
      <c r="O669" t="str" cm="1">
        <f t="array" ref="O669">_xlfn.IFS(J669="M","Medium",J669="L","Light",J669="D","Dark")</f>
        <v>Dark</v>
      </c>
      <c r="P669" t="str">
        <f>_xlfn.XLOOKUP(Orders[[#This Row],[Customer ID]],customers!$A$1:$A$1001,customers!$I$1:$I$1001,,0)</f>
        <v>No</v>
      </c>
    </row>
    <row r="670" spans="1:16" x14ac:dyDescent="0.2">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_xlfn.XLOOKUP(orders!C670,customers!$A$1:$A$1001,customers!$G$1:$G$1001,,0)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10"/>
        <v>137.42499999999998</v>
      </c>
      <c r="N670" t="str" cm="1">
        <f t="array" ref="N670">_xlfn.IFS(I670="Rob","Robusta",I670="Exc","Excelsa",I670="Ara","Arabica",I670="Lib","Liberica")</f>
        <v>Robusta</v>
      </c>
      <c r="O670" t="str" cm="1">
        <f t="array" ref="O670">_xlfn.IFS(J670="M","Medium",J670="L","Light",J670="D","Dark")</f>
        <v>Light</v>
      </c>
      <c r="P670" t="str">
        <f>_xlfn.XLOOKUP(Orders[[#This Row],[Customer ID]],customers!$A$1:$A$1001,customers!$I$1:$I$1001,,0)</f>
        <v>Yes</v>
      </c>
    </row>
    <row r="671" spans="1:16" x14ac:dyDescent="0.2">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_xlfn.XLOOKUP(orders!C671,customers!$A$1:$A$1001,customers!$G$1:$G$1001,,0)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10"/>
        <v>66.929999999999993</v>
      </c>
      <c r="N671" t="str" cm="1">
        <f t="array" ref="N671">_xlfn.IFS(I671="Rob","Robusta",I671="Exc","Excelsa",I671="Ara","Arabica",I671="Lib","Liberica")</f>
        <v>Liberica</v>
      </c>
      <c r="O671" t="str" cm="1">
        <f t="array" ref="O671">_xlfn.IFS(J671="M","Medium",J671="L","Light",J671="D","Dark")</f>
        <v>Medium</v>
      </c>
      <c r="P671" t="str">
        <f>_xlfn.XLOOKUP(Orders[[#This Row],[Customer ID]],customers!$A$1:$A$1001,customers!$I$1:$I$1001,,0)</f>
        <v>No</v>
      </c>
    </row>
    <row r="672" spans="1:16" x14ac:dyDescent="0.2">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_xlfn.XLOOKUP(orders!C672,customers!$A$1:$A$1001,customers!$G$1:$G$1001,,0)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10"/>
        <v>13.095000000000001</v>
      </c>
      <c r="N672" t="str" cm="1">
        <f t="array" ref="N672">_xlfn.IFS(I672="Rob","Robusta",I672="Exc","Excelsa",I672="Ara","Arabica",I672="Lib","Liberica")</f>
        <v>Liberica</v>
      </c>
      <c r="O672" t="str" cm="1">
        <f t="array" ref="O672">_xlfn.IFS(J672="M","Medium",J672="L","Light",J672="D","Dark")</f>
        <v>Medium</v>
      </c>
      <c r="P672" t="str">
        <f>_xlfn.XLOOKUP(Orders[[#This Row],[Customer ID]],customers!$A$1:$A$1001,customers!$I$1:$I$1001,,0)</f>
        <v>Yes</v>
      </c>
    </row>
    <row r="673" spans="1:16" x14ac:dyDescent="0.2">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_xlfn.XLOOKUP(orders!C673,customers!$A$1:$A$1001,customers!$G$1:$G$1001,,0)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10"/>
        <v>59.75</v>
      </c>
      <c r="N673" t="str" cm="1">
        <f t="array" ref="N673">_xlfn.IFS(I673="Rob","Robusta",I673="Exc","Excelsa",I673="Ara","Arabica",I673="Lib","Liberica")</f>
        <v>Robusta</v>
      </c>
      <c r="O673" t="str" cm="1">
        <f t="array" ref="O673">_xlfn.IFS(J673="M","Medium",J673="L","Light",J673="D","Dark")</f>
        <v>Light</v>
      </c>
      <c r="P673" t="str">
        <f>_xlfn.XLOOKUP(Orders[[#This Row],[Customer ID]],customers!$A$1:$A$1001,customers!$I$1:$I$1001,,0)</f>
        <v>No</v>
      </c>
    </row>
    <row r="674" spans="1:16" x14ac:dyDescent="0.2">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_xlfn.XLOOKUP(orders!C674,customers!$A$1:$A$1001,customers!$G$1:$G$1001,,0)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10"/>
        <v>43.650000000000006</v>
      </c>
      <c r="N674" t="str" cm="1">
        <f t="array" ref="N674">_xlfn.IFS(I674="Rob","Robusta",I674="Exc","Excelsa",I674="Ara","Arabica",I674="Lib","Liberica")</f>
        <v>Liberica</v>
      </c>
      <c r="O674" t="str" cm="1">
        <f t="array" ref="O674">_xlfn.IFS(J674="M","Medium",J674="L","Light",J674="D","Dark")</f>
        <v>Medium</v>
      </c>
      <c r="P674" t="str">
        <f>_xlfn.XLOOKUP(Orders[[#This Row],[Customer ID]],customers!$A$1:$A$1001,customers!$I$1:$I$1001,,0)</f>
        <v>Yes</v>
      </c>
    </row>
    <row r="675" spans="1:16" x14ac:dyDescent="0.2">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_xlfn.XLOOKUP(orders!C675,customers!$A$1:$A$1001,customers!$G$1:$G$1001,,0)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10"/>
        <v>82.5</v>
      </c>
      <c r="N675" t="str" cm="1">
        <f t="array" ref="N675">_xlfn.IFS(I675="Rob","Robusta",I675="Exc","Excelsa",I675="Ara","Arabica",I675="Lib","Liberica")</f>
        <v>Excelsa</v>
      </c>
      <c r="O675" t="str" cm="1">
        <f t="array" ref="O675">_xlfn.IFS(J675="M","Medium",J675="L","Light",J675="D","Dark")</f>
        <v>Medium</v>
      </c>
      <c r="P675" t="str">
        <f>_xlfn.XLOOKUP(Orders[[#This Row],[Customer ID]],customers!$A$1:$A$1001,customers!$I$1:$I$1001,,0)</f>
        <v>Yes</v>
      </c>
    </row>
    <row r="676" spans="1:16" x14ac:dyDescent="0.2">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_xlfn.XLOOKUP(orders!C676,customers!$A$1:$A$1001,customers!$G$1:$G$1001,,0)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10"/>
        <v>178.70999999999998</v>
      </c>
      <c r="N676" t="str" cm="1">
        <f t="array" ref="N676">_xlfn.IFS(I676="Rob","Robusta",I676="Exc","Excelsa",I676="Ara","Arabica",I676="Lib","Liberica")</f>
        <v>Arabica</v>
      </c>
      <c r="O676" t="str" cm="1">
        <f t="array" ref="O676">_xlfn.IFS(J676="M","Medium",J676="L","Light",J676="D","Dark")</f>
        <v>Light</v>
      </c>
      <c r="P676" t="str">
        <f>_xlfn.XLOOKUP(Orders[[#This Row],[Customer ID]],customers!$A$1:$A$1001,customers!$I$1:$I$1001,,0)</f>
        <v>Yes</v>
      </c>
    </row>
    <row r="677" spans="1:16" x14ac:dyDescent="0.2">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_xlfn.XLOOKUP(orders!C677,customers!$A$1:$A$1001,customers!$G$1:$G$1001,,0)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10"/>
        <v>119.13999999999999</v>
      </c>
      <c r="N677" t="str" cm="1">
        <f t="array" ref="N677">_xlfn.IFS(I677="Rob","Robusta",I677="Exc","Excelsa",I677="Ara","Arabica",I677="Lib","Liberica")</f>
        <v>Liberica</v>
      </c>
      <c r="O677" t="str" cm="1">
        <f t="array" ref="O677">_xlfn.IFS(J677="M","Medium",J677="L","Light",J677="D","Dark")</f>
        <v>Dark</v>
      </c>
      <c r="P677" t="str">
        <f>_xlfn.XLOOKUP(Orders[[#This Row],[Customer ID]],customers!$A$1:$A$1001,customers!$I$1:$I$1001,,0)</f>
        <v>Yes</v>
      </c>
    </row>
    <row r="678" spans="1:16" x14ac:dyDescent="0.2">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_xlfn.XLOOKUP(orders!C678,customers!$A$1:$A$1001,customers!$G$1:$G$1001,,0)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10"/>
        <v>47.55</v>
      </c>
      <c r="N678" t="str" cm="1">
        <f t="array" ref="N678">_xlfn.IFS(I678="Rob","Robusta",I678="Exc","Excelsa",I678="Ara","Arabica",I678="Lib","Liberica")</f>
        <v>Liberica</v>
      </c>
      <c r="O678" t="str" cm="1">
        <f t="array" ref="O678">_xlfn.IFS(J678="M","Medium",J678="L","Light",J678="D","Dark")</f>
        <v>Light</v>
      </c>
      <c r="P678" t="str">
        <f>_xlfn.XLOOKUP(Orders[[#This Row],[Customer ID]],customers!$A$1:$A$1001,customers!$I$1:$I$1001,,0)</f>
        <v>No</v>
      </c>
    </row>
    <row r="679" spans="1:16" x14ac:dyDescent="0.2">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_xlfn.XLOOKUP(orders!C679,customers!$A$1:$A$1001,customers!$G$1:$G$1001,,0)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10"/>
        <v>43.650000000000006</v>
      </c>
      <c r="N679" t="str" cm="1">
        <f t="array" ref="N679">_xlfn.IFS(I679="Rob","Robusta",I679="Exc","Excelsa",I679="Ara","Arabica",I679="Lib","Liberica")</f>
        <v>Liberica</v>
      </c>
      <c r="O679" t="str" cm="1">
        <f t="array" ref="O679">_xlfn.IFS(J679="M","Medium",J679="L","Light",J679="D","Dark")</f>
        <v>Medium</v>
      </c>
      <c r="P679" t="str">
        <f>_xlfn.XLOOKUP(Orders[[#This Row],[Customer ID]],customers!$A$1:$A$1001,customers!$I$1:$I$1001,,0)</f>
        <v>No</v>
      </c>
    </row>
    <row r="680" spans="1:16" x14ac:dyDescent="0.2">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_xlfn.XLOOKUP(orders!C680,customers!$A$1:$A$1001,customers!$G$1:$G$1001,,0)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10"/>
        <v>178.70999999999998</v>
      </c>
      <c r="N680" t="str" cm="1">
        <f t="array" ref="N680">_xlfn.IFS(I680="Rob","Robusta",I680="Exc","Excelsa",I680="Ara","Arabica",I680="Lib","Liberica")</f>
        <v>Arabica</v>
      </c>
      <c r="O680" t="str" cm="1">
        <f t="array" ref="O680">_xlfn.IFS(J680="M","Medium",J680="L","Light",J680="D","Dark")</f>
        <v>Light</v>
      </c>
      <c r="P680" t="str">
        <f>_xlfn.XLOOKUP(Orders[[#This Row],[Customer ID]],customers!$A$1:$A$1001,customers!$I$1:$I$1001,,0)</f>
        <v>Yes</v>
      </c>
    </row>
    <row r="681" spans="1:16" x14ac:dyDescent="0.2">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_xlfn.XLOOKUP(orders!C681,customers!$A$1:$A$1001,customers!$G$1:$G$1001,,0)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10"/>
        <v>27.484999999999996</v>
      </c>
      <c r="N681" t="str" cm="1">
        <f t="array" ref="N681">_xlfn.IFS(I681="Rob","Robusta",I681="Exc","Excelsa",I681="Ara","Arabica",I681="Lib","Liberica")</f>
        <v>Robusta</v>
      </c>
      <c r="O681" t="str" cm="1">
        <f t="array" ref="O681">_xlfn.IFS(J681="M","Medium",J681="L","Light",J681="D","Dark")</f>
        <v>Light</v>
      </c>
      <c r="P681" t="str">
        <f>_xlfn.XLOOKUP(Orders[[#This Row],[Customer ID]],customers!$A$1:$A$1001,customers!$I$1:$I$1001,,0)</f>
        <v>No</v>
      </c>
    </row>
    <row r="682" spans="1:16" x14ac:dyDescent="0.2">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_xlfn.XLOOKUP(orders!C682,customers!$A$1:$A$1001,customers!$G$1:$G$1001,,0)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10"/>
        <v>56.25</v>
      </c>
      <c r="N682" t="str" cm="1">
        <f t="array" ref="N682">_xlfn.IFS(I682="Rob","Robusta",I682="Exc","Excelsa",I682="Ara","Arabica",I682="Lib","Liberica")</f>
        <v>Arabica</v>
      </c>
      <c r="O682" t="str" cm="1">
        <f t="array" ref="O682">_xlfn.IFS(J682="M","Medium",J682="L","Light",J682="D","Dark")</f>
        <v>Medium</v>
      </c>
      <c r="P682" t="str">
        <f>_xlfn.XLOOKUP(Orders[[#This Row],[Customer ID]],customers!$A$1:$A$1001,customers!$I$1:$I$1001,,0)</f>
        <v>No</v>
      </c>
    </row>
    <row r="683" spans="1:16" x14ac:dyDescent="0.2">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_xlfn.XLOOKUP(orders!C683,customers!$A$1:$A$1001,customers!$G$1:$G$1001,,0)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10"/>
        <v>9.51</v>
      </c>
      <c r="N683" t="str" cm="1">
        <f t="array" ref="N683">_xlfn.IFS(I683="Rob","Robusta",I683="Exc","Excelsa",I683="Ara","Arabica",I683="Lib","Liberica")</f>
        <v>Liberica</v>
      </c>
      <c r="O683" t="str" cm="1">
        <f t="array" ref="O683">_xlfn.IFS(J683="M","Medium",J683="L","Light",J683="D","Dark")</f>
        <v>Light</v>
      </c>
      <c r="P683" t="str">
        <f>_xlfn.XLOOKUP(Orders[[#This Row],[Customer ID]],customers!$A$1:$A$1001,customers!$I$1:$I$1001,,0)</f>
        <v>Yes</v>
      </c>
    </row>
    <row r="684" spans="1:16" x14ac:dyDescent="0.2">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_xlfn.XLOOKUP(orders!C684,customers!$A$1:$A$1001,customers!$G$1:$G$1001,,0)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10"/>
        <v>8.25</v>
      </c>
      <c r="N684" t="str" cm="1">
        <f t="array" ref="N684">_xlfn.IFS(I684="Rob","Robusta",I684="Exc","Excelsa",I684="Ara","Arabica",I684="Lib","Liberica")</f>
        <v>Excelsa</v>
      </c>
      <c r="O684" t="str" cm="1">
        <f t="array" ref="O684">_xlfn.IFS(J684="M","Medium",J684="L","Light",J684="D","Dark")</f>
        <v>Medium</v>
      </c>
      <c r="P684" t="str">
        <f>_xlfn.XLOOKUP(Orders[[#This Row],[Customer ID]],customers!$A$1:$A$1001,customers!$I$1:$I$1001,,0)</f>
        <v>Yes</v>
      </c>
    </row>
    <row r="685" spans="1:16" x14ac:dyDescent="0.2">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_xlfn.XLOOKUP(orders!C685,customers!$A$1:$A$1001,customers!$G$1:$G$1001,,0)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10"/>
        <v>46.62</v>
      </c>
      <c r="N685" t="str" cm="1">
        <f t="array" ref="N685">_xlfn.IFS(I685="Rob","Robusta",I685="Exc","Excelsa",I685="Ara","Arabica",I685="Lib","Liberica")</f>
        <v>Liberica</v>
      </c>
      <c r="O685" t="str" cm="1">
        <f t="array" ref="O685">_xlfn.IFS(J685="M","Medium",J685="L","Light",J685="D","Dark")</f>
        <v>Dark</v>
      </c>
      <c r="P685" t="str">
        <f>_xlfn.XLOOKUP(Orders[[#This Row],[Customer ID]],customers!$A$1:$A$1001,customers!$I$1:$I$1001,,0)</f>
        <v>No</v>
      </c>
    </row>
    <row r="686" spans="1:16" x14ac:dyDescent="0.2">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_xlfn.XLOOKUP(orders!C686,customers!$A$1:$A$1001,customers!$G$1:$G$1001,,0)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10"/>
        <v>71.699999999999989</v>
      </c>
      <c r="N686" t="str" cm="1">
        <f t="array" ref="N686">_xlfn.IFS(I686="Rob","Robusta",I686="Exc","Excelsa",I686="Ara","Arabica",I686="Lib","Liberica")</f>
        <v>Robusta</v>
      </c>
      <c r="O686" t="str" cm="1">
        <f t="array" ref="O686">_xlfn.IFS(J686="M","Medium",J686="L","Light",J686="D","Dark")</f>
        <v>Light</v>
      </c>
      <c r="P686" t="str">
        <f>_xlfn.XLOOKUP(Orders[[#This Row],[Customer ID]],customers!$A$1:$A$1001,customers!$I$1:$I$1001,,0)</f>
        <v>No</v>
      </c>
    </row>
    <row r="687" spans="1:16" x14ac:dyDescent="0.2">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_xlfn.XLOOKUP(orders!C687,customers!$A$1:$A$1001,customers!$G$1:$G$1001,,0)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10"/>
        <v>72.91</v>
      </c>
      <c r="N687" t="str" cm="1">
        <f t="array" ref="N687">_xlfn.IFS(I687="Rob","Robusta",I687="Exc","Excelsa",I687="Ara","Arabica",I687="Lib","Liberica")</f>
        <v>Liberica</v>
      </c>
      <c r="O687" t="str" cm="1">
        <f t="array" ref="O687">_xlfn.IFS(J687="M","Medium",J687="L","Light",J687="D","Dark")</f>
        <v>Light</v>
      </c>
      <c r="P687" t="str">
        <f>_xlfn.XLOOKUP(Orders[[#This Row],[Customer ID]],customers!$A$1:$A$1001,customers!$I$1:$I$1001,,0)</f>
        <v>Yes</v>
      </c>
    </row>
    <row r="688" spans="1:16" x14ac:dyDescent="0.2">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_xlfn.XLOOKUP(orders!C688,customers!$A$1:$A$1001,customers!$G$1:$G$1001,,0)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10"/>
        <v>8.0549999999999997</v>
      </c>
      <c r="N688" t="str" cm="1">
        <f t="array" ref="N688">_xlfn.IFS(I688="Rob","Robusta",I688="Exc","Excelsa",I688="Ara","Arabica",I688="Lib","Liberica")</f>
        <v>Robusta</v>
      </c>
      <c r="O688" t="str" cm="1">
        <f t="array" ref="O688">_xlfn.IFS(J688="M","Medium",J688="L","Light",J688="D","Dark")</f>
        <v>Dark</v>
      </c>
      <c r="P688" t="str">
        <f>_xlfn.XLOOKUP(Orders[[#This Row],[Customer ID]],customers!$A$1:$A$1001,customers!$I$1:$I$1001,,0)</f>
        <v>Yes</v>
      </c>
    </row>
    <row r="689" spans="1:16" x14ac:dyDescent="0.2">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_xlfn.XLOOKUP(orders!C689,customers!$A$1:$A$1001,customers!$G$1:$G$1001,,0)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10"/>
        <v>16.5</v>
      </c>
      <c r="N689" t="str" cm="1">
        <f t="array" ref="N689">_xlfn.IFS(I689="Rob","Robusta",I689="Exc","Excelsa",I689="Ara","Arabica",I689="Lib","Liberica")</f>
        <v>Excelsa</v>
      </c>
      <c r="O689" t="str" cm="1">
        <f t="array" ref="O689">_xlfn.IFS(J689="M","Medium",J689="L","Light",J689="D","Dark")</f>
        <v>Medium</v>
      </c>
      <c r="P689" t="str">
        <f>_xlfn.XLOOKUP(Orders[[#This Row],[Customer ID]],customers!$A$1:$A$1001,customers!$I$1:$I$1001,,0)</f>
        <v>No</v>
      </c>
    </row>
    <row r="690" spans="1:16" x14ac:dyDescent="0.2">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_xlfn.XLOOKUP(orders!C690,customers!$A$1:$A$1001,customers!$G$1:$G$1001,,0)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10"/>
        <v>64.75</v>
      </c>
      <c r="N690" t="str" cm="1">
        <f t="array" ref="N690">_xlfn.IFS(I690="Rob","Robusta",I690="Exc","Excelsa",I690="Ara","Arabica",I690="Lib","Liberica")</f>
        <v>Arabica</v>
      </c>
      <c r="O690" t="str" cm="1">
        <f t="array" ref="O690">_xlfn.IFS(J690="M","Medium",J690="L","Light",J690="D","Dark")</f>
        <v>Light</v>
      </c>
      <c r="P690" t="str">
        <f>_xlfn.XLOOKUP(Orders[[#This Row],[Customer ID]],customers!$A$1:$A$1001,customers!$I$1:$I$1001,,0)</f>
        <v>No</v>
      </c>
    </row>
    <row r="691" spans="1:16" x14ac:dyDescent="0.2">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_xlfn.XLOOKUP(orders!C691,customers!$A$1:$A$1001,customers!$G$1:$G$1001,,0)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10"/>
        <v>33.75</v>
      </c>
      <c r="N691" t="str" cm="1">
        <f t="array" ref="N691">_xlfn.IFS(I691="Rob","Robusta",I691="Exc","Excelsa",I691="Ara","Arabica",I691="Lib","Liberica")</f>
        <v>Arabica</v>
      </c>
      <c r="O691" t="str" cm="1">
        <f t="array" ref="O691">_xlfn.IFS(J691="M","Medium",J691="L","Light",J691="D","Dark")</f>
        <v>Medium</v>
      </c>
      <c r="P691" t="str">
        <f>_xlfn.XLOOKUP(Orders[[#This Row],[Customer ID]],customers!$A$1:$A$1001,customers!$I$1:$I$1001,,0)</f>
        <v>No</v>
      </c>
    </row>
    <row r="692" spans="1:16" x14ac:dyDescent="0.2">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_xlfn.XLOOKUP(orders!C692,customers!$A$1:$A$1001,customers!$G$1:$G$1001,,0)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10"/>
        <v>178.70999999999998</v>
      </c>
      <c r="N692" t="str" cm="1">
        <f t="array" ref="N692">_xlfn.IFS(I692="Rob","Robusta",I692="Exc","Excelsa",I692="Ara","Arabica",I692="Lib","Liberica")</f>
        <v>Liberica</v>
      </c>
      <c r="O692" t="str" cm="1">
        <f t="array" ref="O692">_xlfn.IFS(J692="M","Medium",J692="L","Light",J692="D","Dark")</f>
        <v>Dark</v>
      </c>
      <c r="P692" t="str">
        <f>_xlfn.XLOOKUP(Orders[[#This Row],[Customer ID]],customers!$A$1:$A$1001,customers!$I$1:$I$1001,,0)</f>
        <v>No</v>
      </c>
    </row>
    <row r="693" spans="1:16" x14ac:dyDescent="0.2">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_xlfn.XLOOKUP(orders!C693,customers!$A$1:$A$1001,customers!$G$1:$G$1001,,0)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10"/>
        <v>22.5</v>
      </c>
      <c r="N693" t="str" cm="1">
        <f t="array" ref="N693">_xlfn.IFS(I693="Rob","Robusta",I693="Exc","Excelsa",I693="Ara","Arabica",I693="Lib","Liberica")</f>
        <v>Arabica</v>
      </c>
      <c r="O693" t="str" cm="1">
        <f t="array" ref="O693">_xlfn.IFS(J693="M","Medium",J693="L","Light",J693="D","Dark")</f>
        <v>Medium</v>
      </c>
      <c r="P693" t="str">
        <f>_xlfn.XLOOKUP(Orders[[#This Row],[Customer ID]],customers!$A$1:$A$1001,customers!$I$1:$I$1001,,0)</f>
        <v>No</v>
      </c>
    </row>
    <row r="694" spans="1:16" x14ac:dyDescent="0.2">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_xlfn.XLOOKUP(orders!C694,customers!$A$1:$A$1001,customers!$G$1:$G$1001,,0)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10"/>
        <v>12.95</v>
      </c>
      <c r="N694" t="str" cm="1">
        <f t="array" ref="N694">_xlfn.IFS(I694="Rob","Robusta",I694="Exc","Excelsa",I694="Ara","Arabica",I694="Lib","Liberica")</f>
        <v>Liberica</v>
      </c>
      <c r="O694" t="str" cm="1">
        <f t="array" ref="O694">_xlfn.IFS(J694="M","Medium",J694="L","Light",J694="D","Dark")</f>
        <v>Dark</v>
      </c>
      <c r="P694" t="str">
        <f>_xlfn.XLOOKUP(Orders[[#This Row],[Customer ID]],customers!$A$1:$A$1001,customers!$I$1:$I$1001,,0)</f>
        <v>No</v>
      </c>
    </row>
    <row r="695" spans="1:16" x14ac:dyDescent="0.2">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_xlfn.XLOOKUP(orders!C695,customers!$A$1:$A$1001,customers!$G$1:$G$1001,,0)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10"/>
        <v>51.749999999999993</v>
      </c>
      <c r="N695" t="str" cm="1">
        <f t="array" ref="N695">_xlfn.IFS(I695="Rob","Robusta",I695="Exc","Excelsa",I695="Ara","Arabica",I695="Lib","Liberica")</f>
        <v>Arabica</v>
      </c>
      <c r="O695" t="str" cm="1">
        <f t="array" ref="O695">_xlfn.IFS(J695="M","Medium",J695="L","Light",J695="D","Dark")</f>
        <v>Medium</v>
      </c>
      <c r="P695" t="str">
        <f>_xlfn.XLOOKUP(Orders[[#This Row],[Customer ID]],customers!$A$1:$A$1001,customers!$I$1:$I$1001,,0)</f>
        <v>Yes</v>
      </c>
    </row>
    <row r="696" spans="1:16" x14ac:dyDescent="0.2">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_xlfn.XLOOKUP(orders!C696,customers!$A$1:$A$1001,customers!$G$1:$G$1001,,0)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10"/>
        <v>36.450000000000003</v>
      </c>
      <c r="N696" t="str" cm="1">
        <f t="array" ref="N696">_xlfn.IFS(I696="Rob","Robusta",I696="Exc","Excelsa",I696="Ara","Arabica",I696="Lib","Liberica")</f>
        <v>Excelsa</v>
      </c>
      <c r="O696" t="str" cm="1">
        <f t="array" ref="O696">_xlfn.IFS(J696="M","Medium",J696="L","Light",J696="D","Dark")</f>
        <v>Dark</v>
      </c>
      <c r="P696" t="str">
        <f>_xlfn.XLOOKUP(Orders[[#This Row],[Customer ID]],customers!$A$1:$A$1001,customers!$I$1:$I$1001,,0)</f>
        <v>No</v>
      </c>
    </row>
    <row r="697" spans="1:16" x14ac:dyDescent="0.2">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_xlfn.XLOOKUP(orders!C697,customers!$A$1:$A$1001,customers!$G$1:$G$1001,,0)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10"/>
        <v>182.27499999999998</v>
      </c>
      <c r="N697" t="str" cm="1">
        <f t="array" ref="N697">_xlfn.IFS(I697="Rob","Robusta",I697="Exc","Excelsa",I697="Ara","Arabica",I697="Lib","Liberica")</f>
        <v>Liberica</v>
      </c>
      <c r="O697" t="str" cm="1">
        <f t="array" ref="O697">_xlfn.IFS(J697="M","Medium",J697="L","Light",J697="D","Dark")</f>
        <v>Light</v>
      </c>
      <c r="P697" t="str">
        <f>_xlfn.XLOOKUP(Orders[[#This Row],[Customer ID]],customers!$A$1:$A$1001,customers!$I$1:$I$1001,,0)</f>
        <v>Yes</v>
      </c>
    </row>
    <row r="698" spans="1:16" x14ac:dyDescent="0.2">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_xlfn.XLOOKUP(orders!C698,customers!$A$1:$A$1001,customers!$G$1:$G$1001,,0)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10"/>
        <v>31.08</v>
      </c>
      <c r="N698" t="str" cm="1">
        <f t="array" ref="N698">_xlfn.IFS(I698="Rob","Robusta",I698="Exc","Excelsa",I698="Ara","Arabica",I698="Lib","Liberica")</f>
        <v>Liberica</v>
      </c>
      <c r="O698" t="str" cm="1">
        <f t="array" ref="O698">_xlfn.IFS(J698="M","Medium",J698="L","Light",J698="D","Dark")</f>
        <v>Dark</v>
      </c>
      <c r="P698" t="str">
        <f>_xlfn.XLOOKUP(Orders[[#This Row],[Customer ID]],customers!$A$1:$A$1001,customers!$I$1:$I$1001,,0)</f>
        <v>No</v>
      </c>
    </row>
    <row r="699" spans="1:16" x14ac:dyDescent="0.2">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_xlfn.XLOOKUP(orders!C699,customers!$A$1:$A$1001,customers!$G$1:$G$1001,,0)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10"/>
        <v>20.25</v>
      </c>
      <c r="N699" t="str" cm="1">
        <f t="array" ref="N699">_xlfn.IFS(I699="Rob","Robusta",I699="Exc","Excelsa",I699="Ara","Arabica",I699="Lib","Liberica")</f>
        <v>Arabica</v>
      </c>
      <c r="O699" t="str" cm="1">
        <f t="array" ref="O699">_xlfn.IFS(J699="M","Medium",J699="L","Light",J699="D","Dark")</f>
        <v>Medium</v>
      </c>
      <c r="P699" t="str">
        <f>_xlfn.XLOOKUP(Orders[[#This Row],[Customer ID]],customers!$A$1:$A$1001,customers!$I$1:$I$1001,,0)</f>
        <v>No</v>
      </c>
    </row>
    <row r="700" spans="1:16" x14ac:dyDescent="0.2">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_xlfn.XLOOKUP(orders!C700,customers!$A$1:$A$1001,customers!$G$1:$G$1001,,0)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10"/>
        <v>25.9</v>
      </c>
      <c r="N700" t="str" cm="1">
        <f t="array" ref="N700">_xlfn.IFS(I700="Rob","Robusta",I700="Exc","Excelsa",I700="Ara","Arabica",I700="Lib","Liberica")</f>
        <v>Liberica</v>
      </c>
      <c r="O700" t="str" cm="1">
        <f t="array" ref="O700">_xlfn.IFS(J700="M","Medium",J700="L","Light",J700="D","Dark")</f>
        <v>Dark</v>
      </c>
      <c r="P700" t="str">
        <f>_xlfn.XLOOKUP(Orders[[#This Row],[Customer ID]],customers!$A$1:$A$1001,customers!$I$1:$I$1001,,0)</f>
        <v>No</v>
      </c>
    </row>
    <row r="701" spans="1:16" x14ac:dyDescent="0.2">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_xlfn.XLOOKUP(orders!C701,customers!$A$1:$A$1001,customers!$G$1:$G$1001,,0)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10"/>
        <v>23.88</v>
      </c>
      <c r="N701" t="str" cm="1">
        <f t="array" ref="N701">_xlfn.IFS(I701="Rob","Robusta",I701="Exc","Excelsa",I701="Ara","Arabica",I701="Lib","Liberica")</f>
        <v>Arabica</v>
      </c>
      <c r="O701" t="str" cm="1">
        <f t="array" ref="O701">_xlfn.IFS(J701="M","Medium",J701="L","Light",J701="D","Dark")</f>
        <v>Dark</v>
      </c>
      <c r="P701" t="str">
        <f>_xlfn.XLOOKUP(Orders[[#This Row],[Customer ID]],customers!$A$1:$A$1001,customers!$I$1:$I$1001,,0)</f>
        <v>Yes</v>
      </c>
    </row>
    <row r="702" spans="1:16" x14ac:dyDescent="0.2">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_xlfn.XLOOKUP(orders!C702,customers!$A$1:$A$1001,customers!$G$1:$G$1001,,0)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10"/>
        <v>19.02</v>
      </c>
      <c r="N702" t="str" cm="1">
        <f t="array" ref="N702">_xlfn.IFS(I702="Rob","Robusta",I702="Exc","Excelsa",I702="Ara","Arabica",I702="Lib","Liberica")</f>
        <v>Liberica</v>
      </c>
      <c r="O702" t="str" cm="1">
        <f t="array" ref="O702">_xlfn.IFS(J702="M","Medium",J702="L","Light",J702="D","Dark")</f>
        <v>Light</v>
      </c>
      <c r="P702" t="str">
        <f>_xlfn.XLOOKUP(Orders[[#This Row],[Customer ID]],customers!$A$1:$A$1001,customers!$I$1:$I$1001,,0)</f>
        <v>No</v>
      </c>
    </row>
    <row r="703" spans="1:16" x14ac:dyDescent="0.2">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_xlfn.XLOOKUP(orders!C703,customers!$A$1:$A$1001,customers!$G$1:$G$1001,,0)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10"/>
        <v>29.849999999999998</v>
      </c>
      <c r="N703" t="str" cm="1">
        <f t="array" ref="N703">_xlfn.IFS(I703="Rob","Robusta",I703="Exc","Excelsa",I703="Ara","Arabica",I703="Lib","Liberica")</f>
        <v>Arabica</v>
      </c>
      <c r="O703" t="str" cm="1">
        <f t="array" ref="O703">_xlfn.IFS(J703="M","Medium",J703="L","Light",J703="D","Dark")</f>
        <v>Dark</v>
      </c>
      <c r="P703" t="str">
        <f>_xlfn.XLOOKUP(Orders[[#This Row],[Customer ID]],customers!$A$1:$A$1001,customers!$I$1:$I$1001,,0)</f>
        <v>Yes</v>
      </c>
    </row>
    <row r="704" spans="1:16" x14ac:dyDescent="0.2">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_xlfn.XLOOKUP(orders!C704,customers!$A$1:$A$1001,customers!$G$1:$G$1001,,0)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10"/>
        <v>7.77</v>
      </c>
      <c r="N704" t="str" cm="1">
        <f t="array" ref="N704">_xlfn.IFS(I704="Rob","Robusta",I704="Exc","Excelsa",I704="Ara","Arabica",I704="Lib","Liberica")</f>
        <v>Arabica</v>
      </c>
      <c r="O704" t="str" cm="1">
        <f t="array" ref="O704">_xlfn.IFS(J704="M","Medium",J704="L","Light",J704="D","Dark")</f>
        <v>Light</v>
      </c>
      <c r="P704" t="str">
        <f>_xlfn.XLOOKUP(Orders[[#This Row],[Customer ID]],customers!$A$1:$A$1001,customers!$I$1:$I$1001,,0)</f>
        <v>Yes</v>
      </c>
    </row>
    <row r="705" spans="1:16" x14ac:dyDescent="0.2">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_xlfn.XLOOKUP(orders!C705,customers!$A$1:$A$1001,customers!$G$1:$G$1001,,0)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10"/>
        <v>119.13999999999999</v>
      </c>
      <c r="N705" t="str" cm="1">
        <f t="array" ref="N705">_xlfn.IFS(I705="Rob","Robusta",I705="Exc","Excelsa",I705="Ara","Arabica",I705="Lib","Liberica")</f>
        <v>Liberica</v>
      </c>
      <c r="O705" t="str" cm="1">
        <f t="array" ref="O705">_xlfn.IFS(J705="M","Medium",J705="L","Light",J705="D","Dark")</f>
        <v>Dark</v>
      </c>
      <c r="P705" t="str">
        <f>_xlfn.XLOOKUP(Orders[[#This Row],[Customer ID]],customers!$A$1:$A$1001,customers!$I$1:$I$1001,,0)</f>
        <v>Yes</v>
      </c>
    </row>
    <row r="706" spans="1:16" x14ac:dyDescent="0.2">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_xlfn.XLOOKUP(orders!C706,customers!$A$1:$A$1001,customers!$G$1:$G$1001,,0)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10"/>
        <v>21.87</v>
      </c>
      <c r="N706" t="str" cm="1">
        <f t="array" ref="N706">_xlfn.IFS(I706="Rob","Robusta",I706="Exc","Excelsa",I706="Ara","Arabica",I706="Lib","Liberica")</f>
        <v>Excelsa</v>
      </c>
      <c r="O706" t="str" cm="1">
        <f t="array" ref="O706">_xlfn.IFS(J706="M","Medium",J706="L","Light",J706="D","Dark")</f>
        <v>Dark</v>
      </c>
      <c r="P706" t="str">
        <f>_xlfn.XLOOKUP(Orders[[#This Row],[Customer ID]],customers!$A$1:$A$1001,customers!$I$1:$I$1001,,0)</f>
        <v>Yes</v>
      </c>
    </row>
    <row r="707" spans="1:16" x14ac:dyDescent="0.2">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_xlfn.XLOOKUP(orders!C707,customers!$A$1:$A$1001,customers!$G$1:$G$1001,,0)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11">L707*E707</f>
        <v>17.82</v>
      </c>
      <c r="N707" t="str" cm="1">
        <f t="array" ref="N707">_xlfn.IFS(I707="Rob","Robusta",I707="Exc","Excelsa",I707="Ara","Arabica",I707="Lib","Liberica")</f>
        <v>Excelsa</v>
      </c>
      <c r="O707" t="str" cm="1">
        <f t="array" ref="O707">_xlfn.IFS(J707="M","Medium",J707="L","Light",J707="D","Dark")</f>
        <v>Light</v>
      </c>
      <c r="P707" t="str">
        <f>_xlfn.XLOOKUP(Orders[[#This Row],[Customer ID]],customers!$A$1:$A$1001,customers!$I$1:$I$1001,,0)</f>
        <v>No</v>
      </c>
    </row>
    <row r="708" spans="1:16" x14ac:dyDescent="0.2">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_xlfn.XLOOKUP(orders!C708,customers!$A$1:$A$1001,customers!$G$1:$G$1001,,0)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11"/>
        <v>12.375</v>
      </c>
      <c r="N708" t="str" cm="1">
        <f t="array" ref="N708">_xlfn.IFS(I708="Rob","Robusta",I708="Exc","Excelsa",I708="Ara","Arabica",I708="Lib","Liberica")</f>
        <v>Excelsa</v>
      </c>
      <c r="O708" t="str" cm="1">
        <f t="array" ref="O708">_xlfn.IFS(J708="M","Medium",J708="L","Light",J708="D","Dark")</f>
        <v>Medium</v>
      </c>
      <c r="P708" t="str">
        <f>_xlfn.XLOOKUP(Orders[[#This Row],[Customer ID]],customers!$A$1:$A$1001,customers!$I$1:$I$1001,,0)</f>
        <v>No</v>
      </c>
    </row>
    <row r="709" spans="1:16" x14ac:dyDescent="0.2">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_xlfn.XLOOKUP(orders!C709,customers!$A$1:$A$1001,customers!$G$1:$G$1001,,0)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11"/>
        <v>25.9</v>
      </c>
      <c r="N709" t="str" cm="1">
        <f t="array" ref="N709">_xlfn.IFS(I709="Rob","Robusta",I709="Exc","Excelsa",I709="Ara","Arabica",I709="Lib","Liberica")</f>
        <v>Liberica</v>
      </c>
      <c r="O709" t="str" cm="1">
        <f t="array" ref="O709">_xlfn.IFS(J709="M","Medium",J709="L","Light",J709="D","Dark")</f>
        <v>Dark</v>
      </c>
      <c r="P709" t="str">
        <f>_xlfn.XLOOKUP(Orders[[#This Row],[Customer ID]],customers!$A$1:$A$1001,customers!$I$1:$I$1001,,0)</f>
        <v>No</v>
      </c>
    </row>
    <row r="710" spans="1:16" x14ac:dyDescent="0.2">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_xlfn.XLOOKUP(orders!C710,customers!$A$1:$A$1001,customers!$G$1:$G$1001,,0)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11"/>
        <v>13.5</v>
      </c>
      <c r="N710" t="str" cm="1">
        <f t="array" ref="N710">_xlfn.IFS(I710="Rob","Robusta",I710="Exc","Excelsa",I710="Ara","Arabica",I710="Lib","Liberica")</f>
        <v>Arabica</v>
      </c>
      <c r="O710" t="str" cm="1">
        <f t="array" ref="O710">_xlfn.IFS(J710="M","Medium",J710="L","Light",J710="D","Dark")</f>
        <v>Medium</v>
      </c>
      <c r="P710" t="str">
        <f>_xlfn.XLOOKUP(Orders[[#This Row],[Customer ID]],customers!$A$1:$A$1001,customers!$I$1:$I$1001,,0)</f>
        <v>Yes</v>
      </c>
    </row>
    <row r="711" spans="1:16" x14ac:dyDescent="0.2">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_xlfn.XLOOKUP(orders!C711,customers!$A$1:$A$1001,customers!$G$1:$G$1001,,0)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11"/>
        <v>17.82</v>
      </c>
      <c r="N711" t="str" cm="1">
        <f t="array" ref="N711">_xlfn.IFS(I711="Rob","Robusta",I711="Exc","Excelsa",I711="Ara","Arabica",I711="Lib","Liberica")</f>
        <v>Excelsa</v>
      </c>
      <c r="O711" t="str" cm="1">
        <f t="array" ref="O711">_xlfn.IFS(J711="M","Medium",J711="L","Light",J711="D","Dark")</f>
        <v>Light</v>
      </c>
      <c r="P711" t="str">
        <f>_xlfn.XLOOKUP(Orders[[#This Row],[Customer ID]],customers!$A$1:$A$1001,customers!$I$1:$I$1001,,0)</f>
        <v>Yes</v>
      </c>
    </row>
    <row r="712" spans="1:16" x14ac:dyDescent="0.2">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_xlfn.XLOOKUP(orders!C712,customers!$A$1:$A$1001,customers!$G$1:$G$1001,,0)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11"/>
        <v>24.75</v>
      </c>
      <c r="N712" t="str" cm="1">
        <f t="array" ref="N712">_xlfn.IFS(I712="Rob","Robusta",I712="Exc","Excelsa",I712="Ara","Arabica",I712="Lib","Liberica")</f>
        <v>Excelsa</v>
      </c>
      <c r="O712" t="str" cm="1">
        <f t="array" ref="O712">_xlfn.IFS(J712="M","Medium",J712="L","Light",J712="D","Dark")</f>
        <v>Medium</v>
      </c>
      <c r="P712" t="str">
        <f>_xlfn.XLOOKUP(Orders[[#This Row],[Customer ID]],customers!$A$1:$A$1001,customers!$I$1:$I$1001,,0)</f>
        <v>No</v>
      </c>
    </row>
    <row r="713" spans="1:16" x14ac:dyDescent="0.2">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_xlfn.XLOOKUP(orders!C713,customers!$A$1:$A$1001,customers!$G$1:$G$1001,,0)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11"/>
        <v>17.91</v>
      </c>
      <c r="N713" t="str" cm="1">
        <f t="array" ref="N713">_xlfn.IFS(I713="Rob","Robusta",I713="Exc","Excelsa",I713="Ara","Arabica",I713="Lib","Liberica")</f>
        <v>Robusta</v>
      </c>
      <c r="O713" t="str" cm="1">
        <f t="array" ref="O713">_xlfn.IFS(J713="M","Medium",J713="L","Light",J713="D","Dark")</f>
        <v>Medium</v>
      </c>
      <c r="P713" t="str">
        <f>_xlfn.XLOOKUP(Orders[[#This Row],[Customer ID]],customers!$A$1:$A$1001,customers!$I$1:$I$1001,,0)</f>
        <v>No</v>
      </c>
    </row>
    <row r="714" spans="1:16" x14ac:dyDescent="0.2">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_xlfn.XLOOKUP(orders!C714,customers!$A$1:$A$1001,customers!$G$1:$G$1001,,0)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11"/>
        <v>16.5</v>
      </c>
      <c r="N714" t="str" cm="1">
        <f t="array" ref="N714">_xlfn.IFS(I714="Rob","Robusta",I714="Exc","Excelsa",I714="Ara","Arabica",I714="Lib","Liberica")</f>
        <v>Excelsa</v>
      </c>
      <c r="O714" t="str" cm="1">
        <f t="array" ref="O714">_xlfn.IFS(J714="M","Medium",J714="L","Light",J714="D","Dark")</f>
        <v>Medium</v>
      </c>
      <c r="P714" t="str">
        <f>_xlfn.XLOOKUP(Orders[[#This Row],[Customer ID]],customers!$A$1:$A$1001,customers!$I$1:$I$1001,,0)</f>
        <v>No</v>
      </c>
    </row>
    <row r="715" spans="1:16" x14ac:dyDescent="0.2">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_xlfn.XLOOKUP(orders!C715,customers!$A$1:$A$1001,customers!$G$1:$G$1001,,0)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11"/>
        <v>2.9849999999999999</v>
      </c>
      <c r="N715" t="str" cm="1">
        <f t="array" ref="N715">_xlfn.IFS(I715="Rob","Robusta",I715="Exc","Excelsa",I715="Ara","Arabica",I715="Lib","Liberica")</f>
        <v>Robusta</v>
      </c>
      <c r="O715" t="str" cm="1">
        <f t="array" ref="O715">_xlfn.IFS(J715="M","Medium",J715="L","Light",J715="D","Dark")</f>
        <v>Medium</v>
      </c>
      <c r="P715" t="str">
        <f>_xlfn.XLOOKUP(Orders[[#This Row],[Customer ID]],customers!$A$1:$A$1001,customers!$I$1:$I$1001,,0)</f>
        <v>No</v>
      </c>
    </row>
    <row r="716" spans="1:16" x14ac:dyDescent="0.2">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_xlfn.XLOOKUP(orders!C716,customers!$A$1:$A$1001,customers!$G$1:$G$1001,,0)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11"/>
        <v>14.58</v>
      </c>
      <c r="N716" t="str" cm="1">
        <f t="array" ref="N716">_xlfn.IFS(I716="Rob","Robusta",I716="Exc","Excelsa",I716="Ara","Arabica",I716="Lib","Liberica")</f>
        <v>Excelsa</v>
      </c>
      <c r="O716" t="str" cm="1">
        <f t="array" ref="O716">_xlfn.IFS(J716="M","Medium",J716="L","Light",J716="D","Dark")</f>
        <v>Dark</v>
      </c>
      <c r="P716" t="str">
        <f>_xlfn.XLOOKUP(Orders[[#This Row],[Customer ID]],customers!$A$1:$A$1001,customers!$I$1:$I$1001,,0)</f>
        <v>Yes</v>
      </c>
    </row>
    <row r="717" spans="1:16" x14ac:dyDescent="0.2">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_xlfn.XLOOKUP(orders!C717,customers!$A$1:$A$1001,customers!$G$1:$G$1001,,0)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11"/>
        <v>89.1</v>
      </c>
      <c r="N717" t="str" cm="1">
        <f t="array" ref="N717">_xlfn.IFS(I717="Rob","Robusta",I717="Exc","Excelsa",I717="Ara","Arabica",I717="Lib","Liberica")</f>
        <v>Excelsa</v>
      </c>
      <c r="O717" t="str" cm="1">
        <f t="array" ref="O717">_xlfn.IFS(J717="M","Medium",J717="L","Light",J717="D","Dark")</f>
        <v>Light</v>
      </c>
      <c r="P717" t="str">
        <f>_xlfn.XLOOKUP(Orders[[#This Row],[Customer ID]],customers!$A$1:$A$1001,customers!$I$1:$I$1001,,0)</f>
        <v>No</v>
      </c>
    </row>
    <row r="718" spans="1:16" x14ac:dyDescent="0.2">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_xlfn.XLOOKUP(orders!C718,customers!$A$1:$A$1001,customers!$G$1:$G$1001,,0)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11"/>
        <v>35.849999999999994</v>
      </c>
      <c r="N718" t="str" cm="1">
        <f t="array" ref="N718">_xlfn.IFS(I718="Rob","Robusta",I718="Exc","Excelsa",I718="Ara","Arabica",I718="Lib","Liberica")</f>
        <v>Robusta</v>
      </c>
      <c r="O718" t="str" cm="1">
        <f t="array" ref="O718">_xlfn.IFS(J718="M","Medium",J718="L","Light",J718="D","Dark")</f>
        <v>Light</v>
      </c>
      <c r="P718" t="str">
        <f>_xlfn.XLOOKUP(Orders[[#This Row],[Customer ID]],customers!$A$1:$A$1001,customers!$I$1:$I$1001,,0)</f>
        <v>No</v>
      </c>
    </row>
    <row r="719" spans="1:16" x14ac:dyDescent="0.2">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_xlfn.XLOOKUP(orders!C719,customers!$A$1:$A$1001,customers!$G$1:$G$1001,,0)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11"/>
        <v>68.655000000000001</v>
      </c>
      <c r="N719" t="str" cm="1">
        <f t="array" ref="N719">_xlfn.IFS(I719="Rob","Robusta",I719="Exc","Excelsa",I719="Ara","Arabica",I719="Lib","Liberica")</f>
        <v>Arabica</v>
      </c>
      <c r="O719" t="str" cm="1">
        <f t="array" ref="O719">_xlfn.IFS(J719="M","Medium",J719="L","Light",J719="D","Dark")</f>
        <v>Dark</v>
      </c>
      <c r="P719" t="str">
        <f>_xlfn.XLOOKUP(Orders[[#This Row],[Customer ID]],customers!$A$1:$A$1001,customers!$I$1:$I$1001,,0)</f>
        <v>No</v>
      </c>
    </row>
    <row r="720" spans="1:16" x14ac:dyDescent="0.2">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_xlfn.XLOOKUP(orders!C720,customers!$A$1:$A$1001,customers!$G$1:$G$1001,,0)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11"/>
        <v>38.849999999999994</v>
      </c>
      <c r="N720" t="str" cm="1">
        <f t="array" ref="N720">_xlfn.IFS(I720="Rob","Robusta",I720="Exc","Excelsa",I720="Ara","Arabica",I720="Lib","Liberica")</f>
        <v>Liberica</v>
      </c>
      <c r="O720" t="str" cm="1">
        <f t="array" ref="O720">_xlfn.IFS(J720="M","Medium",J720="L","Light",J720="D","Dark")</f>
        <v>Dark</v>
      </c>
      <c r="P720" t="str">
        <f>_xlfn.XLOOKUP(Orders[[#This Row],[Customer ID]],customers!$A$1:$A$1001,customers!$I$1:$I$1001,,0)</f>
        <v>No</v>
      </c>
    </row>
    <row r="721" spans="1:16" x14ac:dyDescent="0.2">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_xlfn.XLOOKUP(orders!C721,customers!$A$1:$A$1001,customers!$G$1:$G$1001,,0)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11"/>
        <v>79.25</v>
      </c>
      <c r="N721" t="str" cm="1">
        <f t="array" ref="N721">_xlfn.IFS(I721="Rob","Robusta",I721="Exc","Excelsa",I721="Ara","Arabica",I721="Lib","Liberica")</f>
        <v>Liberica</v>
      </c>
      <c r="O721" t="str" cm="1">
        <f t="array" ref="O721">_xlfn.IFS(J721="M","Medium",J721="L","Light",J721="D","Dark")</f>
        <v>Light</v>
      </c>
      <c r="P721" t="str">
        <f>_xlfn.XLOOKUP(Orders[[#This Row],[Customer ID]],customers!$A$1:$A$1001,customers!$I$1:$I$1001,,0)</f>
        <v>Yes</v>
      </c>
    </row>
    <row r="722" spans="1:16" x14ac:dyDescent="0.2">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_xlfn.XLOOKUP(orders!C722,customers!$A$1:$A$1001,customers!$G$1:$G$1001,,0)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11"/>
        <v>36.450000000000003</v>
      </c>
      <c r="N722" t="str" cm="1">
        <f t="array" ref="N722">_xlfn.IFS(I722="Rob","Robusta",I722="Exc","Excelsa",I722="Ara","Arabica",I722="Lib","Liberica")</f>
        <v>Excelsa</v>
      </c>
      <c r="O722" t="str" cm="1">
        <f t="array" ref="O722">_xlfn.IFS(J722="M","Medium",J722="L","Light",J722="D","Dark")</f>
        <v>Dark</v>
      </c>
      <c r="P722" t="str">
        <f>_xlfn.XLOOKUP(Orders[[#This Row],[Customer ID]],customers!$A$1:$A$1001,customers!$I$1:$I$1001,,0)</f>
        <v>Yes</v>
      </c>
    </row>
    <row r="723" spans="1:16" x14ac:dyDescent="0.2">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_xlfn.XLOOKUP(orders!C723,customers!$A$1:$A$1001,customers!$G$1:$G$1001,,0)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11"/>
        <v>8.9550000000000001</v>
      </c>
      <c r="N723" t="str" cm="1">
        <f t="array" ref="N723">_xlfn.IFS(I723="Rob","Robusta",I723="Exc","Excelsa",I723="Ara","Arabica",I723="Lib","Liberica")</f>
        <v>Robusta</v>
      </c>
      <c r="O723" t="str" cm="1">
        <f t="array" ref="O723">_xlfn.IFS(J723="M","Medium",J723="L","Light",J723="D","Dark")</f>
        <v>Medium</v>
      </c>
      <c r="P723" t="str">
        <f>_xlfn.XLOOKUP(Orders[[#This Row],[Customer ID]],customers!$A$1:$A$1001,customers!$I$1:$I$1001,,0)</f>
        <v>Yes</v>
      </c>
    </row>
    <row r="724" spans="1:16" x14ac:dyDescent="0.2">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_xlfn.XLOOKUP(orders!C724,customers!$A$1:$A$1001,customers!$G$1:$G$1001,,0)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11"/>
        <v>24.3</v>
      </c>
      <c r="N724" t="str" cm="1">
        <f t="array" ref="N724">_xlfn.IFS(I724="Rob","Robusta",I724="Exc","Excelsa",I724="Ara","Arabica",I724="Lib","Liberica")</f>
        <v>Excelsa</v>
      </c>
      <c r="O724" t="str" cm="1">
        <f t="array" ref="O724">_xlfn.IFS(J724="M","Medium",J724="L","Light",J724="D","Dark")</f>
        <v>Dark</v>
      </c>
      <c r="P724" t="str">
        <f>_xlfn.XLOOKUP(Orders[[#This Row],[Customer ID]],customers!$A$1:$A$1001,customers!$I$1:$I$1001,,0)</f>
        <v>No</v>
      </c>
    </row>
    <row r="725" spans="1:16" x14ac:dyDescent="0.2">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_xlfn.XLOOKUP(orders!C725,customers!$A$1:$A$1001,customers!$G$1:$G$1001,,0)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11"/>
        <v>63.249999999999993</v>
      </c>
      <c r="N725" t="str" cm="1">
        <f t="array" ref="N725">_xlfn.IFS(I725="Rob","Robusta",I725="Exc","Excelsa",I725="Ara","Arabica",I725="Lib","Liberica")</f>
        <v>Excelsa</v>
      </c>
      <c r="O725" t="str" cm="1">
        <f t="array" ref="O725">_xlfn.IFS(J725="M","Medium",J725="L","Light",J725="D","Dark")</f>
        <v>Medium</v>
      </c>
      <c r="P725" t="str">
        <f>_xlfn.XLOOKUP(Orders[[#This Row],[Customer ID]],customers!$A$1:$A$1001,customers!$I$1:$I$1001,,0)</f>
        <v>No</v>
      </c>
    </row>
    <row r="726" spans="1:16" x14ac:dyDescent="0.2">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_xlfn.XLOOKUP(orders!C726,customers!$A$1:$A$1001,customers!$G$1:$G$1001,,0)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11"/>
        <v>6.75</v>
      </c>
      <c r="N726" t="str" cm="1">
        <f t="array" ref="N726">_xlfn.IFS(I726="Rob","Robusta",I726="Exc","Excelsa",I726="Ara","Arabica",I726="Lib","Liberica")</f>
        <v>Arabica</v>
      </c>
      <c r="O726" t="str" cm="1">
        <f t="array" ref="O726">_xlfn.IFS(J726="M","Medium",J726="L","Light",J726="D","Dark")</f>
        <v>Medium</v>
      </c>
      <c r="P726" t="str">
        <f>_xlfn.XLOOKUP(Orders[[#This Row],[Customer ID]],customers!$A$1:$A$1001,customers!$I$1:$I$1001,,0)</f>
        <v>Yes</v>
      </c>
    </row>
    <row r="727" spans="1:16" x14ac:dyDescent="0.2">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_xlfn.XLOOKUP(orders!C727,customers!$A$1:$A$1001,customers!$G$1:$G$1001,,0)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11"/>
        <v>23.31</v>
      </c>
      <c r="N727" t="str" cm="1">
        <f t="array" ref="N727">_xlfn.IFS(I727="Rob","Robusta",I727="Exc","Excelsa",I727="Ara","Arabica",I727="Lib","Liberica")</f>
        <v>Arabica</v>
      </c>
      <c r="O727" t="str" cm="1">
        <f t="array" ref="O727">_xlfn.IFS(J727="M","Medium",J727="L","Light",J727="D","Dark")</f>
        <v>Light</v>
      </c>
      <c r="P727" t="str">
        <f>_xlfn.XLOOKUP(Orders[[#This Row],[Customer ID]],customers!$A$1:$A$1001,customers!$I$1:$I$1001,,0)</f>
        <v>No</v>
      </c>
    </row>
    <row r="728" spans="1:16" x14ac:dyDescent="0.2">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_xlfn.XLOOKUP(orders!C728,customers!$A$1:$A$1001,customers!$G$1:$G$1001,,0)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11"/>
        <v>145.82</v>
      </c>
      <c r="N728" t="str" cm="1">
        <f t="array" ref="N728">_xlfn.IFS(I728="Rob","Robusta",I728="Exc","Excelsa",I728="Ara","Arabica",I728="Lib","Liberica")</f>
        <v>Liberica</v>
      </c>
      <c r="O728" t="str" cm="1">
        <f t="array" ref="O728">_xlfn.IFS(J728="M","Medium",J728="L","Light",J728="D","Dark")</f>
        <v>Light</v>
      </c>
      <c r="P728" t="str">
        <f>_xlfn.XLOOKUP(Orders[[#This Row],[Customer ID]],customers!$A$1:$A$1001,customers!$I$1:$I$1001,,0)</f>
        <v>No</v>
      </c>
    </row>
    <row r="729" spans="1:16" x14ac:dyDescent="0.2">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_xlfn.XLOOKUP(orders!C729,customers!$A$1:$A$1001,customers!$G$1:$G$1001,,0)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11"/>
        <v>29.849999999999998</v>
      </c>
      <c r="N729" t="str" cm="1">
        <f t="array" ref="N729">_xlfn.IFS(I729="Rob","Robusta",I729="Exc","Excelsa",I729="Ara","Arabica",I729="Lib","Liberica")</f>
        <v>Robusta</v>
      </c>
      <c r="O729" t="str" cm="1">
        <f t="array" ref="O729">_xlfn.IFS(J729="M","Medium",J729="L","Light",J729="D","Dark")</f>
        <v>Medium</v>
      </c>
      <c r="P729" t="str">
        <f>_xlfn.XLOOKUP(Orders[[#This Row],[Customer ID]],customers!$A$1:$A$1001,customers!$I$1:$I$1001,,0)</f>
        <v>Yes</v>
      </c>
    </row>
    <row r="730" spans="1:16" x14ac:dyDescent="0.2">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_xlfn.XLOOKUP(orders!C730,customers!$A$1:$A$1001,customers!$G$1:$G$1001,,0)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11"/>
        <v>21.87</v>
      </c>
      <c r="N730" t="str" cm="1">
        <f t="array" ref="N730">_xlfn.IFS(I730="Rob","Robusta",I730="Exc","Excelsa",I730="Ara","Arabica",I730="Lib","Liberica")</f>
        <v>Excelsa</v>
      </c>
      <c r="O730" t="str" cm="1">
        <f t="array" ref="O730">_xlfn.IFS(J730="M","Medium",J730="L","Light",J730="D","Dark")</f>
        <v>Dark</v>
      </c>
      <c r="P730" t="str">
        <f>_xlfn.XLOOKUP(Orders[[#This Row],[Customer ID]],customers!$A$1:$A$1001,customers!$I$1:$I$1001,,0)</f>
        <v>Yes</v>
      </c>
    </row>
    <row r="731" spans="1:16" x14ac:dyDescent="0.2">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_xlfn.XLOOKUP(orders!C731,customers!$A$1:$A$1001,customers!$G$1:$G$1001,,0)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11"/>
        <v>4.3650000000000002</v>
      </c>
      <c r="N731" t="str" cm="1">
        <f t="array" ref="N731">_xlfn.IFS(I731="Rob","Robusta",I731="Exc","Excelsa",I731="Ara","Arabica",I731="Lib","Liberica")</f>
        <v>Liberica</v>
      </c>
      <c r="O731" t="str" cm="1">
        <f t="array" ref="O731">_xlfn.IFS(J731="M","Medium",J731="L","Light",J731="D","Dark")</f>
        <v>Medium</v>
      </c>
      <c r="P731" t="str">
        <f>_xlfn.XLOOKUP(Orders[[#This Row],[Customer ID]],customers!$A$1:$A$1001,customers!$I$1:$I$1001,,0)</f>
        <v>No</v>
      </c>
    </row>
    <row r="732" spans="1:16" x14ac:dyDescent="0.2">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_xlfn.XLOOKUP(orders!C732,customers!$A$1:$A$1001,customers!$G$1:$G$1001,,0)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11"/>
        <v>36.454999999999998</v>
      </c>
      <c r="N732" t="str" cm="1">
        <f t="array" ref="N732">_xlfn.IFS(I732="Rob","Robusta",I732="Exc","Excelsa",I732="Ara","Arabica",I732="Lib","Liberica")</f>
        <v>Liberica</v>
      </c>
      <c r="O732" t="str" cm="1">
        <f t="array" ref="O732">_xlfn.IFS(J732="M","Medium",J732="L","Light",J732="D","Dark")</f>
        <v>Light</v>
      </c>
      <c r="P732" t="str">
        <f>_xlfn.XLOOKUP(Orders[[#This Row],[Customer ID]],customers!$A$1:$A$1001,customers!$I$1:$I$1001,,0)</f>
        <v>No</v>
      </c>
    </row>
    <row r="733" spans="1:16" x14ac:dyDescent="0.2">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_xlfn.XLOOKUP(orders!C733,customers!$A$1:$A$1001,customers!$G$1:$G$1001,,0)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11"/>
        <v>15.54</v>
      </c>
      <c r="N733" t="str" cm="1">
        <f t="array" ref="N733">_xlfn.IFS(I733="Rob","Robusta",I733="Exc","Excelsa",I733="Ara","Arabica",I733="Lib","Liberica")</f>
        <v>Liberica</v>
      </c>
      <c r="O733" t="str" cm="1">
        <f t="array" ref="O733">_xlfn.IFS(J733="M","Medium",J733="L","Light",J733="D","Dark")</f>
        <v>Dark</v>
      </c>
      <c r="P733" t="str">
        <f>_xlfn.XLOOKUP(Orders[[#This Row],[Customer ID]],customers!$A$1:$A$1001,customers!$I$1:$I$1001,,0)</f>
        <v>Yes</v>
      </c>
    </row>
    <row r="734" spans="1:16" x14ac:dyDescent="0.2">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_xlfn.XLOOKUP(orders!C734,customers!$A$1:$A$1001,customers!$G$1:$G$1001,,0)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11"/>
        <v>8.91</v>
      </c>
      <c r="N734" t="str" cm="1">
        <f t="array" ref="N734">_xlfn.IFS(I734="Rob","Robusta",I734="Exc","Excelsa",I734="Ara","Arabica",I734="Lib","Liberica")</f>
        <v>Excelsa</v>
      </c>
      <c r="O734" t="str" cm="1">
        <f t="array" ref="O734">_xlfn.IFS(J734="M","Medium",J734="L","Light",J734="D","Dark")</f>
        <v>Light</v>
      </c>
      <c r="P734" t="str">
        <f>_xlfn.XLOOKUP(Orders[[#This Row],[Customer ID]],customers!$A$1:$A$1001,customers!$I$1:$I$1001,,0)</f>
        <v>No</v>
      </c>
    </row>
    <row r="735" spans="1:16" x14ac:dyDescent="0.2">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_xlfn.XLOOKUP(orders!C735,customers!$A$1:$A$1001,customers!$G$1:$G$1001,,0)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11"/>
        <v>100.39499999999998</v>
      </c>
      <c r="N735" t="str" cm="1">
        <f t="array" ref="N735">_xlfn.IFS(I735="Rob","Robusta",I735="Exc","Excelsa",I735="Ara","Arabica",I735="Lib","Liberica")</f>
        <v>Liberica</v>
      </c>
      <c r="O735" t="str" cm="1">
        <f t="array" ref="O735">_xlfn.IFS(J735="M","Medium",J735="L","Light",J735="D","Dark")</f>
        <v>Medium</v>
      </c>
      <c r="P735" t="str">
        <f>_xlfn.XLOOKUP(Orders[[#This Row],[Customer ID]],customers!$A$1:$A$1001,customers!$I$1:$I$1001,,0)</f>
        <v>Yes</v>
      </c>
    </row>
    <row r="736" spans="1:16" x14ac:dyDescent="0.2">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_xlfn.XLOOKUP(orders!C736,customers!$A$1:$A$1001,customers!$G$1:$G$1001,,0)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11"/>
        <v>13.424999999999997</v>
      </c>
      <c r="N736" t="str" cm="1">
        <f t="array" ref="N736">_xlfn.IFS(I736="Rob","Robusta",I736="Exc","Excelsa",I736="Ara","Arabica",I736="Lib","Liberica")</f>
        <v>Robusta</v>
      </c>
      <c r="O736" t="str" cm="1">
        <f t="array" ref="O736">_xlfn.IFS(J736="M","Medium",J736="L","Light",J736="D","Dark")</f>
        <v>Dark</v>
      </c>
      <c r="P736" t="str">
        <f>_xlfn.XLOOKUP(Orders[[#This Row],[Customer ID]],customers!$A$1:$A$1001,customers!$I$1:$I$1001,,0)</f>
        <v>No</v>
      </c>
    </row>
    <row r="737" spans="1:16" x14ac:dyDescent="0.2">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_xlfn.XLOOKUP(orders!C737,customers!$A$1:$A$1001,customers!$G$1:$G$1001,,0)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11"/>
        <v>21.87</v>
      </c>
      <c r="N737" t="str" cm="1">
        <f t="array" ref="N737">_xlfn.IFS(I737="Rob","Robusta",I737="Exc","Excelsa",I737="Ara","Arabica",I737="Lib","Liberica")</f>
        <v>Excelsa</v>
      </c>
      <c r="O737" t="str" cm="1">
        <f t="array" ref="O737">_xlfn.IFS(J737="M","Medium",J737="L","Light",J737="D","Dark")</f>
        <v>Dark</v>
      </c>
      <c r="P737" t="str">
        <f>_xlfn.XLOOKUP(Orders[[#This Row],[Customer ID]],customers!$A$1:$A$1001,customers!$I$1:$I$1001,,0)</f>
        <v>No</v>
      </c>
    </row>
    <row r="738" spans="1:16" x14ac:dyDescent="0.2">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_xlfn.XLOOKUP(orders!C738,customers!$A$1:$A$1001,customers!$G$1:$G$1001,,0)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11"/>
        <v>25.9</v>
      </c>
      <c r="N738" t="str" cm="1">
        <f t="array" ref="N738">_xlfn.IFS(I738="Rob","Robusta",I738="Exc","Excelsa",I738="Ara","Arabica",I738="Lib","Liberica")</f>
        <v>Liberica</v>
      </c>
      <c r="O738" t="str" cm="1">
        <f t="array" ref="O738">_xlfn.IFS(J738="M","Medium",J738="L","Light",J738="D","Dark")</f>
        <v>Dark</v>
      </c>
      <c r="P738" t="str">
        <f>_xlfn.XLOOKUP(Orders[[#This Row],[Customer ID]],customers!$A$1:$A$1001,customers!$I$1:$I$1001,,0)</f>
        <v>Yes</v>
      </c>
    </row>
    <row r="739" spans="1:16" x14ac:dyDescent="0.2">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_xlfn.XLOOKUP(orders!C739,customers!$A$1:$A$1001,customers!$G$1:$G$1001,,0)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11"/>
        <v>56.25</v>
      </c>
      <c r="N739" t="str" cm="1">
        <f t="array" ref="N739">_xlfn.IFS(I739="Rob","Robusta",I739="Exc","Excelsa",I739="Ara","Arabica",I739="Lib","Liberica")</f>
        <v>Arabica</v>
      </c>
      <c r="O739" t="str" cm="1">
        <f t="array" ref="O739">_xlfn.IFS(J739="M","Medium",J739="L","Light",J739="D","Dark")</f>
        <v>Medium</v>
      </c>
      <c r="P739" t="str">
        <f>_xlfn.XLOOKUP(Orders[[#This Row],[Customer ID]],customers!$A$1:$A$1001,customers!$I$1:$I$1001,,0)</f>
        <v>No</v>
      </c>
    </row>
    <row r="740" spans="1:16" x14ac:dyDescent="0.2">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_xlfn.XLOOKUP(orders!C740,customers!$A$1:$A$1001,customers!$G$1:$G$1001,,0)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11"/>
        <v>10.754999999999999</v>
      </c>
      <c r="N740" t="str" cm="1">
        <f t="array" ref="N740">_xlfn.IFS(I740="Rob","Robusta",I740="Exc","Excelsa",I740="Ara","Arabica",I740="Lib","Liberica")</f>
        <v>Robusta</v>
      </c>
      <c r="O740" t="str" cm="1">
        <f t="array" ref="O740">_xlfn.IFS(J740="M","Medium",J740="L","Light",J740="D","Dark")</f>
        <v>Light</v>
      </c>
      <c r="P740" t="str">
        <f>_xlfn.XLOOKUP(Orders[[#This Row],[Customer ID]],customers!$A$1:$A$1001,customers!$I$1:$I$1001,,0)</f>
        <v>No</v>
      </c>
    </row>
    <row r="741" spans="1:16" x14ac:dyDescent="0.2">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_xlfn.XLOOKUP(orders!C741,customers!$A$1:$A$1001,customers!$G$1:$G$1001,,0)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11"/>
        <v>18.225000000000001</v>
      </c>
      <c r="N741" t="str" cm="1">
        <f t="array" ref="N741">_xlfn.IFS(I741="Rob","Robusta",I741="Exc","Excelsa",I741="Ara","Arabica",I741="Lib","Liberica")</f>
        <v>Excelsa</v>
      </c>
      <c r="O741" t="str" cm="1">
        <f t="array" ref="O741">_xlfn.IFS(J741="M","Medium",J741="L","Light",J741="D","Dark")</f>
        <v>Dark</v>
      </c>
      <c r="P741" t="str">
        <f>_xlfn.XLOOKUP(Orders[[#This Row],[Customer ID]],customers!$A$1:$A$1001,customers!$I$1:$I$1001,,0)</f>
        <v>No</v>
      </c>
    </row>
    <row r="742" spans="1:16" x14ac:dyDescent="0.2">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_xlfn.XLOOKUP(orders!C742,customers!$A$1:$A$1001,customers!$G$1:$G$1001,,0)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11"/>
        <v>28.679999999999996</v>
      </c>
      <c r="N742" t="str" cm="1">
        <f t="array" ref="N742">_xlfn.IFS(I742="Rob","Robusta",I742="Exc","Excelsa",I742="Ara","Arabica",I742="Lib","Liberica")</f>
        <v>Robusta</v>
      </c>
      <c r="O742" t="str" cm="1">
        <f t="array" ref="O742">_xlfn.IFS(J742="M","Medium",J742="L","Light",J742="D","Dark")</f>
        <v>Light</v>
      </c>
      <c r="P742" t="str">
        <f>_xlfn.XLOOKUP(Orders[[#This Row],[Customer ID]],customers!$A$1:$A$1001,customers!$I$1:$I$1001,,0)</f>
        <v>No</v>
      </c>
    </row>
    <row r="743" spans="1:16" x14ac:dyDescent="0.2">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_xlfn.XLOOKUP(orders!C743,customers!$A$1:$A$1001,customers!$G$1:$G$1001,,0)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11"/>
        <v>8.73</v>
      </c>
      <c r="N743" t="str" cm="1">
        <f t="array" ref="N743">_xlfn.IFS(I743="Rob","Robusta",I743="Exc","Excelsa",I743="Ara","Arabica",I743="Lib","Liberica")</f>
        <v>Liberica</v>
      </c>
      <c r="O743" t="str" cm="1">
        <f t="array" ref="O743">_xlfn.IFS(J743="M","Medium",J743="L","Light",J743="D","Dark")</f>
        <v>Medium</v>
      </c>
      <c r="P743" t="str">
        <f>_xlfn.XLOOKUP(Orders[[#This Row],[Customer ID]],customers!$A$1:$A$1001,customers!$I$1:$I$1001,,0)</f>
        <v>No</v>
      </c>
    </row>
    <row r="744" spans="1:16" x14ac:dyDescent="0.2">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_xlfn.XLOOKUP(orders!C744,customers!$A$1:$A$1001,customers!$G$1:$G$1001,,0)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11"/>
        <v>58.2</v>
      </c>
      <c r="N744" t="str" cm="1">
        <f t="array" ref="N744">_xlfn.IFS(I744="Rob","Robusta",I744="Exc","Excelsa",I744="Ara","Arabica",I744="Lib","Liberica")</f>
        <v>Liberica</v>
      </c>
      <c r="O744" t="str" cm="1">
        <f t="array" ref="O744">_xlfn.IFS(J744="M","Medium",J744="L","Light",J744="D","Dark")</f>
        <v>Medium</v>
      </c>
      <c r="P744" t="str">
        <f>_xlfn.XLOOKUP(Orders[[#This Row],[Customer ID]],customers!$A$1:$A$1001,customers!$I$1:$I$1001,,0)</f>
        <v>No</v>
      </c>
    </row>
    <row r="745" spans="1:16" x14ac:dyDescent="0.2">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_xlfn.XLOOKUP(orders!C745,customers!$A$1:$A$1001,customers!$G$1:$G$1001,,0)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11"/>
        <v>17.91</v>
      </c>
      <c r="N745" t="str" cm="1">
        <f t="array" ref="N745">_xlfn.IFS(I745="Rob","Robusta",I745="Exc","Excelsa",I745="Ara","Arabica",I745="Lib","Liberica")</f>
        <v>Arabica</v>
      </c>
      <c r="O745" t="str" cm="1">
        <f t="array" ref="O745">_xlfn.IFS(J745="M","Medium",J745="L","Light",J745="D","Dark")</f>
        <v>Dark</v>
      </c>
      <c r="P745" t="str">
        <f>_xlfn.XLOOKUP(Orders[[#This Row],[Customer ID]],customers!$A$1:$A$1001,customers!$I$1:$I$1001,,0)</f>
        <v>No</v>
      </c>
    </row>
    <row r="746" spans="1:16" x14ac:dyDescent="0.2">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_xlfn.XLOOKUP(orders!C746,customers!$A$1:$A$1001,customers!$G$1:$G$1001,,0)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11"/>
        <v>17.91</v>
      </c>
      <c r="N746" t="str" cm="1">
        <f t="array" ref="N746">_xlfn.IFS(I746="Rob","Robusta",I746="Exc","Excelsa",I746="Ara","Arabica",I746="Lib","Liberica")</f>
        <v>Robusta</v>
      </c>
      <c r="O746" t="str" cm="1">
        <f t="array" ref="O746">_xlfn.IFS(J746="M","Medium",J746="L","Light",J746="D","Dark")</f>
        <v>Medium</v>
      </c>
      <c r="P746" t="str">
        <f>_xlfn.XLOOKUP(Orders[[#This Row],[Customer ID]],customers!$A$1:$A$1001,customers!$I$1:$I$1001,,0)</f>
        <v>Yes</v>
      </c>
    </row>
    <row r="747" spans="1:16" x14ac:dyDescent="0.2">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_xlfn.XLOOKUP(orders!C747,customers!$A$1:$A$1001,customers!$G$1:$G$1001,,0)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11"/>
        <v>14.58</v>
      </c>
      <c r="N747" t="str" cm="1">
        <f t="array" ref="N747">_xlfn.IFS(I747="Rob","Robusta",I747="Exc","Excelsa",I747="Ara","Arabica",I747="Lib","Liberica")</f>
        <v>Excelsa</v>
      </c>
      <c r="O747" t="str" cm="1">
        <f t="array" ref="O747">_xlfn.IFS(J747="M","Medium",J747="L","Light",J747="D","Dark")</f>
        <v>Dark</v>
      </c>
      <c r="P747" t="str">
        <f>_xlfn.XLOOKUP(Orders[[#This Row],[Customer ID]],customers!$A$1:$A$1001,customers!$I$1:$I$1001,,0)</f>
        <v>No</v>
      </c>
    </row>
    <row r="748" spans="1:16" x14ac:dyDescent="0.2">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_xlfn.XLOOKUP(orders!C748,customers!$A$1:$A$1001,customers!$G$1:$G$1001,,0)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11"/>
        <v>33.75</v>
      </c>
      <c r="N748" t="str" cm="1">
        <f t="array" ref="N748">_xlfn.IFS(I748="Rob","Robusta",I748="Exc","Excelsa",I748="Ara","Arabica",I748="Lib","Liberica")</f>
        <v>Arabica</v>
      </c>
      <c r="O748" t="str" cm="1">
        <f t="array" ref="O748">_xlfn.IFS(J748="M","Medium",J748="L","Light",J748="D","Dark")</f>
        <v>Medium</v>
      </c>
      <c r="P748" t="str">
        <f>_xlfn.XLOOKUP(Orders[[#This Row],[Customer ID]],customers!$A$1:$A$1001,customers!$I$1:$I$1001,,0)</f>
        <v>No</v>
      </c>
    </row>
    <row r="749" spans="1:16" x14ac:dyDescent="0.2">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_xlfn.XLOOKUP(orders!C749,customers!$A$1:$A$1001,customers!$G$1:$G$1001,,0)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11"/>
        <v>34.92</v>
      </c>
      <c r="N749" t="str" cm="1">
        <f t="array" ref="N749">_xlfn.IFS(I749="Rob","Robusta",I749="Exc","Excelsa",I749="Ara","Arabica",I749="Lib","Liberica")</f>
        <v>Liberica</v>
      </c>
      <c r="O749" t="str" cm="1">
        <f t="array" ref="O749">_xlfn.IFS(J749="M","Medium",J749="L","Light",J749="D","Dark")</f>
        <v>Medium</v>
      </c>
      <c r="P749" t="str">
        <f>_xlfn.XLOOKUP(Orders[[#This Row],[Customer ID]],customers!$A$1:$A$1001,customers!$I$1:$I$1001,,0)</f>
        <v>Yes</v>
      </c>
    </row>
    <row r="750" spans="1:16" x14ac:dyDescent="0.2">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_xlfn.XLOOKUP(orders!C750,customers!$A$1:$A$1001,customers!$G$1:$G$1001,,0)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11"/>
        <v>14.58</v>
      </c>
      <c r="N750" t="str" cm="1">
        <f t="array" ref="N750">_xlfn.IFS(I750="Rob","Robusta",I750="Exc","Excelsa",I750="Ara","Arabica",I750="Lib","Liberica")</f>
        <v>Excelsa</v>
      </c>
      <c r="O750" t="str" cm="1">
        <f t="array" ref="O750">_xlfn.IFS(J750="M","Medium",J750="L","Light",J750="D","Dark")</f>
        <v>Dark</v>
      </c>
      <c r="P750" t="str">
        <f>_xlfn.XLOOKUP(Orders[[#This Row],[Customer ID]],customers!$A$1:$A$1001,customers!$I$1:$I$1001,,0)</f>
        <v>No</v>
      </c>
    </row>
    <row r="751" spans="1:16" x14ac:dyDescent="0.2">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_xlfn.XLOOKUP(orders!C751,customers!$A$1:$A$1001,customers!$G$1:$G$1001,,0)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11"/>
        <v>5.3699999999999992</v>
      </c>
      <c r="N751" t="str" cm="1">
        <f t="array" ref="N751">_xlfn.IFS(I751="Rob","Robusta",I751="Exc","Excelsa",I751="Ara","Arabica",I751="Lib","Liberica")</f>
        <v>Robusta</v>
      </c>
      <c r="O751" t="str" cm="1">
        <f t="array" ref="O751">_xlfn.IFS(J751="M","Medium",J751="L","Light",J751="D","Dark")</f>
        <v>Dark</v>
      </c>
      <c r="P751" t="str">
        <f>_xlfn.XLOOKUP(Orders[[#This Row],[Customer ID]],customers!$A$1:$A$1001,customers!$I$1:$I$1001,,0)</f>
        <v>Yes</v>
      </c>
    </row>
    <row r="752" spans="1:16" x14ac:dyDescent="0.2">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_xlfn.XLOOKUP(orders!C752,customers!$A$1:$A$1001,customers!$G$1:$G$1001,,0)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11"/>
        <v>5.97</v>
      </c>
      <c r="N752" t="str" cm="1">
        <f t="array" ref="N752">_xlfn.IFS(I752="Rob","Robusta",I752="Exc","Excelsa",I752="Ara","Arabica",I752="Lib","Liberica")</f>
        <v>Robusta</v>
      </c>
      <c r="O752" t="str" cm="1">
        <f t="array" ref="O752">_xlfn.IFS(J752="M","Medium",J752="L","Light",J752="D","Dark")</f>
        <v>Medium</v>
      </c>
      <c r="P752" t="str">
        <f>_xlfn.XLOOKUP(Orders[[#This Row],[Customer ID]],customers!$A$1:$A$1001,customers!$I$1:$I$1001,,0)</f>
        <v>Yes</v>
      </c>
    </row>
    <row r="753" spans="1:16" x14ac:dyDescent="0.2">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_xlfn.XLOOKUP(orders!C753,customers!$A$1:$A$1001,customers!$G$1:$G$1001,,0)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11"/>
        <v>19.02</v>
      </c>
      <c r="N753" t="str" cm="1">
        <f t="array" ref="N753">_xlfn.IFS(I753="Rob","Robusta",I753="Exc","Excelsa",I753="Ara","Arabica",I753="Lib","Liberica")</f>
        <v>Liberica</v>
      </c>
      <c r="O753" t="str" cm="1">
        <f t="array" ref="O753">_xlfn.IFS(J753="M","Medium",J753="L","Light",J753="D","Dark")</f>
        <v>Light</v>
      </c>
      <c r="P753" t="str">
        <f>_xlfn.XLOOKUP(Orders[[#This Row],[Customer ID]],customers!$A$1:$A$1001,customers!$I$1:$I$1001,,0)</f>
        <v>No</v>
      </c>
    </row>
    <row r="754" spans="1:16" x14ac:dyDescent="0.2">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_xlfn.XLOOKUP(orders!C754,customers!$A$1:$A$1001,customers!$G$1:$G$1001,,0)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11"/>
        <v>27.5</v>
      </c>
      <c r="N754" t="str" cm="1">
        <f t="array" ref="N754">_xlfn.IFS(I754="Rob","Robusta",I754="Exc","Excelsa",I754="Ara","Arabica",I754="Lib","Liberica")</f>
        <v>Excelsa</v>
      </c>
      <c r="O754" t="str" cm="1">
        <f t="array" ref="O754">_xlfn.IFS(J754="M","Medium",J754="L","Light",J754="D","Dark")</f>
        <v>Medium</v>
      </c>
      <c r="P754" t="str">
        <f>_xlfn.XLOOKUP(Orders[[#This Row],[Customer ID]],customers!$A$1:$A$1001,customers!$I$1:$I$1001,,0)</f>
        <v>Yes</v>
      </c>
    </row>
    <row r="755" spans="1:16" x14ac:dyDescent="0.2">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_xlfn.XLOOKUP(orders!C755,customers!$A$1:$A$1001,customers!$G$1:$G$1001,,0)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11"/>
        <v>29.849999999999998</v>
      </c>
      <c r="N755" t="str" cm="1">
        <f t="array" ref="N755">_xlfn.IFS(I755="Rob","Robusta",I755="Exc","Excelsa",I755="Ara","Arabica",I755="Lib","Liberica")</f>
        <v>Arabica</v>
      </c>
      <c r="O755" t="str" cm="1">
        <f t="array" ref="O755">_xlfn.IFS(J755="M","Medium",J755="L","Light",J755="D","Dark")</f>
        <v>Dark</v>
      </c>
      <c r="P755" t="str">
        <f>_xlfn.XLOOKUP(Orders[[#This Row],[Customer ID]],customers!$A$1:$A$1001,customers!$I$1:$I$1001,,0)</f>
        <v>No</v>
      </c>
    </row>
    <row r="756" spans="1:16" x14ac:dyDescent="0.2">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_xlfn.XLOOKUP(orders!C756,customers!$A$1:$A$1001,customers!$G$1:$G$1001,,0)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11"/>
        <v>17.91</v>
      </c>
      <c r="N756" t="str" cm="1">
        <f t="array" ref="N756">_xlfn.IFS(I756="Rob","Robusta",I756="Exc","Excelsa",I756="Ara","Arabica",I756="Lib","Liberica")</f>
        <v>Arabica</v>
      </c>
      <c r="O756" t="str" cm="1">
        <f t="array" ref="O756">_xlfn.IFS(J756="M","Medium",J756="L","Light",J756="D","Dark")</f>
        <v>Dark</v>
      </c>
      <c r="P756" t="str">
        <f>_xlfn.XLOOKUP(Orders[[#This Row],[Customer ID]],customers!$A$1:$A$1001,customers!$I$1:$I$1001,,0)</f>
        <v>No</v>
      </c>
    </row>
    <row r="757" spans="1:16" x14ac:dyDescent="0.2">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_xlfn.XLOOKUP(orders!C757,customers!$A$1:$A$1001,customers!$G$1:$G$1001,,0)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11"/>
        <v>28.53</v>
      </c>
      <c r="N757" t="str" cm="1">
        <f t="array" ref="N757">_xlfn.IFS(I757="Rob","Robusta",I757="Exc","Excelsa",I757="Ara","Arabica",I757="Lib","Liberica")</f>
        <v>Liberica</v>
      </c>
      <c r="O757" t="str" cm="1">
        <f t="array" ref="O757">_xlfn.IFS(J757="M","Medium",J757="L","Light",J757="D","Dark")</f>
        <v>Light</v>
      </c>
      <c r="P757" t="str">
        <f>_xlfn.XLOOKUP(Orders[[#This Row],[Customer ID]],customers!$A$1:$A$1001,customers!$I$1:$I$1001,,0)</f>
        <v>No</v>
      </c>
    </row>
    <row r="758" spans="1:16" x14ac:dyDescent="0.2">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_xlfn.XLOOKUP(orders!C758,customers!$A$1:$A$1001,customers!$G$1:$G$1001,,0)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11"/>
        <v>35.799999999999997</v>
      </c>
      <c r="N758" t="str" cm="1">
        <f t="array" ref="N758">_xlfn.IFS(I758="Rob","Robusta",I758="Exc","Excelsa",I758="Ara","Arabica",I758="Lib","Liberica")</f>
        <v>Robusta</v>
      </c>
      <c r="O758" t="str" cm="1">
        <f t="array" ref="O758">_xlfn.IFS(J758="M","Medium",J758="L","Light",J758="D","Dark")</f>
        <v>Dark</v>
      </c>
      <c r="P758" t="str">
        <f>_xlfn.XLOOKUP(Orders[[#This Row],[Customer ID]],customers!$A$1:$A$1001,customers!$I$1:$I$1001,,0)</f>
        <v>Yes</v>
      </c>
    </row>
    <row r="759" spans="1:16" x14ac:dyDescent="0.2">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_xlfn.XLOOKUP(orders!C759,customers!$A$1:$A$1001,customers!$G$1:$G$1001,,0)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11"/>
        <v>17.91</v>
      </c>
      <c r="N759" t="str" cm="1">
        <f t="array" ref="N759">_xlfn.IFS(I759="Rob","Robusta",I759="Exc","Excelsa",I759="Ara","Arabica",I759="Lib","Liberica")</f>
        <v>Arabica</v>
      </c>
      <c r="O759" t="str" cm="1">
        <f t="array" ref="O759">_xlfn.IFS(J759="M","Medium",J759="L","Light",J759="D","Dark")</f>
        <v>Dark</v>
      </c>
      <c r="P759" t="str">
        <f>_xlfn.XLOOKUP(Orders[[#This Row],[Customer ID]],customers!$A$1:$A$1001,customers!$I$1:$I$1001,,0)</f>
        <v>Yes</v>
      </c>
    </row>
    <row r="760" spans="1:16" x14ac:dyDescent="0.2">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_xlfn.XLOOKUP(orders!C760,customers!$A$1:$A$1001,customers!$G$1:$G$1001,,0)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11"/>
        <v>8.9499999999999993</v>
      </c>
      <c r="N760" t="str" cm="1">
        <f t="array" ref="N760">_xlfn.IFS(I760="Rob","Robusta",I760="Exc","Excelsa",I760="Ara","Arabica",I760="Lib","Liberica")</f>
        <v>Robusta</v>
      </c>
      <c r="O760" t="str" cm="1">
        <f t="array" ref="O760">_xlfn.IFS(J760="M","Medium",J760="L","Light",J760="D","Dark")</f>
        <v>Dark</v>
      </c>
      <c r="P760" t="str">
        <f>_xlfn.XLOOKUP(Orders[[#This Row],[Customer ID]],customers!$A$1:$A$1001,customers!$I$1:$I$1001,,0)</f>
        <v>No</v>
      </c>
    </row>
    <row r="761" spans="1:16" x14ac:dyDescent="0.2">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_xlfn.XLOOKUP(orders!C761,customers!$A$1:$A$1001,customers!$G$1:$G$1001,,0)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11"/>
        <v>29.784999999999997</v>
      </c>
      <c r="N761" t="str" cm="1">
        <f t="array" ref="N761">_xlfn.IFS(I761="Rob","Robusta",I761="Exc","Excelsa",I761="Ara","Arabica",I761="Lib","Liberica")</f>
        <v>Liberica</v>
      </c>
      <c r="O761" t="str" cm="1">
        <f t="array" ref="O761">_xlfn.IFS(J761="M","Medium",J761="L","Light",J761="D","Dark")</f>
        <v>Dark</v>
      </c>
      <c r="P761" t="str">
        <f>_xlfn.XLOOKUP(Orders[[#This Row],[Customer ID]],customers!$A$1:$A$1001,customers!$I$1:$I$1001,,0)</f>
        <v>Yes</v>
      </c>
    </row>
    <row r="762" spans="1:16" x14ac:dyDescent="0.2">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_xlfn.XLOOKUP(orders!C762,customers!$A$1:$A$1001,customers!$G$1:$G$1001,,0)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11"/>
        <v>44.55</v>
      </c>
      <c r="N762" t="str" cm="1">
        <f t="array" ref="N762">_xlfn.IFS(I762="Rob","Robusta",I762="Exc","Excelsa",I762="Ara","Arabica",I762="Lib","Liberica")</f>
        <v>Excelsa</v>
      </c>
      <c r="O762" t="str" cm="1">
        <f t="array" ref="O762">_xlfn.IFS(J762="M","Medium",J762="L","Light",J762="D","Dark")</f>
        <v>Light</v>
      </c>
      <c r="P762" t="str">
        <f>_xlfn.XLOOKUP(Orders[[#This Row],[Customer ID]],customers!$A$1:$A$1001,customers!$I$1:$I$1001,,0)</f>
        <v>No</v>
      </c>
    </row>
    <row r="763" spans="1:16" x14ac:dyDescent="0.2">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_xlfn.XLOOKUP(orders!C763,customers!$A$1:$A$1001,customers!$G$1:$G$1001,,0)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11"/>
        <v>89.1</v>
      </c>
      <c r="N763" t="str" cm="1">
        <f t="array" ref="N763">_xlfn.IFS(I763="Rob","Robusta",I763="Exc","Excelsa",I763="Ara","Arabica",I763="Lib","Liberica")</f>
        <v>Excelsa</v>
      </c>
      <c r="O763" t="str" cm="1">
        <f t="array" ref="O763">_xlfn.IFS(J763="M","Medium",J763="L","Light",J763="D","Dark")</f>
        <v>Light</v>
      </c>
      <c r="P763" t="str">
        <f>_xlfn.XLOOKUP(Orders[[#This Row],[Customer ID]],customers!$A$1:$A$1001,customers!$I$1:$I$1001,,0)</f>
        <v>Yes</v>
      </c>
    </row>
    <row r="764" spans="1:16" x14ac:dyDescent="0.2">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_xlfn.XLOOKUP(orders!C764,customers!$A$1:$A$1001,customers!$G$1:$G$1001,,0)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11"/>
        <v>43.650000000000006</v>
      </c>
      <c r="N764" t="str" cm="1">
        <f t="array" ref="N764">_xlfn.IFS(I764="Rob","Robusta",I764="Exc","Excelsa",I764="Ara","Arabica",I764="Lib","Liberica")</f>
        <v>Liberica</v>
      </c>
      <c r="O764" t="str" cm="1">
        <f t="array" ref="O764">_xlfn.IFS(J764="M","Medium",J764="L","Light",J764="D","Dark")</f>
        <v>Medium</v>
      </c>
      <c r="P764" t="str">
        <f>_xlfn.XLOOKUP(Orders[[#This Row],[Customer ID]],customers!$A$1:$A$1001,customers!$I$1:$I$1001,,0)</f>
        <v>No</v>
      </c>
    </row>
    <row r="765" spans="1:16" x14ac:dyDescent="0.2">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_xlfn.XLOOKUP(orders!C765,customers!$A$1:$A$1001,customers!$G$1:$G$1001,,0)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11"/>
        <v>23.31</v>
      </c>
      <c r="N765" t="str" cm="1">
        <f t="array" ref="N765">_xlfn.IFS(I765="Rob","Robusta",I765="Exc","Excelsa",I765="Ara","Arabica",I765="Lib","Liberica")</f>
        <v>Arabica</v>
      </c>
      <c r="O765" t="str" cm="1">
        <f t="array" ref="O765">_xlfn.IFS(J765="M","Medium",J765="L","Light",J765="D","Dark")</f>
        <v>Light</v>
      </c>
      <c r="P765" t="str">
        <f>_xlfn.XLOOKUP(Orders[[#This Row],[Customer ID]],customers!$A$1:$A$1001,customers!$I$1:$I$1001,,0)</f>
        <v>No</v>
      </c>
    </row>
    <row r="766" spans="1:16" x14ac:dyDescent="0.2">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_xlfn.XLOOKUP(orders!C766,customers!$A$1:$A$1001,customers!$G$1:$G$1001,,0)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11"/>
        <v>178.70999999999998</v>
      </c>
      <c r="N766" t="str" cm="1">
        <f t="array" ref="N766">_xlfn.IFS(I766="Rob","Robusta",I766="Exc","Excelsa",I766="Ara","Arabica",I766="Lib","Liberica")</f>
        <v>Arabica</v>
      </c>
      <c r="O766" t="str" cm="1">
        <f t="array" ref="O766">_xlfn.IFS(J766="M","Medium",J766="L","Light",J766="D","Dark")</f>
        <v>Light</v>
      </c>
      <c r="P766" t="str">
        <f>_xlfn.XLOOKUP(Orders[[#This Row],[Customer ID]],customers!$A$1:$A$1001,customers!$I$1:$I$1001,,0)</f>
        <v>Yes</v>
      </c>
    </row>
    <row r="767" spans="1:16" x14ac:dyDescent="0.2">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_xlfn.XLOOKUP(orders!C767,customers!$A$1:$A$1001,customers!$G$1:$G$1001,,0)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11"/>
        <v>59.699999999999996</v>
      </c>
      <c r="N767" t="str" cm="1">
        <f t="array" ref="N767">_xlfn.IFS(I767="Rob","Robusta",I767="Exc","Excelsa",I767="Ara","Arabica",I767="Lib","Liberica")</f>
        <v>Robusta</v>
      </c>
      <c r="O767" t="str" cm="1">
        <f t="array" ref="O767">_xlfn.IFS(J767="M","Medium",J767="L","Light",J767="D","Dark")</f>
        <v>Medium</v>
      </c>
      <c r="P767" t="str">
        <f>_xlfn.XLOOKUP(Orders[[#This Row],[Customer ID]],customers!$A$1:$A$1001,customers!$I$1:$I$1001,,0)</f>
        <v>Yes</v>
      </c>
    </row>
    <row r="768" spans="1:16" x14ac:dyDescent="0.2">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_xlfn.XLOOKUP(orders!C768,customers!$A$1:$A$1001,customers!$G$1:$G$1001,,0)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11"/>
        <v>15.54</v>
      </c>
      <c r="N768" t="str" cm="1">
        <f t="array" ref="N768">_xlfn.IFS(I768="Rob","Robusta",I768="Exc","Excelsa",I768="Ara","Arabica",I768="Lib","Liberica")</f>
        <v>Arabica</v>
      </c>
      <c r="O768" t="str" cm="1">
        <f t="array" ref="O768">_xlfn.IFS(J768="M","Medium",J768="L","Light",J768="D","Dark")</f>
        <v>Light</v>
      </c>
      <c r="P768" t="str">
        <f>_xlfn.XLOOKUP(Orders[[#This Row],[Customer ID]],customers!$A$1:$A$1001,customers!$I$1:$I$1001,,0)</f>
        <v>Yes</v>
      </c>
    </row>
    <row r="769" spans="1:16" x14ac:dyDescent="0.2">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_xlfn.XLOOKUP(orders!C769,customers!$A$1:$A$1001,customers!$G$1:$G$1001,,0)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11"/>
        <v>89.35499999999999</v>
      </c>
      <c r="N769" t="str" cm="1">
        <f t="array" ref="N769">_xlfn.IFS(I769="Rob","Robusta",I769="Exc","Excelsa",I769="Ara","Arabica",I769="Lib","Liberica")</f>
        <v>Arabica</v>
      </c>
      <c r="O769" t="str" cm="1">
        <f t="array" ref="O769">_xlfn.IFS(J769="M","Medium",J769="L","Light",J769="D","Dark")</f>
        <v>Light</v>
      </c>
      <c r="P769" t="str">
        <f>_xlfn.XLOOKUP(Orders[[#This Row],[Customer ID]],customers!$A$1:$A$1001,customers!$I$1:$I$1001,,0)</f>
        <v>No</v>
      </c>
    </row>
    <row r="770" spans="1:16" x14ac:dyDescent="0.2">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_xlfn.XLOOKUP(orders!C770,customers!$A$1:$A$1001,customers!$G$1:$G$1001,,0)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11"/>
        <v>23.9</v>
      </c>
      <c r="N770" t="str" cm="1">
        <f t="array" ref="N770">_xlfn.IFS(I770="Rob","Robusta",I770="Exc","Excelsa",I770="Ara","Arabica",I770="Lib","Liberica")</f>
        <v>Robusta</v>
      </c>
      <c r="O770" t="str" cm="1">
        <f t="array" ref="O770">_xlfn.IFS(J770="M","Medium",J770="L","Light",J770="D","Dark")</f>
        <v>Light</v>
      </c>
      <c r="P770" t="str">
        <f>_xlfn.XLOOKUP(Orders[[#This Row],[Customer ID]],customers!$A$1:$A$1001,customers!$I$1:$I$1001,,0)</f>
        <v>No</v>
      </c>
    </row>
    <row r="771" spans="1:16" x14ac:dyDescent="0.2">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_xlfn.XLOOKUP(orders!C771,customers!$A$1:$A$1001,customers!$G$1:$G$1001,,0)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12">L771*E771</f>
        <v>137.31</v>
      </c>
      <c r="N771" t="str" cm="1">
        <f t="array" ref="N771">_xlfn.IFS(I771="Rob","Robusta",I771="Exc","Excelsa",I771="Ara","Arabica",I771="Lib","Liberica")</f>
        <v>Robusta</v>
      </c>
      <c r="O771" t="str" cm="1">
        <f t="array" ref="O771">_xlfn.IFS(J771="M","Medium",J771="L","Light",J771="D","Dark")</f>
        <v>Medium</v>
      </c>
      <c r="P771" t="str">
        <f>_xlfn.XLOOKUP(Orders[[#This Row],[Customer ID]],customers!$A$1:$A$1001,customers!$I$1:$I$1001,,0)</f>
        <v>No</v>
      </c>
    </row>
    <row r="772" spans="1:16" x14ac:dyDescent="0.2">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_xlfn.XLOOKUP(orders!C772,customers!$A$1:$A$1001,customers!$G$1:$G$1001,,0)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12"/>
        <v>9.9499999999999993</v>
      </c>
      <c r="N772" t="str" cm="1">
        <f t="array" ref="N772">_xlfn.IFS(I772="Rob","Robusta",I772="Exc","Excelsa",I772="Ara","Arabica",I772="Lib","Liberica")</f>
        <v>Arabica</v>
      </c>
      <c r="O772" t="str" cm="1">
        <f t="array" ref="O772">_xlfn.IFS(J772="M","Medium",J772="L","Light",J772="D","Dark")</f>
        <v>Dark</v>
      </c>
      <c r="P772" t="str">
        <f>_xlfn.XLOOKUP(Orders[[#This Row],[Customer ID]],customers!$A$1:$A$1001,customers!$I$1:$I$1001,,0)</f>
        <v>No</v>
      </c>
    </row>
    <row r="773" spans="1:16" x14ac:dyDescent="0.2">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_xlfn.XLOOKUP(orders!C773,customers!$A$1:$A$1001,customers!$G$1:$G$1001,,0)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12"/>
        <v>21.509999999999998</v>
      </c>
      <c r="N773" t="str" cm="1">
        <f t="array" ref="N773">_xlfn.IFS(I773="Rob","Robusta",I773="Exc","Excelsa",I773="Ara","Arabica",I773="Lib","Liberica")</f>
        <v>Robusta</v>
      </c>
      <c r="O773" t="str" cm="1">
        <f t="array" ref="O773">_xlfn.IFS(J773="M","Medium",J773="L","Light",J773="D","Dark")</f>
        <v>Light</v>
      </c>
      <c r="P773" t="str">
        <f>_xlfn.XLOOKUP(Orders[[#This Row],[Customer ID]],customers!$A$1:$A$1001,customers!$I$1:$I$1001,,0)</f>
        <v>No</v>
      </c>
    </row>
    <row r="774" spans="1:16" x14ac:dyDescent="0.2">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_xlfn.XLOOKUP(orders!C774,customers!$A$1:$A$1001,customers!$G$1:$G$1001,,0)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12"/>
        <v>82.5</v>
      </c>
      <c r="N774" t="str" cm="1">
        <f t="array" ref="N774">_xlfn.IFS(I774="Rob","Robusta",I774="Exc","Excelsa",I774="Ara","Arabica",I774="Lib","Liberica")</f>
        <v>Excelsa</v>
      </c>
      <c r="O774" t="str" cm="1">
        <f t="array" ref="O774">_xlfn.IFS(J774="M","Medium",J774="L","Light",J774="D","Dark")</f>
        <v>Medium</v>
      </c>
      <c r="P774" t="str">
        <f>_xlfn.XLOOKUP(Orders[[#This Row],[Customer ID]],customers!$A$1:$A$1001,customers!$I$1:$I$1001,,0)</f>
        <v>No</v>
      </c>
    </row>
    <row r="775" spans="1:16" x14ac:dyDescent="0.2">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_xlfn.XLOOKUP(orders!C775,customers!$A$1:$A$1001,customers!$G$1:$G$1001,,0)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12"/>
        <v>8.73</v>
      </c>
      <c r="N775" t="str" cm="1">
        <f t="array" ref="N775">_xlfn.IFS(I775="Rob","Robusta",I775="Exc","Excelsa",I775="Ara","Arabica",I775="Lib","Liberica")</f>
        <v>Liberica</v>
      </c>
      <c r="O775" t="str" cm="1">
        <f t="array" ref="O775">_xlfn.IFS(J775="M","Medium",J775="L","Light",J775="D","Dark")</f>
        <v>Medium</v>
      </c>
      <c r="P775" t="str">
        <f>_xlfn.XLOOKUP(Orders[[#This Row],[Customer ID]],customers!$A$1:$A$1001,customers!$I$1:$I$1001,,0)</f>
        <v>No</v>
      </c>
    </row>
    <row r="776" spans="1:16" x14ac:dyDescent="0.2">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_xlfn.XLOOKUP(orders!C776,customers!$A$1:$A$1001,customers!$G$1:$G$1001,,0)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12"/>
        <v>19.899999999999999</v>
      </c>
      <c r="N776" t="str" cm="1">
        <f t="array" ref="N776">_xlfn.IFS(I776="Rob","Robusta",I776="Exc","Excelsa",I776="Ara","Arabica",I776="Lib","Liberica")</f>
        <v>Robusta</v>
      </c>
      <c r="O776" t="str" cm="1">
        <f t="array" ref="O776">_xlfn.IFS(J776="M","Medium",J776="L","Light",J776="D","Dark")</f>
        <v>Medium</v>
      </c>
      <c r="P776" t="str">
        <f>_xlfn.XLOOKUP(Orders[[#This Row],[Customer ID]],customers!$A$1:$A$1001,customers!$I$1:$I$1001,,0)</f>
        <v>Yes</v>
      </c>
    </row>
    <row r="777" spans="1:16" x14ac:dyDescent="0.2">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_xlfn.XLOOKUP(orders!C777,customers!$A$1:$A$1001,customers!$G$1:$G$1001,,0)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12"/>
        <v>17.82</v>
      </c>
      <c r="N777" t="str" cm="1">
        <f t="array" ref="N777">_xlfn.IFS(I777="Rob","Robusta",I777="Exc","Excelsa",I777="Ara","Arabica",I777="Lib","Liberica")</f>
        <v>Excelsa</v>
      </c>
      <c r="O777" t="str" cm="1">
        <f t="array" ref="O777">_xlfn.IFS(J777="M","Medium",J777="L","Light",J777="D","Dark")</f>
        <v>Light</v>
      </c>
      <c r="P777" t="str">
        <f>_xlfn.XLOOKUP(Orders[[#This Row],[Customer ID]],customers!$A$1:$A$1001,customers!$I$1:$I$1001,,0)</f>
        <v>Yes</v>
      </c>
    </row>
    <row r="778" spans="1:16" x14ac:dyDescent="0.2">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_xlfn.XLOOKUP(orders!C778,customers!$A$1:$A$1001,customers!$G$1:$G$1001,,0)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12"/>
        <v>20.25</v>
      </c>
      <c r="N778" t="str" cm="1">
        <f t="array" ref="N778">_xlfn.IFS(I778="Rob","Robusta",I778="Exc","Excelsa",I778="Ara","Arabica",I778="Lib","Liberica")</f>
        <v>Arabica</v>
      </c>
      <c r="O778" t="str" cm="1">
        <f t="array" ref="O778">_xlfn.IFS(J778="M","Medium",J778="L","Light",J778="D","Dark")</f>
        <v>Medium</v>
      </c>
      <c r="P778" t="str">
        <f>_xlfn.XLOOKUP(Orders[[#This Row],[Customer ID]],customers!$A$1:$A$1001,customers!$I$1:$I$1001,,0)</f>
        <v>No</v>
      </c>
    </row>
    <row r="779" spans="1:16" x14ac:dyDescent="0.2">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_xlfn.XLOOKUP(orders!C779,customers!$A$1:$A$1001,customers!$G$1:$G$1001,,0)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12"/>
        <v>59.569999999999993</v>
      </c>
      <c r="N779" t="str" cm="1">
        <f t="array" ref="N779">_xlfn.IFS(I779="Rob","Robusta",I779="Exc","Excelsa",I779="Ara","Arabica",I779="Lib","Liberica")</f>
        <v>Arabica</v>
      </c>
      <c r="O779" t="str" cm="1">
        <f t="array" ref="O779">_xlfn.IFS(J779="M","Medium",J779="L","Light",J779="D","Dark")</f>
        <v>Light</v>
      </c>
      <c r="P779" t="str">
        <f>_xlfn.XLOOKUP(Orders[[#This Row],[Customer ID]],customers!$A$1:$A$1001,customers!$I$1:$I$1001,,0)</f>
        <v>No</v>
      </c>
    </row>
    <row r="780" spans="1:16" x14ac:dyDescent="0.2">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_xlfn.XLOOKUP(orders!C780,customers!$A$1:$A$1001,customers!$G$1:$G$1001,,0)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12"/>
        <v>19.02</v>
      </c>
      <c r="N780" t="str" cm="1">
        <f t="array" ref="N780">_xlfn.IFS(I780="Rob","Robusta",I780="Exc","Excelsa",I780="Ara","Arabica",I780="Lib","Liberica")</f>
        <v>Liberica</v>
      </c>
      <c r="O780" t="str" cm="1">
        <f t="array" ref="O780">_xlfn.IFS(J780="M","Medium",J780="L","Light",J780="D","Dark")</f>
        <v>Light</v>
      </c>
      <c r="P780" t="str">
        <f>_xlfn.XLOOKUP(Orders[[#This Row],[Customer ID]],customers!$A$1:$A$1001,customers!$I$1:$I$1001,,0)</f>
        <v>Yes</v>
      </c>
    </row>
    <row r="781" spans="1:16" x14ac:dyDescent="0.2">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_xlfn.XLOOKUP(orders!C781,customers!$A$1:$A$1001,customers!$G$1:$G$1001,,0)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12"/>
        <v>77.699999999999989</v>
      </c>
      <c r="N781" t="str" cm="1">
        <f t="array" ref="N781">_xlfn.IFS(I781="Rob","Robusta",I781="Exc","Excelsa",I781="Ara","Arabica",I781="Lib","Liberica")</f>
        <v>Liberica</v>
      </c>
      <c r="O781" t="str" cm="1">
        <f t="array" ref="O781">_xlfn.IFS(J781="M","Medium",J781="L","Light",J781="D","Dark")</f>
        <v>Dark</v>
      </c>
      <c r="P781" t="str">
        <f>_xlfn.XLOOKUP(Orders[[#This Row],[Customer ID]],customers!$A$1:$A$1001,customers!$I$1:$I$1001,,0)</f>
        <v>Yes</v>
      </c>
    </row>
    <row r="782" spans="1:16" x14ac:dyDescent="0.2">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_xlfn.XLOOKUP(orders!C782,customers!$A$1:$A$1001,customers!$G$1:$G$1001,,0)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12"/>
        <v>41.25</v>
      </c>
      <c r="N782" t="str" cm="1">
        <f t="array" ref="N782">_xlfn.IFS(I782="Rob","Robusta",I782="Exc","Excelsa",I782="Ara","Arabica",I782="Lib","Liberica")</f>
        <v>Excelsa</v>
      </c>
      <c r="O782" t="str" cm="1">
        <f t="array" ref="O782">_xlfn.IFS(J782="M","Medium",J782="L","Light",J782="D","Dark")</f>
        <v>Medium</v>
      </c>
      <c r="P782" t="str">
        <f>_xlfn.XLOOKUP(Orders[[#This Row],[Customer ID]],customers!$A$1:$A$1001,customers!$I$1:$I$1001,,0)</f>
        <v>No</v>
      </c>
    </row>
    <row r="783" spans="1:16" x14ac:dyDescent="0.2">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_xlfn.XLOOKUP(orders!C783,customers!$A$1:$A$1001,customers!$G$1:$G$1001,,0)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12"/>
        <v>145.82</v>
      </c>
      <c r="N783" t="str" cm="1">
        <f t="array" ref="N783">_xlfn.IFS(I783="Rob","Robusta",I783="Exc","Excelsa",I783="Ara","Arabica",I783="Lib","Liberica")</f>
        <v>Liberica</v>
      </c>
      <c r="O783" t="str" cm="1">
        <f t="array" ref="O783">_xlfn.IFS(J783="M","Medium",J783="L","Light",J783="D","Dark")</f>
        <v>Light</v>
      </c>
      <c r="P783" t="str">
        <f>_xlfn.XLOOKUP(Orders[[#This Row],[Customer ID]],customers!$A$1:$A$1001,customers!$I$1:$I$1001,,0)</f>
        <v>No</v>
      </c>
    </row>
    <row r="784" spans="1:16" x14ac:dyDescent="0.2">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_xlfn.XLOOKUP(orders!C784,customers!$A$1:$A$1001,customers!$G$1:$G$1001,,0)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12"/>
        <v>26.73</v>
      </c>
      <c r="N784" t="str" cm="1">
        <f t="array" ref="N784">_xlfn.IFS(I784="Rob","Robusta",I784="Exc","Excelsa",I784="Ara","Arabica",I784="Lib","Liberica")</f>
        <v>Excelsa</v>
      </c>
      <c r="O784" t="str" cm="1">
        <f t="array" ref="O784">_xlfn.IFS(J784="M","Medium",J784="L","Light",J784="D","Dark")</f>
        <v>Light</v>
      </c>
      <c r="P784" t="str">
        <f>_xlfn.XLOOKUP(Orders[[#This Row],[Customer ID]],customers!$A$1:$A$1001,customers!$I$1:$I$1001,,0)</f>
        <v>No</v>
      </c>
    </row>
    <row r="785" spans="1:16" x14ac:dyDescent="0.2">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_xlfn.XLOOKUP(orders!C785,customers!$A$1:$A$1001,customers!$G$1:$G$1001,,0)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12"/>
        <v>43.650000000000006</v>
      </c>
      <c r="N785" t="str" cm="1">
        <f t="array" ref="N785">_xlfn.IFS(I785="Rob","Robusta",I785="Exc","Excelsa",I785="Ara","Arabica",I785="Lib","Liberica")</f>
        <v>Liberica</v>
      </c>
      <c r="O785" t="str" cm="1">
        <f t="array" ref="O785">_xlfn.IFS(J785="M","Medium",J785="L","Light",J785="D","Dark")</f>
        <v>Medium</v>
      </c>
      <c r="P785" t="str">
        <f>_xlfn.XLOOKUP(Orders[[#This Row],[Customer ID]],customers!$A$1:$A$1001,customers!$I$1:$I$1001,,0)</f>
        <v>Yes</v>
      </c>
    </row>
    <row r="786" spans="1:16" x14ac:dyDescent="0.2">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_xlfn.XLOOKUP(orders!C786,customers!$A$1:$A$1001,customers!$G$1:$G$1001,,0)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12"/>
        <v>31.7</v>
      </c>
      <c r="N786" t="str" cm="1">
        <f t="array" ref="N786">_xlfn.IFS(I786="Rob","Robusta",I786="Exc","Excelsa",I786="Ara","Arabica",I786="Lib","Liberica")</f>
        <v>Liberica</v>
      </c>
      <c r="O786" t="str" cm="1">
        <f t="array" ref="O786">_xlfn.IFS(J786="M","Medium",J786="L","Light",J786="D","Dark")</f>
        <v>Light</v>
      </c>
      <c r="P786" t="str">
        <f>_xlfn.XLOOKUP(Orders[[#This Row],[Customer ID]],customers!$A$1:$A$1001,customers!$I$1:$I$1001,,0)</f>
        <v>No</v>
      </c>
    </row>
    <row r="787" spans="1:16" x14ac:dyDescent="0.2">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_xlfn.XLOOKUP(orders!C787,customers!$A$1:$A$1001,customers!$G$1:$G$1001,,0)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12"/>
        <v>22.884999999999998</v>
      </c>
      <c r="N787" t="str" cm="1">
        <f t="array" ref="N787">_xlfn.IFS(I787="Rob","Robusta",I787="Exc","Excelsa",I787="Ara","Arabica",I787="Lib","Liberica")</f>
        <v>Arabica</v>
      </c>
      <c r="O787" t="str" cm="1">
        <f t="array" ref="O787">_xlfn.IFS(J787="M","Medium",J787="L","Light",J787="D","Dark")</f>
        <v>Dark</v>
      </c>
      <c r="P787" t="str">
        <f>_xlfn.XLOOKUP(Orders[[#This Row],[Customer ID]],customers!$A$1:$A$1001,customers!$I$1:$I$1001,,0)</f>
        <v>No</v>
      </c>
    </row>
    <row r="788" spans="1:16" x14ac:dyDescent="0.2">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_xlfn.XLOOKUP(orders!C788,customers!$A$1:$A$1001,customers!$G$1:$G$1001,,0)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12"/>
        <v>27.945</v>
      </c>
      <c r="N788" t="str" cm="1">
        <f t="array" ref="N788">_xlfn.IFS(I788="Rob","Robusta",I788="Exc","Excelsa",I788="Ara","Arabica",I788="Lib","Liberica")</f>
        <v>Excelsa</v>
      </c>
      <c r="O788" t="str" cm="1">
        <f t="array" ref="O788">_xlfn.IFS(J788="M","Medium",J788="L","Light",J788="D","Dark")</f>
        <v>Dark</v>
      </c>
      <c r="P788" t="str">
        <f>_xlfn.XLOOKUP(Orders[[#This Row],[Customer ID]],customers!$A$1:$A$1001,customers!$I$1:$I$1001,,0)</f>
        <v>Yes</v>
      </c>
    </row>
    <row r="789" spans="1:16" x14ac:dyDescent="0.2">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_xlfn.XLOOKUP(orders!C789,customers!$A$1:$A$1001,customers!$G$1:$G$1001,,0)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12"/>
        <v>82.5</v>
      </c>
      <c r="N789" t="str" cm="1">
        <f t="array" ref="N789">_xlfn.IFS(I789="Rob","Robusta",I789="Exc","Excelsa",I789="Ara","Arabica",I789="Lib","Liberica")</f>
        <v>Excelsa</v>
      </c>
      <c r="O789" t="str" cm="1">
        <f t="array" ref="O789">_xlfn.IFS(J789="M","Medium",J789="L","Light",J789="D","Dark")</f>
        <v>Medium</v>
      </c>
      <c r="P789" t="str">
        <f>_xlfn.XLOOKUP(Orders[[#This Row],[Customer ID]],customers!$A$1:$A$1001,customers!$I$1:$I$1001,,0)</f>
        <v>Yes</v>
      </c>
    </row>
    <row r="790" spans="1:16" x14ac:dyDescent="0.2">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_xlfn.XLOOKUP(orders!C790,customers!$A$1:$A$1001,customers!$G$1:$G$1001,,0)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12"/>
        <v>45.769999999999996</v>
      </c>
      <c r="N790" t="str" cm="1">
        <f t="array" ref="N790">_xlfn.IFS(I790="Rob","Robusta",I790="Exc","Excelsa",I790="Ara","Arabica",I790="Lib","Liberica")</f>
        <v>Robusta</v>
      </c>
      <c r="O790" t="str" cm="1">
        <f t="array" ref="O790">_xlfn.IFS(J790="M","Medium",J790="L","Light",J790="D","Dark")</f>
        <v>Medium</v>
      </c>
      <c r="P790" t="str">
        <f>_xlfn.XLOOKUP(Orders[[#This Row],[Customer ID]],customers!$A$1:$A$1001,customers!$I$1:$I$1001,,0)</f>
        <v>Yes</v>
      </c>
    </row>
    <row r="791" spans="1:16" x14ac:dyDescent="0.2">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_xlfn.XLOOKUP(orders!C791,customers!$A$1:$A$1001,customers!$G$1:$G$1001,,0)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12"/>
        <v>77.699999999999989</v>
      </c>
      <c r="N791" t="str" cm="1">
        <f t="array" ref="N791">_xlfn.IFS(I791="Rob","Robusta",I791="Exc","Excelsa",I791="Ara","Arabica",I791="Lib","Liberica")</f>
        <v>Arabica</v>
      </c>
      <c r="O791" t="str" cm="1">
        <f t="array" ref="O791">_xlfn.IFS(J791="M","Medium",J791="L","Light",J791="D","Dark")</f>
        <v>Light</v>
      </c>
      <c r="P791" t="str">
        <f>_xlfn.XLOOKUP(Orders[[#This Row],[Customer ID]],customers!$A$1:$A$1001,customers!$I$1:$I$1001,,0)</f>
        <v>No</v>
      </c>
    </row>
    <row r="792" spans="1:16" x14ac:dyDescent="0.2">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_xlfn.XLOOKUP(orders!C792,customers!$A$1:$A$1001,customers!$G$1:$G$1001,,0)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12"/>
        <v>23.31</v>
      </c>
      <c r="N792" t="str" cm="1">
        <f t="array" ref="N792">_xlfn.IFS(I792="Rob","Robusta",I792="Exc","Excelsa",I792="Ara","Arabica",I792="Lib","Liberica")</f>
        <v>Arabica</v>
      </c>
      <c r="O792" t="str" cm="1">
        <f t="array" ref="O792">_xlfn.IFS(J792="M","Medium",J792="L","Light",J792="D","Dark")</f>
        <v>Light</v>
      </c>
      <c r="P792" t="str">
        <f>_xlfn.XLOOKUP(Orders[[#This Row],[Customer ID]],customers!$A$1:$A$1001,customers!$I$1:$I$1001,,0)</f>
        <v>No</v>
      </c>
    </row>
    <row r="793" spans="1:16" x14ac:dyDescent="0.2">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_xlfn.XLOOKUP(orders!C793,customers!$A$1:$A$1001,customers!$G$1:$G$1001,,0)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12"/>
        <v>23.774999999999999</v>
      </c>
      <c r="N793" t="str" cm="1">
        <f t="array" ref="N793">_xlfn.IFS(I793="Rob","Robusta",I793="Exc","Excelsa",I793="Ara","Arabica",I793="Lib","Liberica")</f>
        <v>Liberica</v>
      </c>
      <c r="O793" t="str" cm="1">
        <f t="array" ref="O793">_xlfn.IFS(J793="M","Medium",J793="L","Light",J793="D","Dark")</f>
        <v>Light</v>
      </c>
      <c r="P793" t="str">
        <f>_xlfn.XLOOKUP(Orders[[#This Row],[Customer ID]],customers!$A$1:$A$1001,customers!$I$1:$I$1001,,0)</f>
        <v>Yes</v>
      </c>
    </row>
    <row r="794" spans="1:16" x14ac:dyDescent="0.2">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_xlfn.XLOOKUP(orders!C794,customers!$A$1:$A$1001,customers!$G$1:$G$1001,,0)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12"/>
        <v>52.38</v>
      </c>
      <c r="N794" t="str" cm="1">
        <f t="array" ref="N794">_xlfn.IFS(I794="Rob","Robusta",I794="Exc","Excelsa",I794="Ara","Arabica",I794="Lib","Liberica")</f>
        <v>Liberica</v>
      </c>
      <c r="O794" t="str" cm="1">
        <f t="array" ref="O794">_xlfn.IFS(J794="M","Medium",J794="L","Light",J794="D","Dark")</f>
        <v>Medium</v>
      </c>
      <c r="P794" t="str">
        <f>_xlfn.XLOOKUP(Orders[[#This Row],[Customer ID]],customers!$A$1:$A$1001,customers!$I$1:$I$1001,,0)</f>
        <v>Yes</v>
      </c>
    </row>
    <row r="795" spans="1:16" x14ac:dyDescent="0.2">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_xlfn.XLOOKUP(orders!C795,customers!$A$1:$A$1001,customers!$G$1:$G$1001,,0)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12"/>
        <v>17.924999999999997</v>
      </c>
      <c r="N795" t="str" cm="1">
        <f t="array" ref="N795">_xlfn.IFS(I795="Rob","Robusta",I795="Exc","Excelsa",I795="Ara","Arabica",I795="Lib","Liberica")</f>
        <v>Robusta</v>
      </c>
      <c r="O795" t="str" cm="1">
        <f t="array" ref="O795">_xlfn.IFS(J795="M","Medium",J795="L","Light",J795="D","Dark")</f>
        <v>Light</v>
      </c>
      <c r="P795" t="str">
        <f>_xlfn.XLOOKUP(Orders[[#This Row],[Customer ID]],customers!$A$1:$A$1001,customers!$I$1:$I$1001,,0)</f>
        <v>No</v>
      </c>
    </row>
    <row r="796" spans="1:16" x14ac:dyDescent="0.2">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_xlfn.XLOOKUP(orders!C796,customers!$A$1:$A$1001,customers!$G$1:$G$1001,,0)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12"/>
        <v>148.92499999999998</v>
      </c>
      <c r="N796" t="str" cm="1">
        <f t="array" ref="N796">_xlfn.IFS(I796="Rob","Robusta",I796="Exc","Excelsa",I796="Ara","Arabica",I796="Lib","Liberica")</f>
        <v>Arabica</v>
      </c>
      <c r="O796" t="str" cm="1">
        <f t="array" ref="O796">_xlfn.IFS(J796="M","Medium",J796="L","Light",J796="D","Dark")</f>
        <v>Light</v>
      </c>
      <c r="P796" t="str">
        <f>_xlfn.XLOOKUP(Orders[[#This Row],[Customer ID]],customers!$A$1:$A$1001,customers!$I$1:$I$1001,,0)</f>
        <v>No</v>
      </c>
    </row>
    <row r="797" spans="1:16" x14ac:dyDescent="0.2">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_xlfn.XLOOKUP(orders!C797,customers!$A$1:$A$1001,customers!$G$1:$G$1001,,0)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12"/>
        <v>28.679999999999996</v>
      </c>
      <c r="N797" t="str" cm="1">
        <f t="array" ref="N797">_xlfn.IFS(I797="Rob","Robusta",I797="Exc","Excelsa",I797="Ara","Arabica",I797="Lib","Liberica")</f>
        <v>Robusta</v>
      </c>
      <c r="O797" t="str" cm="1">
        <f t="array" ref="O797">_xlfn.IFS(J797="M","Medium",J797="L","Light",J797="D","Dark")</f>
        <v>Light</v>
      </c>
      <c r="P797" t="str">
        <f>_xlfn.XLOOKUP(Orders[[#This Row],[Customer ID]],customers!$A$1:$A$1001,customers!$I$1:$I$1001,,0)</f>
        <v>No</v>
      </c>
    </row>
    <row r="798" spans="1:16" x14ac:dyDescent="0.2">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_xlfn.XLOOKUP(orders!C798,customers!$A$1:$A$1001,customers!$G$1:$G$1001,,0)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12"/>
        <v>9.51</v>
      </c>
      <c r="N798" t="str" cm="1">
        <f t="array" ref="N798">_xlfn.IFS(I798="Rob","Robusta",I798="Exc","Excelsa",I798="Ara","Arabica",I798="Lib","Liberica")</f>
        <v>Liberica</v>
      </c>
      <c r="O798" t="str" cm="1">
        <f t="array" ref="O798">_xlfn.IFS(J798="M","Medium",J798="L","Light",J798="D","Dark")</f>
        <v>Light</v>
      </c>
      <c r="P798" t="str">
        <f>_xlfn.XLOOKUP(Orders[[#This Row],[Customer ID]],customers!$A$1:$A$1001,customers!$I$1:$I$1001,,0)</f>
        <v>No</v>
      </c>
    </row>
    <row r="799" spans="1:16" x14ac:dyDescent="0.2">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_xlfn.XLOOKUP(orders!C799,customers!$A$1:$A$1001,customers!$G$1:$G$1001,,0)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12"/>
        <v>31.08</v>
      </c>
      <c r="N799" t="str" cm="1">
        <f t="array" ref="N799">_xlfn.IFS(I799="Rob","Robusta",I799="Exc","Excelsa",I799="Ara","Arabica",I799="Lib","Liberica")</f>
        <v>Arabica</v>
      </c>
      <c r="O799" t="str" cm="1">
        <f t="array" ref="O799">_xlfn.IFS(J799="M","Medium",J799="L","Light",J799="D","Dark")</f>
        <v>Light</v>
      </c>
      <c r="P799" t="str">
        <f>_xlfn.XLOOKUP(Orders[[#This Row],[Customer ID]],customers!$A$1:$A$1001,customers!$I$1:$I$1001,,0)</f>
        <v>No</v>
      </c>
    </row>
    <row r="800" spans="1:16" x14ac:dyDescent="0.2">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_xlfn.XLOOKUP(orders!C800,customers!$A$1:$A$1001,customers!$G$1:$G$1001,,0)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12"/>
        <v>8.0549999999999997</v>
      </c>
      <c r="N800" t="str" cm="1">
        <f t="array" ref="N800">_xlfn.IFS(I800="Rob","Robusta",I800="Exc","Excelsa",I800="Ara","Arabica",I800="Lib","Liberica")</f>
        <v>Robusta</v>
      </c>
      <c r="O800" t="str" cm="1">
        <f t="array" ref="O800">_xlfn.IFS(J800="M","Medium",J800="L","Light",J800="D","Dark")</f>
        <v>Dark</v>
      </c>
      <c r="P800" t="str">
        <f>_xlfn.XLOOKUP(Orders[[#This Row],[Customer ID]],customers!$A$1:$A$1001,customers!$I$1:$I$1001,,0)</f>
        <v>Yes</v>
      </c>
    </row>
    <row r="801" spans="1:16" x14ac:dyDescent="0.2">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_xlfn.XLOOKUP(orders!C801,customers!$A$1:$A$1001,customers!$G$1:$G$1001,,0)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12"/>
        <v>36.450000000000003</v>
      </c>
      <c r="N801" t="str" cm="1">
        <f t="array" ref="N801">_xlfn.IFS(I801="Rob","Robusta",I801="Exc","Excelsa",I801="Ara","Arabica",I801="Lib","Liberica")</f>
        <v>Excelsa</v>
      </c>
      <c r="O801" t="str" cm="1">
        <f t="array" ref="O801">_xlfn.IFS(J801="M","Medium",J801="L","Light",J801="D","Dark")</f>
        <v>Dark</v>
      </c>
      <c r="P801" t="str">
        <f>_xlfn.XLOOKUP(Orders[[#This Row],[Customer ID]],customers!$A$1:$A$1001,customers!$I$1:$I$1001,,0)</f>
        <v>Yes</v>
      </c>
    </row>
    <row r="802" spans="1:16" x14ac:dyDescent="0.2">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_xlfn.XLOOKUP(orders!C802,customers!$A$1:$A$1001,customers!$G$1:$G$1001,,0)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12"/>
        <v>16.11</v>
      </c>
      <c r="N802" t="str" cm="1">
        <f t="array" ref="N802">_xlfn.IFS(I802="Rob","Robusta",I802="Exc","Excelsa",I802="Ara","Arabica",I802="Lib","Liberica")</f>
        <v>Robusta</v>
      </c>
      <c r="O802" t="str" cm="1">
        <f t="array" ref="O802">_xlfn.IFS(J802="M","Medium",J802="L","Light",J802="D","Dark")</f>
        <v>Dark</v>
      </c>
      <c r="P802" t="str">
        <f>_xlfn.XLOOKUP(Orders[[#This Row],[Customer ID]],customers!$A$1:$A$1001,customers!$I$1:$I$1001,,0)</f>
        <v>No</v>
      </c>
    </row>
    <row r="803" spans="1:16" x14ac:dyDescent="0.2">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_xlfn.XLOOKUP(orders!C803,customers!$A$1:$A$1001,customers!$G$1:$G$1001,,0)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12"/>
        <v>41.169999999999995</v>
      </c>
      <c r="N803" t="str" cm="1">
        <f t="array" ref="N803">_xlfn.IFS(I803="Rob","Robusta",I803="Exc","Excelsa",I803="Ara","Arabica",I803="Lib","Liberica")</f>
        <v>Robusta</v>
      </c>
      <c r="O803" t="str" cm="1">
        <f t="array" ref="O803">_xlfn.IFS(J803="M","Medium",J803="L","Light",J803="D","Dark")</f>
        <v>Dark</v>
      </c>
      <c r="P803" t="str">
        <f>_xlfn.XLOOKUP(Orders[[#This Row],[Customer ID]],customers!$A$1:$A$1001,customers!$I$1:$I$1001,,0)</f>
        <v>Yes</v>
      </c>
    </row>
    <row r="804" spans="1:16" x14ac:dyDescent="0.2">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_xlfn.XLOOKUP(orders!C804,customers!$A$1:$A$1001,customers!$G$1:$G$1001,,0)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12"/>
        <v>10.739999999999998</v>
      </c>
      <c r="N804" t="str" cm="1">
        <f t="array" ref="N804">_xlfn.IFS(I804="Rob","Robusta",I804="Exc","Excelsa",I804="Ara","Arabica",I804="Lib","Liberica")</f>
        <v>Robusta</v>
      </c>
      <c r="O804" t="str" cm="1">
        <f t="array" ref="O804">_xlfn.IFS(J804="M","Medium",J804="L","Light",J804="D","Dark")</f>
        <v>Dark</v>
      </c>
      <c r="P804" t="str">
        <f>_xlfn.XLOOKUP(Orders[[#This Row],[Customer ID]],customers!$A$1:$A$1001,customers!$I$1:$I$1001,,0)</f>
        <v>No</v>
      </c>
    </row>
    <row r="805" spans="1:16" x14ac:dyDescent="0.2">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_xlfn.XLOOKUP(orders!C805,customers!$A$1:$A$1001,customers!$G$1:$G$1001,,0)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12"/>
        <v>126.49999999999999</v>
      </c>
      <c r="N805" t="str" cm="1">
        <f t="array" ref="N805">_xlfn.IFS(I805="Rob","Robusta",I805="Exc","Excelsa",I805="Ara","Arabica",I805="Lib","Liberica")</f>
        <v>Excelsa</v>
      </c>
      <c r="O805" t="str" cm="1">
        <f t="array" ref="O805">_xlfn.IFS(J805="M","Medium",J805="L","Light",J805="D","Dark")</f>
        <v>Medium</v>
      </c>
      <c r="P805" t="str">
        <f>_xlfn.XLOOKUP(Orders[[#This Row],[Customer ID]],customers!$A$1:$A$1001,customers!$I$1:$I$1001,,0)</f>
        <v>No</v>
      </c>
    </row>
    <row r="806" spans="1:16" x14ac:dyDescent="0.2">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_xlfn.XLOOKUP(orders!C806,customers!$A$1:$A$1001,customers!$G$1:$G$1001,,0)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12"/>
        <v>23.9</v>
      </c>
      <c r="N806" t="str" cm="1">
        <f t="array" ref="N806">_xlfn.IFS(I806="Rob","Robusta",I806="Exc","Excelsa",I806="Ara","Arabica",I806="Lib","Liberica")</f>
        <v>Robusta</v>
      </c>
      <c r="O806" t="str" cm="1">
        <f t="array" ref="O806">_xlfn.IFS(J806="M","Medium",J806="L","Light",J806="D","Dark")</f>
        <v>Light</v>
      </c>
      <c r="P806" t="str">
        <f>_xlfn.XLOOKUP(Orders[[#This Row],[Customer ID]],customers!$A$1:$A$1001,customers!$I$1:$I$1001,,0)</f>
        <v>No</v>
      </c>
    </row>
    <row r="807" spans="1:16" x14ac:dyDescent="0.2">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_xlfn.XLOOKUP(orders!C807,customers!$A$1:$A$1001,customers!$G$1:$G$1001,,0)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12"/>
        <v>5.97</v>
      </c>
      <c r="N807" t="str" cm="1">
        <f t="array" ref="N807">_xlfn.IFS(I807="Rob","Robusta",I807="Exc","Excelsa",I807="Ara","Arabica",I807="Lib","Liberica")</f>
        <v>Robusta</v>
      </c>
      <c r="O807" t="str" cm="1">
        <f t="array" ref="O807">_xlfn.IFS(J807="M","Medium",J807="L","Light",J807="D","Dark")</f>
        <v>Medium</v>
      </c>
      <c r="P807" t="str">
        <f>_xlfn.XLOOKUP(Orders[[#This Row],[Customer ID]],customers!$A$1:$A$1001,customers!$I$1:$I$1001,,0)</f>
        <v>No</v>
      </c>
    </row>
    <row r="808" spans="1:16" x14ac:dyDescent="0.2">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_xlfn.XLOOKUP(orders!C808,customers!$A$1:$A$1001,customers!$G$1:$G$1001,,0)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12"/>
        <v>7.77</v>
      </c>
      <c r="N808" t="str" cm="1">
        <f t="array" ref="N808">_xlfn.IFS(I808="Rob","Robusta",I808="Exc","Excelsa",I808="Ara","Arabica",I808="Lib","Liberica")</f>
        <v>Liberica</v>
      </c>
      <c r="O808" t="str" cm="1">
        <f t="array" ref="O808">_xlfn.IFS(J808="M","Medium",J808="L","Light",J808="D","Dark")</f>
        <v>Dark</v>
      </c>
      <c r="P808" t="str">
        <f>_xlfn.XLOOKUP(Orders[[#This Row],[Customer ID]],customers!$A$1:$A$1001,customers!$I$1:$I$1001,,0)</f>
        <v>Yes</v>
      </c>
    </row>
    <row r="809" spans="1:16" x14ac:dyDescent="0.2">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_xlfn.XLOOKUP(orders!C809,customers!$A$1:$A$1001,customers!$G$1:$G$1001,,0)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12"/>
        <v>23.31</v>
      </c>
      <c r="N809" t="str" cm="1">
        <f t="array" ref="N809">_xlfn.IFS(I809="Rob","Robusta",I809="Exc","Excelsa",I809="Ara","Arabica",I809="Lib","Liberica")</f>
        <v>Liberica</v>
      </c>
      <c r="O809" t="str" cm="1">
        <f t="array" ref="O809">_xlfn.IFS(J809="M","Medium",J809="L","Light",J809="D","Dark")</f>
        <v>Dark</v>
      </c>
      <c r="P809" t="str">
        <f>_xlfn.XLOOKUP(Orders[[#This Row],[Customer ID]],customers!$A$1:$A$1001,customers!$I$1:$I$1001,,0)</f>
        <v>No</v>
      </c>
    </row>
    <row r="810" spans="1:16" x14ac:dyDescent="0.2">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_xlfn.XLOOKUP(orders!C810,customers!$A$1:$A$1001,customers!$G$1:$G$1001,,0)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12"/>
        <v>137.42499999999998</v>
      </c>
      <c r="N810" t="str" cm="1">
        <f t="array" ref="N810">_xlfn.IFS(I810="Rob","Robusta",I810="Exc","Excelsa",I810="Ara","Arabica",I810="Lib","Liberica")</f>
        <v>Robusta</v>
      </c>
      <c r="O810" t="str" cm="1">
        <f t="array" ref="O810">_xlfn.IFS(J810="M","Medium",J810="L","Light",J810="D","Dark")</f>
        <v>Light</v>
      </c>
      <c r="P810" t="str">
        <f>_xlfn.XLOOKUP(Orders[[#This Row],[Customer ID]],customers!$A$1:$A$1001,customers!$I$1:$I$1001,,0)</f>
        <v>No</v>
      </c>
    </row>
    <row r="811" spans="1:16" x14ac:dyDescent="0.2">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_xlfn.XLOOKUP(orders!C811,customers!$A$1:$A$1001,customers!$G$1:$G$1001,,0)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12"/>
        <v>8.0549999999999997</v>
      </c>
      <c r="N811" t="str" cm="1">
        <f t="array" ref="N811">_xlfn.IFS(I811="Rob","Robusta",I811="Exc","Excelsa",I811="Ara","Arabica",I811="Lib","Liberica")</f>
        <v>Robusta</v>
      </c>
      <c r="O811" t="str" cm="1">
        <f t="array" ref="O811">_xlfn.IFS(J811="M","Medium",J811="L","Light",J811="D","Dark")</f>
        <v>Dark</v>
      </c>
      <c r="P811" t="str">
        <f>_xlfn.XLOOKUP(Orders[[#This Row],[Customer ID]],customers!$A$1:$A$1001,customers!$I$1:$I$1001,,0)</f>
        <v>Yes</v>
      </c>
    </row>
    <row r="812" spans="1:16" x14ac:dyDescent="0.2">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_xlfn.XLOOKUP(orders!C812,customers!$A$1:$A$1001,customers!$G$1:$G$1001,,0)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12"/>
        <v>28.53</v>
      </c>
      <c r="N812" t="str" cm="1">
        <f t="array" ref="N812">_xlfn.IFS(I812="Rob","Robusta",I812="Exc","Excelsa",I812="Ara","Arabica",I812="Lib","Liberica")</f>
        <v>Liberica</v>
      </c>
      <c r="O812" t="str" cm="1">
        <f t="array" ref="O812">_xlfn.IFS(J812="M","Medium",J812="L","Light",J812="D","Dark")</f>
        <v>Light</v>
      </c>
      <c r="P812" t="str">
        <f>_xlfn.XLOOKUP(Orders[[#This Row],[Customer ID]],customers!$A$1:$A$1001,customers!$I$1:$I$1001,,0)</f>
        <v>No</v>
      </c>
    </row>
    <row r="813" spans="1:16" x14ac:dyDescent="0.2">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_xlfn.XLOOKUP(orders!C813,customers!$A$1:$A$1001,customers!$G$1:$G$1001,,0)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12"/>
        <v>67.5</v>
      </c>
      <c r="N813" t="str" cm="1">
        <f t="array" ref="N813">_xlfn.IFS(I813="Rob","Robusta",I813="Exc","Excelsa",I813="Ara","Arabica",I813="Lib","Liberica")</f>
        <v>Arabica</v>
      </c>
      <c r="O813" t="str" cm="1">
        <f t="array" ref="O813">_xlfn.IFS(J813="M","Medium",J813="L","Light",J813="D","Dark")</f>
        <v>Medium</v>
      </c>
      <c r="P813" t="str">
        <f>_xlfn.XLOOKUP(Orders[[#This Row],[Customer ID]],customers!$A$1:$A$1001,customers!$I$1:$I$1001,,0)</f>
        <v>Yes</v>
      </c>
    </row>
    <row r="814" spans="1:16" x14ac:dyDescent="0.2">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_xlfn.XLOOKUP(orders!C814,customers!$A$1:$A$1001,customers!$G$1:$G$1001,,0)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12"/>
        <v>178.70999999999998</v>
      </c>
      <c r="N814" t="str" cm="1">
        <f t="array" ref="N814">_xlfn.IFS(I814="Rob","Robusta",I814="Exc","Excelsa",I814="Ara","Arabica",I814="Lib","Liberica")</f>
        <v>Liberica</v>
      </c>
      <c r="O814" t="str" cm="1">
        <f t="array" ref="O814">_xlfn.IFS(J814="M","Medium",J814="L","Light",J814="D","Dark")</f>
        <v>Dark</v>
      </c>
      <c r="P814" t="str">
        <f>_xlfn.XLOOKUP(Orders[[#This Row],[Customer ID]],customers!$A$1:$A$1001,customers!$I$1:$I$1001,,0)</f>
        <v>Yes</v>
      </c>
    </row>
    <row r="815" spans="1:16" x14ac:dyDescent="0.2">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_xlfn.XLOOKUP(orders!C815,customers!$A$1:$A$1001,customers!$G$1:$G$1001,,0)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12"/>
        <v>31.624999999999996</v>
      </c>
      <c r="N815" t="str" cm="1">
        <f t="array" ref="N815">_xlfn.IFS(I815="Rob","Robusta",I815="Exc","Excelsa",I815="Ara","Arabica",I815="Lib","Liberica")</f>
        <v>Excelsa</v>
      </c>
      <c r="O815" t="str" cm="1">
        <f t="array" ref="O815">_xlfn.IFS(J815="M","Medium",J815="L","Light",J815="D","Dark")</f>
        <v>Medium</v>
      </c>
      <c r="P815" t="str">
        <f>_xlfn.XLOOKUP(Orders[[#This Row],[Customer ID]],customers!$A$1:$A$1001,customers!$I$1:$I$1001,,0)</f>
        <v>Yes</v>
      </c>
    </row>
    <row r="816" spans="1:16" x14ac:dyDescent="0.2">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_xlfn.XLOOKUP(orders!C816,customers!$A$1:$A$1001,customers!$G$1:$G$1001,,0)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12"/>
        <v>8.91</v>
      </c>
      <c r="N816" t="str" cm="1">
        <f t="array" ref="N816">_xlfn.IFS(I816="Rob","Robusta",I816="Exc","Excelsa",I816="Ara","Arabica",I816="Lib","Liberica")</f>
        <v>Excelsa</v>
      </c>
      <c r="O816" t="str" cm="1">
        <f t="array" ref="O816">_xlfn.IFS(J816="M","Medium",J816="L","Light",J816="D","Dark")</f>
        <v>Light</v>
      </c>
      <c r="P816" t="str">
        <f>_xlfn.XLOOKUP(Orders[[#This Row],[Customer ID]],customers!$A$1:$A$1001,customers!$I$1:$I$1001,,0)</f>
        <v>No</v>
      </c>
    </row>
    <row r="817" spans="1:16" x14ac:dyDescent="0.2">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_xlfn.XLOOKUP(orders!C817,customers!$A$1:$A$1001,customers!$G$1:$G$1001,,0)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12"/>
        <v>35.82</v>
      </c>
      <c r="N817" t="str" cm="1">
        <f t="array" ref="N817">_xlfn.IFS(I817="Rob","Robusta",I817="Exc","Excelsa",I817="Ara","Arabica",I817="Lib","Liberica")</f>
        <v>Robusta</v>
      </c>
      <c r="O817" t="str" cm="1">
        <f t="array" ref="O817">_xlfn.IFS(J817="M","Medium",J817="L","Light",J817="D","Dark")</f>
        <v>Medium</v>
      </c>
      <c r="P817" t="str">
        <f>_xlfn.XLOOKUP(Orders[[#This Row],[Customer ID]],customers!$A$1:$A$1001,customers!$I$1:$I$1001,,0)</f>
        <v>No</v>
      </c>
    </row>
    <row r="818" spans="1:16" x14ac:dyDescent="0.2">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_xlfn.XLOOKUP(orders!C818,customers!$A$1:$A$1001,customers!$G$1:$G$1001,,0)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12"/>
        <v>38.04</v>
      </c>
      <c r="N818" t="str" cm="1">
        <f t="array" ref="N818">_xlfn.IFS(I818="Rob","Robusta",I818="Exc","Excelsa",I818="Ara","Arabica",I818="Lib","Liberica")</f>
        <v>Liberica</v>
      </c>
      <c r="O818" t="str" cm="1">
        <f t="array" ref="O818">_xlfn.IFS(J818="M","Medium",J818="L","Light",J818="D","Dark")</f>
        <v>Light</v>
      </c>
      <c r="P818" t="str">
        <f>_xlfn.XLOOKUP(Orders[[#This Row],[Customer ID]],customers!$A$1:$A$1001,customers!$I$1:$I$1001,,0)</f>
        <v>No</v>
      </c>
    </row>
    <row r="819" spans="1:16" x14ac:dyDescent="0.2">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_xlfn.XLOOKUP(orders!C819,customers!$A$1:$A$1001,customers!$G$1:$G$1001,,0)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12"/>
        <v>15.54</v>
      </c>
      <c r="N819" t="str" cm="1">
        <f t="array" ref="N819">_xlfn.IFS(I819="Rob","Robusta",I819="Exc","Excelsa",I819="Ara","Arabica",I819="Lib","Liberica")</f>
        <v>Liberica</v>
      </c>
      <c r="O819" t="str" cm="1">
        <f t="array" ref="O819">_xlfn.IFS(J819="M","Medium",J819="L","Light",J819="D","Dark")</f>
        <v>Dark</v>
      </c>
      <c r="P819" t="str">
        <f>_xlfn.XLOOKUP(Orders[[#This Row],[Customer ID]],customers!$A$1:$A$1001,customers!$I$1:$I$1001,,0)</f>
        <v>No</v>
      </c>
    </row>
    <row r="820" spans="1:16" x14ac:dyDescent="0.2">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_xlfn.XLOOKUP(orders!C820,customers!$A$1:$A$1001,customers!$G$1:$G$1001,,0)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12"/>
        <v>79.25</v>
      </c>
      <c r="N820" t="str" cm="1">
        <f t="array" ref="N820">_xlfn.IFS(I820="Rob","Robusta",I820="Exc","Excelsa",I820="Ara","Arabica",I820="Lib","Liberica")</f>
        <v>Liberica</v>
      </c>
      <c r="O820" t="str" cm="1">
        <f t="array" ref="O820">_xlfn.IFS(J820="M","Medium",J820="L","Light",J820="D","Dark")</f>
        <v>Light</v>
      </c>
      <c r="P820" t="str">
        <f>_xlfn.XLOOKUP(Orders[[#This Row],[Customer ID]],customers!$A$1:$A$1001,customers!$I$1:$I$1001,,0)</f>
        <v>No</v>
      </c>
    </row>
    <row r="821" spans="1:16" x14ac:dyDescent="0.2">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_xlfn.XLOOKUP(orders!C821,customers!$A$1:$A$1001,customers!$G$1:$G$1001,,0)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12"/>
        <v>4.7549999999999999</v>
      </c>
      <c r="N821" t="str" cm="1">
        <f t="array" ref="N821">_xlfn.IFS(I821="Rob","Robusta",I821="Exc","Excelsa",I821="Ara","Arabica",I821="Lib","Liberica")</f>
        <v>Liberica</v>
      </c>
      <c r="O821" t="str" cm="1">
        <f t="array" ref="O821">_xlfn.IFS(J821="M","Medium",J821="L","Light",J821="D","Dark")</f>
        <v>Light</v>
      </c>
      <c r="P821" t="str">
        <f>_xlfn.XLOOKUP(Orders[[#This Row],[Customer ID]],customers!$A$1:$A$1001,customers!$I$1:$I$1001,,0)</f>
        <v>Yes</v>
      </c>
    </row>
    <row r="822" spans="1:16" x14ac:dyDescent="0.2">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_xlfn.XLOOKUP(orders!C822,customers!$A$1:$A$1001,customers!$G$1:$G$1001,,0)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12"/>
        <v>55</v>
      </c>
      <c r="N822" t="str" cm="1">
        <f t="array" ref="N822">_xlfn.IFS(I822="Rob","Robusta",I822="Exc","Excelsa",I822="Ara","Arabica",I822="Lib","Liberica")</f>
        <v>Excelsa</v>
      </c>
      <c r="O822" t="str" cm="1">
        <f t="array" ref="O822">_xlfn.IFS(J822="M","Medium",J822="L","Light",J822="D","Dark")</f>
        <v>Medium</v>
      </c>
      <c r="P822" t="str">
        <f>_xlfn.XLOOKUP(Orders[[#This Row],[Customer ID]],customers!$A$1:$A$1001,customers!$I$1:$I$1001,,0)</f>
        <v>Yes</v>
      </c>
    </row>
    <row r="823" spans="1:16" x14ac:dyDescent="0.2">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_xlfn.XLOOKUP(orders!C823,customers!$A$1:$A$1001,customers!$G$1:$G$1001,,0)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12"/>
        <v>26.849999999999994</v>
      </c>
      <c r="N823" t="str" cm="1">
        <f t="array" ref="N823">_xlfn.IFS(I823="Rob","Robusta",I823="Exc","Excelsa",I823="Ara","Arabica",I823="Lib","Liberica")</f>
        <v>Robusta</v>
      </c>
      <c r="O823" t="str" cm="1">
        <f t="array" ref="O823">_xlfn.IFS(J823="M","Medium",J823="L","Light",J823="D","Dark")</f>
        <v>Dark</v>
      </c>
      <c r="P823" t="str">
        <f>_xlfn.XLOOKUP(Orders[[#This Row],[Customer ID]],customers!$A$1:$A$1001,customers!$I$1:$I$1001,,0)</f>
        <v>No</v>
      </c>
    </row>
    <row r="824" spans="1:16" x14ac:dyDescent="0.2">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_xlfn.XLOOKUP(orders!C824,customers!$A$1:$A$1001,customers!$G$1:$G$1001,,0)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12"/>
        <v>136.61999999999998</v>
      </c>
      <c r="N824" t="str" cm="1">
        <f t="array" ref="N824">_xlfn.IFS(I824="Rob","Robusta",I824="Exc","Excelsa",I824="Ara","Arabica",I824="Lib","Liberica")</f>
        <v>Excelsa</v>
      </c>
      <c r="O824" t="str" cm="1">
        <f t="array" ref="O824">_xlfn.IFS(J824="M","Medium",J824="L","Light",J824="D","Dark")</f>
        <v>Light</v>
      </c>
      <c r="P824" t="str">
        <f>_xlfn.XLOOKUP(Orders[[#This Row],[Customer ID]],customers!$A$1:$A$1001,customers!$I$1:$I$1001,,0)</f>
        <v>No</v>
      </c>
    </row>
    <row r="825" spans="1:16" x14ac:dyDescent="0.2">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_xlfn.XLOOKUP(orders!C825,customers!$A$1:$A$1001,customers!$G$1:$G$1001,,0)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12"/>
        <v>47.55</v>
      </c>
      <c r="N825" t="str" cm="1">
        <f t="array" ref="N825">_xlfn.IFS(I825="Rob","Robusta",I825="Exc","Excelsa",I825="Ara","Arabica",I825="Lib","Liberica")</f>
        <v>Liberica</v>
      </c>
      <c r="O825" t="str" cm="1">
        <f t="array" ref="O825">_xlfn.IFS(J825="M","Medium",J825="L","Light",J825="D","Dark")</f>
        <v>Light</v>
      </c>
      <c r="P825" t="str">
        <f>_xlfn.XLOOKUP(Orders[[#This Row],[Customer ID]],customers!$A$1:$A$1001,customers!$I$1:$I$1001,,0)</f>
        <v>Yes</v>
      </c>
    </row>
    <row r="826" spans="1:16" x14ac:dyDescent="0.2">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_xlfn.XLOOKUP(orders!C826,customers!$A$1:$A$1001,customers!$G$1:$G$1001,,0)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12"/>
        <v>16.875</v>
      </c>
      <c r="N826" t="str" cm="1">
        <f t="array" ref="N826">_xlfn.IFS(I826="Rob","Robusta",I826="Exc","Excelsa",I826="Ara","Arabica",I826="Lib","Liberica")</f>
        <v>Arabica</v>
      </c>
      <c r="O826" t="str" cm="1">
        <f t="array" ref="O826">_xlfn.IFS(J826="M","Medium",J826="L","Light",J826="D","Dark")</f>
        <v>Medium</v>
      </c>
      <c r="P826" t="str">
        <f>_xlfn.XLOOKUP(Orders[[#This Row],[Customer ID]],customers!$A$1:$A$1001,customers!$I$1:$I$1001,,0)</f>
        <v>Yes</v>
      </c>
    </row>
    <row r="827" spans="1:16" x14ac:dyDescent="0.2">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_xlfn.XLOOKUP(orders!C827,customers!$A$1:$A$1001,customers!$G$1:$G$1001,,0)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12"/>
        <v>29.849999999999998</v>
      </c>
      <c r="N827" t="str" cm="1">
        <f t="array" ref="N827">_xlfn.IFS(I827="Rob","Robusta",I827="Exc","Excelsa",I827="Ara","Arabica",I827="Lib","Liberica")</f>
        <v>Arabica</v>
      </c>
      <c r="O827" t="str" cm="1">
        <f t="array" ref="O827">_xlfn.IFS(J827="M","Medium",J827="L","Light",J827="D","Dark")</f>
        <v>Dark</v>
      </c>
      <c r="P827" t="str">
        <f>_xlfn.XLOOKUP(Orders[[#This Row],[Customer ID]],customers!$A$1:$A$1001,customers!$I$1:$I$1001,,0)</f>
        <v>Yes</v>
      </c>
    </row>
    <row r="828" spans="1:16" x14ac:dyDescent="0.2">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_xlfn.XLOOKUP(orders!C828,customers!$A$1:$A$1001,customers!$G$1:$G$1001,,0)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12"/>
        <v>41.25</v>
      </c>
      <c r="N828" t="str" cm="1">
        <f t="array" ref="N828">_xlfn.IFS(I828="Rob","Robusta",I828="Exc","Excelsa",I828="Ara","Arabica",I828="Lib","Liberica")</f>
        <v>Excelsa</v>
      </c>
      <c r="O828" t="str" cm="1">
        <f t="array" ref="O828">_xlfn.IFS(J828="M","Medium",J828="L","Light",J828="D","Dark")</f>
        <v>Medium</v>
      </c>
      <c r="P828" t="str">
        <f>_xlfn.XLOOKUP(Orders[[#This Row],[Customer ID]],customers!$A$1:$A$1001,customers!$I$1:$I$1001,,0)</f>
        <v>Yes</v>
      </c>
    </row>
    <row r="829" spans="1:16" x14ac:dyDescent="0.2">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_xlfn.XLOOKUP(orders!C829,customers!$A$1:$A$1001,customers!$G$1:$G$1001,,0)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12"/>
        <v>20.625</v>
      </c>
      <c r="N829" t="str" cm="1">
        <f t="array" ref="N829">_xlfn.IFS(I829="Rob","Robusta",I829="Exc","Excelsa",I829="Ara","Arabica",I829="Lib","Liberica")</f>
        <v>Excelsa</v>
      </c>
      <c r="O829" t="str" cm="1">
        <f t="array" ref="O829">_xlfn.IFS(J829="M","Medium",J829="L","Light",J829="D","Dark")</f>
        <v>Medium</v>
      </c>
      <c r="P829" t="str">
        <f>_xlfn.XLOOKUP(Orders[[#This Row],[Customer ID]],customers!$A$1:$A$1001,customers!$I$1:$I$1001,,0)</f>
        <v>No</v>
      </c>
    </row>
    <row r="830" spans="1:16" x14ac:dyDescent="0.2">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_xlfn.XLOOKUP(orders!C830,customers!$A$1:$A$1001,customers!$G$1:$G$1001,,0)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12"/>
        <v>137.31</v>
      </c>
      <c r="N830" t="str" cm="1">
        <f t="array" ref="N830">_xlfn.IFS(I830="Rob","Robusta",I830="Exc","Excelsa",I830="Ara","Arabica",I830="Lib","Liberica")</f>
        <v>Arabica</v>
      </c>
      <c r="O830" t="str" cm="1">
        <f t="array" ref="O830">_xlfn.IFS(J830="M","Medium",J830="L","Light",J830="D","Dark")</f>
        <v>Dark</v>
      </c>
      <c r="P830" t="str">
        <f>_xlfn.XLOOKUP(Orders[[#This Row],[Customer ID]],customers!$A$1:$A$1001,customers!$I$1:$I$1001,,0)</f>
        <v>Yes</v>
      </c>
    </row>
    <row r="831" spans="1:16" x14ac:dyDescent="0.2">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_xlfn.XLOOKUP(orders!C831,customers!$A$1:$A$1001,customers!$G$1:$G$1001,,0)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12"/>
        <v>2.9849999999999999</v>
      </c>
      <c r="N831" t="str" cm="1">
        <f t="array" ref="N831">_xlfn.IFS(I831="Rob","Robusta",I831="Exc","Excelsa",I831="Ara","Arabica",I831="Lib","Liberica")</f>
        <v>Arabica</v>
      </c>
      <c r="O831" t="str" cm="1">
        <f t="array" ref="O831">_xlfn.IFS(J831="M","Medium",J831="L","Light",J831="D","Dark")</f>
        <v>Dark</v>
      </c>
      <c r="P831" t="str">
        <f>_xlfn.XLOOKUP(Orders[[#This Row],[Customer ID]],customers!$A$1:$A$1001,customers!$I$1:$I$1001,,0)</f>
        <v>No</v>
      </c>
    </row>
    <row r="832" spans="1:16" x14ac:dyDescent="0.2">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_xlfn.XLOOKUP(orders!C832,customers!$A$1:$A$1001,customers!$G$1:$G$1001,,0)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12"/>
        <v>27.5</v>
      </c>
      <c r="N832" t="str" cm="1">
        <f t="array" ref="N832">_xlfn.IFS(I832="Rob","Robusta",I832="Exc","Excelsa",I832="Ara","Arabica",I832="Lib","Liberica")</f>
        <v>Excelsa</v>
      </c>
      <c r="O832" t="str" cm="1">
        <f t="array" ref="O832">_xlfn.IFS(J832="M","Medium",J832="L","Light",J832="D","Dark")</f>
        <v>Medium</v>
      </c>
      <c r="P832" t="str">
        <f>_xlfn.XLOOKUP(Orders[[#This Row],[Customer ID]],customers!$A$1:$A$1001,customers!$I$1:$I$1001,,0)</f>
        <v>No</v>
      </c>
    </row>
    <row r="833" spans="1:16" x14ac:dyDescent="0.2">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_xlfn.XLOOKUP(orders!C833,customers!$A$1:$A$1001,customers!$G$1:$G$1001,,0)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12"/>
        <v>5.97</v>
      </c>
      <c r="N833" t="str" cm="1">
        <f t="array" ref="N833">_xlfn.IFS(I833="Rob","Robusta",I833="Exc","Excelsa",I833="Ara","Arabica",I833="Lib","Liberica")</f>
        <v>Arabica</v>
      </c>
      <c r="O833" t="str" cm="1">
        <f t="array" ref="O833">_xlfn.IFS(J833="M","Medium",J833="L","Light",J833="D","Dark")</f>
        <v>Dark</v>
      </c>
      <c r="P833" t="str">
        <f>_xlfn.XLOOKUP(Orders[[#This Row],[Customer ID]],customers!$A$1:$A$1001,customers!$I$1:$I$1001,,0)</f>
        <v>No</v>
      </c>
    </row>
    <row r="834" spans="1:16" x14ac:dyDescent="0.2">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_xlfn.XLOOKUP(orders!C834,customers!$A$1:$A$1001,customers!$G$1:$G$1001,,0)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12"/>
        <v>59.699999999999996</v>
      </c>
      <c r="N834" t="str" cm="1">
        <f t="array" ref="N834">_xlfn.IFS(I834="Rob","Robusta",I834="Exc","Excelsa",I834="Ara","Arabica",I834="Lib","Liberica")</f>
        <v>Robusta</v>
      </c>
      <c r="O834" t="str" cm="1">
        <f t="array" ref="O834">_xlfn.IFS(J834="M","Medium",J834="L","Light",J834="D","Dark")</f>
        <v>Medium</v>
      </c>
      <c r="P834" t="str">
        <f>_xlfn.XLOOKUP(Orders[[#This Row],[Customer ID]],customers!$A$1:$A$1001,customers!$I$1:$I$1001,,0)</f>
        <v>No</v>
      </c>
    </row>
    <row r="835" spans="1:16" x14ac:dyDescent="0.2">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_xlfn.XLOOKUP(orders!C835,customers!$A$1:$A$1001,customers!$G$1:$G$1001,,0)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13">L835*E835</f>
        <v>82.339999999999989</v>
      </c>
      <c r="N835" t="str" cm="1">
        <f t="array" ref="N835">_xlfn.IFS(I835="Rob","Robusta",I835="Exc","Excelsa",I835="Ara","Arabica",I835="Lib","Liberica")</f>
        <v>Robusta</v>
      </c>
      <c r="O835" t="str" cm="1">
        <f t="array" ref="O835">_xlfn.IFS(J835="M","Medium",J835="L","Light",J835="D","Dark")</f>
        <v>Dark</v>
      </c>
      <c r="P835" t="str">
        <f>_xlfn.XLOOKUP(Orders[[#This Row],[Customer ID]],customers!$A$1:$A$1001,customers!$I$1:$I$1001,,0)</f>
        <v>Yes</v>
      </c>
    </row>
    <row r="836" spans="1:16" x14ac:dyDescent="0.2">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_xlfn.XLOOKUP(orders!C836,customers!$A$1:$A$1001,customers!$G$1:$G$1001,,0)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13"/>
        <v>22.884999999999998</v>
      </c>
      <c r="N836" t="str" cm="1">
        <f t="array" ref="N836">_xlfn.IFS(I836="Rob","Robusta",I836="Exc","Excelsa",I836="Ara","Arabica",I836="Lib","Liberica")</f>
        <v>Arabica</v>
      </c>
      <c r="O836" t="str" cm="1">
        <f t="array" ref="O836">_xlfn.IFS(J836="M","Medium",J836="L","Light",J836="D","Dark")</f>
        <v>Dark</v>
      </c>
      <c r="P836" t="str">
        <f>_xlfn.XLOOKUP(Orders[[#This Row],[Customer ID]],customers!$A$1:$A$1001,customers!$I$1:$I$1001,,0)</f>
        <v>No</v>
      </c>
    </row>
    <row r="837" spans="1:16" x14ac:dyDescent="0.2">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_xlfn.XLOOKUP(orders!C837,customers!$A$1:$A$1001,customers!$G$1:$G$1001,,0)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13"/>
        <v>8.91</v>
      </c>
      <c r="N837" t="str" cm="1">
        <f t="array" ref="N837">_xlfn.IFS(I837="Rob","Robusta",I837="Exc","Excelsa",I837="Ara","Arabica",I837="Lib","Liberica")</f>
        <v>Excelsa</v>
      </c>
      <c r="O837" t="str" cm="1">
        <f t="array" ref="O837">_xlfn.IFS(J837="M","Medium",J837="L","Light",J837="D","Dark")</f>
        <v>Light</v>
      </c>
      <c r="P837" t="str">
        <f>_xlfn.XLOOKUP(Orders[[#This Row],[Customer ID]],customers!$A$1:$A$1001,customers!$I$1:$I$1001,,0)</f>
        <v>Yes</v>
      </c>
    </row>
    <row r="838" spans="1:16" x14ac:dyDescent="0.2">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_xlfn.XLOOKUP(orders!C838,customers!$A$1:$A$1001,customers!$G$1:$G$1001,,0)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13"/>
        <v>11.94</v>
      </c>
      <c r="N838" t="str" cm="1">
        <f t="array" ref="N838">_xlfn.IFS(I838="Rob","Robusta",I838="Exc","Excelsa",I838="Ara","Arabica",I838="Lib","Liberica")</f>
        <v>Arabica</v>
      </c>
      <c r="O838" t="str" cm="1">
        <f t="array" ref="O838">_xlfn.IFS(J838="M","Medium",J838="L","Light",J838="D","Dark")</f>
        <v>Dark</v>
      </c>
      <c r="P838" t="str">
        <f>_xlfn.XLOOKUP(Orders[[#This Row],[Customer ID]],customers!$A$1:$A$1001,customers!$I$1:$I$1001,,0)</f>
        <v>No</v>
      </c>
    </row>
    <row r="839" spans="1:16" x14ac:dyDescent="0.2">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_xlfn.XLOOKUP(orders!C839,customers!$A$1:$A$1001,customers!$G$1:$G$1001,,0)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13"/>
        <v>100.39499999999998</v>
      </c>
      <c r="N839" t="str" cm="1">
        <f t="array" ref="N839">_xlfn.IFS(I839="Rob","Robusta",I839="Exc","Excelsa",I839="Ara","Arabica",I839="Lib","Liberica")</f>
        <v>Liberica</v>
      </c>
      <c r="O839" t="str" cm="1">
        <f t="array" ref="O839">_xlfn.IFS(J839="M","Medium",J839="L","Light",J839="D","Dark")</f>
        <v>Medium</v>
      </c>
      <c r="P839" t="str">
        <f>_xlfn.XLOOKUP(Orders[[#This Row],[Customer ID]],customers!$A$1:$A$1001,customers!$I$1:$I$1001,,0)</f>
        <v>No</v>
      </c>
    </row>
    <row r="840" spans="1:16" x14ac:dyDescent="0.2">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_xlfn.XLOOKUP(orders!C840,customers!$A$1:$A$1001,customers!$G$1:$G$1001,,0)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13"/>
        <v>114.42499999999998</v>
      </c>
      <c r="N840" t="str" cm="1">
        <f t="array" ref="N840">_xlfn.IFS(I840="Rob","Robusta",I840="Exc","Excelsa",I840="Ara","Arabica",I840="Lib","Liberica")</f>
        <v>Arabica</v>
      </c>
      <c r="O840" t="str" cm="1">
        <f t="array" ref="O840">_xlfn.IFS(J840="M","Medium",J840="L","Light",J840="D","Dark")</f>
        <v>Dark</v>
      </c>
      <c r="P840" t="str">
        <f>_xlfn.XLOOKUP(Orders[[#This Row],[Customer ID]],customers!$A$1:$A$1001,customers!$I$1:$I$1001,,0)</f>
        <v>No</v>
      </c>
    </row>
    <row r="841" spans="1:16" x14ac:dyDescent="0.2">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_xlfn.XLOOKUP(orders!C841,customers!$A$1:$A$1001,customers!$G$1:$G$1001,,0)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13"/>
        <v>41.25</v>
      </c>
      <c r="N841" t="str" cm="1">
        <f t="array" ref="N841">_xlfn.IFS(I841="Rob","Robusta",I841="Exc","Excelsa",I841="Ara","Arabica",I841="Lib","Liberica")</f>
        <v>Excelsa</v>
      </c>
      <c r="O841" t="str" cm="1">
        <f t="array" ref="O841">_xlfn.IFS(J841="M","Medium",J841="L","Light",J841="D","Dark")</f>
        <v>Medium</v>
      </c>
      <c r="P841" t="str">
        <f>_xlfn.XLOOKUP(Orders[[#This Row],[Customer ID]],customers!$A$1:$A$1001,customers!$I$1:$I$1001,,0)</f>
        <v>No</v>
      </c>
    </row>
    <row r="842" spans="1:16" x14ac:dyDescent="0.2">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_xlfn.XLOOKUP(orders!C842,customers!$A$1:$A$1001,customers!$G$1:$G$1001,,0)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13"/>
        <v>28.679999999999996</v>
      </c>
      <c r="N842" t="str" cm="1">
        <f t="array" ref="N842">_xlfn.IFS(I842="Rob","Robusta",I842="Exc","Excelsa",I842="Ara","Arabica",I842="Lib","Liberica")</f>
        <v>Robusta</v>
      </c>
      <c r="O842" t="str" cm="1">
        <f t="array" ref="O842">_xlfn.IFS(J842="M","Medium",J842="L","Light",J842="D","Dark")</f>
        <v>Light</v>
      </c>
      <c r="P842" t="str">
        <f>_xlfn.XLOOKUP(Orders[[#This Row],[Customer ID]],customers!$A$1:$A$1001,customers!$I$1:$I$1001,,0)</f>
        <v>Yes</v>
      </c>
    </row>
    <row r="843" spans="1:16" x14ac:dyDescent="0.2">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_xlfn.XLOOKUP(orders!C843,customers!$A$1:$A$1001,customers!$G$1:$G$1001,,0)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13"/>
        <v>4.3650000000000002</v>
      </c>
      <c r="N843" t="str" cm="1">
        <f t="array" ref="N843">_xlfn.IFS(I843="Rob","Robusta",I843="Exc","Excelsa",I843="Ara","Arabica",I843="Lib","Liberica")</f>
        <v>Liberica</v>
      </c>
      <c r="O843" t="str" cm="1">
        <f t="array" ref="O843">_xlfn.IFS(J843="M","Medium",J843="L","Light",J843="D","Dark")</f>
        <v>Medium</v>
      </c>
      <c r="P843" t="str">
        <f>_xlfn.XLOOKUP(Orders[[#This Row],[Customer ID]],customers!$A$1:$A$1001,customers!$I$1:$I$1001,,0)</f>
        <v>No</v>
      </c>
    </row>
    <row r="844" spans="1:16" x14ac:dyDescent="0.2">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_xlfn.XLOOKUP(orders!C844,customers!$A$1:$A$1001,customers!$G$1:$G$1001,,0)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13"/>
        <v>8.25</v>
      </c>
      <c r="N844" t="str" cm="1">
        <f t="array" ref="N844">_xlfn.IFS(I844="Rob","Robusta",I844="Exc","Excelsa",I844="Ara","Arabica",I844="Lib","Liberica")</f>
        <v>Excelsa</v>
      </c>
      <c r="O844" t="str" cm="1">
        <f t="array" ref="O844">_xlfn.IFS(J844="M","Medium",J844="L","Light",J844="D","Dark")</f>
        <v>Medium</v>
      </c>
      <c r="P844" t="str">
        <f>_xlfn.XLOOKUP(Orders[[#This Row],[Customer ID]],customers!$A$1:$A$1001,customers!$I$1:$I$1001,,0)</f>
        <v>Yes</v>
      </c>
    </row>
    <row r="845" spans="1:16" x14ac:dyDescent="0.2">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_xlfn.XLOOKUP(orders!C845,customers!$A$1:$A$1001,customers!$G$1:$G$1001,,0)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13"/>
        <v>8.25</v>
      </c>
      <c r="N845" t="str" cm="1">
        <f t="array" ref="N845">_xlfn.IFS(I845="Rob","Robusta",I845="Exc","Excelsa",I845="Ara","Arabica",I845="Lib","Liberica")</f>
        <v>Excelsa</v>
      </c>
      <c r="O845" t="str" cm="1">
        <f t="array" ref="O845">_xlfn.IFS(J845="M","Medium",J845="L","Light",J845="D","Dark")</f>
        <v>Medium</v>
      </c>
      <c r="P845" t="str">
        <f>_xlfn.XLOOKUP(Orders[[#This Row],[Customer ID]],customers!$A$1:$A$1001,customers!$I$1:$I$1001,,0)</f>
        <v>Yes</v>
      </c>
    </row>
    <row r="846" spans="1:16" x14ac:dyDescent="0.2">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_xlfn.XLOOKUP(orders!C846,customers!$A$1:$A$1001,customers!$G$1:$G$1001,,0)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13"/>
        <v>35.82</v>
      </c>
      <c r="N846" t="str" cm="1">
        <f t="array" ref="N846">_xlfn.IFS(I846="Rob","Robusta",I846="Exc","Excelsa",I846="Ara","Arabica",I846="Lib","Liberica")</f>
        <v>Arabica</v>
      </c>
      <c r="O846" t="str" cm="1">
        <f t="array" ref="O846">_xlfn.IFS(J846="M","Medium",J846="L","Light",J846="D","Dark")</f>
        <v>Dark</v>
      </c>
      <c r="P846" t="str">
        <f>_xlfn.XLOOKUP(Orders[[#This Row],[Customer ID]],customers!$A$1:$A$1001,customers!$I$1:$I$1001,,0)</f>
        <v>Yes</v>
      </c>
    </row>
    <row r="847" spans="1:16" x14ac:dyDescent="0.2">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_xlfn.XLOOKUP(orders!C847,customers!$A$1:$A$1001,customers!$G$1:$G$1001,,0)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13"/>
        <v>167.67000000000002</v>
      </c>
      <c r="N847" t="str" cm="1">
        <f t="array" ref="N847">_xlfn.IFS(I847="Rob","Robusta",I847="Exc","Excelsa",I847="Ara","Arabica",I847="Lib","Liberica")</f>
        <v>Excelsa</v>
      </c>
      <c r="O847" t="str" cm="1">
        <f t="array" ref="O847">_xlfn.IFS(J847="M","Medium",J847="L","Light",J847="D","Dark")</f>
        <v>Dark</v>
      </c>
      <c r="P847" t="str">
        <f>_xlfn.XLOOKUP(Orders[[#This Row],[Customer ID]],customers!$A$1:$A$1001,customers!$I$1:$I$1001,,0)</f>
        <v>No</v>
      </c>
    </row>
    <row r="848" spans="1:16" x14ac:dyDescent="0.2">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_xlfn.XLOOKUP(orders!C848,customers!$A$1:$A$1001,customers!$G$1:$G$1001,,0)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13"/>
        <v>51.749999999999993</v>
      </c>
      <c r="N848" t="str" cm="1">
        <f t="array" ref="N848">_xlfn.IFS(I848="Rob","Robusta",I848="Exc","Excelsa",I848="Ara","Arabica",I848="Lib","Liberica")</f>
        <v>Arabica</v>
      </c>
      <c r="O848" t="str" cm="1">
        <f t="array" ref="O848">_xlfn.IFS(J848="M","Medium",J848="L","Light",J848="D","Dark")</f>
        <v>Medium</v>
      </c>
      <c r="P848" t="str">
        <f>_xlfn.XLOOKUP(Orders[[#This Row],[Customer ID]],customers!$A$1:$A$1001,customers!$I$1:$I$1001,,0)</f>
        <v>Yes</v>
      </c>
    </row>
    <row r="849" spans="1:16" x14ac:dyDescent="0.2">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_xlfn.XLOOKUP(orders!C849,customers!$A$1:$A$1001,customers!$G$1:$G$1001,,0)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13"/>
        <v>8.9550000000000001</v>
      </c>
      <c r="N849" t="str" cm="1">
        <f t="array" ref="N849">_xlfn.IFS(I849="Rob","Robusta",I849="Exc","Excelsa",I849="Ara","Arabica",I849="Lib","Liberica")</f>
        <v>Arabica</v>
      </c>
      <c r="O849" t="str" cm="1">
        <f t="array" ref="O849">_xlfn.IFS(J849="M","Medium",J849="L","Light",J849="D","Dark")</f>
        <v>Dark</v>
      </c>
      <c r="P849" t="str">
        <f>_xlfn.XLOOKUP(Orders[[#This Row],[Customer ID]],customers!$A$1:$A$1001,customers!$I$1:$I$1001,,0)</f>
        <v>Yes</v>
      </c>
    </row>
    <row r="850" spans="1:16" x14ac:dyDescent="0.2">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_xlfn.XLOOKUP(orders!C850,customers!$A$1:$A$1001,customers!$G$1:$G$1001,,0)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13"/>
        <v>53.46</v>
      </c>
      <c r="N850" t="str" cm="1">
        <f t="array" ref="N850">_xlfn.IFS(I850="Rob","Robusta",I850="Exc","Excelsa",I850="Ara","Arabica",I850="Lib","Liberica")</f>
        <v>Excelsa</v>
      </c>
      <c r="O850" t="str" cm="1">
        <f t="array" ref="O850">_xlfn.IFS(J850="M","Medium",J850="L","Light",J850="D","Dark")</f>
        <v>Light</v>
      </c>
      <c r="P850" t="str">
        <f>_xlfn.XLOOKUP(Orders[[#This Row],[Customer ID]],customers!$A$1:$A$1001,customers!$I$1:$I$1001,,0)</f>
        <v>No</v>
      </c>
    </row>
    <row r="851" spans="1:16" x14ac:dyDescent="0.2">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_xlfn.XLOOKUP(orders!C851,customers!$A$1:$A$1001,customers!$G$1:$G$1001,,0)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13"/>
        <v>23.31</v>
      </c>
      <c r="N851" t="str" cm="1">
        <f t="array" ref="N851">_xlfn.IFS(I851="Rob","Robusta",I851="Exc","Excelsa",I851="Ara","Arabica",I851="Lib","Liberica")</f>
        <v>Arabica</v>
      </c>
      <c r="O851" t="str" cm="1">
        <f t="array" ref="O851">_xlfn.IFS(J851="M","Medium",J851="L","Light",J851="D","Dark")</f>
        <v>Light</v>
      </c>
      <c r="P851" t="str">
        <f>_xlfn.XLOOKUP(Orders[[#This Row],[Customer ID]],customers!$A$1:$A$1001,customers!$I$1:$I$1001,,0)</f>
        <v>Yes</v>
      </c>
    </row>
    <row r="852" spans="1:16" x14ac:dyDescent="0.2">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_xlfn.XLOOKUP(orders!C852,customers!$A$1:$A$1001,customers!$G$1:$G$1001,,0)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13"/>
        <v>6.75</v>
      </c>
      <c r="N852" t="str" cm="1">
        <f t="array" ref="N852">_xlfn.IFS(I852="Rob","Robusta",I852="Exc","Excelsa",I852="Ara","Arabica",I852="Lib","Liberica")</f>
        <v>Arabica</v>
      </c>
      <c r="O852" t="str" cm="1">
        <f t="array" ref="O852">_xlfn.IFS(J852="M","Medium",J852="L","Light",J852="D","Dark")</f>
        <v>Medium</v>
      </c>
      <c r="P852" t="str">
        <f>_xlfn.XLOOKUP(Orders[[#This Row],[Customer ID]],customers!$A$1:$A$1001,customers!$I$1:$I$1001,,0)</f>
        <v>Yes</v>
      </c>
    </row>
    <row r="853" spans="1:16" x14ac:dyDescent="0.2">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_xlfn.XLOOKUP(orders!C853,customers!$A$1:$A$1001,customers!$G$1:$G$1001,,0)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13"/>
        <v>7.77</v>
      </c>
      <c r="N853" t="str" cm="1">
        <f t="array" ref="N853">_xlfn.IFS(I853="Rob","Robusta",I853="Exc","Excelsa",I853="Ara","Arabica",I853="Lib","Liberica")</f>
        <v>Liberica</v>
      </c>
      <c r="O853" t="str" cm="1">
        <f t="array" ref="O853">_xlfn.IFS(J853="M","Medium",J853="L","Light",J853="D","Dark")</f>
        <v>Dark</v>
      </c>
      <c r="P853" t="str">
        <f>_xlfn.XLOOKUP(Orders[[#This Row],[Customer ID]],customers!$A$1:$A$1001,customers!$I$1:$I$1001,,0)</f>
        <v>Yes</v>
      </c>
    </row>
    <row r="854" spans="1:16" x14ac:dyDescent="0.2">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_xlfn.XLOOKUP(orders!C854,customers!$A$1:$A$1001,customers!$G$1:$G$1001,,0)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13"/>
        <v>119.13999999999999</v>
      </c>
      <c r="N854" t="str" cm="1">
        <f t="array" ref="N854">_xlfn.IFS(I854="Rob","Robusta",I854="Exc","Excelsa",I854="Ara","Arabica",I854="Lib","Liberica")</f>
        <v>Liberica</v>
      </c>
      <c r="O854" t="str" cm="1">
        <f t="array" ref="O854">_xlfn.IFS(J854="M","Medium",J854="L","Light",J854="D","Dark")</f>
        <v>Dark</v>
      </c>
      <c r="P854" t="str">
        <f>_xlfn.XLOOKUP(Orders[[#This Row],[Customer ID]],customers!$A$1:$A$1001,customers!$I$1:$I$1001,,0)</f>
        <v>Yes</v>
      </c>
    </row>
    <row r="855" spans="1:16" x14ac:dyDescent="0.2">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_xlfn.XLOOKUP(orders!C855,customers!$A$1:$A$1001,customers!$G$1:$G$1001,,0)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13"/>
        <v>19.899999999999999</v>
      </c>
      <c r="N855" t="str" cm="1">
        <f t="array" ref="N855">_xlfn.IFS(I855="Rob","Robusta",I855="Exc","Excelsa",I855="Ara","Arabica",I855="Lib","Liberica")</f>
        <v>Arabica</v>
      </c>
      <c r="O855" t="str" cm="1">
        <f t="array" ref="O855">_xlfn.IFS(J855="M","Medium",J855="L","Light",J855="D","Dark")</f>
        <v>Dark</v>
      </c>
      <c r="P855" t="str">
        <f>_xlfn.XLOOKUP(Orders[[#This Row],[Customer ID]],customers!$A$1:$A$1001,customers!$I$1:$I$1001,,0)</f>
        <v>No</v>
      </c>
    </row>
    <row r="856" spans="1:16" x14ac:dyDescent="0.2">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_xlfn.XLOOKUP(orders!C856,customers!$A$1:$A$1001,customers!$G$1:$G$1001,,0)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13"/>
        <v>35.849999999999994</v>
      </c>
      <c r="N856" t="str" cm="1">
        <f t="array" ref="N856">_xlfn.IFS(I856="Rob","Robusta",I856="Exc","Excelsa",I856="Ara","Arabica",I856="Lib","Liberica")</f>
        <v>Robusta</v>
      </c>
      <c r="O856" t="str" cm="1">
        <f t="array" ref="O856">_xlfn.IFS(J856="M","Medium",J856="L","Light",J856="D","Dark")</f>
        <v>Light</v>
      </c>
      <c r="P856" t="str">
        <f>_xlfn.XLOOKUP(Orders[[#This Row],[Customer ID]],customers!$A$1:$A$1001,customers!$I$1:$I$1001,,0)</f>
        <v>Yes</v>
      </c>
    </row>
    <row r="857" spans="1:16" x14ac:dyDescent="0.2">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_xlfn.XLOOKUP(orders!C857,customers!$A$1:$A$1001,customers!$G$1:$G$1001,,0)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13"/>
        <v>89.35499999999999</v>
      </c>
      <c r="N857" t="str" cm="1">
        <f t="array" ref="N857">_xlfn.IFS(I857="Rob","Robusta",I857="Exc","Excelsa",I857="Ara","Arabica",I857="Lib","Liberica")</f>
        <v>Liberica</v>
      </c>
      <c r="O857" t="str" cm="1">
        <f t="array" ref="O857">_xlfn.IFS(J857="M","Medium",J857="L","Light",J857="D","Dark")</f>
        <v>Dark</v>
      </c>
      <c r="P857" t="str">
        <f>_xlfn.XLOOKUP(Orders[[#This Row],[Customer ID]],customers!$A$1:$A$1001,customers!$I$1:$I$1001,,0)</f>
        <v>No</v>
      </c>
    </row>
    <row r="858" spans="1:16" x14ac:dyDescent="0.2">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_xlfn.XLOOKUP(orders!C858,customers!$A$1:$A$1001,customers!$G$1:$G$1001,,0)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13"/>
        <v>8.73</v>
      </c>
      <c r="N858" t="str" cm="1">
        <f t="array" ref="N858">_xlfn.IFS(I858="Rob","Robusta",I858="Exc","Excelsa",I858="Ara","Arabica",I858="Lib","Liberica")</f>
        <v>Liberica</v>
      </c>
      <c r="O858" t="str" cm="1">
        <f t="array" ref="O858">_xlfn.IFS(J858="M","Medium",J858="L","Light",J858="D","Dark")</f>
        <v>Medium</v>
      </c>
      <c r="P858" t="str">
        <f>_xlfn.XLOOKUP(Orders[[#This Row],[Customer ID]],customers!$A$1:$A$1001,customers!$I$1:$I$1001,,0)</f>
        <v>Yes</v>
      </c>
    </row>
    <row r="859" spans="1:16" x14ac:dyDescent="0.2">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_xlfn.XLOOKUP(orders!C859,customers!$A$1:$A$1001,customers!$G$1:$G$1001,,0)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13"/>
        <v>137.42499999999998</v>
      </c>
      <c r="N859" t="str" cm="1">
        <f t="array" ref="N859">_xlfn.IFS(I859="Rob","Robusta",I859="Exc","Excelsa",I859="Ara","Arabica",I859="Lib","Liberica")</f>
        <v>Robusta</v>
      </c>
      <c r="O859" t="str" cm="1">
        <f t="array" ref="O859">_xlfn.IFS(J859="M","Medium",J859="L","Light",J859="D","Dark")</f>
        <v>Light</v>
      </c>
      <c r="P859" t="str">
        <f>_xlfn.XLOOKUP(Orders[[#This Row],[Customer ID]],customers!$A$1:$A$1001,customers!$I$1:$I$1001,,0)</f>
        <v>No</v>
      </c>
    </row>
    <row r="860" spans="1:16" x14ac:dyDescent="0.2">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_xlfn.XLOOKUP(orders!C860,customers!$A$1:$A$1001,customers!$G$1:$G$1001,,0)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13"/>
        <v>34.92</v>
      </c>
      <c r="N860" t="str" cm="1">
        <f t="array" ref="N860">_xlfn.IFS(I860="Rob","Robusta",I860="Exc","Excelsa",I860="Ara","Arabica",I860="Lib","Liberica")</f>
        <v>Liberica</v>
      </c>
      <c r="O860" t="str" cm="1">
        <f t="array" ref="O860">_xlfn.IFS(J860="M","Medium",J860="L","Light",J860="D","Dark")</f>
        <v>Medium</v>
      </c>
      <c r="P860" t="str">
        <f>_xlfn.XLOOKUP(Orders[[#This Row],[Customer ID]],customers!$A$1:$A$1001,customers!$I$1:$I$1001,,0)</f>
        <v>No</v>
      </c>
    </row>
    <row r="861" spans="1:16" x14ac:dyDescent="0.2">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_xlfn.XLOOKUP(orders!C861,customers!$A$1:$A$1001,customers!$G$1:$G$1001,,0)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13"/>
        <v>178.70999999999998</v>
      </c>
      <c r="N861" t="str" cm="1">
        <f t="array" ref="N861">_xlfn.IFS(I861="Rob","Robusta",I861="Exc","Excelsa",I861="Ara","Arabica",I861="Lib","Liberica")</f>
        <v>Arabica</v>
      </c>
      <c r="O861" t="str" cm="1">
        <f t="array" ref="O861">_xlfn.IFS(J861="M","Medium",J861="L","Light",J861="D","Dark")</f>
        <v>Light</v>
      </c>
      <c r="P861" t="str">
        <f>_xlfn.XLOOKUP(Orders[[#This Row],[Customer ID]],customers!$A$1:$A$1001,customers!$I$1:$I$1001,,0)</f>
        <v>No</v>
      </c>
    </row>
    <row r="862" spans="1:16" x14ac:dyDescent="0.2">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_xlfn.XLOOKUP(orders!C862,customers!$A$1:$A$1001,customers!$G$1:$G$1001,,0)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13"/>
        <v>25.874999999999996</v>
      </c>
      <c r="N862" t="str" cm="1">
        <f t="array" ref="N862">_xlfn.IFS(I862="Rob","Robusta",I862="Exc","Excelsa",I862="Ara","Arabica",I862="Lib","Liberica")</f>
        <v>Arabica</v>
      </c>
      <c r="O862" t="str" cm="1">
        <f t="array" ref="O862">_xlfn.IFS(J862="M","Medium",J862="L","Light",J862="D","Dark")</f>
        <v>Medium</v>
      </c>
      <c r="P862" t="str">
        <f>_xlfn.XLOOKUP(Orders[[#This Row],[Customer ID]],customers!$A$1:$A$1001,customers!$I$1:$I$1001,,0)</f>
        <v>No</v>
      </c>
    </row>
    <row r="863" spans="1:16" x14ac:dyDescent="0.2">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_xlfn.XLOOKUP(orders!C863,customers!$A$1:$A$1001,customers!$G$1:$G$1001,,0)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13"/>
        <v>77.699999999999989</v>
      </c>
      <c r="N863" t="str" cm="1">
        <f t="array" ref="N863">_xlfn.IFS(I863="Rob","Robusta",I863="Exc","Excelsa",I863="Ara","Arabica",I863="Lib","Liberica")</f>
        <v>Liberica</v>
      </c>
      <c r="O863" t="str" cm="1">
        <f t="array" ref="O863">_xlfn.IFS(J863="M","Medium",J863="L","Light",J863="D","Dark")</f>
        <v>Dark</v>
      </c>
      <c r="P863" t="str">
        <f>_xlfn.XLOOKUP(Orders[[#This Row],[Customer ID]],customers!$A$1:$A$1001,customers!$I$1:$I$1001,,0)</f>
        <v>Yes</v>
      </c>
    </row>
    <row r="864" spans="1:16" x14ac:dyDescent="0.2">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_xlfn.XLOOKUP(orders!C864,customers!$A$1:$A$1001,customers!$G$1:$G$1001,,0)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13"/>
        <v>9.9499999999999993</v>
      </c>
      <c r="N864" t="str" cm="1">
        <f t="array" ref="N864">_xlfn.IFS(I864="Rob","Robusta",I864="Exc","Excelsa",I864="Ara","Arabica",I864="Lib","Liberica")</f>
        <v>Robusta</v>
      </c>
      <c r="O864" t="str" cm="1">
        <f t="array" ref="O864">_xlfn.IFS(J864="M","Medium",J864="L","Light",J864="D","Dark")</f>
        <v>Medium</v>
      </c>
      <c r="P864" t="str">
        <f>_xlfn.XLOOKUP(Orders[[#This Row],[Customer ID]],customers!$A$1:$A$1001,customers!$I$1:$I$1001,,0)</f>
        <v>Yes</v>
      </c>
    </row>
    <row r="865" spans="1:16" x14ac:dyDescent="0.2">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_xlfn.XLOOKUP(orders!C865,customers!$A$1:$A$1001,customers!$G$1:$G$1001,,0)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13"/>
        <v>29.1</v>
      </c>
      <c r="N865" t="str" cm="1">
        <f t="array" ref="N865">_xlfn.IFS(I865="Rob","Robusta",I865="Exc","Excelsa",I865="Ara","Arabica",I865="Lib","Liberica")</f>
        <v>Liberica</v>
      </c>
      <c r="O865" t="str" cm="1">
        <f t="array" ref="O865">_xlfn.IFS(J865="M","Medium",J865="L","Light",J865="D","Dark")</f>
        <v>Medium</v>
      </c>
      <c r="P865" t="str">
        <f>_xlfn.XLOOKUP(Orders[[#This Row],[Customer ID]],customers!$A$1:$A$1001,customers!$I$1:$I$1001,,0)</f>
        <v>Yes</v>
      </c>
    </row>
    <row r="866" spans="1:16" x14ac:dyDescent="0.2">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_xlfn.XLOOKUP(orders!C866,customers!$A$1:$A$1001,customers!$G$1:$G$1001,,0)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13"/>
        <v>21.509999999999998</v>
      </c>
      <c r="N866" t="str" cm="1">
        <f t="array" ref="N866">_xlfn.IFS(I866="Rob","Robusta",I866="Exc","Excelsa",I866="Ara","Arabica",I866="Lib","Liberica")</f>
        <v>Robusta</v>
      </c>
      <c r="O866" t="str" cm="1">
        <f t="array" ref="O866">_xlfn.IFS(J866="M","Medium",J866="L","Light",J866="D","Dark")</f>
        <v>Light</v>
      </c>
      <c r="P866" t="str">
        <f>_xlfn.XLOOKUP(Orders[[#This Row],[Customer ID]],customers!$A$1:$A$1001,customers!$I$1:$I$1001,,0)</f>
        <v>No</v>
      </c>
    </row>
    <row r="867" spans="1:16" x14ac:dyDescent="0.2">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_xlfn.XLOOKUP(orders!C867,customers!$A$1:$A$1001,customers!$G$1:$G$1001,,0)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13"/>
        <v>6.75</v>
      </c>
      <c r="N867" t="str" cm="1">
        <f t="array" ref="N867">_xlfn.IFS(I867="Rob","Robusta",I867="Exc","Excelsa",I867="Ara","Arabica",I867="Lib","Liberica")</f>
        <v>Arabica</v>
      </c>
      <c r="O867" t="str" cm="1">
        <f t="array" ref="O867">_xlfn.IFS(J867="M","Medium",J867="L","Light",J867="D","Dark")</f>
        <v>Medium</v>
      </c>
      <c r="P867" t="str">
        <f>_xlfn.XLOOKUP(Orders[[#This Row],[Customer ID]],customers!$A$1:$A$1001,customers!$I$1:$I$1001,,0)</f>
        <v>Yes</v>
      </c>
    </row>
    <row r="868" spans="1:16" x14ac:dyDescent="0.2">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_xlfn.XLOOKUP(orders!C868,customers!$A$1:$A$1001,customers!$G$1:$G$1001,,0)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13"/>
        <v>17.91</v>
      </c>
      <c r="N868" t="str" cm="1">
        <f t="array" ref="N868">_xlfn.IFS(I868="Rob","Robusta",I868="Exc","Excelsa",I868="Ara","Arabica",I868="Lib","Liberica")</f>
        <v>Arabica</v>
      </c>
      <c r="O868" t="str" cm="1">
        <f t="array" ref="O868">_xlfn.IFS(J868="M","Medium",J868="L","Light",J868="D","Dark")</f>
        <v>Dark</v>
      </c>
      <c r="P868" t="str">
        <f>_xlfn.XLOOKUP(Orders[[#This Row],[Customer ID]],customers!$A$1:$A$1001,customers!$I$1:$I$1001,,0)</f>
        <v>No</v>
      </c>
    </row>
    <row r="869" spans="1:16" x14ac:dyDescent="0.2">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_xlfn.XLOOKUP(orders!C869,customers!$A$1:$A$1001,customers!$G$1:$G$1001,,0)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13"/>
        <v>29.784999999999997</v>
      </c>
      <c r="N869" t="str" cm="1">
        <f t="array" ref="N869">_xlfn.IFS(I869="Rob","Robusta",I869="Exc","Excelsa",I869="Ara","Arabica",I869="Lib","Liberica")</f>
        <v>Arabica</v>
      </c>
      <c r="O869" t="str" cm="1">
        <f t="array" ref="O869">_xlfn.IFS(J869="M","Medium",J869="L","Light",J869="D","Dark")</f>
        <v>Light</v>
      </c>
      <c r="P869" t="str">
        <f>_xlfn.XLOOKUP(Orders[[#This Row],[Customer ID]],customers!$A$1:$A$1001,customers!$I$1:$I$1001,,0)</f>
        <v>Yes</v>
      </c>
    </row>
    <row r="870" spans="1:16" x14ac:dyDescent="0.2">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_xlfn.XLOOKUP(orders!C870,customers!$A$1:$A$1001,customers!$G$1:$G$1001,,0)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13"/>
        <v>41.25</v>
      </c>
      <c r="N870" t="str" cm="1">
        <f t="array" ref="N870">_xlfn.IFS(I870="Rob","Robusta",I870="Exc","Excelsa",I870="Ara","Arabica",I870="Lib","Liberica")</f>
        <v>Excelsa</v>
      </c>
      <c r="O870" t="str" cm="1">
        <f t="array" ref="O870">_xlfn.IFS(J870="M","Medium",J870="L","Light",J870="D","Dark")</f>
        <v>Medium</v>
      </c>
      <c r="P870" t="str">
        <f>_xlfn.XLOOKUP(Orders[[#This Row],[Customer ID]],customers!$A$1:$A$1001,customers!$I$1:$I$1001,,0)</f>
        <v>Yes</v>
      </c>
    </row>
    <row r="871" spans="1:16" x14ac:dyDescent="0.2">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_xlfn.XLOOKUP(orders!C871,customers!$A$1:$A$1001,customers!$G$1:$G$1001,,0)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13"/>
        <v>17.91</v>
      </c>
      <c r="N871" t="str" cm="1">
        <f t="array" ref="N871">_xlfn.IFS(I871="Rob","Robusta",I871="Exc","Excelsa",I871="Ara","Arabica",I871="Lib","Liberica")</f>
        <v>Robusta</v>
      </c>
      <c r="O871" t="str" cm="1">
        <f t="array" ref="O871">_xlfn.IFS(J871="M","Medium",J871="L","Light",J871="D","Dark")</f>
        <v>Medium</v>
      </c>
      <c r="P871" t="str">
        <f>_xlfn.XLOOKUP(Orders[[#This Row],[Customer ID]],customers!$A$1:$A$1001,customers!$I$1:$I$1001,,0)</f>
        <v>Yes</v>
      </c>
    </row>
    <row r="872" spans="1:16" x14ac:dyDescent="0.2">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_xlfn.XLOOKUP(orders!C872,customers!$A$1:$A$1001,customers!$G$1:$G$1001,,0)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13"/>
        <v>7.29</v>
      </c>
      <c r="N872" t="str" cm="1">
        <f t="array" ref="N872">_xlfn.IFS(I872="Rob","Robusta",I872="Exc","Excelsa",I872="Ara","Arabica",I872="Lib","Liberica")</f>
        <v>Excelsa</v>
      </c>
      <c r="O872" t="str" cm="1">
        <f t="array" ref="O872">_xlfn.IFS(J872="M","Medium",J872="L","Light",J872="D","Dark")</f>
        <v>Dark</v>
      </c>
      <c r="P872" t="str">
        <f>_xlfn.XLOOKUP(Orders[[#This Row],[Customer ID]],customers!$A$1:$A$1001,customers!$I$1:$I$1001,,0)</f>
        <v>Yes</v>
      </c>
    </row>
    <row r="873" spans="1:16" x14ac:dyDescent="0.2">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_xlfn.XLOOKUP(orders!C873,customers!$A$1:$A$1001,customers!$G$1:$G$1001,,0)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13"/>
        <v>29.7</v>
      </c>
      <c r="N873" t="str" cm="1">
        <f t="array" ref="N873">_xlfn.IFS(I873="Rob","Robusta",I873="Exc","Excelsa",I873="Ara","Arabica",I873="Lib","Liberica")</f>
        <v>Excelsa</v>
      </c>
      <c r="O873" t="str" cm="1">
        <f t="array" ref="O873">_xlfn.IFS(J873="M","Medium",J873="L","Light",J873="D","Dark")</f>
        <v>Light</v>
      </c>
      <c r="P873" t="str">
        <f>_xlfn.XLOOKUP(Orders[[#This Row],[Customer ID]],customers!$A$1:$A$1001,customers!$I$1:$I$1001,,0)</f>
        <v>Yes</v>
      </c>
    </row>
    <row r="874" spans="1:16" x14ac:dyDescent="0.2">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_xlfn.XLOOKUP(orders!C874,customers!$A$1:$A$1001,customers!$G$1:$G$1001,,0)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13"/>
        <v>22.5</v>
      </c>
      <c r="N874" t="str" cm="1">
        <f t="array" ref="N874">_xlfn.IFS(I874="Rob","Robusta",I874="Exc","Excelsa",I874="Ara","Arabica",I874="Lib","Liberica")</f>
        <v>Arabica</v>
      </c>
      <c r="O874" t="str" cm="1">
        <f t="array" ref="O874">_xlfn.IFS(J874="M","Medium",J874="L","Light",J874="D","Dark")</f>
        <v>Medium</v>
      </c>
      <c r="P874" t="str">
        <f>_xlfn.XLOOKUP(Orders[[#This Row],[Customer ID]],customers!$A$1:$A$1001,customers!$I$1:$I$1001,,0)</f>
        <v>No</v>
      </c>
    </row>
    <row r="875" spans="1:16" x14ac:dyDescent="0.2">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_xlfn.XLOOKUP(orders!C875,customers!$A$1:$A$1001,customers!$G$1:$G$1001,,0)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13"/>
        <v>11.94</v>
      </c>
      <c r="N875" t="str" cm="1">
        <f t="array" ref="N875">_xlfn.IFS(I875="Rob","Robusta",I875="Exc","Excelsa",I875="Ara","Arabica",I875="Lib","Liberica")</f>
        <v>Robusta</v>
      </c>
      <c r="O875" t="str" cm="1">
        <f t="array" ref="O875">_xlfn.IFS(J875="M","Medium",J875="L","Light",J875="D","Dark")</f>
        <v>Medium</v>
      </c>
      <c r="P875" t="str">
        <f>_xlfn.XLOOKUP(Orders[[#This Row],[Customer ID]],customers!$A$1:$A$1001,customers!$I$1:$I$1001,,0)</f>
        <v>Yes</v>
      </c>
    </row>
    <row r="876" spans="1:16" x14ac:dyDescent="0.2">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_xlfn.XLOOKUP(orders!C876,customers!$A$1:$A$1001,customers!$G$1:$G$1001,,0)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13"/>
        <v>25.9</v>
      </c>
      <c r="N876" t="str" cm="1">
        <f t="array" ref="N876">_xlfn.IFS(I876="Rob","Robusta",I876="Exc","Excelsa",I876="Ara","Arabica",I876="Lib","Liberica")</f>
        <v>Arabica</v>
      </c>
      <c r="O876" t="str" cm="1">
        <f t="array" ref="O876">_xlfn.IFS(J876="M","Medium",J876="L","Light",J876="D","Dark")</f>
        <v>Light</v>
      </c>
      <c r="P876" t="str">
        <f>_xlfn.XLOOKUP(Orders[[#This Row],[Customer ID]],customers!$A$1:$A$1001,customers!$I$1:$I$1001,,0)</f>
        <v>No</v>
      </c>
    </row>
    <row r="877" spans="1:16" x14ac:dyDescent="0.2">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_xlfn.XLOOKUP(orders!C877,customers!$A$1:$A$1001,customers!$G$1:$G$1001,,0)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13"/>
        <v>43.650000000000006</v>
      </c>
      <c r="N877" t="str" cm="1">
        <f t="array" ref="N877">_xlfn.IFS(I877="Rob","Robusta",I877="Exc","Excelsa",I877="Ara","Arabica",I877="Lib","Liberica")</f>
        <v>Liberica</v>
      </c>
      <c r="O877" t="str" cm="1">
        <f t="array" ref="O877">_xlfn.IFS(J877="M","Medium",J877="L","Light",J877="D","Dark")</f>
        <v>Medium</v>
      </c>
      <c r="P877" t="str">
        <f>_xlfn.XLOOKUP(Orders[[#This Row],[Customer ID]],customers!$A$1:$A$1001,customers!$I$1:$I$1001,,0)</f>
        <v>No</v>
      </c>
    </row>
    <row r="878" spans="1:16" x14ac:dyDescent="0.2">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_xlfn.XLOOKUP(orders!C878,customers!$A$1:$A$1001,customers!$G$1:$G$1001,,0)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13"/>
        <v>46.62</v>
      </c>
      <c r="N878" t="str" cm="1">
        <f t="array" ref="N878">_xlfn.IFS(I878="Rob","Robusta",I878="Exc","Excelsa",I878="Ara","Arabica",I878="Lib","Liberica")</f>
        <v>Arabica</v>
      </c>
      <c r="O878" t="str" cm="1">
        <f t="array" ref="O878">_xlfn.IFS(J878="M","Medium",J878="L","Light",J878="D","Dark")</f>
        <v>Light</v>
      </c>
      <c r="P878" t="str">
        <f>_xlfn.XLOOKUP(Orders[[#This Row],[Customer ID]],customers!$A$1:$A$1001,customers!$I$1:$I$1001,,0)</f>
        <v>No</v>
      </c>
    </row>
    <row r="879" spans="1:16" x14ac:dyDescent="0.2">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_xlfn.XLOOKUP(orders!C879,customers!$A$1:$A$1001,customers!$G$1:$G$1001,,0)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13"/>
        <v>28.53</v>
      </c>
      <c r="N879" t="str" cm="1">
        <f t="array" ref="N879">_xlfn.IFS(I879="Rob","Robusta",I879="Exc","Excelsa",I879="Ara","Arabica",I879="Lib","Liberica")</f>
        <v>Liberica</v>
      </c>
      <c r="O879" t="str" cm="1">
        <f t="array" ref="O879">_xlfn.IFS(J879="M","Medium",J879="L","Light",J879="D","Dark")</f>
        <v>Light</v>
      </c>
      <c r="P879" t="str">
        <f>_xlfn.XLOOKUP(Orders[[#This Row],[Customer ID]],customers!$A$1:$A$1001,customers!$I$1:$I$1001,,0)</f>
        <v>No</v>
      </c>
    </row>
    <row r="880" spans="1:16" x14ac:dyDescent="0.2">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_xlfn.XLOOKUP(orders!C880,customers!$A$1:$A$1001,customers!$G$1:$G$1001,,0)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13"/>
        <v>27.484999999999996</v>
      </c>
      <c r="N880" t="str" cm="1">
        <f t="array" ref="N880">_xlfn.IFS(I880="Rob","Robusta",I880="Exc","Excelsa",I880="Ara","Arabica",I880="Lib","Liberica")</f>
        <v>Robusta</v>
      </c>
      <c r="O880" t="str" cm="1">
        <f t="array" ref="O880">_xlfn.IFS(J880="M","Medium",J880="L","Light",J880="D","Dark")</f>
        <v>Light</v>
      </c>
      <c r="P880" t="str">
        <f>_xlfn.XLOOKUP(Orders[[#This Row],[Customer ID]],customers!$A$1:$A$1001,customers!$I$1:$I$1001,,0)</f>
        <v>Yes</v>
      </c>
    </row>
    <row r="881" spans="1:16" x14ac:dyDescent="0.2">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_xlfn.XLOOKUP(orders!C881,customers!$A$1:$A$1001,customers!$G$1:$G$1001,,0)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13"/>
        <v>10.935</v>
      </c>
      <c r="N881" t="str" cm="1">
        <f t="array" ref="N881">_xlfn.IFS(I881="Rob","Robusta",I881="Exc","Excelsa",I881="Ara","Arabica",I881="Lib","Liberica")</f>
        <v>Excelsa</v>
      </c>
      <c r="O881" t="str" cm="1">
        <f t="array" ref="O881">_xlfn.IFS(J881="M","Medium",J881="L","Light",J881="D","Dark")</f>
        <v>Dark</v>
      </c>
      <c r="P881" t="str">
        <f>_xlfn.XLOOKUP(Orders[[#This Row],[Customer ID]],customers!$A$1:$A$1001,customers!$I$1:$I$1001,,0)</f>
        <v>No</v>
      </c>
    </row>
    <row r="882" spans="1:16" x14ac:dyDescent="0.2">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_xlfn.XLOOKUP(orders!C882,customers!$A$1:$A$1001,customers!$G$1:$G$1001,,0)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13"/>
        <v>7.169999999999999</v>
      </c>
      <c r="N882" t="str" cm="1">
        <f t="array" ref="N882">_xlfn.IFS(I882="Rob","Robusta",I882="Exc","Excelsa",I882="Ara","Arabica",I882="Lib","Liberica")</f>
        <v>Robusta</v>
      </c>
      <c r="O882" t="str" cm="1">
        <f t="array" ref="O882">_xlfn.IFS(J882="M","Medium",J882="L","Light",J882="D","Dark")</f>
        <v>Light</v>
      </c>
      <c r="P882" t="str">
        <f>_xlfn.XLOOKUP(Orders[[#This Row],[Customer ID]],customers!$A$1:$A$1001,customers!$I$1:$I$1001,,0)</f>
        <v>No</v>
      </c>
    </row>
    <row r="883" spans="1:16" x14ac:dyDescent="0.2">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_xlfn.XLOOKUP(orders!C883,customers!$A$1:$A$1001,customers!$G$1:$G$1001,,0)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13"/>
        <v>23.31</v>
      </c>
      <c r="N883" t="str" cm="1">
        <f t="array" ref="N883">_xlfn.IFS(I883="Rob","Robusta",I883="Exc","Excelsa",I883="Ara","Arabica",I883="Lib","Liberica")</f>
        <v>Arabica</v>
      </c>
      <c r="O883" t="str" cm="1">
        <f t="array" ref="O883">_xlfn.IFS(J883="M","Medium",J883="L","Light",J883="D","Dark")</f>
        <v>Light</v>
      </c>
      <c r="P883" t="str">
        <f>_xlfn.XLOOKUP(Orders[[#This Row],[Customer ID]],customers!$A$1:$A$1001,customers!$I$1:$I$1001,,0)</f>
        <v>Yes</v>
      </c>
    </row>
    <row r="884" spans="1:16" x14ac:dyDescent="0.2">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_xlfn.XLOOKUP(orders!C884,customers!$A$1:$A$1001,customers!$G$1:$G$1001,,0)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13"/>
        <v>114.42499999999998</v>
      </c>
      <c r="N884" t="str" cm="1">
        <f t="array" ref="N884">_xlfn.IFS(I884="Rob","Robusta",I884="Exc","Excelsa",I884="Ara","Arabica",I884="Lib","Liberica")</f>
        <v>Arabica</v>
      </c>
      <c r="O884" t="str" cm="1">
        <f t="array" ref="O884">_xlfn.IFS(J884="M","Medium",J884="L","Light",J884="D","Dark")</f>
        <v>Dark</v>
      </c>
      <c r="P884" t="str">
        <f>_xlfn.XLOOKUP(Orders[[#This Row],[Customer ID]],customers!$A$1:$A$1001,customers!$I$1:$I$1001,,0)</f>
        <v>Yes</v>
      </c>
    </row>
    <row r="885" spans="1:16" x14ac:dyDescent="0.2">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_xlfn.XLOOKUP(orders!C885,customers!$A$1:$A$1001,customers!$G$1:$G$1001,,0)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13"/>
        <v>77.624999999999986</v>
      </c>
      <c r="N885" t="str" cm="1">
        <f t="array" ref="N885">_xlfn.IFS(I885="Rob","Robusta",I885="Exc","Excelsa",I885="Ara","Arabica",I885="Lib","Liberica")</f>
        <v>Arabica</v>
      </c>
      <c r="O885" t="str" cm="1">
        <f t="array" ref="O885">_xlfn.IFS(J885="M","Medium",J885="L","Light",J885="D","Dark")</f>
        <v>Medium</v>
      </c>
      <c r="P885" t="str">
        <f>_xlfn.XLOOKUP(Orders[[#This Row],[Customer ID]],customers!$A$1:$A$1001,customers!$I$1:$I$1001,,0)</f>
        <v>Yes</v>
      </c>
    </row>
    <row r="886" spans="1:16" x14ac:dyDescent="0.2">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_xlfn.XLOOKUP(orders!C886,customers!$A$1:$A$1001,customers!$G$1:$G$1001,,0)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13"/>
        <v>5.3699999999999992</v>
      </c>
      <c r="N886" t="str" cm="1">
        <f t="array" ref="N886">_xlfn.IFS(I886="Rob","Robusta",I886="Exc","Excelsa",I886="Ara","Arabica",I886="Lib","Liberica")</f>
        <v>Robusta</v>
      </c>
      <c r="O886" t="str" cm="1">
        <f t="array" ref="O886">_xlfn.IFS(J886="M","Medium",J886="L","Light",J886="D","Dark")</f>
        <v>Dark</v>
      </c>
      <c r="P886" t="str">
        <f>_xlfn.XLOOKUP(Orders[[#This Row],[Customer ID]],customers!$A$1:$A$1001,customers!$I$1:$I$1001,,0)</f>
        <v>Yes</v>
      </c>
    </row>
    <row r="887" spans="1:16" x14ac:dyDescent="0.2">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_xlfn.XLOOKUP(orders!C887,customers!$A$1:$A$1001,customers!$G$1:$G$1001,,0)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13"/>
        <v>123.50999999999999</v>
      </c>
      <c r="N887" t="str" cm="1">
        <f t="array" ref="N887">_xlfn.IFS(I887="Rob","Robusta",I887="Exc","Excelsa",I887="Ara","Arabica",I887="Lib","Liberica")</f>
        <v>Robusta</v>
      </c>
      <c r="O887" t="str" cm="1">
        <f t="array" ref="O887">_xlfn.IFS(J887="M","Medium",J887="L","Light",J887="D","Dark")</f>
        <v>Dark</v>
      </c>
      <c r="P887" t="str">
        <f>_xlfn.XLOOKUP(Orders[[#This Row],[Customer ID]],customers!$A$1:$A$1001,customers!$I$1:$I$1001,,0)</f>
        <v>No</v>
      </c>
    </row>
    <row r="888" spans="1:16" x14ac:dyDescent="0.2">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_xlfn.XLOOKUP(orders!C888,customers!$A$1:$A$1001,customers!$G$1:$G$1001,,0)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13"/>
        <v>17.46</v>
      </c>
      <c r="N888" t="str" cm="1">
        <f t="array" ref="N888">_xlfn.IFS(I888="Rob","Robusta",I888="Exc","Excelsa",I888="Ara","Arabica",I888="Lib","Liberica")</f>
        <v>Liberica</v>
      </c>
      <c r="O888" t="str" cm="1">
        <f t="array" ref="O888">_xlfn.IFS(J888="M","Medium",J888="L","Light",J888="D","Dark")</f>
        <v>Medium</v>
      </c>
      <c r="P888" t="str">
        <f>_xlfn.XLOOKUP(Orders[[#This Row],[Customer ID]],customers!$A$1:$A$1001,customers!$I$1:$I$1001,,0)</f>
        <v>No</v>
      </c>
    </row>
    <row r="889" spans="1:16" x14ac:dyDescent="0.2">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_xlfn.XLOOKUP(orders!C889,customers!$A$1:$A$1001,customers!$G$1:$G$1001,,0)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13"/>
        <v>13.365</v>
      </c>
      <c r="N889" t="str" cm="1">
        <f t="array" ref="N889">_xlfn.IFS(I889="Rob","Robusta",I889="Exc","Excelsa",I889="Ara","Arabica",I889="Lib","Liberica")</f>
        <v>Excelsa</v>
      </c>
      <c r="O889" t="str" cm="1">
        <f t="array" ref="O889">_xlfn.IFS(J889="M","Medium",J889="L","Light",J889="D","Dark")</f>
        <v>Light</v>
      </c>
      <c r="P889" t="str">
        <f>_xlfn.XLOOKUP(Orders[[#This Row],[Customer ID]],customers!$A$1:$A$1001,customers!$I$1:$I$1001,,0)</f>
        <v>No</v>
      </c>
    </row>
    <row r="890" spans="1:16" x14ac:dyDescent="0.2">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_xlfn.XLOOKUP(orders!C890,customers!$A$1:$A$1001,customers!$G$1:$G$1001,,0)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13"/>
        <v>7.77</v>
      </c>
      <c r="N890" t="str" cm="1">
        <f t="array" ref="N890">_xlfn.IFS(I890="Rob","Robusta",I890="Exc","Excelsa",I890="Ara","Arabica",I890="Lib","Liberica")</f>
        <v>Arabica</v>
      </c>
      <c r="O890" t="str" cm="1">
        <f t="array" ref="O890">_xlfn.IFS(J890="M","Medium",J890="L","Light",J890="D","Dark")</f>
        <v>Light</v>
      </c>
      <c r="P890" t="str">
        <f>_xlfn.XLOOKUP(Orders[[#This Row],[Customer ID]],customers!$A$1:$A$1001,customers!$I$1:$I$1001,,0)</f>
        <v>Yes</v>
      </c>
    </row>
    <row r="891" spans="1:16" x14ac:dyDescent="0.2">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_xlfn.XLOOKUP(orders!C891,customers!$A$1:$A$1001,customers!$G$1:$G$1001,,0)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13"/>
        <v>2.6849999999999996</v>
      </c>
      <c r="N891" t="str" cm="1">
        <f t="array" ref="N891">_xlfn.IFS(I891="Rob","Robusta",I891="Exc","Excelsa",I891="Ara","Arabica",I891="Lib","Liberica")</f>
        <v>Robusta</v>
      </c>
      <c r="O891" t="str" cm="1">
        <f t="array" ref="O891">_xlfn.IFS(J891="M","Medium",J891="L","Light",J891="D","Dark")</f>
        <v>Dark</v>
      </c>
      <c r="P891" t="str">
        <f>_xlfn.XLOOKUP(Orders[[#This Row],[Customer ID]],customers!$A$1:$A$1001,customers!$I$1:$I$1001,,0)</f>
        <v>Yes</v>
      </c>
    </row>
    <row r="892" spans="1:16" x14ac:dyDescent="0.2">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_xlfn.XLOOKUP(orders!C892,customers!$A$1:$A$1001,customers!$G$1:$G$1001,,0)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13"/>
        <v>20.584999999999997</v>
      </c>
      <c r="N892" t="str" cm="1">
        <f t="array" ref="N892">_xlfn.IFS(I892="Rob","Robusta",I892="Exc","Excelsa",I892="Ara","Arabica",I892="Lib","Liberica")</f>
        <v>Robusta</v>
      </c>
      <c r="O892" t="str" cm="1">
        <f t="array" ref="O892">_xlfn.IFS(J892="M","Medium",J892="L","Light",J892="D","Dark")</f>
        <v>Dark</v>
      </c>
      <c r="P892" t="str">
        <f>_xlfn.XLOOKUP(Orders[[#This Row],[Customer ID]],customers!$A$1:$A$1001,customers!$I$1:$I$1001,,0)</f>
        <v>Yes</v>
      </c>
    </row>
    <row r="893" spans="1:16" x14ac:dyDescent="0.2">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_xlfn.XLOOKUP(orders!C893,customers!$A$1:$A$1001,customers!$G$1:$G$1001,,0)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13"/>
        <v>114.42499999999998</v>
      </c>
      <c r="N893" t="str" cm="1">
        <f t="array" ref="N893">_xlfn.IFS(I893="Rob","Robusta",I893="Exc","Excelsa",I893="Ara","Arabica",I893="Lib","Liberica")</f>
        <v>Arabica</v>
      </c>
      <c r="O893" t="str" cm="1">
        <f t="array" ref="O893">_xlfn.IFS(J893="M","Medium",J893="L","Light",J893="D","Dark")</f>
        <v>Dark</v>
      </c>
      <c r="P893" t="str">
        <f>_xlfn.XLOOKUP(Orders[[#This Row],[Customer ID]],customers!$A$1:$A$1001,customers!$I$1:$I$1001,,0)</f>
        <v>Yes</v>
      </c>
    </row>
    <row r="894" spans="1:16" x14ac:dyDescent="0.2">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_xlfn.XLOOKUP(orders!C894,customers!$A$1:$A$1001,customers!$G$1:$G$1001,,0)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13"/>
        <v>20.625</v>
      </c>
      <c r="N894" t="str" cm="1">
        <f t="array" ref="N894">_xlfn.IFS(I894="Rob","Robusta",I894="Exc","Excelsa",I894="Ara","Arabica",I894="Lib","Liberica")</f>
        <v>Excelsa</v>
      </c>
      <c r="O894" t="str" cm="1">
        <f t="array" ref="O894">_xlfn.IFS(J894="M","Medium",J894="L","Light",J894="D","Dark")</f>
        <v>Medium</v>
      </c>
      <c r="P894" t="str">
        <f>_xlfn.XLOOKUP(Orders[[#This Row],[Customer ID]],customers!$A$1:$A$1001,customers!$I$1:$I$1001,,0)</f>
        <v>No</v>
      </c>
    </row>
    <row r="895" spans="1:16" x14ac:dyDescent="0.2">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_xlfn.XLOOKUP(orders!C895,customers!$A$1:$A$1001,customers!$G$1:$G$1001,,0)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13"/>
        <v>57.06</v>
      </c>
      <c r="N895" t="str" cm="1">
        <f t="array" ref="N895">_xlfn.IFS(I895="Rob","Robusta",I895="Exc","Excelsa",I895="Ara","Arabica",I895="Lib","Liberica")</f>
        <v>Liberica</v>
      </c>
      <c r="O895" t="str" cm="1">
        <f t="array" ref="O895">_xlfn.IFS(J895="M","Medium",J895="L","Light",J895="D","Dark")</f>
        <v>Light</v>
      </c>
      <c r="P895" t="str">
        <f>_xlfn.XLOOKUP(Orders[[#This Row],[Customer ID]],customers!$A$1:$A$1001,customers!$I$1:$I$1001,,0)</f>
        <v>Yes</v>
      </c>
    </row>
    <row r="896" spans="1:16" x14ac:dyDescent="0.2">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_xlfn.XLOOKUP(orders!C896,customers!$A$1:$A$1001,customers!$G$1:$G$1001,,0)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13"/>
        <v>82.339999999999989</v>
      </c>
      <c r="N896" t="str" cm="1">
        <f t="array" ref="N896">_xlfn.IFS(I896="Rob","Robusta",I896="Exc","Excelsa",I896="Ara","Arabica",I896="Lib","Liberica")</f>
        <v>Robusta</v>
      </c>
      <c r="O896" t="str" cm="1">
        <f t="array" ref="O896">_xlfn.IFS(J896="M","Medium",J896="L","Light",J896="D","Dark")</f>
        <v>Dark</v>
      </c>
      <c r="P896" t="str">
        <f>_xlfn.XLOOKUP(Orders[[#This Row],[Customer ID]],customers!$A$1:$A$1001,customers!$I$1:$I$1001,,0)</f>
        <v>Yes</v>
      </c>
    </row>
    <row r="897" spans="1:16" x14ac:dyDescent="0.2">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_xlfn.XLOOKUP(orders!C897,customers!$A$1:$A$1001,customers!$G$1:$G$1001,,0)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13"/>
        <v>158.12499999999997</v>
      </c>
      <c r="N897" t="str" cm="1">
        <f t="array" ref="N897">_xlfn.IFS(I897="Rob","Robusta",I897="Exc","Excelsa",I897="Ara","Arabica",I897="Lib","Liberica")</f>
        <v>Excelsa</v>
      </c>
      <c r="O897" t="str" cm="1">
        <f t="array" ref="O897">_xlfn.IFS(J897="M","Medium",J897="L","Light",J897="D","Dark")</f>
        <v>Medium</v>
      </c>
      <c r="P897" t="str">
        <f>_xlfn.XLOOKUP(Orders[[#This Row],[Customer ID]],customers!$A$1:$A$1001,customers!$I$1:$I$1001,,0)</f>
        <v>No</v>
      </c>
    </row>
    <row r="898" spans="1:16" x14ac:dyDescent="0.2">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_xlfn.XLOOKUP(orders!C898,customers!$A$1:$A$1001,customers!$G$1:$G$1001,,0)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13"/>
        <v>32.22</v>
      </c>
      <c r="N898" t="str" cm="1">
        <f t="array" ref="N898">_xlfn.IFS(I898="Rob","Robusta",I898="Exc","Excelsa",I898="Ara","Arabica",I898="Lib","Liberica")</f>
        <v>Robusta</v>
      </c>
      <c r="O898" t="str" cm="1">
        <f t="array" ref="O898">_xlfn.IFS(J898="M","Medium",J898="L","Light",J898="D","Dark")</f>
        <v>Dark</v>
      </c>
      <c r="P898" t="str">
        <f>_xlfn.XLOOKUP(Orders[[#This Row],[Customer ID]],customers!$A$1:$A$1001,customers!$I$1:$I$1001,,0)</f>
        <v>Yes</v>
      </c>
    </row>
    <row r="899" spans="1:16" x14ac:dyDescent="0.2">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_xlfn.XLOOKUP(orders!C899,customers!$A$1:$A$1001,customers!$G$1:$G$1001,,0)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14">L899*E899</f>
        <v>24.3</v>
      </c>
      <c r="N899" t="str" cm="1">
        <f t="array" ref="N899">_xlfn.IFS(I899="Rob","Robusta",I899="Exc","Excelsa",I899="Ara","Arabica",I899="Lib","Liberica")</f>
        <v>Excelsa</v>
      </c>
      <c r="O899" t="str" cm="1">
        <f t="array" ref="O899">_xlfn.IFS(J899="M","Medium",J899="L","Light",J899="D","Dark")</f>
        <v>Dark</v>
      </c>
      <c r="P899" t="str">
        <f>_xlfn.XLOOKUP(Orders[[#This Row],[Customer ID]],customers!$A$1:$A$1001,customers!$I$1:$I$1001,,0)</f>
        <v>No</v>
      </c>
    </row>
    <row r="900" spans="1:16" x14ac:dyDescent="0.2">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_xlfn.XLOOKUP(orders!C900,customers!$A$1:$A$1001,customers!$G$1:$G$1001,,0)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14"/>
        <v>35.849999999999994</v>
      </c>
      <c r="N900" t="str" cm="1">
        <f t="array" ref="N900">_xlfn.IFS(I900="Rob","Robusta",I900="Exc","Excelsa",I900="Ara","Arabica",I900="Lib","Liberica")</f>
        <v>Robusta</v>
      </c>
      <c r="O900" t="str" cm="1">
        <f t="array" ref="O900">_xlfn.IFS(J900="M","Medium",J900="L","Light",J900="D","Dark")</f>
        <v>Light</v>
      </c>
      <c r="P900" t="str">
        <f>_xlfn.XLOOKUP(Orders[[#This Row],[Customer ID]],customers!$A$1:$A$1001,customers!$I$1:$I$1001,,0)</f>
        <v>No</v>
      </c>
    </row>
    <row r="901" spans="1:16" x14ac:dyDescent="0.2">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_xlfn.XLOOKUP(orders!C901,customers!$A$1:$A$1001,customers!$G$1:$G$1001,,0)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14"/>
        <v>72.75</v>
      </c>
      <c r="N901" t="str" cm="1">
        <f t="array" ref="N901">_xlfn.IFS(I901="Rob","Robusta",I901="Exc","Excelsa",I901="Ara","Arabica",I901="Lib","Liberica")</f>
        <v>Liberica</v>
      </c>
      <c r="O901" t="str" cm="1">
        <f t="array" ref="O901">_xlfn.IFS(J901="M","Medium",J901="L","Light",J901="D","Dark")</f>
        <v>Medium</v>
      </c>
      <c r="P901" t="str">
        <f>_xlfn.XLOOKUP(Orders[[#This Row],[Customer ID]],customers!$A$1:$A$1001,customers!$I$1:$I$1001,,0)</f>
        <v>No</v>
      </c>
    </row>
    <row r="902" spans="1:16" x14ac:dyDescent="0.2">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_xlfn.XLOOKUP(orders!C902,customers!$A$1:$A$1001,customers!$G$1:$G$1001,,0)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14"/>
        <v>47.55</v>
      </c>
      <c r="N902" t="str" cm="1">
        <f t="array" ref="N902">_xlfn.IFS(I902="Rob","Robusta",I902="Exc","Excelsa",I902="Ara","Arabica",I902="Lib","Liberica")</f>
        <v>Liberica</v>
      </c>
      <c r="O902" t="str" cm="1">
        <f t="array" ref="O902">_xlfn.IFS(J902="M","Medium",J902="L","Light",J902="D","Dark")</f>
        <v>Light</v>
      </c>
      <c r="P902" t="str">
        <f>_xlfn.XLOOKUP(Orders[[#This Row],[Customer ID]],customers!$A$1:$A$1001,customers!$I$1:$I$1001,,0)</f>
        <v>No</v>
      </c>
    </row>
    <row r="903" spans="1:16" x14ac:dyDescent="0.2">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_xlfn.XLOOKUP(orders!C903,customers!$A$1:$A$1001,customers!$G$1:$G$1001,,0)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14"/>
        <v>3.5849999999999995</v>
      </c>
      <c r="N903" t="str" cm="1">
        <f t="array" ref="N903">_xlfn.IFS(I903="Rob","Robusta",I903="Exc","Excelsa",I903="Ara","Arabica",I903="Lib","Liberica")</f>
        <v>Robusta</v>
      </c>
      <c r="O903" t="str" cm="1">
        <f t="array" ref="O903">_xlfn.IFS(J903="M","Medium",J903="L","Light",J903="D","Dark")</f>
        <v>Light</v>
      </c>
      <c r="P903" t="str">
        <f>_xlfn.XLOOKUP(Orders[[#This Row],[Customer ID]],customers!$A$1:$A$1001,customers!$I$1:$I$1001,,0)</f>
        <v>Yes</v>
      </c>
    </row>
    <row r="904" spans="1:16" x14ac:dyDescent="0.2">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_xlfn.XLOOKUP(orders!C904,customers!$A$1:$A$1001,customers!$G$1:$G$1001,,0)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14"/>
        <v>158.12499999999997</v>
      </c>
      <c r="N904" t="str" cm="1">
        <f t="array" ref="N904">_xlfn.IFS(I904="Rob","Robusta",I904="Exc","Excelsa",I904="Ara","Arabica",I904="Lib","Liberica")</f>
        <v>Excelsa</v>
      </c>
      <c r="O904" t="str" cm="1">
        <f t="array" ref="O904">_xlfn.IFS(J904="M","Medium",J904="L","Light",J904="D","Dark")</f>
        <v>Medium</v>
      </c>
      <c r="P904" t="str">
        <f>_xlfn.XLOOKUP(Orders[[#This Row],[Customer ID]],customers!$A$1:$A$1001,customers!$I$1:$I$1001,,0)</f>
        <v>No</v>
      </c>
    </row>
    <row r="905" spans="1:16" x14ac:dyDescent="0.2">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_xlfn.XLOOKUP(orders!C905,customers!$A$1:$A$1001,customers!$G$1:$G$1001,,0)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14"/>
        <v>17.46</v>
      </c>
      <c r="N905" t="str" cm="1">
        <f t="array" ref="N905">_xlfn.IFS(I905="Rob","Robusta",I905="Exc","Excelsa",I905="Ara","Arabica",I905="Lib","Liberica")</f>
        <v>Liberica</v>
      </c>
      <c r="O905" t="str" cm="1">
        <f t="array" ref="O905">_xlfn.IFS(J905="M","Medium",J905="L","Light",J905="D","Dark")</f>
        <v>Medium</v>
      </c>
      <c r="P905" t="str">
        <f>_xlfn.XLOOKUP(Orders[[#This Row],[Customer ID]],customers!$A$1:$A$1001,customers!$I$1:$I$1001,,0)</f>
        <v>No</v>
      </c>
    </row>
    <row r="906" spans="1:16" x14ac:dyDescent="0.2">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_xlfn.XLOOKUP(orders!C906,customers!$A$1:$A$1001,customers!$G$1:$G$1001,,0)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14"/>
        <v>148.92499999999998</v>
      </c>
      <c r="N906" t="str" cm="1">
        <f t="array" ref="N906">_xlfn.IFS(I906="Rob","Robusta",I906="Exc","Excelsa",I906="Ara","Arabica",I906="Lib","Liberica")</f>
        <v>Arabica</v>
      </c>
      <c r="O906" t="str" cm="1">
        <f t="array" ref="O906">_xlfn.IFS(J906="M","Medium",J906="L","Light",J906="D","Dark")</f>
        <v>Light</v>
      </c>
      <c r="P906" t="str">
        <f>_xlfn.XLOOKUP(Orders[[#This Row],[Customer ID]],customers!$A$1:$A$1001,customers!$I$1:$I$1001,,0)</f>
        <v>No</v>
      </c>
    </row>
    <row r="907" spans="1:16" x14ac:dyDescent="0.2">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_xlfn.XLOOKUP(orders!C907,customers!$A$1:$A$1001,customers!$G$1:$G$1001,,0)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14"/>
        <v>40.5</v>
      </c>
      <c r="N907" t="str" cm="1">
        <f t="array" ref="N907">_xlfn.IFS(I907="Rob","Robusta",I907="Exc","Excelsa",I907="Ara","Arabica",I907="Lib","Liberica")</f>
        <v>Arabica</v>
      </c>
      <c r="O907" t="str" cm="1">
        <f t="array" ref="O907">_xlfn.IFS(J907="M","Medium",J907="L","Light",J907="D","Dark")</f>
        <v>Medium</v>
      </c>
      <c r="P907" t="str">
        <f>_xlfn.XLOOKUP(Orders[[#This Row],[Customer ID]],customers!$A$1:$A$1001,customers!$I$1:$I$1001,,0)</f>
        <v>Yes</v>
      </c>
    </row>
    <row r="908" spans="1:16" x14ac:dyDescent="0.2">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_xlfn.XLOOKUP(orders!C908,customers!$A$1:$A$1001,customers!$G$1:$G$1001,,0)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14"/>
        <v>27</v>
      </c>
      <c r="N908" t="str" cm="1">
        <f t="array" ref="N908">_xlfn.IFS(I908="Rob","Robusta",I908="Exc","Excelsa",I908="Ara","Arabica",I908="Lib","Liberica")</f>
        <v>Arabica</v>
      </c>
      <c r="O908" t="str" cm="1">
        <f t="array" ref="O908">_xlfn.IFS(J908="M","Medium",J908="L","Light",J908="D","Dark")</f>
        <v>Medium</v>
      </c>
      <c r="P908" t="str">
        <f>_xlfn.XLOOKUP(Orders[[#This Row],[Customer ID]],customers!$A$1:$A$1001,customers!$I$1:$I$1001,,0)</f>
        <v>Yes</v>
      </c>
    </row>
    <row r="909" spans="1:16" x14ac:dyDescent="0.2">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_xlfn.XLOOKUP(orders!C909,customers!$A$1:$A$1001,customers!$G$1:$G$1001,,0)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14"/>
        <v>38.849999999999994</v>
      </c>
      <c r="N909" t="str" cm="1">
        <f t="array" ref="N909">_xlfn.IFS(I909="Rob","Robusta",I909="Exc","Excelsa",I909="Ara","Arabica",I909="Lib","Liberica")</f>
        <v>Liberica</v>
      </c>
      <c r="O909" t="str" cm="1">
        <f t="array" ref="O909">_xlfn.IFS(J909="M","Medium",J909="L","Light",J909="D","Dark")</f>
        <v>Dark</v>
      </c>
      <c r="P909" t="str">
        <f>_xlfn.XLOOKUP(Orders[[#This Row],[Customer ID]],customers!$A$1:$A$1001,customers!$I$1:$I$1001,,0)</f>
        <v>No</v>
      </c>
    </row>
    <row r="910" spans="1:16" x14ac:dyDescent="0.2">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_xlfn.XLOOKUP(orders!C910,customers!$A$1:$A$1001,customers!$G$1:$G$1001,,0)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14"/>
        <v>59.75</v>
      </c>
      <c r="N910" t="str" cm="1">
        <f t="array" ref="N910">_xlfn.IFS(I910="Rob","Robusta",I910="Exc","Excelsa",I910="Ara","Arabica",I910="Lib","Liberica")</f>
        <v>Robusta</v>
      </c>
      <c r="O910" t="str" cm="1">
        <f t="array" ref="O910">_xlfn.IFS(J910="M","Medium",J910="L","Light",J910="D","Dark")</f>
        <v>Light</v>
      </c>
      <c r="P910" t="str">
        <f>_xlfn.XLOOKUP(Orders[[#This Row],[Customer ID]],customers!$A$1:$A$1001,customers!$I$1:$I$1001,,0)</f>
        <v>No</v>
      </c>
    </row>
    <row r="911" spans="1:16" x14ac:dyDescent="0.2">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_xlfn.XLOOKUP(orders!C911,customers!$A$1:$A$1001,customers!$G$1:$G$1001,,0)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14"/>
        <v>10.754999999999999</v>
      </c>
      <c r="N911" t="str" cm="1">
        <f t="array" ref="N911">_xlfn.IFS(I911="Rob","Robusta",I911="Exc","Excelsa",I911="Ara","Arabica",I911="Lib","Liberica")</f>
        <v>Robusta</v>
      </c>
      <c r="O911" t="str" cm="1">
        <f t="array" ref="O911">_xlfn.IFS(J911="M","Medium",J911="L","Light",J911="D","Dark")</f>
        <v>Light</v>
      </c>
      <c r="P911" t="str">
        <f>_xlfn.XLOOKUP(Orders[[#This Row],[Customer ID]],customers!$A$1:$A$1001,customers!$I$1:$I$1001,,0)</f>
        <v>No</v>
      </c>
    </row>
    <row r="912" spans="1:16" x14ac:dyDescent="0.2">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_xlfn.XLOOKUP(orders!C912,customers!$A$1:$A$1001,customers!$G$1:$G$1001,,0)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14"/>
        <v>91.539999999999992</v>
      </c>
      <c r="N912" t="str" cm="1">
        <f t="array" ref="N912">_xlfn.IFS(I912="Rob","Robusta",I912="Exc","Excelsa",I912="Ara","Arabica",I912="Lib","Liberica")</f>
        <v>Arabica</v>
      </c>
      <c r="O912" t="str" cm="1">
        <f t="array" ref="O912">_xlfn.IFS(J912="M","Medium",J912="L","Light",J912="D","Dark")</f>
        <v>Dark</v>
      </c>
      <c r="P912" t="str">
        <f>_xlfn.XLOOKUP(Orders[[#This Row],[Customer ID]],customers!$A$1:$A$1001,customers!$I$1:$I$1001,,0)</f>
        <v>No</v>
      </c>
    </row>
    <row r="913" spans="1:16" x14ac:dyDescent="0.2">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_xlfn.XLOOKUP(orders!C913,customers!$A$1:$A$1001,customers!$G$1:$G$1001,,0)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14"/>
        <v>45</v>
      </c>
      <c r="N913" t="str" cm="1">
        <f t="array" ref="N913">_xlfn.IFS(I913="Rob","Robusta",I913="Exc","Excelsa",I913="Ara","Arabica",I913="Lib","Liberica")</f>
        <v>Arabica</v>
      </c>
      <c r="O913" t="str" cm="1">
        <f t="array" ref="O913">_xlfn.IFS(J913="M","Medium",J913="L","Light",J913="D","Dark")</f>
        <v>Medium</v>
      </c>
      <c r="P913" t="str">
        <f>_xlfn.XLOOKUP(Orders[[#This Row],[Customer ID]],customers!$A$1:$A$1001,customers!$I$1:$I$1001,,0)</f>
        <v>Yes</v>
      </c>
    </row>
    <row r="914" spans="1:16" x14ac:dyDescent="0.2">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_xlfn.XLOOKUP(orders!C914,customers!$A$1:$A$1001,customers!$G$1:$G$1001,,0)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14"/>
        <v>137.31</v>
      </c>
      <c r="N914" t="str" cm="1">
        <f t="array" ref="N914">_xlfn.IFS(I914="Rob","Robusta",I914="Exc","Excelsa",I914="Ara","Arabica",I914="Lib","Liberica")</f>
        <v>Robusta</v>
      </c>
      <c r="O914" t="str" cm="1">
        <f t="array" ref="O914">_xlfn.IFS(J914="M","Medium",J914="L","Light",J914="D","Dark")</f>
        <v>Medium</v>
      </c>
      <c r="P914" t="str">
        <f>_xlfn.XLOOKUP(Orders[[#This Row],[Customer ID]],customers!$A$1:$A$1001,customers!$I$1:$I$1001,,0)</f>
        <v>Yes</v>
      </c>
    </row>
    <row r="915" spans="1:16" x14ac:dyDescent="0.2">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_xlfn.XLOOKUP(orders!C915,customers!$A$1:$A$1001,customers!$G$1:$G$1001,,0)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14"/>
        <v>6.75</v>
      </c>
      <c r="N915" t="str" cm="1">
        <f t="array" ref="N915">_xlfn.IFS(I915="Rob","Robusta",I915="Exc","Excelsa",I915="Ara","Arabica",I915="Lib","Liberica")</f>
        <v>Arabica</v>
      </c>
      <c r="O915" t="str" cm="1">
        <f t="array" ref="O915">_xlfn.IFS(J915="M","Medium",J915="L","Light",J915="D","Dark")</f>
        <v>Medium</v>
      </c>
      <c r="P915" t="str">
        <f>_xlfn.XLOOKUP(Orders[[#This Row],[Customer ID]],customers!$A$1:$A$1001,customers!$I$1:$I$1001,,0)</f>
        <v>No</v>
      </c>
    </row>
    <row r="916" spans="1:16" x14ac:dyDescent="0.2">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_xlfn.XLOOKUP(orders!C916,customers!$A$1:$A$1001,customers!$G$1:$G$1001,,0)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14"/>
        <v>45</v>
      </c>
      <c r="N916" t="str" cm="1">
        <f t="array" ref="N916">_xlfn.IFS(I916="Rob","Robusta",I916="Exc","Excelsa",I916="Ara","Arabica",I916="Lib","Liberica")</f>
        <v>Arabica</v>
      </c>
      <c r="O916" t="str" cm="1">
        <f t="array" ref="O916">_xlfn.IFS(J916="M","Medium",J916="L","Light",J916="D","Dark")</f>
        <v>Medium</v>
      </c>
      <c r="P916" t="str">
        <f>_xlfn.XLOOKUP(Orders[[#This Row],[Customer ID]],customers!$A$1:$A$1001,customers!$I$1:$I$1001,,0)</f>
        <v>No</v>
      </c>
    </row>
    <row r="917" spans="1:16" x14ac:dyDescent="0.2">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_xlfn.XLOOKUP(orders!C917,customers!$A$1:$A$1001,customers!$G$1:$G$1001,,0)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14"/>
        <v>83.835000000000008</v>
      </c>
      <c r="N917" t="str" cm="1">
        <f t="array" ref="N917">_xlfn.IFS(I917="Rob","Robusta",I917="Exc","Excelsa",I917="Ara","Arabica",I917="Lib","Liberica")</f>
        <v>Excelsa</v>
      </c>
      <c r="O917" t="str" cm="1">
        <f t="array" ref="O917">_xlfn.IFS(J917="M","Medium",J917="L","Light",J917="D","Dark")</f>
        <v>Dark</v>
      </c>
      <c r="P917" t="str">
        <f>_xlfn.XLOOKUP(Orders[[#This Row],[Customer ID]],customers!$A$1:$A$1001,customers!$I$1:$I$1001,,0)</f>
        <v>Yes</v>
      </c>
    </row>
    <row r="918" spans="1:16" x14ac:dyDescent="0.2">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_xlfn.XLOOKUP(orders!C918,customers!$A$1:$A$1001,customers!$G$1:$G$1001,,0)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14"/>
        <v>3.645</v>
      </c>
      <c r="N918" t="str" cm="1">
        <f t="array" ref="N918">_xlfn.IFS(I918="Rob","Robusta",I918="Exc","Excelsa",I918="Ara","Arabica",I918="Lib","Liberica")</f>
        <v>Excelsa</v>
      </c>
      <c r="O918" t="str" cm="1">
        <f t="array" ref="O918">_xlfn.IFS(J918="M","Medium",J918="L","Light",J918="D","Dark")</f>
        <v>Dark</v>
      </c>
      <c r="P918" t="str">
        <f>_xlfn.XLOOKUP(Orders[[#This Row],[Customer ID]],customers!$A$1:$A$1001,customers!$I$1:$I$1001,,0)</f>
        <v>Yes</v>
      </c>
    </row>
    <row r="919" spans="1:16" x14ac:dyDescent="0.2">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_xlfn.XLOOKUP(orders!C919,customers!$A$1:$A$1001,customers!$G$1:$G$1001,,0)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14"/>
        <v>6.75</v>
      </c>
      <c r="N919" t="str" cm="1">
        <f t="array" ref="N919">_xlfn.IFS(I919="Rob","Robusta",I919="Exc","Excelsa",I919="Ara","Arabica",I919="Lib","Liberica")</f>
        <v>Arabica</v>
      </c>
      <c r="O919" t="str" cm="1">
        <f t="array" ref="O919">_xlfn.IFS(J919="M","Medium",J919="L","Light",J919="D","Dark")</f>
        <v>Medium</v>
      </c>
      <c r="P919" t="str">
        <f>_xlfn.XLOOKUP(Orders[[#This Row],[Customer ID]],customers!$A$1:$A$1001,customers!$I$1:$I$1001,,0)</f>
        <v>No</v>
      </c>
    </row>
    <row r="920" spans="1:16" x14ac:dyDescent="0.2">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_xlfn.XLOOKUP(orders!C920,customers!$A$1:$A$1001,customers!$G$1:$G$1001,,0)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14"/>
        <v>21.87</v>
      </c>
      <c r="N920" t="str" cm="1">
        <f t="array" ref="N920">_xlfn.IFS(I920="Rob","Robusta",I920="Exc","Excelsa",I920="Ara","Arabica",I920="Lib","Liberica")</f>
        <v>Excelsa</v>
      </c>
      <c r="O920" t="str" cm="1">
        <f t="array" ref="O920">_xlfn.IFS(J920="M","Medium",J920="L","Light",J920="D","Dark")</f>
        <v>Dark</v>
      </c>
      <c r="P920" t="str">
        <f>_xlfn.XLOOKUP(Orders[[#This Row],[Customer ID]],customers!$A$1:$A$1001,customers!$I$1:$I$1001,,0)</f>
        <v>No</v>
      </c>
    </row>
    <row r="921" spans="1:16" x14ac:dyDescent="0.2">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_xlfn.XLOOKUP(orders!C921,customers!$A$1:$A$1001,customers!$G$1:$G$1001,,0)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14"/>
        <v>13.424999999999997</v>
      </c>
      <c r="N921" t="str" cm="1">
        <f t="array" ref="N921">_xlfn.IFS(I921="Rob","Robusta",I921="Exc","Excelsa",I921="Ara","Arabica",I921="Lib","Liberica")</f>
        <v>Robusta</v>
      </c>
      <c r="O921" t="str" cm="1">
        <f t="array" ref="O921">_xlfn.IFS(J921="M","Medium",J921="L","Light",J921="D","Dark")</f>
        <v>Dark</v>
      </c>
      <c r="P921" t="str">
        <f>_xlfn.XLOOKUP(Orders[[#This Row],[Customer ID]],customers!$A$1:$A$1001,customers!$I$1:$I$1001,,0)</f>
        <v>Yes</v>
      </c>
    </row>
    <row r="922" spans="1:16" x14ac:dyDescent="0.2">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_xlfn.XLOOKUP(orders!C922,customers!$A$1:$A$1001,customers!$G$1:$G$1001,,0)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14"/>
        <v>123.50999999999999</v>
      </c>
      <c r="N922" t="str" cm="1">
        <f t="array" ref="N922">_xlfn.IFS(I922="Rob","Robusta",I922="Exc","Excelsa",I922="Ara","Arabica",I922="Lib","Liberica")</f>
        <v>Robusta</v>
      </c>
      <c r="O922" t="str" cm="1">
        <f t="array" ref="O922">_xlfn.IFS(J922="M","Medium",J922="L","Light",J922="D","Dark")</f>
        <v>Dark</v>
      </c>
      <c r="P922" t="str">
        <f>_xlfn.XLOOKUP(Orders[[#This Row],[Customer ID]],customers!$A$1:$A$1001,customers!$I$1:$I$1001,,0)</f>
        <v>No</v>
      </c>
    </row>
    <row r="923" spans="1:16" x14ac:dyDescent="0.2">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_xlfn.XLOOKUP(orders!C923,customers!$A$1:$A$1001,customers!$G$1:$G$1001,,0)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14"/>
        <v>7.77</v>
      </c>
      <c r="N923" t="str" cm="1">
        <f t="array" ref="N923">_xlfn.IFS(I923="Rob","Robusta",I923="Exc","Excelsa",I923="Ara","Arabica",I923="Lib","Liberica")</f>
        <v>Liberica</v>
      </c>
      <c r="O923" t="str" cm="1">
        <f t="array" ref="O923">_xlfn.IFS(J923="M","Medium",J923="L","Light",J923="D","Dark")</f>
        <v>Dark</v>
      </c>
      <c r="P923" t="str">
        <f>_xlfn.XLOOKUP(Orders[[#This Row],[Customer ID]],customers!$A$1:$A$1001,customers!$I$1:$I$1001,,0)</f>
        <v>No</v>
      </c>
    </row>
    <row r="924" spans="1:16" x14ac:dyDescent="0.2">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_xlfn.XLOOKUP(orders!C924,customers!$A$1:$A$1001,customers!$G$1:$G$1001,,0)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14"/>
        <v>67.5</v>
      </c>
      <c r="N924" t="str" cm="1">
        <f t="array" ref="N924">_xlfn.IFS(I924="Rob","Robusta",I924="Exc","Excelsa",I924="Ara","Arabica",I924="Lib","Liberica")</f>
        <v>Arabica</v>
      </c>
      <c r="O924" t="str" cm="1">
        <f t="array" ref="O924">_xlfn.IFS(J924="M","Medium",J924="L","Light",J924="D","Dark")</f>
        <v>Medium</v>
      </c>
      <c r="P924" t="str">
        <f>_xlfn.XLOOKUP(Orders[[#This Row],[Customer ID]],customers!$A$1:$A$1001,customers!$I$1:$I$1001,,0)</f>
        <v>Yes</v>
      </c>
    </row>
    <row r="925" spans="1:16" x14ac:dyDescent="0.2">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_xlfn.XLOOKUP(orders!C925,customers!$A$1:$A$1001,customers!$G$1:$G$1001,,0)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14"/>
        <v>27.945</v>
      </c>
      <c r="N925" t="str" cm="1">
        <f t="array" ref="N925">_xlfn.IFS(I925="Rob","Robusta",I925="Exc","Excelsa",I925="Ara","Arabica",I925="Lib","Liberica")</f>
        <v>Excelsa</v>
      </c>
      <c r="O925" t="str" cm="1">
        <f t="array" ref="O925">_xlfn.IFS(J925="M","Medium",J925="L","Light",J925="D","Dark")</f>
        <v>Dark</v>
      </c>
      <c r="P925" t="str">
        <f>_xlfn.XLOOKUP(Orders[[#This Row],[Customer ID]],customers!$A$1:$A$1001,customers!$I$1:$I$1001,,0)</f>
        <v>No</v>
      </c>
    </row>
    <row r="926" spans="1:16" x14ac:dyDescent="0.2">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_xlfn.XLOOKUP(orders!C926,customers!$A$1:$A$1001,customers!$G$1:$G$1001,,0)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14"/>
        <v>89.35499999999999</v>
      </c>
      <c r="N926" t="str" cm="1">
        <f t="array" ref="N926">_xlfn.IFS(I926="Rob","Robusta",I926="Exc","Excelsa",I926="Ara","Arabica",I926="Lib","Liberica")</f>
        <v>Arabica</v>
      </c>
      <c r="O926" t="str" cm="1">
        <f t="array" ref="O926">_xlfn.IFS(J926="M","Medium",J926="L","Light",J926="D","Dark")</f>
        <v>Light</v>
      </c>
      <c r="P926" t="str">
        <f>_xlfn.XLOOKUP(Orders[[#This Row],[Customer ID]],customers!$A$1:$A$1001,customers!$I$1:$I$1001,,0)</f>
        <v>No</v>
      </c>
    </row>
    <row r="927" spans="1:16" x14ac:dyDescent="0.2">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_xlfn.XLOOKUP(orders!C927,customers!$A$1:$A$1001,customers!$G$1:$G$1001,,0)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14"/>
        <v>20.25</v>
      </c>
      <c r="N927" t="str" cm="1">
        <f t="array" ref="N927">_xlfn.IFS(I927="Rob","Robusta",I927="Exc","Excelsa",I927="Ara","Arabica",I927="Lib","Liberica")</f>
        <v>Arabica</v>
      </c>
      <c r="O927" t="str" cm="1">
        <f t="array" ref="O927">_xlfn.IFS(J927="M","Medium",J927="L","Light",J927="D","Dark")</f>
        <v>Medium</v>
      </c>
      <c r="P927" t="str">
        <f>_xlfn.XLOOKUP(Orders[[#This Row],[Customer ID]],customers!$A$1:$A$1001,customers!$I$1:$I$1001,,0)</f>
        <v>No</v>
      </c>
    </row>
    <row r="928" spans="1:16" x14ac:dyDescent="0.2">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_xlfn.XLOOKUP(orders!C928,customers!$A$1:$A$1001,customers!$G$1:$G$1001,,0)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14"/>
        <v>33.75</v>
      </c>
      <c r="N928" t="str" cm="1">
        <f t="array" ref="N928">_xlfn.IFS(I928="Rob","Robusta",I928="Exc","Excelsa",I928="Ara","Arabica",I928="Lib","Liberica")</f>
        <v>Arabica</v>
      </c>
      <c r="O928" t="str" cm="1">
        <f t="array" ref="O928">_xlfn.IFS(J928="M","Medium",J928="L","Light",J928="D","Dark")</f>
        <v>Medium</v>
      </c>
      <c r="P928" t="str">
        <f>_xlfn.XLOOKUP(Orders[[#This Row],[Customer ID]],customers!$A$1:$A$1001,customers!$I$1:$I$1001,,0)</f>
        <v>Yes</v>
      </c>
    </row>
    <row r="929" spans="1:16" x14ac:dyDescent="0.2">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_xlfn.XLOOKUP(orders!C929,customers!$A$1:$A$1001,customers!$G$1:$G$1001,,0)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14"/>
        <v>111.78</v>
      </c>
      <c r="N929" t="str" cm="1">
        <f t="array" ref="N929">_xlfn.IFS(I929="Rob","Robusta",I929="Exc","Excelsa",I929="Ara","Arabica",I929="Lib","Liberica")</f>
        <v>Excelsa</v>
      </c>
      <c r="O929" t="str" cm="1">
        <f t="array" ref="O929">_xlfn.IFS(J929="M","Medium",J929="L","Light",J929="D","Dark")</f>
        <v>Dark</v>
      </c>
      <c r="P929" t="str">
        <f>_xlfn.XLOOKUP(Orders[[#This Row],[Customer ID]],customers!$A$1:$A$1001,customers!$I$1:$I$1001,,0)</f>
        <v>No</v>
      </c>
    </row>
    <row r="930" spans="1:16" x14ac:dyDescent="0.2">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_xlfn.XLOOKUP(orders!C930,customers!$A$1:$A$1001,customers!$G$1:$G$1001,,0)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14"/>
        <v>63.249999999999993</v>
      </c>
      <c r="N930" t="str" cm="1">
        <f t="array" ref="N930">_xlfn.IFS(I930="Rob","Robusta",I930="Exc","Excelsa",I930="Ara","Arabica",I930="Lib","Liberica")</f>
        <v>Excelsa</v>
      </c>
      <c r="O930" t="str" cm="1">
        <f t="array" ref="O930">_xlfn.IFS(J930="M","Medium",J930="L","Light",J930="D","Dark")</f>
        <v>Medium</v>
      </c>
      <c r="P930" t="str">
        <f>_xlfn.XLOOKUP(Orders[[#This Row],[Customer ID]],customers!$A$1:$A$1001,customers!$I$1:$I$1001,,0)</f>
        <v>Yes</v>
      </c>
    </row>
    <row r="931" spans="1:16" x14ac:dyDescent="0.2">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_xlfn.XLOOKUP(orders!C931,customers!$A$1:$A$1001,customers!$G$1:$G$1001,,0)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14"/>
        <v>8.91</v>
      </c>
      <c r="N931" t="str" cm="1">
        <f t="array" ref="N931">_xlfn.IFS(I931="Rob","Robusta",I931="Exc","Excelsa",I931="Ara","Arabica",I931="Lib","Liberica")</f>
        <v>Excelsa</v>
      </c>
      <c r="O931" t="str" cm="1">
        <f t="array" ref="O931">_xlfn.IFS(J931="M","Medium",J931="L","Light",J931="D","Dark")</f>
        <v>Light</v>
      </c>
      <c r="P931" t="str">
        <f>_xlfn.XLOOKUP(Orders[[#This Row],[Customer ID]],customers!$A$1:$A$1001,customers!$I$1:$I$1001,,0)</f>
        <v>Yes</v>
      </c>
    </row>
    <row r="932" spans="1:16" x14ac:dyDescent="0.2">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_xlfn.XLOOKUP(orders!C932,customers!$A$1:$A$1001,customers!$G$1:$G$1001,,0)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14"/>
        <v>12.15</v>
      </c>
      <c r="N932" t="str" cm="1">
        <f t="array" ref="N932">_xlfn.IFS(I932="Rob","Robusta",I932="Exc","Excelsa",I932="Ara","Arabica",I932="Lib","Liberica")</f>
        <v>Excelsa</v>
      </c>
      <c r="O932" t="str" cm="1">
        <f t="array" ref="O932">_xlfn.IFS(J932="M","Medium",J932="L","Light",J932="D","Dark")</f>
        <v>Dark</v>
      </c>
      <c r="P932" t="str">
        <f>_xlfn.XLOOKUP(Orders[[#This Row],[Customer ID]],customers!$A$1:$A$1001,customers!$I$1:$I$1001,,0)</f>
        <v>Yes</v>
      </c>
    </row>
    <row r="933" spans="1:16" x14ac:dyDescent="0.2">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_xlfn.XLOOKUP(orders!C933,customers!$A$1:$A$1001,customers!$G$1:$G$1001,,0)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14"/>
        <v>23.88</v>
      </c>
      <c r="N933" t="str" cm="1">
        <f t="array" ref="N933">_xlfn.IFS(I933="Rob","Robusta",I933="Exc","Excelsa",I933="Ara","Arabica",I933="Lib","Liberica")</f>
        <v>Arabica</v>
      </c>
      <c r="O933" t="str" cm="1">
        <f t="array" ref="O933">_xlfn.IFS(J933="M","Medium",J933="L","Light",J933="D","Dark")</f>
        <v>Dark</v>
      </c>
      <c r="P933" t="str">
        <f>_xlfn.XLOOKUP(Orders[[#This Row],[Customer ID]],customers!$A$1:$A$1001,customers!$I$1:$I$1001,,0)</f>
        <v>Yes</v>
      </c>
    </row>
    <row r="934" spans="1:16" x14ac:dyDescent="0.2">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_xlfn.XLOOKUP(orders!C934,customers!$A$1:$A$1001,customers!$G$1:$G$1001,,0)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14"/>
        <v>55</v>
      </c>
      <c r="N934" t="str" cm="1">
        <f t="array" ref="N934">_xlfn.IFS(I934="Rob","Robusta",I934="Exc","Excelsa",I934="Ara","Arabica",I934="Lib","Liberica")</f>
        <v>Excelsa</v>
      </c>
      <c r="O934" t="str" cm="1">
        <f t="array" ref="O934">_xlfn.IFS(J934="M","Medium",J934="L","Light",J934="D","Dark")</f>
        <v>Medium</v>
      </c>
      <c r="P934" t="str">
        <f>_xlfn.XLOOKUP(Orders[[#This Row],[Customer ID]],customers!$A$1:$A$1001,customers!$I$1:$I$1001,,0)</f>
        <v>No</v>
      </c>
    </row>
    <row r="935" spans="1:16" x14ac:dyDescent="0.2">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_xlfn.XLOOKUP(orders!C935,customers!$A$1:$A$1001,customers!$G$1:$G$1001,,0)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14"/>
        <v>26.849999999999998</v>
      </c>
      <c r="N935" t="str" cm="1">
        <f t="array" ref="N935">_xlfn.IFS(I935="Rob","Robusta",I935="Exc","Excelsa",I935="Ara","Arabica",I935="Lib","Liberica")</f>
        <v>Robusta</v>
      </c>
      <c r="O935" t="str" cm="1">
        <f t="array" ref="O935">_xlfn.IFS(J935="M","Medium",J935="L","Light",J935="D","Dark")</f>
        <v>Dark</v>
      </c>
      <c r="P935" t="str">
        <f>_xlfn.XLOOKUP(Orders[[#This Row],[Customer ID]],customers!$A$1:$A$1001,customers!$I$1:$I$1001,,0)</f>
        <v>Yes</v>
      </c>
    </row>
    <row r="936" spans="1:16" x14ac:dyDescent="0.2">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_xlfn.XLOOKUP(orders!C936,customers!$A$1:$A$1001,customers!$G$1:$G$1001,,0)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14"/>
        <v>114.42499999999998</v>
      </c>
      <c r="N936" t="str" cm="1">
        <f t="array" ref="N936">_xlfn.IFS(I936="Rob","Robusta",I936="Exc","Excelsa",I936="Ara","Arabica",I936="Lib","Liberica")</f>
        <v>Robusta</v>
      </c>
      <c r="O936" t="str" cm="1">
        <f t="array" ref="O936">_xlfn.IFS(J936="M","Medium",J936="L","Light",J936="D","Dark")</f>
        <v>Medium</v>
      </c>
      <c r="P936" t="str">
        <f>_xlfn.XLOOKUP(Orders[[#This Row],[Customer ID]],customers!$A$1:$A$1001,customers!$I$1:$I$1001,,0)</f>
        <v>No</v>
      </c>
    </row>
    <row r="937" spans="1:16" x14ac:dyDescent="0.2">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_xlfn.XLOOKUP(orders!C937,customers!$A$1:$A$1001,customers!$G$1:$G$1001,,0)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14"/>
        <v>155.24999999999997</v>
      </c>
      <c r="N937" t="str" cm="1">
        <f t="array" ref="N937">_xlfn.IFS(I937="Rob","Robusta",I937="Exc","Excelsa",I937="Ara","Arabica",I937="Lib","Liberica")</f>
        <v>Arabica</v>
      </c>
      <c r="O937" t="str" cm="1">
        <f t="array" ref="O937">_xlfn.IFS(J937="M","Medium",J937="L","Light",J937="D","Dark")</f>
        <v>Medium</v>
      </c>
      <c r="P937" t="str">
        <f>_xlfn.XLOOKUP(Orders[[#This Row],[Customer ID]],customers!$A$1:$A$1001,customers!$I$1:$I$1001,,0)</f>
        <v>Yes</v>
      </c>
    </row>
    <row r="938" spans="1:16" x14ac:dyDescent="0.2">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_xlfn.XLOOKUP(orders!C938,customers!$A$1:$A$1001,customers!$G$1:$G$1001,,0)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14"/>
        <v>23.31</v>
      </c>
      <c r="N938" t="str" cm="1">
        <f t="array" ref="N938">_xlfn.IFS(I938="Rob","Robusta",I938="Exc","Excelsa",I938="Ara","Arabica",I938="Lib","Liberica")</f>
        <v>Liberica</v>
      </c>
      <c r="O938" t="str" cm="1">
        <f t="array" ref="O938">_xlfn.IFS(J938="M","Medium",J938="L","Light",J938="D","Dark")</f>
        <v>Dark</v>
      </c>
      <c r="P938" t="str">
        <f>_xlfn.XLOOKUP(Orders[[#This Row],[Customer ID]],customers!$A$1:$A$1001,customers!$I$1:$I$1001,,0)</f>
        <v>Yes</v>
      </c>
    </row>
    <row r="939" spans="1:16" x14ac:dyDescent="0.2">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_xlfn.XLOOKUP(orders!C939,customers!$A$1:$A$1001,customers!$G$1:$G$1001,,0)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14"/>
        <v>91.539999999999992</v>
      </c>
      <c r="N939" t="str" cm="1">
        <f t="array" ref="N939">_xlfn.IFS(I939="Rob","Robusta",I939="Exc","Excelsa",I939="Ara","Arabica",I939="Lib","Liberica")</f>
        <v>Robusta</v>
      </c>
      <c r="O939" t="str" cm="1">
        <f t="array" ref="O939">_xlfn.IFS(J939="M","Medium",J939="L","Light",J939="D","Dark")</f>
        <v>Medium</v>
      </c>
      <c r="P939" t="str">
        <f>_xlfn.XLOOKUP(Orders[[#This Row],[Customer ID]],customers!$A$1:$A$1001,customers!$I$1:$I$1001,,0)</f>
        <v>Yes</v>
      </c>
    </row>
    <row r="940" spans="1:16" x14ac:dyDescent="0.2">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_xlfn.XLOOKUP(orders!C940,customers!$A$1:$A$1001,customers!$G$1:$G$1001,,0)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14"/>
        <v>74.25</v>
      </c>
      <c r="N940" t="str" cm="1">
        <f t="array" ref="N940">_xlfn.IFS(I940="Rob","Robusta",I940="Exc","Excelsa",I940="Ara","Arabica",I940="Lib","Liberica")</f>
        <v>Excelsa</v>
      </c>
      <c r="O940" t="str" cm="1">
        <f t="array" ref="O940">_xlfn.IFS(J940="M","Medium",J940="L","Light",J940="D","Dark")</f>
        <v>Light</v>
      </c>
      <c r="P940" t="str">
        <f>_xlfn.XLOOKUP(Orders[[#This Row],[Customer ID]],customers!$A$1:$A$1001,customers!$I$1:$I$1001,,0)</f>
        <v>Yes</v>
      </c>
    </row>
    <row r="941" spans="1:16" x14ac:dyDescent="0.2">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_xlfn.XLOOKUP(orders!C941,customers!$A$1:$A$1001,customers!$G$1:$G$1001,,0)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14"/>
        <v>28.53</v>
      </c>
      <c r="N941" t="str" cm="1">
        <f t="array" ref="N941">_xlfn.IFS(I941="Rob","Robusta",I941="Exc","Excelsa",I941="Ara","Arabica",I941="Lib","Liberica")</f>
        <v>Liberica</v>
      </c>
      <c r="O941" t="str" cm="1">
        <f t="array" ref="O941">_xlfn.IFS(J941="M","Medium",J941="L","Light",J941="D","Dark")</f>
        <v>Light</v>
      </c>
      <c r="P941" t="str">
        <f>_xlfn.XLOOKUP(Orders[[#This Row],[Customer ID]],customers!$A$1:$A$1001,customers!$I$1:$I$1001,,0)</f>
        <v>No</v>
      </c>
    </row>
    <row r="942" spans="1:16" x14ac:dyDescent="0.2">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_xlfn.XLOOKUP(orders!C942,customers!$A$1:$A$1001,customers!$G$1:$G$1001,,0)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14"/>
        <v>14.339999999999998</v>
      </c>
      <c r="N942" t="str" cm="1">
        <f t="array" ref="N942">_xlfn.IFS(I942="Rob","Robusta",I942="Exc","Excelsa",I942="Ara","Arabica",I942="Lib","Liberica")</f>
        <v>Robusta</v>
      </c>
      <c r="O942" t="str" cm="1">
        <f t="array" ref="O942">_xlfn.IFS(J942="M","Medium",J942="L","Light",J942="D","Dark")</f>
        <v>Light</v>
      </c>
      <c r="P942" t="str">
        <f>_xlfn.XLOOKUP(Orders[[#This Row],[Customer ID]],customers!$A$1:$A$1001,customers!$I$1:$I$1001,,0)</f>
        <v>Yes</v>
      </c>
    </row>
    <row r="943" spans="1:16" x14ac:dyDescent="0.2">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_xlfn.XLOOKUP(orders!C943,customers!$A$1:$A$1001,customers!$G$1:$G$1001,,0)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14"/>
        <v>15.54</v>
      </c>
      <c r="N943" t="str" cm="1">
        <f t="array" ref="N943">_xlfn.IFS(I943="Rob","Robusta",I943="Exc","Excelsa",I943="Ara","Arabica",I943="Lib","Liberica")</f>
        <v>Arabica</v>
      </c>
      <c r="O943" t="str" cm="1">
        <f t="array" ref="O943">_xlfn.IFS(J943="M","Medium",J943="L","Light",J943="D","Dark")</f>
        <v>Light</v>
      </c>
      <c r="P943" t="str">
        <f>_xlfn.XLOOKUP(Orders[[#This Row],[Customer ID]],customers!$A$1:$A$1001,customers!$I$1:$I$1001,,0)</f>
        <v>Yes</v>
      </c>
    </row>
    <row r="944" spans="1:16" x14ac:dyDescent="0.2">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_xlfn.XLOOKUP(orders!C944,customers!$A$1:$A$1001,customers!$G$1:$G$1001,,0)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14"/>
        <v>35.849999999999994</v>
      </c>
      <c r="N944" t="str" cm="1">
        <f t="array" ref="N944">_xlfn.IFS(I944="Rob","Robusta",I944="Exc","Excelsa",I944="Ara","Arabica",I944="Lib","Liberica")</f>
        <v>Robusta</v>
      </c>
      <c r="O944" t="str" cm="1">
        <f t="array" ref="O944">_xlfn.IFS(J944="M","Medium",J944="L","Light",J944="D","Dark")</f>
        <v>Light</v>
      </c>
      <c r="P944" t="str">
        <f>_xlfn.XLOOKUP(Orders[[#This Row],[Customer ID]],customers!$A$1:$A$1001,customers!$I$1:$I$1001,,0)</f>
        <v>No</v>
      </c>
    </row>
    <row r="945" spans="1:16" x14ac:dyDescent="0.2">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_xlfn.XLOOKUP(orders!C945,customers!$A$1:$A$1001,customers!$G$1:$G$1001,,0)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14"/>
        <v>46.62</v>
      </c>
      <c r="N945" t="str" cm="1">
        <f t="array" ref="N945">_xlfn.IFS(I945="Rob","Robusta",I945="Exc","Excelsa",I945="Ara","Arabica",I945="Lib","Liberica")</f>
        <v>Arabica</v>
      </c>
      <c r="O945" t="str" cm="1">
        <f t="array" ref="O945">_xlfn.IFS(J945="M","Medium",J945="L","Light",J945="D","Dark")</f>
        <v>Light</v>
      </c>
      <c r="P945" t="str">
        <f>_xlfn.XLOOKUP(Orders[[#This Row],[Customer ID]],customers!$A$1:$A$1001,customers!$I$1:$I$1001,,0)</f>
        <v>No</v>
      </c>
    </row>
    <row r="946" spans="1:16" x14ac:dyDescent="0.2">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_xlfn.XLOOKUP(orders!C946,customers!$A$1:$A$1001,customers!$G$1:$G$1001,,0)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14"/>
        <v>35.849999999999994</v>
      </c>
      <c r="N946" t="str" cm="1">
        <f t="array" ref="N946">_xlfn.IFS(I946="Rob","Robusta",I946="Exc","Excelsa",I946="Ara","Arabica",I946="Lib","Liberica")</f>
        <v>Robusta</v>
      </c>
      <c r="O946" t="str" cm="1">
        <f t="array" ref="O946">_xlfn.IFS(J946="M","Medium",J946="L","Light",J946="D","Dark")</f>
        <v>Light</v>
      </c>
      <c r="P946" t="str">
        <f>_xlfn.XLOOKUP(Orders[[#This Row],[Customer ID]],customers!$A$1:$A$1001,customers!$I$1:$I$1001,,0)</f>
        <v>No</v>
      </c>
    </row>
    <row r="947" spans="1:16" x14ac:dyDescent="0.2">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_xlfn.XLOOKUP(orders!C947,customers!$A$1:$A$1001,customers!$G$1:$G$1001,,0)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14"/>
        <v>119.13999999999999</v>
      </c>
      <c r="N947" t="str" cm="1">
        <f t="array" ref="N947">_xlfn.IFS(I947="Rob","Robusta",I947="Exc","Excelsa",I947="Ara","Arabica",I947="Lib","Liberica")</f>
        <v>Liberica</v>
      </c>
      <c r="O947" t="str" cm="1">
        <f t="array" ref="O947">_xlfn.IFS(J947="M","Medium",J947="L","Light",J947="D","Dark")</f>
        <v>Dark</v>
      </c>
      <c r="P947" t="str">
        <f>_xlfn.XLOOKUP(Orders[[#This Row],[Customer ID]],customers!$A$1:$A$1001,customers!$I$1:$I$1001,,0)</f>
        <v>No</v>
      </c>
    </row>
    <row r="948" spans="1:16" x14ac:dyDescent="0.2">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_xlfn.XLOOKUP(orders!C948,customers!$A$1:$A$1001,customers!$G$1:$G$1001,,0)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14"/>
        <v>23.31</v>
      </c>
      <c r="N948" t="str" cm="1">
        <f t="array" ref="N948">_xlfn.IFS(I948="Rob","Robusta",I948="Exc","Excelsa",I948="Ara","Arabica",I948="Lib","Liberica")</f>
        <v>Liberica</v>
      </c>
      <c r="O948" t="str" cm="1">
        <f t="array" ref="O948">_xlfn.IFS(J948="M","Medium",J948="L","Light",J948="D","Dark")</f>
        <v>Dark</v>
      </c>
      <c r="P948" t="str">
        <f>_xlfn.XLOOKUP(Orders[[#This Row],[Customer ID]],customers!$A$1:$A$1001,customers!$I$1:$I$1001,,0)</f>
        <v>No</v>
      </c>
    </row>
    <row r="949" spans="1:16" x14ac:dyDescent="0.2">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_xlfn.XLOOKUP(orders!C949,customers!$A$1:$A$1001,customers!$G$1:$G$1001,,0)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14"/>
        <v>11.25</v>
      </c>
      <c r="N949" t="str" cm="1">
        <f t="array" ref="N949">_xlfn.IFS(I949="Rob","Robusta",I949="Exc","Excelsa",I949="Ara","Arabica",I949="Lib","Liberica")</f>
        <v>Arabica</v>
      </c>
      <c r="O949" t="str" cm="1">
        <f t="array" ref="O949">_xlfn.IFS(J949="M","Medium",J949="L","Light",J949="D","Dark")</f>
        <v>Medium</v>
      </c>
      <c r="P949" t="str">
        <f>_xlfn.XLOOKUP(Orders[[#This Row],[Customer ID]],customers!$A$1:$A$1001,customers!$I$1:$I$1001,,0)</f>
        <v>No</v>
      </c>
    </row>
    <row r="950" spans="1:16" x14ac:dyDescent="0.2">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_xlfn.XLOOKUP(orders!C950,customers!$A$1:$A$1001,customers!$G$1:$G$1001,,0)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14"/>
        <v>83.835000000000008</v>
      </c>
      <c r="N950" t="str" cm="1">
        <f t="array" ref="N950">_xlfn.IFS(I950="Rob","Robusta",I950="Exc","Excelsa",I950="Ara","Arabica",I950="Lib","Liberica")</f>
        <v>Excelsa</v>
      </c>
      <c r="O950" t="str" cm="1">
        <f t="array" ref="O950">_xlfn.IFS(J950="M","Medium",J950="L","Light",J950="D","Dark")</f>
        <v>Dark</v>
      </c>
      <c r="P950" t="str">
        <f>_xlfn.XLOOKUP(Orders[[#This Row],[Customer ID]],customers!$A$1:$A$1001,customers!$I$1:$I$1001,,0)</f>
        <v>Yes</v>
      </c>
    </row>
    <row r="951" spans="1:16" x14ac:dyDescent="0.2">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_xlfn.XLOOKUP(orders!C951,customers!$A$1:$A$1001,customers!$G$1:$G$1001,,0)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14"/>
        <v>109.93999999999998</v>
      </c>
      <c r="N951" t="str" cm="1">
        <f t="array" ref="N951">_xlfn.IFS(I951="Rob","Robusta",I951="Exc","Excelsa",I951="Ara","Arabica",I951="Lib","Liberica")</f>
        <v>Robusta</v>
      </c>
      <c r="O951" t="str" cm="1">
        <f t="array" ref="O951">_xlfn.IFS(J951="M","Medium",J951="L","Light",J951="D","Dark")</f>
        <v>Light</v>
      </c>
      <c r="P951" t="str">
        <f>_xlfn.XLOOKUP(Orders[[#This Row],[Customer ID]],customers!$A$1:$A$1001,customers!$I$1:$I$1001,,0)</f>
        <v>No</v>
      </c>
    </row>
    <row r="952" spans="1:16" x14ac:dyDescent="0.2">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_xlfn.XLOOKUP(orders!C952,customers!$A$1:$A$1001,customers!$G$1:$G$1001,,0)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14"/>
        <v>14.339999999999998</v>
      </c>
      <c r="N952" t="str" cm="1">
        <f t="array" ref="N952">_xlfn.IFS(I952="Rob","Robusta",I952="Exc","Excelsa",I952="Ara","Arabica",I952="Lib","Liberica")</f>
        <v>Robusta</v>
      </c>
      <c r="O952" t="str" cm="1">
        <f t="array" ref="O952">_xlfn.IFS(J952="M","Medium",J952="L","Light",J952="D","Dark")</f>
        <v>Light</v>
      </c>
      <c r="P952" t="str">
        <f>_xlfn.XLOOKUP(Orders[[#This Row],[Customer ID]],customers!$A$1:$A$1001,customers!$I$1:$I$1001,,0)</f>
        <v>Yes</v>
      </c>
    </row>
    <row r="953" spans="1:16" x14ac:dyDescent="0.2">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_xlfn.XLOOKUP(orders!C953,customers!$A$1:$A$1001,customers!$G$1:$G$1001,,0)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14"/>
        <v>21.509999999999998</v>
      </c>
      <c r="N953" t="str" cm="1">
        <f t="array" ref="N953">_xlfn.IFS(I953="Rob","Robusta",I953="Exc","Excelsa",I953="Ara","Arabica",I953="Lib","Liberica")</f>
        <v>Robusta</v>
      </c>
      <c r="O953" t="str" cm="1">
        <f t="array" ref="O953">_xlfn.IFS(J953="M","Medium",J953="L","Light",J953="D","Dark")</f>
        <v>Light</v>
      </c>
      <c r="P953" t="str">
        <f>_xlfn.XLOOKUP(Orders[[#This Row],[Customer ID]],customers!$A$1:$A$1001,customers!$I$1:$I$1001,,0)</f>
        <v>No</v>
      </c>
    </row>
    <row r="954" spans="1:16" x14ac:dyDescent="0.2">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_xlfn.XLOOKUP(orders!C954,customers!$A$1:$A$1001,customers!$G$1:$G$1001,,0)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14"/>
        <v>22.5</v>
      </c>
      <c r="N954" t="str" cm="1">
        <f t="array" ref="N954">_xlfn.IFS(I954="Rob","Robusta",I954="Exc","Excelsa",I954="Ara","Arabica",I954="Lib","Liberica")</f>
        <v>Arabica</v>
      </c>
      <c r="O954" t="str" cm="1">
        <f t="array" ref="O954">_xlfn.IFS(J954="M","Medium",J954="L","Light",J954="D","Dark")</f>
        <v>Medium</v>
      </c>
      <c r="P954" t="str">
        <f>_xlfn.XLOOKUP(Orders[[#This Row],[Customer ID]],customers!$A$1:$A$1001,customers!$I$1:$I$1001,,0)</f>
        <v>Yes</v>
      </c>
    </row>
    <row r="955" spans="1:16" x14ac:dyDescent="0.2">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_xlfn.XLOOKUP(orders!C955,customers!$A$1:$A$1001,customers!$G$1:$G$1001,,0)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14"/>
        <v>3.8849999999999998</v>
      </c>
      <c r="N955" t="str" cm="1">
        <f t="array" ref="N955">_xlfn.IFS(I955="Rob","Robusta",I955="Exc","Excelsa",I955="Ara","Arabica",I955="Lib","Liberica")</f>
        <v>Arabica</v>
      </c>
      <c r="O955" t="str" cm="1">
        <f t="array" ref="O955">_xlfn.IFS(J955="M","Medium",J955="L","Light",J955="D","Dark")</f>
        <v>Light</v>
      </c>
      <c r="P955" t="str">
        <f>_xlfn.XLOOKUP(Orders[[#This Row],[Customer ID]],customers!$A$1:$A$1001,customers!$I$1:$I$1001,,0)</f>
        <v>Yes</v>
      </c>
    </row>
    <row r="956" spans="1:16" x14ac:dyDescent="0.2">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_xlfn.XLOOKUP(orders!C956,customers!$A$1:$A$1001,customers!$G$1:$G$1001,,0)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14"/>
        <v>27.945</v>
      </c>
      <c r="N956" t="str" cm="1">
        <f t="array" ref="N956">_xlfn.IFS(I956="Rob","Robusta",I956="Exc","Excelsa",I956="Ara","Arabica",I956="Lib","Liberica")</f>
        <v>Excelsa</v>
      </c>
      <c r="O956" t="str" cm="1">
        <f t="array" ref="O956">_xlfn.IFS(J956="M","Medium",J956="L","Light",J956="D","Dark")</f>
        <v>Dark</v>
      </c>
      <c r="P956" t="str">
        <f>_xlfn.XLOOKUP(Orders[[#This Row],[Customer ID]],customers!$A$1:$A$1001,customers!$I$1:$I$1001,,0)</f>
        <v>Yes</v>
      </c>
    </row>
    <row r="957" spans="1:16" x14ac:dyDescent="0.2">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_xlfn.XLOOKUP(orders!C957,customers!$A$1:$A$1001,customers!$G$1:$G$1001,,0)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14"/>
        <v>170.77499999999998</v>
      </c>
      <c r="N957" t="str" cm="1">
        <f t="array" ref="N957">_xlfn.IFS(I957="Rob","Robusta",I957="Exc","Excelsa",I957="Ara","Arabica",I957="Lib","Liberica")</f>
        <v>Excelsa</v>
      </c>
      <c r="O957" t="str" cm="1">
        <f t="array" ref="O957">_xlfn.IFS(J957="M","Medium",J957="L","Light",J957="D","Dark")</f>
        <v>Light</v>
      </c>
      <c r="P957" t="str">
        <f>_xlfn.XLOOKUP(Orders[[#This Row],[Customer ID]],customers!$A$1:$A$1001,customers!$I$1:$I$1001,,0)</f>
        <v>Yes</v>
      </c>
    </row>
    <row r="958" spans="1:16" x14ac:dyDescent="0.2">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_xlfn.XLOOKUP(orders!C958,customers!$A$1:$A$1001,customers!$G$1:$G$1001,,0)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14"/>
        <v>54.969999999999992</v>
      </c>
      <c r="N958" t="str" cm="1">
        <f t="array" ref="N958">_xlfn.IFS(I958="Rob","Robusta",I958="Exc","Excelsa",I958="Ara","Arabica",I958="Lib","Liberica")</f>
        <v>Robusta</v>
      </c>
      <c r="O958" t="str" cm="1">
        <f t="array" ref="O958">_xlfn.IFS(J958="M","Medium",J958="L","Light",J958="D","Dark")</f>
        <v>Light</v>
      </c>
      <c r="P958" t="str">
        <f>_xlfn.XLOOKUP(Orders[[#This Row],[Customer ID]],customers!$A$1:$A$1001,customers!$I$1:$I$1001,,0)</f>
        <v>Yes</v>
      </c>
    </row>
    <row r="959" spans="1:16" x14ac:dyDescent="0.2">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_xlfn.XLOOKUP(orders!C959,customers!$A$1:$A$1001,customers!$G$1:$G$1001,,0)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14"/>
        <v>14.85</v>
      </c>
      <c r="N959" t="str" cm="1">
        <f t="array" ref="N959">_xlfn.IFS(I959="Rob","Robusta",I959="Exc","Excelsa",I959="Ara","Arabica",I959="Lib","Liberica")</f>
        <v>Excelsa</v>
      </c>
      <c r="O959" t="str" cm="1">
        <f t="array" ref="O959">_xlfn.IFS(J959="M","Medium",J959="L","Light",J959="D","Dark")</f>
        <v>Light</v>
      </c>
      <c r="P959" t="str">
        <f>_xlfn.XLOOKUP(Orders[[#This Row],[Customer ID]],customers!$A$1:$A$1001,customers!$I$1:$I$1001,,0)</f>
        <v>Yes</v>
      </c>
    </row>
    <row r="960" spans="1:16" x14ac:dyDescent="0.2">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_xlfn.XLOOKUP(orders!C960,customers!$A$1:$A$1001,customers!$G$1:$G$1001,,0)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14"/>
        <v>7.77</v>
      </c>
      <c r="N960" t="str" cm="1">
        <f t="array" ref="N960">_xlfn.IFS(I960="Rob","Robusta",I960="Exc","Excelsa",I960="Ara","Arabica",I960="Lib","Liberica")</f>
        <v>Arabica</v>
      </c>
      <c r="O960" t="str" cm="1">
        <f t="array" ref="O960">_xlfn.IFS(J960="M","Medium",J960="L","Light",J960="D","Dark")</f>
        <v>Light</v>
      </c>
      <c r="P960" t="str">
        <f>_xlfn.XLOOKUP(Orders[[#This Row],[Customer ID]],customers!$A$1:$A$1001,customers!$I$1:$I$1001,,0)</f>
        <v>Yes</v>
      </c>
    </row>
    <row r="961" spans="1:16" x14ac:dyDescent="0.2">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_xlfn.XLOOKUP(orders!C961,customers!$A$1:$A$1001,customers!$G$1:$G$1001,,0)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14"/>
        <v>23.774999999999999</v>
      </c>
      <c r="N961" t="str" cm="1">
        <f t="array" ref="N961">_xlfn.IFS(I961="Rob","Robusta",I961="Exc","Excelsa",I961="Ara","Arabica",I961="Lib","Liberica")</f>
        <v>Liberica</v>
      </c>
      <c r="O961" t="str" cm="1">
        <f t="array" ref="O961">_xlfn.IFS(J961="M","Medium",J961="L","Light",J961="D","Dark")</f>
        <v>Light</v>
      </c>
      <c r="P961" t="str">
        <f>_xlfn.XLOOKUP(Orders[[#This Row],[Customer ID]],customers!$A$1:$A$1001,customers!$I$1:$I$1001,,0)</f>
        <v>Yes</v>
      </c>
    </row>
    <row r="962" spans="1:16" x14ac:dyDescent="0.2">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_xlfn.XLOOKUP(orders!C962,customers!$A$1:$A$1001,customers!$G$1:$G$1001,,0)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14"/>
        <v>79.25</v>
      </c>
      <c r="N962" t="str" cm="1">
        <f t="array" ref="N962">_xlfn.IFS(I962="Rob","Robusta",I962="Exc","Excelsa",I962="Ara","Arabica",I962="Lib","Liberica")</f>
        <v>Liberica</v>
      </c>
      <c r="O962" t="str" cm="1">
        <f t="array" ref="O962">_xlfn.IFS(J962="M","Medium",J962="L","Light",J962="D","Dark")</f>
        <v>Light</v>
      </c>
      <c r="P962" t="str">
        <f>_xlfn.XLOOKUP(Orders[[#This Row],[Customer ID]],customers!$A$1:$A$1001,customers!$I$1:$I$1001,,0)</f>
        <v>Yes</v>
      </c>
    </row>
    <row r="963" spans="1:16" x14ac:dyDescent="0.2">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_xlfn.XLOOKUP(orders!C963,customers!$A$1:$A$1001,customers!$G$1:$G$1001,,0)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15">L963*E963</f>
        <v>45.769999999999996</v>
      </c>
      <c r="N963" t="str" cm="1">
        <f t="array" ref="N963">_xlfn.IFS(I963="Rob","Robusta",I963="Exc","Excelsa",I963="Ara","Arabica",I963="Lib","Liberica")</f>
        <v>Arabica</v>
      </c>
      <c r="O963" t="str" cm="1">
        <f t="array" ref="O963">_xlfn.IFS(J963="M","Medium",J963="L","Light",J963="D","Dark")</f>
        <v>Dark</v>
      </c>
      <c r="P963" t="str">
        <f>_xlfn.XLOOKUP(Orders[[#This Row],[Customer ID]],customers!$A$1:$A$1001,customers!$I$1:$I$1001,,0)</f>
        <v>Yes</v>
      </c>
    </row>
    <row r="964" spans="1:16" x14ac:dyDescent="0.2">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_xlfn.XLOOKUP(orders!C964,customers!$A$1:$A$1001,customers!$G$1:$G$1001,,0)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15"/>
        <v>8.9499999999999993</v>
      </c>
      <c r="N964" t="str" cm="1">
        <f t="array" ref="N964">_xlfn.IFS(I964="Rob","Robusta",I964="Exc","Excelsa",I964="Ara","Arabica",I964="Lib","Liberica")</f>
        <v>Robusta</v>
      </c>
      <c r="O964" t="str" cm="1">
        <f t="array" ref="O964">_xlfn.IFS(J964="M","Medium",J964="L","Light",J964="D","Dark")</f>
        <v>Dark</v>
      </c>
      <c r="P964" t="str">
        <f>_xlfn.XLOOKUP(Orders[[#This Row],[Customer ID]],customers!$A$1:$A$1001,customers!$I$1:$I$1001,,0)</f>
        <v>Yes</v>
      </c>
    </row>
    <row r="965" spans="1:16" x14ac:dyDescent="0.2">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_xlfn.XLOOKUP(orders!C965,customers!$A$1:$A$1001,customers!$G$1:$G$1001,,0)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15"/>
        <v>23.88</v>
      </c>
      <c r="N965" t="str" cm="1">
        <f t="array" ref="N965">_xlfn.IFS(I965="Rob","Robusta",I965="Exc","Excelsa",I965="Ara","Arabica",I965="Lib","Liberica")</f>
        <v>Robusta</v>
      </c>
      <c r="O965" t="str" cm="1">
        <f t="array" ref="O965">_xlfn.IFS(J965="M","Medium",J965="L","Light",J965="D","Dark")</f>
        <v>Medium</v>
      </c>
      <c r="P965" t="str">
        <f>_xlfn.XLOOKUP(Orders[[#This Row],[Customer ID]],customers!$A$1:$A$1001,customers!$I$1:$I$1001,,0)</f>
        <v>Yes</v>
      </c>
    </row>
    <row r="966" spans="1:16" x14ac:dyDescent="0.2">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_xlfn.XLOOKUP(orders!C966,customers!$A$1:$A$1001,customers!$G$1:$G$1001,,0)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15"/>
        <v>22.274999999999999</v>
      </c>
      <c r="N966" t="str" cm="1">
        <f t="array" ref="N966">_xlfn.IFS(I966="Rob","Robusta",I966="Exc","Excelsa",I966="Ara","Arabica",I966="Lib","Liberica")</f>
        <v>Excelsa</v>
      </c>
      <c r="O966" t="str" cm="1">
        <f t="array" ref="O966">_xlfn.IFS(J966="M","Medium",J966="L","Light",J966="D","Dark")</f>
        <v>Light</v>
      </c>
      <c r="P966" t="str">
        <f>_xlfn.XLOOKUP(Orders[[#This Row],[Customer ID]],customers!$A$1:$A$1001,customers!$I$1:$I$1001,,0)</f>
        <v>No</v>
      </c>
    </row>
    <row r="967" spans="1:16" x14ac:dyDescent="0.2">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_xlfn.XLOOKUP(orders!C967,customers!$A$1:$A$1001,customers!$G$1:$G$1001,,0)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15"/>
        <v>29.849999999999998</v>
      </c>
      <c r="N967" t="str" cm="1">
        <f t="array" ref="N967">_xlfn.IFS(I967="Rob","Robusta",I967="Exc","Excelsa",I967="Ara","Arabica",I967="Lib","Liberica")</f>
        <v>Robusta</v>
      </c>
      <c r="O967" t="str" cm="1">
        <f t="array" ref="O967">_xlfn.IFS(J967="M","Medium",J967="L","Light",J967="D","Dark")</f>
        <v>Medium</v>
      </c>
      <c r="P967" t="str">
        <f>_xlfn.XLOOKUP(Orders[[#This Row],[Customer ID]],customers!$A$1:$A$1001,customers!$I$1:$I$1001,,0)</f>
        <v>Yes</v>
      </c>
    </row>
    <row r="968" spans="1:16" x14ac:dyDescent="0.2">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_xlfn.XLOOKUP(orders!C968,customers!$A$1:$A$1001,customers!$G$1:$G$1001,,0)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15"/>
        <v>53.46</v>
      </c>
      <c r="N968" t="str" cm="1">
        <f t="array" ref="N968">_xlfn.IFS(I968="Rob","Robusta",I968="Exc","Excelsa",I968="Ara","Arabica",I968="Lib","Liberica")</f>
        <v>Excelsa</v>
      </c>
      <c r="O968" t="str" cm="1">
        <f t="array" ref="O968">_xlfn.IFS(J968="M","Medium",J968="L","Light",J968="D","Dark")</f>
        <v>Light</v>
      </c>
      <c r="P968" t="str">
        <f>_xlfn.XLOOKUP(Orders[[#This Row],[Customer ID]],customers!$A$1:$A$1001,customers!$I$1:$I$1001,,0)</f>
        <v>Yes</v>
      </c>
    </row>
    <row r="969" spans="1:16" x14ac:dyDescent="0.2">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_xlfn.XLOOKUP(orders!C969,customers!$A$1:$A$1001,customers!$G$1:$G$1001,,0)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15"/>
        <v>2.6849999999999996</v>
      </c>
      <c r="N969" t="str" cm="1">
        <f t="array" ref="N969">_xlfn.IFS(I969="Rob","Robusta",I969="Exc","Excelsa",I969="Ara","Arabica",I969="Lib","Liberica")</f>
        <v>Robusta</v>
      </c>
      <c r="O969" t="str" cm="1">
        <f t="array" ref="O969">_xlfn.IFS(J969="M","Medium",J969="L","Light",J969="D","Dark")</f>
        <v>Dark</v>
      </c>
      <c r="P969" t="str">
        <f>_xlfn.XLOOKUP(Orders[[#This Row],[Customer ID]],customers!$A$1:$A$1001,customers!$I$1:$I$1001,,0)</f>
        <v>Yes</v>
      </c>
    </row>
    <row r="970" spans="1:16" x14ac:dyDescent="0.2">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_xlfn.XLOOKUP(orders!C970,customers!$A$1:$A$1001,customers!$G$1:$G$1001,,0)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15"/>
        <v>5.97</v>
      </c>
      <c r="N970" t="str" cm="1">
        <f t="array" ref="N970">_xlfn.IFS(I970="Rob","Robusta",I970="Exc","Excelsa",I970="Ara","Arabica",I970="Lib","Liberica")</f>
        <v>Robusta</v>
      </c>
      <c r="O970" t="str" cm="1">
        <f t="array" ref="O970">_xlfn.IFS(J970="M","Medium",J970="L","Light",J970="D","Dark")</f>
        <v>Medium</v>
      </c>
      <c r="P970" t="str">
        <f>_xlfn.XLOOKUP(Orders[[#This Row],[Customer ID]],customers!$A$1:$A$1001,customers!$I$1:$I$1001,,0)</f>
        <v>No</v>
      </c>
    </row>
    <row r="971" spans="1:16" x14ac:dyDescent="0.2">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_xlfn.XLOOKUP(orders!C971,customers!$A$1:$A$1001,customers!$G$1:$G$1001,,0)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15"/>
        <v>12.95</v>
      </c>
      <c r="N971" t="str" cm="1">
        <f t="array" ref="N971">_xlfn.IFS(I971="Rob","Robusta",I971="Exc","Excelsa",I971="Ara","Arabica",I971="Lib","Liberica")</f>
        <v>Liberica</v>
      </c>
      <c r="O971" t="str" cm="1">
        <f t="array" ref="O971">_xlfn.IFS(J971="M","Medium",J971="L","Light",J971="D","Dark")</f>
        <v>Dark</v>
      </c>
      <c r="P971" t="str">
        <f>_xlfn.XLOOKUP(Orders[[#This Row],[Customer ID]],customers!$A$1:$A$1001,customers!$I$1:$I$1001,,0)</f>
        <v>Yes</v>
      </c>
    </row>
    <row r="972" spans="1:16" x14ac:dyDescent="0.2">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_xlfn.XLOOKUP(orders!C972,customers!$A$1:$A$1001,customers!$G$1:$G$1001,,0)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15"/>
        <v>8.25</v>
      </c>
      <c r="N972" t="str" cm="1">
        <f t="array" ref="N972">_xlfn.IFS(I972="Rob","Robusta",I972="Exc","Excelsa",I972="Ara","Arabica",I972="Lib","Liberica")</f>
        <v>Excelsa</v>
      </c>
      <c r="O972" t="str" cm="1">
        <f t="array" ref="O972">_xlfn.IFS(J972="M","Medium",J972="L","Light",J972="D","Dark")</f>
        <v>Medium</v>
      </c>
      <c r="P972" t="str">
        <f>_xlfn.XLOOKUP(Orders[[#This Row],[Customer ID]],customers!$A$1:$A$1001,customers!$I$1:$I$1001,,0)</f>
        <v>No</v>
      </c>
    </row>
    <row r="973" spans="1:16" x14ac:dyDescent="0.2">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_xlfn.XLOOKUP(orders!C973,customers!$A$1:$A$1001,customers!$G$1:$G$1001,,0)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15"/>
        <v>148.92499999999998</v>
      </c>
      <c r="N973" t="str" cm="1">
        <f t="array" ref="N973">_xlfn.IFS(I973="Rob","Robusta",I973="Exc","Excelsa",I973="Ara","Arabica",I973="Lib","Liberica")</f>
        <v>Arabica</v>
      </c>
      <c r="O973" t="str" cm="1">
        <f t="array" ref="O973">_xlfn.IFS(J973="M","Medium",J973="L","Light",J973="D","Dark")</f>
        <v>Light</v>
      </c>
      <c r="P973" t="str">
        <f>_xlfn.XLOOKUP(Orders[[#This Row],[Customer ID]],customers!$A$1:$A$1001,customers!$I$1:$I$1001,,0)</f>
        <v>No</v>
      </c>
    </row>
    <row r="974" spans="1:16" x14ac:dyDescent="0.2">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_xlfn.XLOOKUP(orders!C974,customers!$A$1:$A$1001,customers!$G$1:$G$1001,,0)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15"/>
        <v>89.35499999999999</v>
      </c>
      <c r="N974" t="str" cm="1">
        <f t="array" ref="N974">_xlfn.IFS(I974="Rob","Robusta",I974="Exc","Excelsa",I974="Ara","Arabica",I974="Lib","Liberica")</f>
        <v>Arabica</v>
      </c>
      <c r="O974" t="str" cm="1">
        <f t="array" ref="O974">_xlfn.IFS(J974="M","Medium",J974="L","Light",J974="D","Dark")</f>
        <v>Light</v>
      </c>
      <c r="P974" t="str">
        <f>_xlfn.XLOOKUP(Orders[[#This Row],[Customer ID]],customers!$A$1:$A$1001,customers!$I$1:$I$1001,,0)</f>
        <v>Yes</v>
      </c>
    </row>
    <row r="975" spans="1:16" x14ac:dyDescent="0.2">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_xlfn.XLOOKUP(orders!C975,customers!$A$1:$A$1001,customers!$G$1:$G$1001,,0)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15"/>
        <v>87.300000000000011</v>
      </c>
      <c r="N975" t="str" cm="1">
        <f t="array" ref="N975">_xlfn.IFS(I975="Rob","Robusta",I975="Exc","Excelsa",I975="Ara","Arabica",I975="Lib","Liberica")</f>
        <v>Liberica</v>
      </c>
      <c r="O975" t="str" cm="1">
        <f t="array" ref="O975">_xlfn.IFS(J975="M","Medium",J975="L","Light",J975="D","Dark")</f>
        <v>Medium</v>
      </c>
      <c r="P975" t="str">
        <f>_xlfn.XLOOKUP(Orders[[#This Row],[Customer ID]],customers!$A$1:$A$1001,customers!$I$1:$I$1001,,0)</f>
        <v>No</v>
      </c>
    </row>
    <row r="976" spans="1:16" x14ac:dyDescent="0.2">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_xlfn.XLOOKUP(orders!C976,customers!$A$1:$A$1001,customers!$G$1:$G$1001,,0)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15"/>
        <v>5.3699999999999992</v>
      </c>
      <c r="N976" t="str" cm="1">
        <f t="array" ref="N976">_xlfn.IFS(I976="Rob","Robusta",I976="Exc","Excelsa",I976="Ara","Arabica",I976="Lib","Liberica")</f>
        <v>Robusta</v>
      </c>
      <c r="O976" t="str" cm="1">
        <f t="array" ref="O976">_xlfn.IFS(J976="M","Medium",J976="L","Light",J976="D","Dark")</f>
        <v>Dark</v>
      </c>
      <c r="P976" t="str">
        <f>_xlfn.XLOOKUP(Orders[[#This Row],[Customer ID]],customers!$A$1:$A$1001,customers!$I$1:$I$1001,,0)</f>
        <v>Yes</v>
      </c>
    </row>
    <row r="977" spans="1:16" x14ac:dyDescent="0.2">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_xlfn.XLOOKUP(orders!C977,customers!$A$1:$A$1001,customers!$G$1:$G$1001,,0)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15"/>
        <v>8.9550000000000001</v>
      </c>
      <c r="N977" t="str" cm="1">
        <f t="array" ref="N977">_xlfn.IFS(I977="Rob","Robusta",I977="Exc","Excelsa",I977="Ara","Arabica",I977="Lib","Liberica")</f>
        <v>Arabica</v>
      </c>
      <c r="O977" t="str" cm="1">
        <f t="array" ref="O977">_xlfn.IFS(J977="M","Medium",J977="L","Light",J977="D","Dark")</f>
        <v>Dark</v>
      </c>
      <c r="P977" t="str">
        <f>_xlfn.XLOOKUP(Orders[[#This Row],[Customer ID]],customers!$A$1:$A$1001,customers!$I$1:$I$1001,,0)</f>
        <v>Yes</v>
      </c>
    </row>
    <row r="978" spans="1:16" x14ac:dyDescent="0.2">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_xlfn.XLOOKUP(orders!C978,customers!$A$1:$A$1001,customers!$G$1:$G$1001,,0)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15"/>
        <v>137.42499999999998</v>
      </c>
      <c r="N978" t="str" cm="1">
        <f t="array" ref="N978">_xlfn.IFS(I978="Rob","Robusta",I978="Exc","Excelsa",I978="Ara","Arabica",I978="Lib","Liberica")</f>
        <v>Robusta</v>
      </c>
      <c r="O978" t="str" cm="1">
        <f t="array" ref="O978">_xlfn.IFS(J978="M","Medium",J978="L","Light",J978="D","Dark")</f>
        <v>Light</v>
      </c>
      <c r="P978" t="str">
        <f>_xlfn.XLOOKUP(Orders[[#This Row],[Customer ID]],customers!$A$1:$A$1001,customers!$I$1:$I$1001,,0)</f>
        <v>Yes</v>
      </c>
    </row>
    <row r="979" spans="1:16" x14ac:dyDescent="0.2">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_xlfn.XLOOKUP(orders!C979,customers!$A$1:$A$1001,customers!$G$1:$G$1001,,0)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15"/>
        <v>59.75</v>
      </c>
      <c r="N979" t="str" cm="1">
        <f t="array" ref="N979">_xlfn.IFS(I979="Rob","Robusta",I979="Exc","Excelsa",I979="Ara","Arabica",I979="Lib","Liberica")</f>
        <v>Robusta</v>
      </c>
      <c r="O979" t="str" cm="1">
        <f t="array" ref="O979">_xlfn.IFS(J979="M","Medium",J979="L","Light",J979="D","Dark")</f>
        <v>Light</v>
      </c>
      <c r="P979" t="str">
        <f>_xlfn.XLOOKUP(Orders[[#This Row],[Customer ID]],customers!$A$1:$A$1001,customers!$I$1:$I$1001,,0)</f>
        <v>No</v>
      </c>
    </row>
    <row r="980" spans="1:16" x14ac:dyDescent="0.2">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_xlfn.XLOOKUP(orders!C980,customers!$A$1:$A$1001,customers!$G$1:$G$1001,,0)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15"/>
        <v>23.31</v>
      </c>
      <c r="N980" t="str" cm="1">
        <f t="array" ref="N980">_xlfn.IFS(I980="Rob","Robusta",I980="Exc","Excelsa",I980="Ara","Arabica",I980="Lib","Liberica")</f>
        <v>Arabica</v>
      </c>
      <c r="O980" t="str" cm="1">
        <f t="array" ref="O980">_xlfn.IFS(J980="M","Medium",J980="L","Light",J980="D","Dark")</f>
        <v>Light</v>
      </c>
      <c r="P980" t="str">
        <f>_xlfn.XLOOKUP(Orders[[#This Row],[Customer ID]],customers!$A$1:$A$1001,customers!$I$1:$I$1001,,0)</f>
        <v>No</v>
      </c>
    </row>
    <row r="981" spans="1:16" x14ac:dyDescent="0.2">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_xlfn.XLOOKUP(orders!C981,customers!$A$1:$A$1001,customers!$G$1:$G$1001,,0)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15"/>
        <v>10.739999999999998</v>
      </c>
      <c r="N981" t="str" cm="1">
        <f t="array" ref="N981">_xlfn.IFS(I981="Rob","Robusta",I981="Exc","Excelsa",I981="Ara","Arabica",I981="Lib","Liberica")</f>
        <v>Robusta</v>
      </c>
      <c r="O981" t="str" cm="1">
        <f t="array" ref="O981">_xlfn.IFS(J981="M","Medium",J981="L","Light",J981="D","Dark")</f>
        <v>Dark</v>
      </c>
      <c r="P981" t="str">
        <f>_xlfn.XLOOKUP(Orders[[#This Row],[Customer ID]],customers!$A$1:$A$1001,customers!$I$1:$I$1001,,0)</f>
        <v>No</v>
      </c>
    </row>
    <row r="982" spans="1:16" x14ac:dyDescent="0.2">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_xlfn.XLOOKUP(orders!C982,customers!$A$1:$A$1001,customers!$G$1:$G$1001,,0)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15"/>
        <v>167.67000000000002</v>
      </c>
      <c r="N982" t="str" cm="1">
        <f t="array" ref="N982">_xlfn.IFS(I982="Rob","Robusta",I982="Exc","Excelsa",I982="Ara","Arabica",I982="Lib","Liberica")</f>
        <v>Excelsa</v>
      </c>
      <c r="O982" t="str" cm="1">
        <f t="array" ref="O982">_xlfn.IFS(J982="M","Medium",J982="L","Light",J982="D","Dark")</f>
        <v>Dark</v>
      </c>
      <c r="P982" t="str">
        <f>_xlfn.XLOOKUP(Orders[[#This Row],[Customer ID]],customers!$A$1:$A$1001,customers!$I$1:$I$1001,,0)</f>
        <v>Yes</v>
      </c>
    </row>
    <row r="983" spans="1:16" x14ac:dyDescent="0.2">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_xlfn.XLOOKUP(orders!C983,customers!$A$1:$A$1001,customers!$G$1:$G$1001,,0)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15"/>
        <v>21.87</v>
      </c>
      <c r="N983" t="str" cm="1">
        <f t="array" ref="N983">_xlfn.IFS(I983="Rob","Robusta",I983="Exc","Excelsa",I983="Ara","Arabica",I983="Lib","Liberica")</f>
        <v>Excelsa</v>
      </c>
      <c r="O983" t="str" cm="1">
        <f t="array" ref="O983">_xlfn.IFS(J983="M","Medium",J983="L","Light",J983="D","Dark")</f>
        <v>Dark</v>
      </c>
      <c r="P983" t="str">
        <f>_xlfn.XLOOKUP(Orders[[#This Row],[Customer ID]],customers!$A$1:$A$1001,customers!$I$1:$I$1001,,0)</f>
        <v>Yes</v>
      </c>
    </row>
    <row r="984" spans="1:16" x14ac:dyDescent="0.2">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_xlfn.XLOOKUP(orders!C984,customers!$A$1:$A$1001,customers!$G$1:$G$1001,,0)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15"/>
        <v>23.9</v>
      </c>
      <c r="N984" t="str" cm="1">
        <f t="array" ref="N984">_xlfn.IFS(I984="Rob","Robusta",I984="Exc","Excelsa",I984="Ara","Arabica",I984="Lib","Liberica")</f>
        <v>Robusta</v>
      </c>
      <c r="O984" t="str" cm="1">
        <f t="array" ref="O984">_xlfn.IFS(J984="M","Medium",J984="L","Light",J984="D","Dark")</f>
        <v>Light</v>
      </c>
      <c r="P984" t="str">
        <f>_xlfn.XLOOKUP(Orders[[#This Row],[Customer ID]],customers!$A$1:$A$1001,customers!$I$1:$I$1001,,0)</f>
        <v>Yes</v>
      </c>
    </row>
    <row r="985" spans="1:16" x14ac:dyDescent="0.2">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_xlfn.XLOOKUP(orders!C985,customers!$A$1:$A$1001,customers!$G$1:$G$1001,,0)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15"/>
        <v>6.75</v>
      </c>
      <c r="N985" t="str" cm="1">
        <f t="array" ref="N985">_xlfn.IFS(I985="Rob","Robusta",I985="Exc","Excelsa",I985="Ara","Arabica",I985="Lib","Liberica")</f>
        <v>Arabica</v>
      </c>
      <c r="O985" t="str" cm="1">
        <f t="array" ref="O985">_xlfn.IFS(J985="M","Medium",J985="L","Light",J985="D","Dark")</f>
        <v>Medium</v>
      </c>
      <c r="P985" t="str">
        <f>_xlfn.XLOOKUP(Orders[[#This Row],[Customer ID]],customers!$A$1:$A$1001,customers!$I$1:$I$1001,,0)</f>
        <v>Yes</v>
      </c>
    </row>
    <row r="986" spans="1:16" x14ac:dyDescent="0.2">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_xlfn.XLOOKUP(orders!C986,customers!$A$1:$A$1001,customers!$G$1:$G$1001,,0)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15"/>
        <v>31.624999999999996</v>
      </c>
      <c r="N986" t="str" cm="1">
        <f t="array" ref="N986">_xlfn.IFS(I986="Rob","Robusta",I986="Exc","Excelsa",I986="Ara","Arabica",I986="Lib","Liberica")</f>
        <v>Excelsa</v>
      </c>
      <c r="O986" t="str" cm="1">
        <f t="array" ref="O986">_xlfn.IFS(J986="M","Medium",J986="L","Light",J986="D","Dark")</f>
        <v>Medium</v>
      </c>
      <c r="P986" t="str">
        <f>_xlfn.XLOOKUP(Orders[[#This Row],[Customer ID]],customers!$A$1:$A$1001,customers!$I$1:$I$1001,,0)</f>
        <v>Yes</v>
      </c>
    </row>
    <row r="987" spans="1:16" x14ac:dyDescent="0.2">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_xlfn.XLOOKUP(orders!C987,customers!$A$1:$A$1001,customers!$G$1:$G$1001,,0)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15"/>
        <v>47.8</v>
      </c>
      <c r="N987" t="str" cm="1">
        <f t="array" ref="N987">_xlfn.IFS(I987="Rob","Robusta",I987="Exc","Excelsa",I987="Ara","Arabica",I987="Lib","Liberica")</f>
        <v>Robusta</v>
      </c>
      <c r="O987" t="str" cm="1">
        <f t="array" ref="O987">_xlfn.IFS(J987="M","Medium",J987="L","Light",J987="D","Dark")</f>
        <v>Light</v>
      </c>
      <c r="P987" t="str">
        <f>_xlfn.XLOOKUP(Orders[[#This Row],[Customer ID]],customers!$A$1:$A$1001,customers!$I$1:$I$1001,,0)</f>
        <v>No</v>
      </c>
    </row>
    <row r="988" spans="1:16" x14ac:dyDescent="0.2">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_xlfn.XLOOKUP(orders!C988,customers!$A$1:$A$1001,customers!$G$1:$G$1001,,0)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15"/>
        <v>33.464999999999996</v>
      </c>
      <c r="N988" t="str" cm="1">
        <f t="array" ref="N988">_xlfn.IFS(I988="Rob","Robusta",I988="Exc","Excelsa",I988="Ara","Arabica",I988="Lib","Liberica")</f>
        <v>Liberica</v>
      </c>
      <c r="O988" t="str" cm="1">
        <f t="array" ref="O988">_xlfn.IFS(J988="M","Medium",J988="L","Light",J988="D","Dark")</f>
        <v>Medium</v>
      </c>
      <c r="P988" t="str">
        <f>_xlfn.XLOOKUP(Orders[[#This Row],[Customer ID]],customers!$A$1:$A$1001,customers!$I$1:$I$1001,,0)</f>
        <v>No</v>
      </c>
    </row>
    <row r="989" spans="1:16" x14ac:dyDescent="0.2">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_xlfn.XLOOKUP(orders!C989,customers!$A$1:$A$1001,customers!$G$1:$G$1001,,0)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15"/>
        <v>29.849999999999998</v>
      </c>
      <c r="N989" t="str" cm="1">
        <f t="array" ref="N989">_xlfn.IFS(I989="Rob","Robusta",I989="Exc","Excelsa",I989="Ara","Arabica",I989="Lib","Liberica")</f>
        <v>Arabica</v>
      </c>
      <c r="O989" t="str" cm="1">
        <f t="array" ref="O989">_xlfn.IFS(J989="M","Medium",J989="L","Light",J989="D","Dark")</f>
        <v>Dark</v>
      </c>
      <c r="P989" t="str">
        <f>_xlfn.XLOOKUP(Orders[[#This Row],[Customer ID]],customers!$A$1:$A$1001,customers!$I$1:$I$1001,,0)</f>
        <v>Yes</v>
      </c>
    </row>
    <row r="990" spans="1:16" x14ac:dyDescent="0.2">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_xlfn.XLOOKUP(orders!C990,customers!$A$1:$A$1001,customers!$G$1:$G$1001,,0)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15"/>
        <v>29.849999999999998</v>
      </c>
      <c r="N990" t="str" cm="1">
        <f t="array" ref="N990">_xlfn.IFS(I990="Rob","Robusta",I990="Exc","Excelsa",I990="Ara","Arabica",I990="Lib","Liberica")</f>
        <v>Robusta</v>
      </c>
      <c r="O990" t="str" cm="1">
        <f t="array" ref="O990">_xlfn.IFS(J990="M","Medium",J990="L","Light",J990="D","Dark")</f>
        <v>Medium</v>
      </c>
      <c r="P990" t="str">
        <f>_xlfn.XLOOKUP(Orders[[#This Row],[Customer ID]],customers!$A$1:$A$1001,customers!$I$1:$I$1001,,0)</f>
        <v>Yes</v>
      </c>
    </row>
    <row r="991" spans="1:16" x14ac:dyDescent="0.2">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_xlfn.XLOOKUP(orders!C991,customers!$A$1:$A$1001,customers!$G$1:$G$1001,,0)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15"/>
        <v>155.24999999999997</v>
      </c>
      <c r="N991" t="str" cm="1">
        <f t="array" ref="N991">_xlfn.IFS(I991="Rob","Robusta",I991="Exc","Excelsa",I991="Ara","Arabica",I991="Lib","Liberica")</f>
        <v>Arabica</v>
      </c>
      <c r="O991" t="str" cm="1">
        <f t="array" ref="O991">_xlfn.IFS(J991="M","Medium",J991="L","Light",J991="D","Dark")</f>
        <v>Medium</v>
      </c>
      <c r="P991" t="str">
        <f>_xlfn.XLOOKUP(Orders[[#This Row],[Customer ID]],customers!$A$1:$A$1001,customers!$I$1:$I$1001,,0)</f>
        <v>Yes</v>
      </c>
    </row>
    <row r="992" spans="1:16" x14ac:dyDescent="0.2">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_xlfn.XLOOKUP(orders!C992,customers!$A$1:$A$1001,customers!$G$1:$G$1001,,0)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15"/>
        <v>18.225000000000001</v>
      </c>
      <c r="N992" t="str" cm="1">
        <f t="array" ref="N992">_xlfn.IFS(I992="Rob","Robusta",I992="Exc","Excelsa",I992="Ara","Arabica",I992="Lib","Liberica")</f>
        <v>Excelsa</v>
      </c>
      <c r="O992" t="str" cm="1">
        <f t="array" ref="O992">_xlfn.IFS(J992="M","Medium",J992="L","Light",J992="D","Dark")</f>
        <v>Dark</v>
      </c>
      <c r="P992" t="str">
        <f>_xlfn.XLOOKUP(Orders[[#This Row],[Customer ID]],customers!$A$1:$A$1001,customers!$I$1:$I$1001,,0)</f>
        <v>No</v>
      </c>
    </row>
    <row r="993" spans="1:16" x14ac:dyDescent="0.2">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_xlfn.XLOOKUP(orders!C993,customers!$A$1:$A$1001,customers!$G$1:$G$1001,,0)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15"/>
        <v>15.54</v>
      </c>
      <c r="N993" t="str" cm="1">
        <f t="array" ref="N993">_xlfn.IFS(I993="Rob","Robusta",I993="Exc","Excelsa",I993="Ara","Arabica",I993="Lib","Liberica")</f>
        <v>Liberica</v>
      </c>
      <c r="O993" t="str" cm="1">
        <f t="array" ref="O993">_xlfn.IFS(J993="M","Medium",J993="L","Light",J993="D","Dark")</f>
        <v>Dark</v>
      </c>
      <c r="P993" t="str">
        <f>_xlfn.XLOOKUP(Orders[[#This Row],[Customer ID]],customers!$A$1:$A$1001,customers!$I$1:$I$1001,,0)</f>
        <v>No</v>
      </c>
    </row>
    <row r="994" spans="1:16" x14ac:dyDescent="0.2">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_xlfn.XLOOKUP(orders!C994,customers!$A$1:$A$1001,customers!$G$1:$G$1001,,0)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15"/>
        <v>109.36499999999999</v>
      </c>
      <c r="N994" t="str" cm="1">
        <f t="array" ref="N994">_xlfn.IFS(I994="Rob","Robusta",I994="Exc","Excelsa",I994="Ara","Arabica",I994="Lib","Liberica")</f>
        <v>Liberica</v>
      </c>
      <c r="O994" t="str" cm="1">
        <f t="array" ref="O994">_xlfn.IFS(J994="M","Medium",J994="L","Light",J994="D","Dark")</f>
        <v>Light</v>
      </c>
      <c r="P994" t="str">
        <f>_xlfn.XLOOKUP(Orders[[#This Row],[Customer ID]],customers!$A$1:$A$1001,customers!$I$1:$I$1001,,0)</f>
        <v>No</v>
      </c>
    </row>
    <row r="995" spans="1:16" x14ac:dyDescent="0.2">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_xlfn.XLOOKUP(orders!C995,customers!$A$1:$A$1001,customers!$G$1:$G$1001,,0)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15"/>
        <v>77.699999999999989</v>
      </c>
      <c r="N995" t="str" cm="1">
        <f t="array" ref="N995">_xlfn.IFS(I995="Rob","Robusta",I995="Exc","Excelsa",I995="Ara","Arabica",I995="Lib","Liberica")</f>
        <v>Arabica</v>
      </c>
      <c r="O995" t="str" cm="1">
        <f t="array" ref="O995">_xlfn.IFS(J995="M","Medium",J995="L","Light",J995="D","Dark")</f>
        <v>Light</v>
      </c>
      <c r="P995" t="str">
        <f>_xlfn.XLOOKUP(Orders[[#This Row],[Customer ID]],customers!$A$1:$A$1001,customers!$I$1:$I$1001,,0)</f>
        <v>No</v>
      </c>
    </row>
    <row r="996" spans="1:16" x14ac:dyDescent="0.2">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_xlfn.XLOOKUP(orders!C996,customers!$A$1:$A$1001,customers!$G$1:$G$1001,,0)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15"/>
        <v>8.9550000000000001</v>
      </c>
      <c r="N996" t="str" cm="1">
        <f t="array" ref="N996">_xlfn.IFS(I996="Rob","Robusta",I996="Exc","Excelsa",I996="Ara","Arabica",I996="Lib","Liberica")</f>
        <v>Arabica</v>
      </c>
      <c r="O996" t="str" cm="1">
        <f t="array" ref="O996">_xlfn.IFS(J996="M","Medium",J996="L","Light",J996="D","Dark")</f>
        <v>Dark</v>
      </c>
      <c r="P996" t="str">
        <f>_xlfn.XLOOKUP(Orders[[#This Row],[Customer ID]],customers!$A$1:$A$1001,customers!$I$1:$I$1001,,0)</f>
        <v>No</v>
      </c>
    </row>
    <row r="997" spans="1:16" x14ac:dyDescent="0.2">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_xlfn.XLOOKUP(orders!C997,customers!$A$1:$A$1001,customers!$G$1:$G$1001,,0)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15"/>
        <v>27.484999999999996</v>
      </c>
      <c r="N997" t="str" cm="1">
        <f t="array" ref="N997">_xlfn.IFS(I997="Rob","Robusta",I997="Exc","Excelsa",I997="Ara","Arabica",I997="Lib","Liberica")</f>
        <v>Robusta</v>
      </c>
      <c r="O997" t="str" cm="1">
        <f t="array" ref="O997">_xlfn.IFS(J997="M","Medium",J997="L","Light",J997="D","Dark")</f>
        <v>Light</v>
      </c>
      <c r="P997" t="str">
        <f>_xlfn.XLOOKUP(Orders[[#This Row],[Customer ID]],customers!$A$1:$A$1001,customers!$I$1:$I$1001,,0)</f>
        <v>No</v>
      </c>
    </row>
    <row r="998" spans="1:16" x14ac:dyDescent="0.2">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_xlfn.XLOOKUP(orders!C998,customers!$A$1:$A$1001,customers!$G$1:$G$1001,,0)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15"/>
        <v>29.849999999999998</v>
      </c>
      <c r="N998" t="str" cm="1">
        <f t="array" ref="N998">_xlfn.IFS(I998="Rob","Robusta",I998="Exc","Excelsa",I998="Ara","Arabica",I998="Lib","Liberica")</f>
        <v>Robusta</v>
      </c>
      <c r="O998" t="str" cm="1">
        <f t="array" ref="O998">_xlfn.IFS(J998="M","Medium",J998="L","Light",J998="D","Dark")</f>
        <v>Medium</v>
      </c>
      <c r="P998" t="str">
        <f>_xlfn.XLOOKUP(Orders[[#This Row],[Customer ID]],customers!$A$1:$A$1001,customers!$I$1:$I$1001,,0)</f>
        <v>No</v>
      </c>
    </row>
    <row r="999" spans="1:16" x14ac:dyDescent="0.2">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_xlfn.XLOOKUP(orders!C999,customers!$A$1:$A$1001,customers!$G$1:$G$1001,,0)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15"/>
        <v>27</v>
      </c>
      <c r="N999" t="str" cm="1">
        <f t="array" ref="N999">_xlfn.IFS(I999="Rob","Robusta",I999="Exc","Excelsa",I999="Ara","Arabica",I999="Lib","Liberica")</f>
        <v>Arabica</v>
      </c>
      <c r="O999" t="str" cm="1">
        <f t="array" ref="O999">_xlfn.IFS(J999="M","Medium",J999="L","Light",J999="D","Dark")</f>
        <v>Medium</v>
      </c>
      <c r="P999" t="str">
        <f>_xlfn.XLOOKUP(Orders[[#This Row],[Customer ID]],customers!$A$1:$A$1001,customers!$I$1:$I$1001,,0)</f>
        <v>No</v>
      </c>
    </row>
    <row r="1000" spans="1:16" x14ac:dyDescent="0.2">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_xlfn.XLOOKUP(orders!C1000,customers!$A$1:$A$1001,customers!$G$1:$G$1001,,0)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15"/>
        <v>9.9499999999999993</v>
      </c>
      <c r="N1000" t="str" cm="1">
        <f t="array" ref="N1000">_xlfn.IFS(I1000="Rob","Robusta",I1000="Exc","Excelsa",I1000="Ara","Arabica",I1000="Lib","Liberica")</f>
        <v>Arabica</v>
      </c>
      <c r="O1000" t="str" cm="1">
        <f t="array" ref="O1000">_xlfn.IFS(J1000="M","Medium",J1000="L","Light",J1000="D","Dark")</f>
        <v>Dark</v>
      </c>
      <c r="P1000" t="str">
        <f>_xlfn.XLOOKUP(Orders[[#This Row],[Customer ID]],customers!$A$1:$A$1001,customers!$I$1:$I$1001,,0)</f>
        <v>No</v>
      </c>
    </row>
    <row r="1001" spans="1:16" x14ac:dyDescent="0.2">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_xlfn.XLOOKUP(orders!C1001,customers!$A$1:$A$1001,customers!$G$1:$G$1001,,0)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15"/>
        <v>12.375</v>
      </c>
      <c r="N1001" t="str" cm="1">
        <f t="array" ref="N1001">_xlfn.IFS(I1001="Rob","Robusta",I1001="Exc","Excelsa",I1001="Ara","Arabica",I1001="Lib","Liberica")</f>
        <v>Excelsa</v>
      </c>
      <c r="O1001" t="str" cm="1">
        <f t="array" ref="O1001">_xlfn.IFS(J1001="M","Medium",J1001="L","Light",J1001="D","Dark")</f>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231" workbookViewId="0">
      <selection activeCell="V17" sqref="V17"/>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V17" sqref="V17"/>
    </sheetView>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 Bar Chart</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2022-11-26T09:51:45Z</dcterms:created>
  <dcterms:modified xsi:type="dcterms:W3CDTF">2025-05-14T14:00:28Z</dcterms:modified>
  <cp:category/>
  <cp:contentStatus/>
</cp:coreProperties>
</file>