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erl\tests\cse\"/>
    </mc:Choice>
  </mc:AlternateContent>
  <bookViews>
    <workbookView xWindow="0" yWindow="0" windowWidth="19200" windowHeight="6950"/>
  </bookViews>
  <sheets>
    <sheet name="climatedataworld" sheetId="1" r:id="rId1"/>
  </sheets>
  <definedNames>
    <definedName name="_xlnm._FilterDatabase" localSheetId="0" hidden="1">climatedataworld!$A$1:$A$98</definedName>
  </definedNames>
  <calcPr calcId="171027"/>
</workbook>
</file>

<file path=xl/calcChain.xml><?xml version="1.0" encoding="utf-8"?>
<calcChain xmlns="http://schemas.openxmlformats.org/spreadsheetml/2006/main">
  <c r="M82" i="1" l="1"/>
  <c r="M80" i="1"/>
  <c r="M75" i="1"/>
  <c r="M74" i="1"/>
  <c r="M73" i="1"/>
  <c r="M58" i="1"/>
  <c r="M76" i="1"/>
  <c r="M54" i="1"/>
  <c r="M61" i="1"/>
  <c r="M55" i="1"/>
  <c r="M63" i="1"/>
  <c r="M62" i="1"/>
  <c r="M59" i="1"/>
  <c r="M56" i="1"/>
  <c r="M69" i="1"/>
  <c r="M53" i="1"/>
  <c r="M57" i="1"/>
  <c r="M70" i="1"/>
  <c r="M67" i="1"/>
  <c r="M71" i="1"/>
  <c r="M83" i="1"/>
  <c r="M52" i="1"/>
  <c r="M51" i="1"/>
  <c r="M68" i="1"/>
  <c r="M5" i="1"/>
  <c r="M64" i="1"/>
  <c r="M72" i="1"/>
  <c r="M77" i="1"/>
  <c r="M60" i="1"/>
  <c r="M47" i="1"/>
  <c r="M65" i="1"/>
  <c r="M78" i="1"/>
  <c r="M6" i="1"/>
  <c r="M34" i="1"/>
  <c r="M44" i="1"/>
  <c r="M36" i="1"/>
  <c r="M40" i="1"/>
  <c r="M18" i="1"/>
  <c r="M2" i="1"/>
  <c r="M29" i="1"/>
  <c r="M81" i="1"/>
  <c r="M27" i="1"/>
  <c r="M38" i="1"/>
  <c r="M19" i="1"/>
  <c r="M33" i="1"/>
  <c r="M3" i="1"/>
  <c r="M22" i="1"/>
  <c r="M39" i="1"/>
  <c r="M7" i="1"/>
  <c r="M23" i="1"/>
  <c r="M41" i="1"/>
  <c r="M45" i="1"/>
  <c r="M20" i="1"/>
  <c r="M25" i="1"/>
  <c r="M21" i="1"/>
  <c r="M8" i="1"/>
  <c r="M9" i="1"/>
  <c r="M35" i="1"/>
  <c r="M15" i="1"/>
  <c r="M13" i="1"/>
  <c r="M28" i="1"/>
  <c r="M37" i="1"/>
  <c r="M16" i="1"/>
  <c r="M17" i="1"/>
  <c r="M26" i="1"/>
  <c r="M48" i="1"/>
  <c r="M49" i="1"/>
  <c r="M32" i="1"/>
  <c r="M31" i="1"/>
  <c r="M50" i="1"/>
  <c r="M46" i="1"/>
  <c r="M42" i="1"/>
  <c r="M43" i="1"/>
  <c r="M12" i="1"/>
  <c r="M11" i="1"/>
  <c r="M66" i="1"/>
  <c r="M14" i="1"/>
  <c r="M4" i="1"/>
  <c r="M30" i="1"/>
  <c r="M10" i="1"/>
  <c r="M24" i="1"/>
  <c r="M79" i="1"/>
  <c r="L43" i="1" l="1"/>
  <c r="N43" i="1" s="1"/>
  <c r="L22" i="1"/>
  <c r="N22" i="1" s="1"/>
  <c r="L79" i="1"/>
  <c r="N79" i="1" s="1"/>
  <c r="L82" i="1"/>
  <c r="N82" i="1" s="1"/>
  <c r="L80" i="1"/>
  <c r="N80" i="1" s="1"/>
  <c r="L75" i="1"/>
  <c r="N75" i="1" s="1"/>
  <c r="L74" i="1"/>
  <c r="N74" i="1" s="1"/>
  <c r="L73" i="1"/>
  <c r="N73" i="1" s="1"/>
  <c r="L58" i="1"/>
  <c r="N58" i="1" s="1"/>
  <c r="L76" i="1"/>
  <c r="N76" i="1" s="1"/>
  <c r="L54" i="1"/>
  <c r="N54" i="1" s="1"/>
  <c r="L61" i="1"/>
  <c r="N61" i="1" s="1"/>
  <c r="L55" i="1"/>
  <c r="N55" i="1" s="1"/>
  <c r="L63" i="1"/>
  <c r="N63" i="1" s="1"/>
  <c r="L62" i="1"/>
  <c r="N62" i="1" s="1"/>
  <c r="L59" i="1"/>
  <c r="N59" i="1" s="1"/>
  <c r="L56" i="1"/>
  <c r="N56" i="1" s="1"/>
  <c r="L69" i="1"/>
  <c r="N69" i="1" s="1"/>
  <c r="L53" i="1"/>
  <c r="N53" i="1" s="1"/>
  <c r="L57" i="1"/>
  <c r="N57" i="1" s="1"/>
  <c r="L70" i="1"/>
  <c r="N70" i="1" s="1"/>
  <c r="L67" i="1"/>
  <c r="N67" i="1" s="1"/>
  <c r="L71" i="1"/>
  <c r="N71" i="1" s="1"/>
  <c r="L83" i="1"/>
  <c r="N83" i="1" s="1"/>
  <c r="L51" i="1"/>
  <c r="N51" i="1" s="1"/>
  <c r="L52" i="1"/>
  <c r="N52" i="1" s="1"/>
  <c r="L68" i="1"/>
  <c r="N68" i="1" s="1"/>
  <c r="L5" i="1"/>
  <c r="N5" i="1" s="1"/>
  <c r="L64" i="1"/>
  <c r="N64" i="1" s="1"/>
  <c r="L72" i="1"/>
  <c r="N72" i="1" s="1"/>
  <c r="L77" i="1"/>
  <c r="N77" i="1" s="1"/>
  <c r="L60" i="1"/>
  <c r="N60" i="1" s="1"/>
  <c r="L47" i="1"/>
  <c r="N47" i="1" s="1"/>
  <c r="L65" i="1"/>
  <c r="N65" i="1" s="1"/>
  <c r="L12" i="1"/>
  <c r="N12" i="1" s="1"/>
  <c r="L11" i="1"/>
  <c r="N11" i="1" s="1"/>
  <c r="L78" i="1"/>
  <c r="N78" i="1" s="1"/>
  <c r="L6" i="1"/>
  <c r="N6" i="1" s="1"/>
  <c r="L66" i="1"/>
  <c r="N66" i="1" s="1"/>
  <c r="L34" i="1"/>
  <c r="N34" i="1" s="1"/>
  <c r="L44" i="1"/>
  <c r="N44" i="1" s="1"/>
  <c r="L14" i="1"/>
  <c r="N14" i="1" s="1"/>
  <c r="L36" i="1"/>
  <c r="N36" i="1" s="1"/>
  <c r="L40" i="1"/>
  <c r="N40" i="1" s="1"/>
  <c r="L30" i="1"/>
  <c r="N30" i="1" s="1"/>
  <c r="L18" i="1"/>
  <c r="N18" i="1" s="1"/>
  <c r="L2" i="1"/>
  <c r="N2" i="1" s="1"/>
  <c r="L29" i="1"/>
  <c r="N29" i="1" s="1"/>
  <c r="L4" i="1"/>
  <c r="N4" i="1" s="1"/>
  <c r="L81" i="1"/>
  <c r="N81" i="1" s="1"/>
  <c r="L27" i="1"/>
  <c r="N27" i="1" s="1"/>
  <c r="L38" i="1"/>
  <c r="N38" i="1" s="1"/>
  <c r="L19" i="1"/>
  <c r="N19" i="1" s="1"/>
  <c r="L33" i="1"/>
  <c r="N33" i="1" s="1"/>
  <c r="L3" i="1"/>
  <c r="N3" i="1" s="1"/>
  <c r="L39" i="1"/>
  <c r="N39" i="1" s="1"/>
  <c r="L7" i="1"/>
  <c r="N7" i="1" s="1"/>
  <c r="L23" i="1"/>
  <c r="N23" i="1" s="1"/>
  <c r="L41" i="1"/>
  <c r="N41" i="1" s="1"/>
  <c r="L45" i="1"/>
  <c r="N45" i="1" s="1"/>
  <c r="L10" i="1"/>
  <c r="N10" i="1" s="1"/>
  <c r="L20" i="1"/>
  <c r="N20" i="1" s="1"/>
  <c r="L25" i="1"/>
  <c r="N25" i="1" s="1"/>
  <c r="L21" i="1"/>
  <c r="N21" i="1" s="1"/>
  <c r="L8" i="1"/>
  <c r="N8" i="1" s="1"/>
  <c r="L9" i="1"/>
  <c r="N9" i="1" s="1"/>
  <c r="L24" i="1"/>
  <c r="N24" i="1" s="1"/>
  <c r="L35" i="1"/>
  <c r="N35" i="1" s="1"/>
  <c r="L15" i="1"/>
  <c r="N15" i="1" s="1"/>
  <c r="L13" i="1"/>
  <c r="N13" i="1" s="1"/>
  <c r="L28" i="1"/>
  <c r="N28" i="1" s="1"/>
  <c r="L37" i="1"/>
  <c r="N37" i="1" s="1"/>
  <c r="L16" i="1"/>
  <c r="N16" i="1" s="1"/>
  <c r="L17" i="1"/>
  <c r="N17" i="1" s="1"/>
  <c r="L26" i="1"/>
  <c r="N26" i="1" s="1"/>
  <c r="L48" i="1"/>
  <c r="N48" i="1" s="1"/>
  <c r="L49" i="1"/>
  <c r="N49" i="1" s="1"/>
  <c r="L32" i="1"/>
  <c r="N32" i="1" s="1"/>
  <c r="L31" i="1"/>
  <c r="N31" i="1" s="1"/>
  <c r="L50" i="1"/>
  <c r="N50" i="1" s="1"/>
  <c r="L46" i="1"/>
  <c r="N46" i="1" s="1"/>
  <c r="L42" i="1"/>
  <c r="N42" i="1" s="1"/>
</calcChain>
</file>

<file path=xl/sharedStrings.xml><?xml version="1.0" encoding="utf-8"?>
<sst xmlns="http://schemas.openxmlformats.org/spreadsheetml/2006/main" count="263" uniqueCount="151">
  <si>
    <t>Avg. Temp (C)</t>
  </si>
  <si>
    <t>High Temp (C)</t>
  </si>
  <si>
    <t>Low Temp (C)</t>
  </si>
  <si>
    <t>Wind (km/h)</t>
  </si>
  <si>
    <t>Lat (N/S)</t>
  </si>
  <si>
    <t>Lon (E/W)</t>
  </si>
  <si>
    <t>Pop (k)</t>
  </si>
  <si>
    <t>Elev (m)</t>
  </si>
  <si>
    <t>Rain (cm)</t>
  </si>
  <si>
    <t>Snow (cm)</t>
  </si>
  <si>
    <t>Dew Pt (C)</t>
  </si>
  <si>
    <t>S Index</t>
  </si>
  <si>
    <t>W Index</t>
  </si>
  <si>
    <t>E Index</t>
  </si>
  <si>
    <t>ST</t>
  </si>
  <si>
    <t>City</t>
  </si>
  <si>
    <t>Phoenix</t>
  </si>
  <si>
    <t>AZ</t>
  </si>
  <si>
    <t>Las_Vegas</t>
  </si>
  <si>
    <t>NV</t>
  </si>
  <si>
    <t>Tucson</t>
  </si>
  <si>
    <t>Dallas</t>
  </si>
  <si>
    <t>TX</t>
  </si>
  <si>
    <t>Austin</t>
  </si>
  <si>
    <t>Houston</t>
  </si>
  <si>
    <t>San_Antonio</t>
  </si>
  <si>
    <t>Augusta</t>
  </si>
  <si>
    <t>GA</t>
  </si>
  <si>
    <t>Tulsa</t>
  </si>
  <si>
    <t>OK</t>
  </si>
  <si>
    <t>Little_Rock</t>
  </si>
  <si>
    <t>AR</t>
  </si>
  <si>
    <t>Jacksonville</t>
  </si>
  <si>
    <t>FL</t>
  </si>
  <si>
    <t>Tallahassee</t>
  </si>
  <si>
    <t>Jackson</t>
  </si>
  <si>
    <t>MS</t>
  </si>
  <si>
    <t>Charleston</t>
  </si>
  <si>
    <t>SC</t>
  </si>
  <si>
    <t>Wichita</t>
  </si>
  <si>
    <t>KS</t>
  </si>
  <si>
    <t>New_Orleans</t>
  </si>
  <si>
    <t>LA</t>
  </si>
  <si>
    <t>Columbia</t>
  </si>
  <si>
    <t>Memphis</t>
  </si>
  <si>
    <t>TN</t>
  </si>
  <si>
    <t>Baton_Rouge</t>
  </si>
  <si>
    <t>Oklahoma_City</t>
  </si>
  <si>
    <t>El_Paso</t>
  </si>
  <si>
    <t>Columbus</t>
  </si>
  <si>
    <t>Huntsville</t>
  </si>
  <si>
    <t>AL</t>
  </si>
  <si>
    <t>Tampa</t>
  </si>
  <si>
    <t>Orlando</t>
  </si>
  <si>
    <t>Birmingham</t>
  </si>
  <si>
    <t>Kansas_City</t>
  </si>
  <si>
    <t>MO</t>
  </si>
  <si>
    <t>Miami</t>
  </si>
  <si>
    <t>Saint_Louis</t>
  </si>
  <si>
    <t>Raleigh</t>
  </si>
  <si>
    <t>NC</t>
  </si>
  <si>
    <t>Omaha</t>
  </si>
  <si>
    <t>NE</t>
  </si>
  <si>
    <t>Nashville</t>
  </si>
  <si>
    <t>Richmond</t>
  </si>
  <si>
    <t>VA</t>
  </si>
  <si>
    <t>Louisville</t>
  </si>
  <si>
    <t>KY</t>
  </si>
  <si>
    <t>Atlanta</t>
  </si>
  <si>
    <t>Charlotte</t>
  </si>
  <si>
    <t>Des_Moines</t>
  </si>
  <si>
    <t>IA</t>
  </si>
  <si>
    <t>Washington</t>
  </si>
  <si>
    <t>DC</t>
  </si>
  <si>
    <t>Virginia_Beach</t>
  </si>
  <si>
    <t>Indianapolis</t>
  </si>
  <si>
    <t>IN</t>
  </si>
  <si>
    <t>Sioux_Falls</t>
  </si>
  <si>
    <t>SD</t>
  </si>
  <si>
    <t>Winston_Salem</t>
  </si>
  <si>
    <t>Fargo</t>
  </si>
  <si>
    <t>ND</t>
  </si>
  <si>
    <t>Salt_Lake_City</t>
  </si>
  <si>
    <t>UT</t>
  </si>
  <si>
    <t>Cincinnati</t>
  </si>
  <si>
    <t>OH</t>
  </si>
  <si>
    <t>Baltimore</t>
  </si>
  <si>
    <t>MD</t>
  </si>
  <si>
    <t>Philadelphia</t>
  </si>
  <si>
    <t>PA</t>
  </si>
  <si>
    <t>Minneapolis</t>
  </si>
  <si>
    <t>MN</t>
  </si>
  <si>
    <t>Milwaukee</t>
  </si>
  <si>
    <t>WI</t>
  </si>
  <si>
    <t>Chicago</t>
  </si>
  <si>
    <t>IL</t>
  </si>
  <si>
    <t>Albuquerque</t>
  </si>
  <si>
    <t>NM</t>
  </si>
  <si>
    <t>Hartford</t>
  </si>
  <si>
    <t>CT</t>
  </si>
  <si>
    <t>New_York</t>
  </si>
  <si>
    <t>NY</t>
  </si>
  <si>
    <t>Madison</t>
  </si>
  <si>
    <t>Reno</t>
  </si>
  <si>
    <t>Denver</t>
  </si>
  <si>
    <t>CO</t>
  </si>
  <si>
    <t>Boise</t>
  </si>
  <si>
    <t>ID</t>
  </si>
  <si>
    <t>Albany</t>
  </si>
  <si>
    <t>Sacramento</t>
  </si>
  <si>
    <t>CA</t>
  </si>
  <si>
    <t>Manchester</t>
  </si>
  <si>
    <t>NH</t>
  </si>
  <si>
    <t>MA</t>
  </si>
  <si>
    <t>Detroit</t>
  </si>
  <si>
    <t>MI</t>
  </si>
  <si>
    <t>Grand_Rapids</t>
  </si>
  <si>
    <t>Providence</t>
  </si>
  <si>
    <t>RI</t>
  </si>
  <si>
    <t>Lansing</t>
  </si>
  <si>
    <t>Syracuse</t>
  </si>
  <si>
    <t>Honolulu</t>
  </si>
  <si>
    <t>HI</t>
  </si>
  <si>
    <t>Cleveland</t>
  </si>
  <si>
    <t>Billings</t>
  </si>
  <si>
    <t>MT</t>
  </si>
  <si>
    <t>Boston</t>
  </si>
  <si>
    <t>Rochester</t>
  </si>
  <si>
    <t>Pittsburgh</t>
  </si>
  <si>
    <t>Colorado_Springs</t>
  </si>
  <si>
    <t>Buffalo</t>
  </si>
  <si>
    <t>Cheyenne</t>
  </si>
  <si>
    <t>WY</t>
  </si>
  <si>
    <t>Spokane</t>
  </si>
  <si>
    <t>WA</t>
  </si>
  <si>
    <t>Los_Angeles</t>
  </si>
  <si>
    <t>Salem</t>
  </si>
  <si>
    <t>OR</t>
  </si>
  <si>
    <t>Portland</t>
  </si>
  <si>
    <t>Anchorage</t>
  </si>
  <si>
    <t>AK</t>
  </si>
  <si>
    <t>Seattle</t>
  </si>
  <si>
    <t>Sitka</t>
  </si>
  <si>
    <t>San_Francisco</t>
  </si>
  <si>
    <t>Region</t>
  </si>
  <si>
    <t>Pacific</t>
  </si>
  <si>
    <t>South</t>
  </si>
  <si>
    <t>Southwest</t>
  </si>
  <si>
    <t>Mountain</t>
  </si>
  <si>
    <t>Northeast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</si>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</sst>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3" borderId="0" xfId="0" applyFill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164" fontId="0" fillId="38" borderId="0" xfId="0" applyNumberFormat="1" applyFill="1"/>
    <xf numFmtId="0" fontId="0" fillId="35" borderId="0" xfId="0" applyFill="1"/>
    <xf numFmtId="0" fontId="0" fillId="37" borderId="0" xfId="0" applyFill="1"/>
    <xf numFmtId="0" fontId="0" fillId="34" borderId="0" xfId="0" applyFill="1"/>
    <xf numFmtId="0" fontId="0" fillId="36" borderId="0" xfId="0" applyFill="1"/>
    <xf numFmtId="164" fontId="17" fillId="39" borderId="0" xfId="0" applyNumberFormat="1" applyFont="1" applyFill="1"/>
    <xf numFmtId="0" fontId="0" fillId="38" borderId="0" xfId="0" applyFill="1"/>
    <xf numFmtId="0" fontId="18" fillId="0" borderId="0" xfId="0" applyFont="1" applyFill="1"/>
    <xf numFmtId="164" fontId="18" fillId="36" borderId="0" xfId="0" applyNumberFormat="1" applyFont="1" applyFill="1"/>
    <xf numFmtId="164" fontId="18" fillId="33" borderId="0" xfId="0" applyNumberFormat="1" applyFont="1" applyFill="1"/>
    <xf numFmtId="164" fontId="18" fillId="34" borderId="0" xfId="0" applyNumberFormat="1" applyFont="1" applyFill="1"/>
    <xf numFmtId="164" fontId="18" fillId="35" borderId="0" xfId="0" applyNumberFormat="1" applyFont="1" applyFill="1"/>
    <xf numFmtId="164" fontId="18" fillId="37" borderId="0" xfId="0" applyNumberFormat="1" applyFont="1" applyFill="1"/>
    <xf numFmtId="164" fontId="18" fillId="38" borderId="0" xfId="0" applyNumberFormat="1" applyFont="1" applyFill="1"/>
    <xf numFmtId="0" fontId="18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workbookViewId="0">
      <selection activeCell="A64" sqref="A64"/>
    </sheetView>
  </sheetViews>
  <sheetFormatPr defaultRowHeight="14.5" x14ac:dyDescent="0.35"/>
  <cols>
    <col min="1" max="1" width="22.453125" style="17" bestFit="1" customWidth="1"/>
    <col min="2" max="2" width="3.90625" style="17" bestFit="1" customWidth="1"/>
    <col min="3" max="3" width="9.54296875" style="17" bestFit="1" customWidth="1"/>
    <col min="4" max="4" width="6.6328125" bestFit="1" customWidth="1"/>
    <col min="5" max="5" width="7.54296875" bestFit="1" customWidth="1"/>
    <col min="6" max="6" width="12.36328125" style="1" bestFit="1" customWidth="1"/>
    <col min="7" max="7" width="12.54296875" style="1" bestFit="1" customWidth="1"/>
    <col min="8" max="8" width="12.1796875" style="1" bestFit="1" customWidth="1"/>
    <col min="9" max="9" width="8.6328125" style="1" bestFit="1" customWidth="1"/>
    <col min="10" max="10" width="9.54296875" style="1" bestFit="1" customWidth="1"/>
    <col min="11" max="11" width="9.453125" style="1" bestFit="1" customWidth="1"/>
    <col min="12" max="12" width="7" style="1" bestFit="1" customWidth="1"/>
    <col min="13" max="13" width="7.7265625" style="1" bestFit="1" customWidth="1"/>
    <col min="14" max="14" width="7.7265625" style="1" customWidth="1"/>
    <col min="15" max="15" width="11.453125" style="1" bestFit="1" customWidth="1"/>
    <col min="16" max="16" width="8" style="3" customWidth="1"/>
    <col min="17" max="17" width="9.1796875" style="3" customWidth="1"/>
  </cols>
  <sheetData>
    <row r="1" spans="1:17" x14ac:dyDescent="0.35">
      <c r="A1" s="17" t="s">
        <v>15</v>
      </c>
      <c r="B1" s="17" t="s">
        <v>14</v>
      </c>
      <c r="C1" s="17" t="s">
        <v>144</v>
      </c>
      <c r="D1" t="s">
        <v>6</v>
      </c>
      <c r="E1" t="s">
        <v>7</v>
      </c>
      <c r="F1" s="1" t="s">
        <v>0</v>
      </c>
      <c r="G1" s="1" t="s">
        <v>1</v>
      </c>
      <c r="H1" s="1" t="s">
        <v>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</v>
      </c>
      <c r="P1" s="3" t="s">
        <v>4</v>
      </c>
      <c r="Q1" s="3" t="s">
        <v>5</v>
      </c>
    </row>
    <row r="2" spans="1:17" x14ac:dyDescent="0.35">
      <c r="A2" s="17" t="s">
        <v>70</v>
      </c>
      <c r="B2" s="17" t="s">
        <v>71</v>
      </c>
      <c r="C2" s="17" t="s">
        <v>150</v>
      </c>
      <c r="D2" s="11">
        <v>208</v>
      </c>
      <c r="E2" s="12">
        <v>285</v>
      </c>
      <c r="F2" s="7">
        <v>10.5</v>
      </c>
      <c r="G2" s="7">
        <v>29.8</v>
      </c>
      <c r="H2" s="6">
        <v>-9.8000000000000007</v>
      </c>
      <c r="I2" s="7">
        <v>91.4</v>
      </c>
      <c r="J2" s="7">
        <v>89.7</v>
      </c>
      <c r="K2" s="6">
        <v>18.2</v>
      </c>
      <c r="L2" s="7">
        <f t="shared" ref="L2:L33" si="0">2^(0.2*(G2-10))+2^(0.2*K2)</f>
        <v>28.02911243316457</v>
      </c>
      <c r="M2" s="18">
        <f t="shared" ref="M2:M33" si="1">H2*0.6215-11.37*O2^(0.16)+0.3965*H2*O2^(0.16)+13.12</f>
        <v>-16.720266108230348</v>
      </c>
      <c r="N2" s="20">
        <f t="shared" ref="N2:N33" si="2">F2+L2-M2</f>
        <v>55.249378541394918</v>
      </c>
      <c r="O2" s="7">
        <v>15.9</v>
      </c>
      <c r="P2" s="3">
        <v>41.600544999999997</v>
      </c>
      <c r="Q2" s="3">
        <v>-93.609105999999997</v>
      </c>
    </row>
    <row r="3" spans="1:17" x14ac:dyDescent="0.35">
      <c r="A3" s="24" t="s">
        <v>94</v>
      </c>
      <c r="B3" s="24" t="s">
        <v>95</v>
      </c>
      <c r="C3" s="24" t="s">
        <v>150</v>
      </c>
      <c r="D3" s="14">
        <v>2719</v>
      </c>
      <c r="E3" s="12">
        <v>205</v>
      </c>
      <c r="F3" s="9">
        <v>9.9</v>
      </c>
      <c r="G3" s="7">
        <v>28.9</v>
      </c>
      <c r="H3" s="6">
        <v>-8.6</v>
      </c>
      <c r="I3" s="7">
        <v>93.7</v>
      </c>
      <c r="J3" s="7">
        <v>92.2</v>
      </c>
      <c r="K3" s="6">
        <v>16.8</v>
      </c>
      <c r="L3" s="7">
        <f t="shared" si="0"/>
        <v>24.00445416350729</v>
      </c>
      <c r="M3" s="18">
        <f t="shared" si="1"/>
        <v>-15.279820862859266</v>
      </c>
      <c r="N3" s="21">
        <f t="shared" si="2"/>
        <v>49.184275026366556</v>
      </c>
      <c r="O3" s="7">
        <v>16.100000000000001</v>
      </c>
      <c r="P3" s="3">
        <v>41.878113999999997</v>
      </c>
      <c r="Q3" s="3">
        <v>-87.629797999999994</v>
      </c>
    </row>
    <row r="4" spans="1:17" x14ac:dyDescent="0.35">
      <c r="A4" s="17" t="s">
        <v>75</v>
      </c>
      <c r="B4" s="17" t="s">
        <v>76</v>
      </c>
      <c r="C4" s="17" t="s">
        <v>150</v>
      </c>
      <c r="D4" s="4">
        <v>853</v>
      </c>
      <c r="E4" s="12">
        <v>241</v>
      </c>
      <c r="F4" s="7">
        <v>11.8</v>
      </c>
      <c r="G4" s="6">
        <v>30.6</v>
      </c>
      <c r="H4" s="6">
        <v>-6.4</v>
      </c>
      <c r="I4" s="7">
        <v>97.2</v>
      </c>
      <c r="J4" s="7">
        <v>65.8</v>
      </c>
      <c r="K4" s="6">
        <v>18.2</v>
      </c>
      <c r="L4" s="7">
        <f t="shared" si="0"/>
        <v>29.854391074984925</v>
      </c>
      <c r="M4" s="19">
        <f t="shared" si="1"/>
        <v>-12.375645439143716</v>
      </c>
      <c r="N4" s="20">
        <f t="shared" si="2"/>
        <v>54.030036514128646</v>
      </c>
      <c r="O4" s="7">
        <v>15.3</v>
      </c>
      <c r="P4" s="3">
        <v>39.768402999999999</v>
      </c>
      <c r="Q4" s="3">
        <v>-86.158068</v>
      </c>
    </row>
    <row r="5" spans="1:17" x14ac:dyDescent="0.35">
      <c r="A5" s="24" t="s">
        <v>39</v>
      </c>
      <c r="B5" s="24" t="s">
        <v>40</v>
      </c>
      <c r="C5" s="24" t="s">
        <v>150</v>
      </c>
      <c r="D5" s="13">
        <v>387</v>
      </c>
      <c r="E5" s="12">
        <v>402</v>
      </c>
      <c r="F5" s="7">
        <v>13.9</v>
      </c>
      <c r="G5" s="6">
        <v>33.5</v>
      </c>
      <c r="H5" s="6">
        <v>-5.6</v>
      </c>
      <c r="I5" s="7">
        <v>82.8</v>
      </c>
      <c r="J5" s="9">
        <v>37.799999999999997</v>
      </c>
      <c r="K5" s="6">
        <v>18.7</v>
      </c>
      <c r="L5" s="6">
        <f t="shared" si="0"/>
        <v>39.353483394253445</v>
      </c>
      <c r="M5" s="19">
        <f t="shared" si="1"/>
        <v>-12.073753174433223</v>
      </c>
      <c r="N5" s="19">
        <f t="shared" si="2"/>
        <v>65.327236568686672</v>
      </c>
      <c r="O5" s="7">
        <v>18.7</v>
      </c>
      <c r="P5" s="3">
        <v>37.687176000000001</v>
      </c>
      <c r="Q5" s="3">
        <v>-97.330053000000007</v>
      </c>
    </row>
    <row r="6" spans="1:17" x14ac:dyDescent="0.35">
      <c r="A6" s="24" t="s">
        <v>66</v>
      </c>
      <c r="B6" s="24" t="s">
        <v>67</v>
      </c>
      <c r="C6" s="24" t="s">
        <v>150</v>
      </c>
      <c r="D6" s="4">
        <v>613</v>
      </c>
      <c r="E6" s="12">
        <v>145</v>
      </c>
      <c r="F6" s="7">
        <v>14.6</v>
      </c>
      <c r="G6" s="6">
        <v>31.5</v>
      </c>
      <c r="H6" s="7">
        <v>-2.9</v>
      </c>
      <c r="I6" s="6">
        <v>114.1</v>
      </c>
      <c r="J6" s="9">
        <v>31.8</v>
      </c>
      <c r="K6" s="6">
        <v>19.2</v>
      </c>
      <c r="L6" s="6">
        <f t="shared" si="0"/>
        <v>34.018711748366215</v>
      </c>
      <c r="M6" s="20">
        <f t="shared" si="1"/>
        <v>-7.4845090010540414</v>
      </c>
      <c r="N6" s="20">
        <f t="shared" si="2"/>
        <v>56.103220749420259</v>
      </c>
      <c r="O6" s="9">
        <v>12.7</v>
      </c>
      <c r="P6" s="3">
        <v>38.252665</v>
      </c>
      <c r="Q6" s="3">
        <v>-85.758455999999995</v>
      </c>
    </row>
    <row r="7" spans="1:17" x14ac:dyDescent="0.35">
      <c r="A7" s="24" t="s">
        <v>114</v>
      </c>
      <c r="B7" s="24" t="s">
        <v>115</v>
      </c>
      <c r="C7" s="24" t="s">
        <v>150</v>
      </c>
      <c r="D7" s="4">
        <v>689</v>
      </c>
      <c r="E7" s="12">
        <v>192</v>
      </c>
      <c r="F7" s="7">
        <v>10.199999999999999</v>
      </c>
      <c r="G7" s="7">
        <v>28.6</v>
      </c>
      <c r="H7" s="6">
        <v>-6.9</v>
      </c>
      <c r="I7" s="7">
        <v>75.3</v>
      </c>
      <c r="J7" s="7">
        <v>83.6</v>
      </c>
      <c r="K7" s="6">
        <v>16.2</v>
      </c>
      <c r="L7" s="7">
        <f t="shared" si="0"/>
        <v>22.625397567717421</v>
      </c>
      <c r="M7" s="19">
        <f t="shared" si="1"/>
        <v>-13.061043504792567</v>
      </c>
      <c r="N7" s="21">
        <f t="shared" si="2"/>
        <v>45.886441072509982</v>
      </c>
      <c r="O7" s="7">
        <v>15.6</v>
      </c>
      <c r="P7" s="3">
        <v>42.331426999999998</v>
      </c>
      <c r="Q7" s="3">
        <v>-83.045754000000002</v>
      </c>
    </row>
    <row r="8" spans="1:17" x14ac:dyDescent="0.35">
      <c r="A8" s="24" t="s">
        <v>116</v>
      </c>
      <c r="B8" s="24" t="s">
        <v>115</v>
      </c>
      <c r="C8" s="24" t="s">
        <v>150</v>
      </c>
      <c r="D8" s="11">
        <v>192</v>
      </c>
      <c r="E8" s="12">
        <v>215</v>
      </c>
      <c r="F8" s="9">
        <v>9.5</v>
      </c>
      <c r="G8" s="7">
        <v>28.2</v>
      </c>
      <c r="H8" s="6">
        <v>-7.7</v>
      </c>
      <c r="I8" s="7">
        <v>97.3</v>
      </c>
      <c r="J8" s="5">
        <v>190.2</v>
      </c>
      <c r="K8" s="6">
        <v>16</v>
      </c>
      <c r="L8" s="7">
        <f t="shared" si="0"/>
        <v>21.656220114544276</v>
      </c>
      <c r="M8" s="19">
        <f t="shared" si="1"/>
        <v>-14.00438006577051</v>
      </c>
      <c r="N8" s="21">
        <f t="shared" si="2"/>
        <v>45.160600180314788</v>
      </c>
      <c r="O8" s="7">
        <v>15.4</v>
      </c>
      <c r="P8" s="3">
        <v>42.963360000000002</v>
      </c>
      <c r="Q8" s="3">
        <v>-85.668086000000002</v>
      </c>
    </row>
    <row r="9" spans="1:17" x14ac:dyDescent="0.35">
      <c r="A9" s="17" t="s">
        <v>119</v>
      </c>
      <c r="B9" s="17" t="s">
        <v>115</v>
      </c>
      <c r="C9" s="17" t="s">
        <v>150</v>
      </c>
      <c r="D9" s="11">
        <v>114</v>
      </c>
      <c r="E9" s="12">
        <v>256</v>
      </c>
      <c r="F9" s="9">
        <v>9.1</v>
      </c>
      <c r="G9" s="7">
        <v>28</v>
      </c>
      <c r="H9" s="6">
        <v>-8.4</v>
      </c>
      <c r="I9" s="7">
        <v>80.8</v>
      </c>
      <c r="J9" s="6">
        <v>129.80000000000001</v>
      </c>
      <c r="K9" s="6">
        <v>15.9</v>
      </c>
      <c r="L9" s="7">
        <f t="shared" si="0"/>
        <v>21.188803614449576</v>
      </c>
      <c r="M9" s="19">
        <f t="shared" si="1"/>
        <v>-14.72499294806927</v>
      </c>
      <c r="N9" s="21">
        <f t="shared" si="2"/>
        <v>45.013796562518849</v>
      </c>
      <c r="O9" s="9">
        <v>14.8</v>
      </c>
      <c r="P9" s="3">
        <v>42.732534999999999</v>
      </c>
      <c r="Q9" s="3">
        <v>-84.555535000000006</v>
      </c>
    </row>
    <row r="10" spans="1:17" x14ac:dyDescent="0.35">
      <c r="A10" s="24" t="s">
        <v>90</v>
      </c>
      <c r="B10" s="24" t="s">
        <v>91</v>
      </c>
      <c r="C10" s="24" t="s">
        <v>150</v>
      </c>
      <c r="D10" s="13">
        <v>400</v>
      </c>
      <c r="E10" s="12">
        <v>254</v>
      </c>
      <c r="F10" s="9">
        <v>7.9</v>
      </c>
      <c r="G10" s="7">
        <v>28.6</v>
      </c>
      <c r="H10" s="5">
        <v>-13.6</v>
      </c>
      <c r="I10" s="7">
        <v>77.7</v>
      </c>
      <c r="J10" s="6">
        <v>138.19999999999999</v>
      </c>
      <c r="K10" s="6">
        <v>15.8</v>
      </c>
      <c r="L10" s="7">
        <f t="shared" si="0"/>
        <v>22.115753380858933</v>
      </c>
      <c r="M10" s="15">
        <f t="shared" si="1"/>
        <v>-21.479789730078835</v>
      </c>
      <c r="N10" s="20">
        <f t="shared" si="2"/>
        <v>51.495543110937767</v>
      </c>
      <c r="O10" s="7">
        <v>16.100000000000001</v>
      </c>
      <c r="P10" s="3">
        <v>44.977753</v>
      </c>
      <c r="Q10" s="3">
        <v>-93.265011000000001</v>
      </c>
    </row>
    <row r="11" spans="1:17" x14ac:dyDescent="0.35">
      <c r="A11" s="17" t="s">
        <v>55</v>
      </c>
      <c r="B11" s="17" t="s">
        <v>56</v>
      </c>
      <c r="C11" s="17" t="s">
        <v>150</v>
      </c>
      <c r="D11" s="13">
        <v>467</v>
      </c>
      <c r="E11" s="12">
        <v>296</v>
      </c>
      <c r="F11" s="7">
        <v>12.6</v>
      </c>
      <c r="G11" s="6">
        <v>31.3</v>
      </c>
      <c r="H11" s="6">
        <v>-6.9</v>
      </c>
      <c r="I11" s="7">
        <v>98.8</v>
      </c>
      <c r="J11" s="9">
        <v>43.2</v>
      </c>
      <c r="K11" s="6">
        <v>19.600000000000001</v>
      </c>
      <c r="L11" s="6">
        <f t="shared" si="0"/>
        <v>34.296581621512395</v>
      </c>
      <c r="M11" s="19">
        <f t="shared" si="1"/>
        <v>-13.343222633143876</v>
      </c>
      <c r="N11" s="19">
        <f t="shared" si="2"/>
        <v>60.239804254656271</v>
      </c>
      <c r="O11" s="7">
        <v>16.899999999999999</v>
      </c>
      <c r="P11" s="3">
        <v>39.099727000000001</v>
      </c>
      <c r="Q11" s="3">
        <v>-94.578567000000007</v>
      </c>
    </row>
    <row r="12" spans="1:17" x14ac:dyDescent="0.35">
      <c r="A12" s="24" t="s">
        <v>58</v>
      </c>
      <c r="B12" s="24" t="s">
        <v>56</v>
      </c>
      <c r="C12" s="24" t="s">
        <v>150</v>
      </c>
      <c r="D12" s="13">
        <v>318</v>
      </c>
      <c r="E12" s="12">
        <v>163</v>
      </c>
      <c r="F12" s="7">
        <v>13.9</v>
      </c>
      <c r="G12" s="6">
        <v>31.7</v>
      </c>
      <c r="H12" s="7">
        <v>-4.5999999999999996</v>
      </c>
      <c r="I12" s="6">
        <v>104.1</v>
      </c>
      <c r="J12" s="9">
        <v>45</v>
      </c>
      <c r="K12" s="6">
        <v>19.399999999999999</v>
      </c>
      <c r="L12" s="6">
        <f t="shared" si="0"/>
        <v>34.975107913522471</v>
      </c>
      <c r="M12" s="19">
        <f t="shared" si="1"/>
        <v>-10.088121054699121</v>
      </c>
      <c r="N12" s="20">
        <f t="shared" si="2"/>
        <v>58.963228968221593</v>
      </c>
      <c r="O12" s="7">
        <v>15</v>
      </c>
      <c r="P12" s="3">
        <v>38.627003000000002</v>
      </c>
      <c r="Q12" s="3">
        <v>-90.199404000000001</v>
      </c>
    </row>
    <row r="13" spans="1:17" x14ac:dyDescent="0.35">
      <c r="A13" s="24" t="s">
        <v>80</v>
      </c>
      <c r="B13" s="24" t="s">
        <v>81</v>
      </c>
      <c r="C13" s="24" t="s">
        <v>150</v>
      </c>
      <c r="D13" s="11">
        <v>114</v>
      </c>
      <c r="E13" s="12">
        <v>274</v>
      </c>
      <c r="F13" s="9">
        <v>5.8</v>
      </c>
      <c r="G13" s="7">
        <v>28.1</v>
      </c>
      <c r="H13" s="8">
        <v>-17.7</v>
      </c>
      <c r="I13" s="7">
        <v>57.4</v>
      </c>
      <c r="J13" s="6">
        <v>127.3</v>
      </c>
      <c r="K13" s="6">
        <v>15.1</v>
      </c>
      <c r="L13" s="7">
        <f t="shared" si="0"/>
        <v>20.406677288624337</v>
      </c>
      <c r="M13" s="15">
        <f t="shared" si="1"/>
        <v>-27.080309658537054</v>
      </c>
      <c r="N13" s="20">
        <f t="shared" si="2"/>
        <v>53.286986947161395</v>
      </c>
      <c r="O13" s="7">
        <v>18</v>
      </c>
      <c r="P13" s="3">
        <v>46.877186000000002</v>
      </c>
      <c r="Q13" s="3">
        <v>-96.789803000000006</v>
      </c>
    </row>
    <row r="14" spans="1:17" x14ac:dyDescent="0.35">
      <c r="A14" s="17" t="s">
        <v>61</v>
      </c>
      <c r="B14" s="17" t="s">
        <v>62</v>
      </c>
      <c r="C14" s="17" t="s">
        <v>150</v>
      </c>
      <c r="D14" s="13">
        <v>434</v>
      </c>
      <c r="E14" s="12">
        <v>298</v>
      </c>
      <c r="F14" s="7">
        <v>10.6</v>
      </c>
      <c r="G14" s="6">
        <v>30.7</v>
      </c>
      <c r="H14" s="5">
        <v>-10.199999999999999</v>
      </c>
      <c r="I14" s="7">
        <v>77.7</v>
      </c>
      <c r="J14" s="7">
        <v>67.099999999999994</v>
      </c>
      <c r="K14" s="6">
        <v>18.600000000000001</v>
      </c>
      <c r="L14" s="6">
        <f t="shared" si="0"/>
        <v>30.807938130306937</v>
      </c>
      <c r="M14" s="18">
        <f t="shared" si="1"/>
        <v>-17.215769310624552</v>
      </c>
      <c r="N14" s="20">
        <f t="shared" si="2"/>
        <v>58.62370744093149</v>
      </c>
      <c r="O14" s="7">
        <v>15.9</v>
      </c>
      <c r="P14" s="3">
        <v>41.252363000000003</v>
      </c>
      <c r="Q14" s="3">
        <v>-95.997988000000007</v>
      </c>
    </row>
    <row r="15" spans="1:17" x14ac:dyDescent="0.35">
      <c r="A15" s="24" t="s">
        <v>120</v>
      </c>
      <c r="B15" s="24" t="s">
        <v>101</v>
      </c>
      <c r="C15" s="24" t="s">
        <v>150</v>
      </c>
      <c r="D15" s="11">
        <v>145</v>
      </c>
      <c r="E15" s="12">
        <v>128</v>
      </c>
      <c r="F15" s="9">
        <v>9.1</v>
      </c>
      <c r="G15" s="7">
        <v>27.6</v>
      </c>
      <c r="H15" s="6">
        <v>-9.1</v>
      </c>
      <c r="I15" s="7">
        <v>97.8</v>
      </c>
      <c r="J15" s="8">
        <v>314.5</v>
      </c>
      <c r="K15" s="6">
        <v>15.9</v>
      </c>
      <c r="L15" s="7">
        <f t="shared" si="0"/>
        <v>20.534713066493012</v>
      </c>
      <c r="M15" s="18">
        <f t="shared" si="1"/>
        <v>-15.250589190322158</v>
      </c>
      <c r="N15" s="21">
        <f t="shared" si="2"/>
        <v>44.885302256815173</v>
      </c>
      <c r="O15" s="9">
        <v>13.5</v>
      </c>
      <c r="P15" s="3">
        <v>43.048121999999999</v>
      </c>
      <c r="Q15" s="3">
        <v>-76.147424000000001</v>
      </c>
    </row>
    <row r="16" spans="1:17" x14ac:dyDescent="0.35">
      <c r="A16" s="24" t="s">
        <v>127</v>
      </c>
      <c r="B16" s="24" t="s">
        <v>101</v>
      </c>
      <c r="C16" s="24" t="s">
        <v>150</v>
      </c>
      <c r="D16" s="11">
        <v>210</v>
      </c>
      <c r="E16" s="12">
        <v>166</v>
      </c>
      <c r="F16" s="9">
        <v>9</v>
      </c>
      <c r="G16" s="7">
        <v>27.2</v>
      </c>
      <c r="H16" s="6">
        <v>-8</v>
      </c>
      <c r="I16" s="7">
        <v>87.1</v>
      </c>
      <c r="J16" s="8">
        <v>252.7</v>
      </c>
      <c r="K16" s="6">
        <v>15.8</v>
      </c>
      <c r="L16" s="9">
        <f t="shared" si="0"/>
        <v>19.791131724159136</v>
      </c>
      <c r="M16" s="19">
        <f t="shared" si="1"/>
        <v>-14.232305718870206</v>
      </c>
      <c r="N16" s="21">
        <f t="shared" si="2"/>
        <v>43.023437443029344</v>
      </c>
      <c r="O16" s="9">
        <v>14.8</v>
      </c>
      <c r="P16" s="3">
        <v>43.161029999999997</v>
      </c>
      <c r="Q16" s="3">
        <v>-77.610922000000002</v>
      </c>
    </row>
    <row r="17" spans="1:17" x14ac:dyDescent="0.35">
      <c r="A17" s="24" t="s">
        <v>130</v>
      </c>
      <c r="B17" s="24" t="s">
        <v>101</v>
      </c>
      <c r="C17" s="24" t="s">
        <v>150</v>
      </c>
      <c r="D17" s="13">
        <v>259</v>
      </c>
      <c r="E17" s="12">
        <v>214</v>
      </c>
      <c r="F17" s="9">
        <v>9.1</v>
      </c>
      <c r="G17" s="7">
        <v>26.6</v>
      </c>
      <c r="H17" s="6">
        <v>-7.5</v>
      </c>
      <c r="I17" s="6">
        <v>102.9</v>
      </c>
      <c r="J17" s="8">
        <v>240.5</v>
      </c>
      <c r="K17" s="6">
        <v>15.6</v>
      </c>
      <c r="L17" s="9">
        <f t="shared" si="0"/>
        <v>18.680523291421359</v>
      </c>
      <c r="M17" s="19">
        <f t="shared" si="1"/>
        <v>-14.04719963254316</v>
      </c>
      <c r="N17" s="21">
        <f t="shared" si="2"/>
        <v>41.827722923964522</v>
      </c>
      <c r="O17" s="7">
        <v>16.7</v>
      </c>
      <c r="P17" s="3">
        <v>42.886446999999997</v>
      </c>
      <c r="Q17" s="3">
        <v>-78.878369000000006</v>
      </c>
    </row>
    <row r="18" spans="1:17" x14ac:dyDescent="0.35">
      <c r="A18" s="24" t="s">
        <v>84</v>
      </c>
      <c r="B18" s="24" t="s">
        <v>85</v>
      </c>
      <c r="C18" s="24" t="s">
        <v>150</v>
      </c>
      <c r="D18" s="13">
        <v>298</v>
      </c>
      <c r="E18" s="12">
        <v>171</v>
      </c>
      <c r="F18" s="7">
        <v>12.6</v>
      </c>
      <c r="G18" s="6">
        <v>30.4</v>
      </c>
      <c r="H18" s="6">
        <v>-5.2</v>
      </c>
      <c r="I18" s="6">
        <v>105.8</v>
      </c>
      <c r="J18" s="9">
        <v>37.6</v>
      </c>
      <c r="K18" s="6">
        <v>18.2</v>
      </c>
      <c r="L18" s="7">
        <f t="shared" si="0"/>
        <v>29.378921923550081</v>
      </c>
      <c r="M18" s="19">
        <f t="shared" si="1"/>
        <v>-10.529626414163504</v>
      </c>
      <c r="N18" s="20">
        <f t="shared" si="2"/>
        <v>52.508548337713584</v>
      </c>
      <c r="O18" s="9">
        <v>13.7</v>
      </c>
      <c r="P18" s="3">
        <v>39.103118000000002</v>
      </c>
      <c r="Q18" s="3">
        <v>-84.512020000000007</v>
      </c>
    </row>
    <row r="19" spans="1:17" x14ac:dyDescent="0.35">
      <c r="A19" s="24" t="s">
        <v>49</v>
      </c>
      <c r="B19" s="24" t="s">
        <v>85</v>
      </c>
      <c r="C19" s="24" t="s">
        <v>150</v>
      </c>
      <c r="D19" s="4">
        <v>823</v>
      </c>
      <c r="E19" s="12">
        <v>247</v>
      </c>
      <c r="F19" s="7">
        <v>11.9</v>
      </c>
      <c r="G19" s="7">
        <v>29.4</v>
      </c>
      <c r="H19" s="6">
        <v>-5.2</v>
      </c>
      <c r="I19" s="7">
        <v>99.8</v>
      </c>
      <c r="J19" s="7">
        <v>67.8</v>
      </c>
      <c r="K19" s="6">
        <v>17.2</v>
      </c>
      <c r="L19" s="7">
        <f t="shared" si="0"/>
        <v>25.575837029579375</v>
      </c>
      <c r="M19" s="19">
        <f t="shared" si="1"/>
        <v>-10.206507370011705</v>
      </c>
      <c r="N19" s="21">
        <f t="shared" si="2"/>
        <v>47.682344399591081</v>
      </c>
      <c r="O19" s="9">
        <v>12.4</v>
      </c>
      <c r="P19" s="3">
        <v>39.961176000000002</v>
      </c>
      <c r="Q19" s="3">
        <v>-82.998794000000004</v>
      </c>
    </row>
    <row r="20" spans="1:17" x14ac:dyDescent="0.35">
      <c r="A20" s="24" t="s">
        <v>123</v>
      </c>
      <c r="B20" s="24" t="s">
        <v>85</v>
      </c>
      <c r="C20" s="24" t="s">
        <v>150</v>
      </c>
      <c r="D20" s="13">
        <v>390</v>
      </c>
      <c r="E20" s="12">
        <v>234</v>
      </c>
      <c r="F20" s="7">
        <v>10.8</v>
      </c>
      <c r="G20" s="7">
        <v>28.1</v>
      </c>
      <c r="H20" s="6">
        <v>-5.7</v>
      </c>
      <c r="I20" s="7">
        <v>99.3</v>
      </c>
      <c r="J20" s="5">
        <v>173</v>
      </c>
      <c r="K20" s="6">
        <v>16.399999999999999</v>
      </c>
      <c r="L20" s="7">
        <f t="shared" si="0"/>
        <v>22.008560525464475</v>
      </c>
      <c r="M20" s="19">
        <f t="shared" si="1"/>
        <v>-11.576787930007614</v>
      </c>
      <c r="N20" s="21">
        <f t="shared" si="2"/>
        <v>44.385348455472084</v>
      </c>
      <c r="O20" s="7">
        <v>15.6</v>
      </c>
      <c r="P20" s="3">
        <v>41.499319999999997</v>
      </c>
      <c r="Q20" s="3">
        <v>-81.694361000000001</v>
      </c>
    </row>
    <row r="21" spans="1:17" x14ac:dyDescent="0.35">
      <c r="A21" s="24" t="s">
        <v>128</v>
      </c>
      <c r="B21" s="24" t="s">
        <v>89</v>
      </c>
      <c r="C21" s="24" t="s">
        <v>150</v>
      </c>
      <c r="D21" s="13">
        <v>306</v>
      </c>
      <c r="E21" s="12">
        <v>350</v>
      </c>
      <c r="F21" s="7">
        <v>10.8</v>
      </c>
      <c r="G21" s="7">
        <v>28.1</v>
      </c>
      <c r="H21" s="7">
        <v>-4.5999999999999996</v>
      </c>
      <c r="I21" s="7">
        <v>97</v>
      </c>
      <c r="J21" s="7">
        <v>74.400000000000006</v>
      </c>
      <c r="K21" s="6">
        <v>16.3</v>
      </c>
      <c r="L21" s="7">
        <f t="shared" si="0"/>
        <v>21.874831087255536</v>
      </c>
      <c r="M21" s="20">
        <f t="shared" si="1"/>
        <v>-9.6274959328563963</v>
      </c>
      <c r="N21" s="21">
        <f t="shared" si="2"/>
        <v>42.302327020111939</v>
      </c>
      <c r="O21" s="9">
        <v>13</v>
      </c>
      <c r="P21" s="3">
        <v>40.440624999999997</v>
      </c>
      <c r="Q21" s="3">
        <v>-79.995885999999999</v>
      </c>
    </row>
    <row r="22" spans="1:17" x14ac:dyDescent="0.35">
      <c r="A22" s="17" t="s">
        <v>77</v>
      </c>
      <c r="B22" s="17" t="s">
        <v>78</v>
      </c>
      <c r="C22" s="17" t="s">
        <v>150</v>
      </c>
      <c r="D22" s="11">
        <v>165</v>
      </c>
      <c r="E22" s="12">
        <v>432</v>
      </c>
      <c r="F22" s="9">
        <v>7.7</v>
      </c>
      <c r="G22" s="7">
        <v>28.9</v>
      </c>
      <c r="H22" s="5">
        <v>-13.9</v>
      </c>
      <c r="I22" s="7">
        <v>67.099999999999994</v>
      </c>
      <c r="J22" s="6">
        <v>113</v>
      </c>
      <c r="K22" s="6">
        <v>16.8</v>
      </c>
      <c r="L22" s="7">
        <f t="shared" si="0"/>
        <v>24.00445416350729</v>
      </c>
      <c r="M22" s="15">
        <f t="shared" si="1"/>
        <v>-22.006401221217082</v>
      </c>
      <c r="N22" s="20">
        <f t="shared" si="2"/>
        <v>53.710855384724368</v>
      </c>
      <c r="O22" s="7">
        <v>16.7</v>
      </c>
      <c r="P22" s="3">
        <v>43.544595999999999</v>
      </c>
      <c r="Q22" s="3">
        <v>-96.731103000000004</v>
      </c>
    </row>
    <row r="23" spans="1:17" x14ac:dyDescent="0.35">
      <c r="A23" s="24" t="s">
        <v>92</v>
      </c>
      <c r="B23" s="24" t="s">
        <v>93</v>
      </c>
      <c r="C23" s="24" t="s">
        <v>150</v>
      </c>
      <c r="D23" s="4">
        <v>599</v>
      </c>
      <c r="E23" s="12">
        <v>204</v>
      </c>
      <c r="F23" s="9">
        <v>9.1</v>
      </c>
      <c r="G23" s="7">
        <v>28.5</v>
      </c>
      <c r="H23" s="5">
        <v>-10.6</v>
      </c>
      <c r="I23" s="7">
        <v>86</v>
      </c>
      <c r="J23" s="6">
        <v>102.1</v>
      </c>
      <c r="K23" s="6">
        <v>16.3</v>
      </c>
      <c r="L23" s="7">
        <f t="shared" si="0"/>
        <v>22.575867978651196</v>
      </c>
      <c r="M23" s="18">
        <f t="shared" si="1"/>
        <v>-17.902437902057088</v>
      </c>
      <c r="N23" s="21">
        <f t="shared" si="2"/>
        <v>49.578305880708285</v>
      </c>
      <c r="O23" s="7">
        <v>16.7</v>
      </c>
      <c r="P23" s="3">
        <v>43.038902999999998</v>
      </c>
      <c r="Q23" s="3">
        <v>-87.906474000000003</v>
      </c>
    </row>
    <row r="24" spans="1:17" x14ac:dyDescent="0.35">
      <c r="A24" s="17" t="s">
        <v>102</v>
      </c>
      <c r="B24" s="17" t="s">
        <v>93</v>
      </c>
      <c r="C24" s="17" t="s">
        <v>150</v>
      </c>
      <c r="D24" s="11">
        <v>243</v>
      </c>
      <c r="E24" s="12">
        <v>261</v>
      </c>
      <c r="F24" s="9">
        <v>8.1</v>
      </c>
      <c r="G24" s="7">
        <v>27.6</v>
      </c>
      <c r="H24" s="5">
        <v>-11.6</v>
      </c>
      <c r="I24" s="7">
        <v>87.6</v>
      </c>
      <c r="J24" s="7">
        <v>97</v>
      </c>
      <c r="K24" s="6">
        <v>16.399999999999999</v>
      </c>
      <c r="L24" s="7">
        <f t="shared" si="0"/>
        <v>21.185201059286996</v>
      </c>
      <c r="M24" s="18">
        <f t="shared" si="1"/>
        <v>-18.392924131591158</v>
      </c>
      <c r="N24" s="21">
        <f t="shared" si="2"/>
        <v>47.678125190878156</v>
      </c>
      <c r="O24" s="9">
        <v>13.8</v>
      </c>
      <c r="P24" s="3">
        <v>43.073051999999997</v>
      </c>
      <c r="Q24" s="3">
        <v>-89.401229999999998</v>
      </c>
    </row>
    <row r="25" spans="1:17" x14ac:dyDescent="0.35">
      <c r="A25" s="24" t="s">
        <v>104</v>
      </c>
      <c r="B25" s="24" t="s">
        <v>105</v>
      </c>
      <c r="C25" s="24" t="s">
        <v>148</v>
      </c>
      <c r="D25" s="4">
        <v>650</v>
      </c>
      <c r="E25" s="4">
        <v>1611</v>
      </c>
      <c r="F25" s="7">
        <v>10.1</v>
      </c>
      <c r="G25" s="6">
        <v>31.2</v>
      </c>
      <c r="H25" s="6">
        <v>-8.5</v>
      </c>
      <c r="I25" s="9">
        <v>39.6</v>
      </c>
      <c r="J25" s="6">
        <v>136.69999999999999</v>
      </c>
      <c r="K25" s="9">
        <v>8</v>
      </c>
      <c r="L25" s="7">
        <f t="shared" si="0"/>
        <v>21.927315715893286</v>
      </c>
      <c r="M25" s="18">
        <f t="shared" si="1"/>
        <v>-15.334920860366372</v>
      </c>
      <c r="N25" s="21">
        <f t="shared" si="2"/>
        <v>47.362236576259662</v>
      </c>
      <c r="O25" s="7">
        <v>16.899999999999999</v>
      </c>
      <c r="P25" s="3">
        <v>39.739235999999998</v>
      </c>
      <c r="Q25" s="3">
        <v>-104.990251</v>
      </c>
    </row>
    <row r="26" spans="1:17" x14ac:dyDescent="0.35">
      <c r="A26" s="24" t="s">
        <v>129</v>
      </c>
      <c r="B26" s="24" t="s">
        <v>105</v>
      </c>
      <c r="C26" s="24" t="s">
        <v>148</v>
      </c>
      <c r="D26" s="13">
        <v>440</v>
      </c>
      <c r="E26" s="4">
        <v>1856</v>
      </c>
      <c r="F26" s="9">
        <v>9.4</v>
      </c>
      <c r="G26" s="7">
        <v>29.3</v>
      </c>
      <c r="H26" s="6">
        <v>-8.1</v>
      </c>
      <c r="I26" s="9">
        <v>41.9</v>
      </c>
      <c r="J26" s="7">
        <v>95.8</v>
      </c>
      <c r="K26" s="9">
        <v>9.5</v>
      </c>
      <c r="L26" s="9">
        <f t="shared" si="0"/>
        <v>18.252438451221806</v>
      </c>
      <c r="M26" s="19">
        <f t="shared" si="1"/>
        <v>-14.427648168092192</v>
      </c>
      <c r="N26" s="21">
        <f t="shared" si="2"/>
        <v>42.080086619313995</v>
      </c>
      <c r="O26" s="7">
        <v>15.1</v>
      </c>
      <c r="P26" s="3">
        <v>38.833882000000003</v>
      </c>
      <c r="Q26" s="3">
        <v>-104.82136300000001</v>
      </c>
    </row>
    <row r="27" spans="1:17" x14ac:dyDescent="0.35">
      <c r="A27" s="24" t="s">
        <v>106</v>
      </c>
      <c r="B27" s="24" t="s">
        <v>107</v>
      </c>
      <c r="C27" s="24" t="s">
        <v>148</v>
      </c>
      <c r="D27" s="11">
        <v>214</v>
      </c>
      <c r="E27" s="11">
        <v>865</v>
      </c>
      <c r="F27" s="7">
        <v>11.4</v>
      </c>
      <c r="G27" s="6">
        <v>32.9</v>
      </c>
      <c r="H27" s="7">
        <v>-4.4000000000000004</v>
      </c>
      <c r="I27" s="9">
        <v>29.7</v>
      </c>
      <c r="J27" s="9">
        <v>48.8</v>
      </c>
      <c r="K27" s="9">
        <v>6.2</v>
      </c>
      <c r="L27" s="7">
        <f t="shared" si="0"/>
        <v>26.279573301018075</v>
      </c>
      <c r="M27" s="20">
        <f t="shared" si="1"/>
        <v>-9.2850518498307988</v>
      </c>
      <c r="N27" s="21">
        <f t="shared" si="2"/>
        <v>46.964625150848875</v>
      </c>
      <c r="O27" s="9">
        <v>12.6</v>
      </c>
      <c r="P27" s="3">
        <v>43.61871</v>
      </c>
      <c r="Q27" s="3">
        <v>-116.214607</v>
      </c>
    </row>
    <row r="28" spans="1:17" x14ac:dyDescent="0.35">
      <c r="A28" s="24" t="s">
        <v>124</v>
      </c>
      <c r="B28" s="24" t="s">
        <v>125</v>
      </c>
      <c r="C28" s="24" t="s">
        <v>148</v>
      </c>
      <c r="D28" s="11">
        <v>109</v>
      </c>
      <c r="E28" s="13">
        <v>1087</v>
      </c>
      <c r="F28" s="9">
        <v>9</v>
      </c>
      <c r="G28" s="6">
        <v>30.4</v>
      </c>
      <c r="H28" s="6">
        <v>-7.9</v>
      </c>
      <c r="I28" s="9">
        <v>34.799999999999997</v>
      </c>
      <c r="J28" s="6">
        <v>139.69999999999999</v>
      </c>
      <c r="K28" s="9">
        <v>8.6</v>
      </c>
      <c r="L28" s="7">
        <f t="shared" si="0"/>
        <v>20.206652718052375</v>
      </c>
      <c r="M28" s="19">
        <f t="shared" si="1"/>
        <v>-14.630989165044822</v>
      </c>
      <c r="N28" s="21">
        <f t="shared" si="2"/>
        <v>43.837641883097199</v>
      </c>
      <c r="O28" s="7">
        <v>17.100000000000001</v>
      </c>
      <c r="P28" s="3">
        <v>45.783285999999997</v>
      </c>
      <c r="Q28" s="3">
        <v>-108.50069000000001</v>
      </c>
    </row>
    <row r="29" spans="1:17" x14ac:dyDescent="0.35">
      <c r="A29" s="24" t="s">
        <v>103</v>
      </c>
      <c r="B29" s="24" t="s">
        <v>19</v>
      </c>
      <c r="C29" s="24" t="s">
        <v>148</v>
      </c>
      <c r="D29" s="11">
        <v>233</v>
      </c>
      <c r="E29" s="13">
        <v>1342</v>
      </c>
      <c r="F29" s="7">
        <v>12.1</v>
      </c>
      <c r="G29" s="6">
        <v>33.4</v>
      </c>
      <c r="H29" s="7">
        <v>-3.9</v>
      </c>
      <c r="I29" s="9">
        <v>18.8</v>
      </c>
      <c r="J29" s="7">
        <v>55.4</v>
      </c>
      <c r="K29" s="10">
        <v>3.8</v>
      </c>
      <c r="L29" s="7">
        <f t="shared" si="0"/>
        <v>27.327726707592959</v>
      </c>
      <c r="M29" s="20">
        <f t="shared" si="1"/>
        <v>-8.1485289623575508</v>
      </c>
      <c r="N29" s="21">
        <f t="shared" si="2"/>
        <v>47.576255669950513</v>
      </c>
      <c r="O29" s="9">
        <v>10.6</v>
      </c>
      <c r="P29" s="3">
        <v>39.529632999999997</v>
      </c>
      <c r="Q29" s="3">
        <v>-119.81380299999999</v>
      </c>
    </row>
    <row r="30" spans="1:17" x14ac:dyDescent="0.35">
      <c r="A30" s="17" t="s">
        <v>82</v>
      </c>
      <c r="B30" s="17" t="s">
        <v>83</v>
      </c>
      <c r="C30" s="17" t="s">
        <v>148</v>
      </c>
      <c r="D30" s="11">
        <v>191</v>
      </c>
      <c r="E30" s="13">
        <v>1286</v>
      </c>
      <c r="F30" s="7">
        <v>11.6</v>
      </c>
      <c r="G30" s="6">
        <v>33.700000000000003</v>
      </c>
      <c r="H30" s="6">
        <v>-5.8</v>
      </c>
      <c r="I30" s="9">
        <v>40.9</v>
      </c>
      <c r="J30" s="6">
        <v>142.69999999999999</v>
      </c>
      <c r="K30" s="9">
        <v>7.8</v>
      </c>
      <c r="L30" s="7">
        <f t="shared" si="0"/>
        <v>29.671351856290038</v>
      </c>
      <c r="M30" s="19">
        <f t="shared" si="1"/>
        <v>-11.336304033887478</v>
      </c>
      <c r="N30" s="20">
        <f t="shared" si="2"/>
        <v>52.607655890177519</v>
      </c>
      <c r="O30" s="9">
        <v>14</v>
      </c>
      <c r="P30" s="3">
        <v>40.760778999999999</v>
      </c>
      <c r="Q30" s="3">
        <v>-111.891047</v>
      </c>
    </row>
    <row r="31" spans="1:17" x14ac:dyDescent="0.35">
      <c r="A31" s="24" t="s">
        <v>133</v>
      </c>
      <c r="B31" s="24" t="s">
        <v>134</v>
      </c>
      <c r="C31" s="24" t="s">
        <v>148</v>
      </c>
      <c r="D31" s="11">
        <v>211</v>
      </c>
      <c r="E31" s="11">
        <v>718</v>
      </c>
      <c r="F31" s="9">
        <v>9</v>
      </c>
      <c r="G31" s="7">
        <v>28.5</v>
      </c>
      <c r="H31" s="6">
        <v>-5.3</v>
      </c>
      <c r="I31" s="9">
        <v>42.2</v>
      </c>
      <c r="J31" s="6">
        <v>114</v>
      </c>
      <c r="K31" s="9">
        <v>7.1</v>
      </c>
      <c r="L31" s="9">
        <f t="shared" si="0"/>
        <v>15.671893451271991</v>
      </c>
      <c r="M31" s="19">
        <f t="shared" si="1"/>
        <v>-10.79297425632698</v>
      </c>
      <c r="N31" s="22">
        <f t="shared" si="2"/>
        <v>35.46486770759897</v>
      </c>
      <c r="O31" s="9">
        <v>14.3</v>
      </c>
      <c r="P31" s="3">
        <v>47.65878</v>
      </c>
      <c r="Q31" s="3">
        <v>-117.426046</v>
      </c>
    </row>
    <row r="32" spans="1:17" x14ac:dyDescent="0.35">
      <c r="A32" s="24" t="s">
        <v>131</v>
      </c>
      <c r="B32" s="24" t="s">
        <v>132</v>
      </c>
      <c r="C32" s="24" t="s">
        <v>148</v>
      </c>
      <c r="D32" s="12">
        <v>63</v>
      </c>
      <c r="E32" s="4">
        <v>1872</v>
      </c>
      <c r="F32" s="9">
        <v>8.1</v>
      </c>
      <c r="G32" s="7">
        <v>28.6</v>
      </c>
      <c r="H32" s="6">
        <v>-8.1999999999999993</v>
      </c>
      <c r="I32" s="9">
        <v>40.4</v>
      </c>
      <c r="J32" s="5">
        <v>153.19999999999999</v>
      </c>
      <c r="K32" s="9">
        <v>8.1999999999999993</v>
      </c>
      <c r="L32" s="9">
        <f t="shared" si="0"/>
        <v>16.294114594923172</v>
      </c>
      <c r="M32" s="18">
        <f t="shared" si="1"/>
        <v>-15.551338926358985</v>
      </c>
      <c r="N32" s="22">
        <f t="shared" si="2"/>
        <v>39.945453521282161</v>
      </c>
      <c r="O32" s="7">
        <v>19.8</v>
      </c>
      <c r="P32" s="3">
        <v>41.139980999999999</v>
      </c>
      <c r="Q32" s="3">
        <v>-104.820246</v>
      </c>
    </row>
    <row r="33" spans="1:17" x14ac:dyDescent="0.35">
      <c r="A33" s="24" t="s">
        <v>98</v>
      </c>
      <c r="B33" s="24" t="s">
        <v>99</v>
      </c>
      <c r="C33" s="24" t="s">
        <v>149</v>
      </c>
      <c r="D33" s="11">
        <v>125</v>
      </c>
      <c r="E33" s="12">
        <v>55</v>
      </c>
      <c r="F33" s="7">
        <v>10.1</v>
      </c>
      <c r="G33" s="7">
        <v>29.2</v>
      </c>
      <c r="H33" s="6">
        <v>-8.3000000000000007</v>
      </c>
      <c r="I33" s="6">
        <v>114.9</v>
      </c>
      <c r="J33" s="6">
        <v>123.4</v>
      </c>
      <c r="K33" s="6">
        <v>16.399999999999999</v>
      </c>
      <c r="L33" s="7">
        <f t="shared" si="0"/>
        <v>24.033960210007926</v>
      </c>
      <c r="M33" s="19">
        <f t="shared" si="1"/>
        <v>-14.028256097614632</v>
      </c>
      <c r="N33" s="21">
        <f t="shared" si="2"/>
        <v>48.162216307622558</v>
      </c>
      <c r="O33" s="9">
        <v>12.6</v>
      </c>
      <c r="P33" s="3">
        <v>41.763711000000001</v>
      </c>
      <c r="Q33" s="3">
        <v>-72.685092999999995</v>
      </c>
    </row>
    <row r="34" spans="1:17" x14ac:dyDescent="0.35">
      <c r="A34" s="24" t="s">
        <v>72</v>
      </c>
      <c r="B34" s="24" t="s">
        <v>73</v>
      </c>
      <c r="C34" s="24" t="s">
        <v>149</v>
      </c>
      <c r="D34" s="4">
        <v>659</v>
      </c>
      <c r="E34" s="12">
        <v>3</v>
      </c>
      <c r="F34" s="7">
        <v>14.6</v>
      </c>
      <c r="G34" s="6">
        <v>31.3</v>
      </c>
      <c r="H34" s="7">
        <v>-1.9</v>
      </c>
      <c r="I34" s="6">
        <v>100.8</v>
      </c>
      <c r="J34" s="9">
        <v>39.1</v>
      </c>
      <c r="K34" s="6">
        <v>19.100000000000001</v>
      </c>
      <c r="L34" s="6">
        <f t="shared" ref="L34:L65" si="3">2^(0.2*(G34-10))+2^(0.2*K34)</f>
        <v>33.28290721455334</v>
      </c>
      <c r="M34" s="20">
        <f t="shared" ref="M34:M65" si="4">H34*0.6215-11.37*O34^(0.16)+0.3965*H34*O34^(0.16)+13.12</f>
        <v>-6.6782530232009112</v>
      </c>
      <c r="N34" s="20">
        <f t="shared" ref="N34:N65" si="5">F34+L34-M34</f>
        <v>54.561160237754251</v>
      </c>
      <c r="O34" s="9">
        <v>14.6</v>
      </c>
      <c r="P34" s="3">
        <v>38.907192000000002</v>
      </c>
      <c r="Q34" s="3">
        <v>-77.036871000000005</v>
      </c>
    </row>
    <row r="35" spans="1:17" x14ac:dyDescent="0.35">
      <c r="A35" s="24" t="s">
        <v>126</v>
      </c>
      <c r="B35" s="24" t="s">
        <v>113</v>
      </c>
      <c r="C35" s="24" t="s">
        <v>149</v>
      </c>
      <c r="D35" s="4">
        <v>646</v>
      </c>
      <c r="E35" s="12">
        <v>1</v>
      </c>
      <c r="F35" s="7">
        <v>10.7</v>
      </c>
      <c r="G35" s="7">
        <v>27.6</v>
      </c>
      <c r="H35" s="6">
        <v>-5.4</v>
      </c>
      <c r="I35" s="6">
        <v>107.1</v>
      </c>
      <c r="J35" s="6">
        <v>106.2</v>
      </c>
      <c r="K35" s="6">
        <v>16.3</v>
      </c>
      <c r="L35" s="7">
        <f t="shared" si="3"/>
        <v>21.051471621078054</v>
      </c>
      <c r="M35" s="19">
        <f t="shared" si="4"/>
        <v>-11.877795614861048</v>
      </c>
      <c r="N35" s="21">
        <f t="shared" si="5"/>
        <v>43.629267235939103</v>
      </c>
      <c r="O35" s="7">
        <v>19</v>
      </c>
      <c r="P35" s="3">
        <v>42.360083000000003</v>
      </c>
      <c r="Q35" s="3">
        <v>-71.058880000000002</v>
      </c>
    </row>
    <row r="36" spans="1:17" x14ac:dyDescent="0.35">
      <c r="A36" s="24" t="s">
        <v>86</v>
      </c>
      <c r="B36" s="24" t="s">
        <v>87</v>
      </c>
      <c r="C36" s="24" t="s">
        <v>149</v>
      </c>
      <c r="D36" s="4">
        <v>622</v>
      </c>
      <c r="E36" s="12">
        <v>59</v>
      </c>
      <c r="F36" s="7">
        <v>12.8</v>
      </c>
      <c r="G36" s="6">
        <v>30.7</v>
      </c>
      <c r="H36" s="7">
        <v>-4.2</v>
      </c>
      <c r="I36" s="6">
        <v>106.4</v>
      </c>
      <c r="J36" s="7">
        <v>51.1</v>
      </c>
      <c r="K36" s="6">
        <v>18.5</v>
      </c>
      <c r="L36" s="6">
        <f t="shared" si="3"/>
        <v>30.626520195725533</v>
      </c>
      <c r="M36" s="20">
        <f t="shared" si="4"/>
        <v>-8.941150845131224</v>
      </c>
      <c r="N36" s="20">
        <f t="shared" si="5"/>
        <v>52.367671040856756</v>
      </c>
      <c r="O36" s="9">
        <v>12.2</v>
      </c>
      <c r="P36" s="3">
        <v>39.290385000000001</v>
      </c>
      <c r="Q36" s="3">
        <v>-76.612189000000001</v>
      </c>
    </row>
    <row r="37" spans="1:17" x14ac:dyDescent="0.35">
      <c r="A37" s="24" t="s">
        <v>111</v>
      </c>
      <c r="B37" s="24" t="s">
        <v>112</v>
      </c>
      <c r="C37" s="24" t="s">
        <v>149</v>
      </c>
      <c r="D37" s="11">
        <v>110</v>
      </c>
      <c r="E37" s="12">
        <v>93</v>
      </c>
      <c r="F37" s="9">
        <v>7.9</v>
      </c>
      <c r="G37" s="7">
        <v>27.7</v>
      </c>
      <c r="H37" s="5">
        <v>-12.4</v>
      </c>
      <c r="I37" s="6">
        <v>102</v>
      </c>
      <c r="J37" s="6">
        <v>125.2</v>
      </c>
      <c r="K37" s="6">
        <v>15.3</v>
      </c>
      <c r="L37" s="7">
        <f t="shared" si="3"/>
        <v>19.971506225291456</v>
      </c>
      <c r="M37" s="18">
        <f t="shared" si="4"/>
        <v>-18.239499481479037</v>
      </c>
      <c r="N37" s="21">
        <f t="shared" si="5"/>
        <v>46.111005706770491</v>
      </c>
      <c r="O37" s="9">
        <v>10.3</v>
      </c>
      <c r="P37" s="3">
        <v>42.995640000000002</v>
      </c>
      <c r="Q37" s="3">
        <v>-71.454789000000005</v>
      </c>
    </row>
    <row r="38" spans="1:17" x14ac:dyDescent="0.35">
      <c r="A38" s="24" t="s">
        <v>100</v>
      </c>
      <c r="B38" s="24" t="s">
        <v>101</v>
      </c>
      <c r="C38" s="24" t="s">
        <v>149</v>
      </c>
      <c r="D38" s="14">
        <v>8406</v>
      </c>
      <c r="E38" s="12">
        <v>39</v>
      </c>
      <c r="F38" s="7">
        <v>13.1</v>
      </c>
      <c r="G38" s="7">
        <v>29.6</v>
      </c>
      <c r="H38" s="7">
        <v>-3</v>
      </c>
      <c r="I38" s="6">
        <v>113.5</v>
      </c>
      <c r="J38" s="7">
        <v>68.3</v>
      </c>
      <c r="K38" s="6">
        <v>17.3</v>
      </c>
      <c r="L38" s="7">
        <f t="shared" si="3"/>
        <v>26.141256892727483</v>
      </c>
      <c r="M38" s="20">
        <f t="shared" si="4"/>
        <v>-8.8279170167721244</v>
      </c>
      <c r="N38" s="21">
        <f t="shared" si="5"/>
        <v>48.069173909499611</v>
      </c>
      <c r="O38" s="7">
        <v>18.8</v>
      </c>
      <c r="P38" s="3">
        <v>40.712775000000001</v>
      </c>
      <c r="Q38" s="3">
        <v>-74.005972999999997</v>
      </c>
    </row>
    <row r="39" spans="1:17" x14ac:dyDescent="0.35">
      <c r="A39" s="24" t="s">
        <v>108</v>
      </c>
      <c r="B39" s="24" t="s">
        <v>101</v>
      </c>
      <c r="C39" s="24" t="s">
        <v>149</v>
      </c>
      <c r="D39" s="12">
        <v>98</v>
      </c>
      <c r="E39" s="12">
        <v>83</v>
      </c>
      <c r="F39" s="9">
        <v>9.6999999999999993</v>
      </c>
      <c r="G39" s="7">
        <v>28.6</v>
      </c>
      <c r="H39" s="6">
        <v>-8.3000000000000007</v>
      </c>
      <c r="I39" s="7">
        <v>87.5</v>
      </c>
      <c r="J39" s="6">
        <v>101.8</v>
      </c>
      <c r="K39" s="6">
        <v>16.3</v>
      </c>
      <c r="L39" s="7">
        <f t="shared" si="3"/>
        <v>22.757285913232607</v>
      </c>
      <c r="M39" s="19">
        <f t="shared" si="4"/>
        <v>-14.138489453217856</v>
      </c>
      <c r="N39" s="21">
        <f t="shared" si="5"/>
        <v>46.595775366450468</v>
      </c>
      <c r="O39" s="9">
        <v>13</v>
      </c>
      <c r="P39" s="3">
        <v>42.652579000000003</v>
      </c>
      <c r="Q39" s="3">
        <v>-73.756231999999997</v>
      </c>
    </row>
    <row r="40" spans="1:17" x14ac:dyDescent="0.35">
      <c r="A40" s="24" t="s">
        <v>88</v>
      </c>
      <c r="B40" s="24" t="s">
        <v>89</v>
      </c>
      <c r="C40" s="24" t="s">
        <v>149</v>
      </c>
      <c r="D40" s="14">
        <v>1553</v>
      </c>
      <c r="E40" s="12">
        <v>3</v>
      </c>
      <c r="F40" s="7">
        <v>13.3</v>
      </c>
      <c r="G40" s="6">
        <v>30.6</v>
      </c>
      <c r="H40" s="7">
        <v>-3.6</v>
      </c>
      <c r="I40" s="6">
        <v>105.4</v>
      </c>
      <c r="J40" s="7">
        <v>56.9</v>
      </c>
      <c r="K40" s="6">
        <v>18.2</v>
      </c>
      <c r="L40" s="7">
        <f t="shared" si="3"/>
        <v>29.854391074984925</v>
      </c>
      <c r="M40" s="20">
        <f t="shared" si="4"/>
        <v>-8.8550910182286184</v>
      </c>
      <c r="N40" s="20">
        <f t="shared" si="5"/>
        <v>52.009482093213549</v>
      </c>
      <c r="O40" s="7">
        <v>15</v>
      </c>
      <c r="P40" s="3">
        <v>39.952584000000002</v>
      </c>
      <c r="Q40" s="3">
        <v>-75.165222</v>
      </c>
    </row>
    <row r="41" spans="1:17" x14ac:dyDescent="0.35">
      <c r="A41" s="24" t="s">
        <v>117</v>
      </c>
      <c r="B41" s="24" t="s">
        <v>118</v>
      </c>
      <c r="C41" s="24" t="s">
        <v>149</v>
      </c>
      <c r="D41" s="11">
        <v>178</v>
      </c>
      <c r="E41" s="12">
        <v>2</v>
      </c>
      <c r="F41" s="7">
        <v>10.5</v>
      </c>
      <c r="G41" s="7">
        <v>27.9</v>
      </c>
      <c r="H41" s="6">
        <v>-6.2</v>
      </c>
      <c r="I41" s="6">
        <v>116.3</v>
      </c>
      <c r="J41" s="7">
        <v>90.2</v>
      </c>
      <c r="K41" s="6">
        <v>16.899999999999999</v>
      </c>
      <c r="L41" s="7">
        <f t="shared" si="3"/>
        <v>22.369528832614971</v>
      </c>
      <c r="M41" s="19">
        <f t="shared" si="4"/>
        <v>-12.150964349669058</v>
      </c>
      <c r="N41" s="21">
        <f t="shared" si="5"/>
        <v>45.020493182284035</v>
      </c>
      <c r="O41" s="7">
        <v>15.4</v>
      </c>
      <c r="P41" s="3">
        <v>41.823988999999997</v>
      </c>
      <c r="Q41" s="3">
        <v>-71.412834000000004</v>
      </c>
    </row>
    <row r="42" spans="1:17" x14ac:dyDescent="0.35">
      <c r="A42" s="24" t="s">
        <v>139</v>
      </c>
      <c r="B42" s="24" t="s">
        <v>140</v>
      </c>
      <c r="C42" s="24" t="s">
        <v>145</v>
      </c>
      <c r="D42" s="13">
        <v>301</v>
      </c>
      <c r="E42" s="12">
        <v>34</v>
      </c>
      <c r="F42" s="10">
        <v>2.8</v>
      </c>
      <c r="G42" s="10">
        <v>18.600000000000001</v>
      </c>
      <c r="H42" s="5">
        <v>-11.6</v>
      </c>
      <c r="I42" s="9">
        <v>42.2</v>
      </c>
      <c r="J42" s="5">
        <v>189.2</v>
      </c>
      <c r="K42" s="9">
        <v>9.6</v>
      </c>
      <c r="L42" s="10">
        <f t="shared" si="3"/>
        <v>7.078594655972676</v>
      </c>
      <c r="M42" s="18">
        <f t="shared" si="4"/>
        <v>-17.726918266829408</v>
      </c>
      <c r="N42" s="23">
        <f t="shared" si="5"/>
        <v>27.605512922802085</v>
      </c>
      <c r="O42" s="9">
        <v>11.6</v>
      </c>
      <c r="P42" s="3">
        <v>61.218055999999997</v>
      </c>
      <c r="Q42" s="3">
        <v>-149.90027799999999</v>
      </c>
    </row>
    <row r="43" spans="1:17" x14ac:dyDescent="0.35">
      <c r="A43" s="17" t="s">
        <v>142</v>
      </c>
      <c r="B43" s="17" t="s">
        <v>140</v>
      </c>
      <c r="C43" s="17" t="s">
        <v>145</v>
      </c>
      <c r="D43" s="16">
        <v>9</v>
      </c>
      <c r="E43" s="12">
        <v>2</v>
      </c>
      <c r="F43" s="9">
        <v>6</v>
      </c>
      <c r="G43" s="10">
        <v>16</v>
      </c>
      <c r="H43" s="6">
        <v>-2</v>
      </c>
      <c r="I43" s="8">
        <v>241</v>
      </c>
      <c r="J43" s="7">
        <v>83.8</v>
      </c>
      <c r="K43" s="7">
        <v>10</v>
      </c>
      <c r="L43" s="10">
        <f t="shared" si="3"/>
        <v>6.2973967099940698</v>
      </c>
      <c r="M43" s="20">
        <f t="shared" si="4"/>
        <v>-6.3661569281176664</v>
      </c>
      <c r="N43" s="23">
        <f t="shared" si="5"/>
        <v>18.663553638111736</v>
      </c>
      <c r="O43" s="9">
        <v>12.6</v>
      </c>
      <c r="P43" s="3">
        <v>57.03</v>
      </c>
      <c r="Q43" s="3">
        <v>-135.33000000000001</v>
      </c>
    </row>
    <row r="44" spans="1:17" x14ac:dyDescent="0.35">
      <c r="A44" s="24" t="s">
        <v>109</v>
      </c>
      <c r="B44" s="24" t="s">
        <v>110</v>
      </c>
      <c r="C44" s="24" t="s">
        <v>145</v>
      </c>
      <c r="D44" s="13">
        <v>480</v>
      </c>
      <c r="E44" s="12">
        <v>5</v>
      </c>
      <c r="F44" s="6">
        <v>16.100000000000001</v>
      </c>
      <c r="G44" s="6">
        <v>33.4</v>
      </c>
      <c r="H44" s="9">
        <v>3.6</v>
      </c>
      <c r="I44" s="9">
        <v>47</v>
      </c>
      <c r="J44" s="9">
        <v>0</v>
      </c>
      <c r="K44" s="7">
        <v>12.3</v>
      </c>
      <c r="L44" s="6">
        <f t="shared" si="3"/>
        <v>31.136403355426879</v>
      </c>
      <c r="M44" s="22">
        <f t="shared" si="4"/>
        <v>0.80791005986091236</v>
      </c>
      <c r="N44" s="21">
        <f t="shared" si="5"/>
        <v>46.428493295565971</v>
      </c>
      <c r="O44" s="9">
        <v>10.8</v>
      </c>
      <c r="P44" s="3">
        <v>38.581572000000001</v>
      </c>
      <c r="Q44" s="3">
        <v>-121.4944</v>
      </c>
    </row>
    <row r="45" spans="1:17" x14ac:dyDescent="0.35">
      <c r="A45" s="24" t="s">
        <v>135</v>
      </c>
      <c r="B45" s="24" t="s">
        <v>110</v>
      </c>
      <c r="C45" s="24" t="s">
        <v>145</v>
      </c>
      <c r="D45" s="14">
        <v>3884</v>
      </c>
      <c r="E45" s="12">
        <v>78</v>
      </c>
      <c r="F45" s="6">
        <v>18.3</v>
      </c>
      <c r="G45" s="7">
        <v>28.4</v>
      </c>
      <c r="H45" s="7">
        <v>9.1</v>
      </c>
      <c r="I45" s="9">
        <v>37.700000000000003</v>
      </c>
      <c r="J45" s="9">
        <v>0</v>
      </c>
      <c r="K45" s="6">
        <v>16.100000000000001</v>
      </c>
      <c r="L45" s="7">
        <f t="shared" si="3"/>
        <v>22.134986733181599</v>
      </c>
      <c r="M45" s="22">
        <f t="shared" si="4"/>
        <v>7.1936697899333515</v>
      </c>
      <c r="N45" s="22">
        <f t="shared" si="5"/>
        <v>33.24131694324825</v>
      </c>
      <c r="O45" s="9">
        <v>12.2</v>
      </c>
      <c r="P45" s="3">
        <v>34.052233999999999</v>
      </c>
      <c r="Q45" s="3">
        <v>-118.243685</v>
      </c>
    </row>
    <row r="46" spans="1:17" x14ac:dyDescent="0.35">
      <c r="A46" s="24" t="s">
        <v>143</v>
      </c>
      <c r="B46" s="24" t="s">
        <v>110</v>
      </c>
      <c r="C46" s="24" t="s">
        <v>145</v>
      </c>
      <c r="D46" s="4">
        <v>837</v>
      </c>
      <c r="E46" s="12">
        <v>39</v>
      </c>
      <c r="F46" s="7">
        <v>14.1</v>
      </c>
      <c r="G46" s="10">
        <v>19.3</v>
      </c>
      <c r="H46" s="7">
        <v>7.6</v>
      </c>
      <c r="I46" s="7">
        <v>53.8</v>
      </c>
      <c r="J46" s="9">
        <v>0</v>
      </c>
      <c r="K46" s="7">
        <v>11</v>
      </c>
      <c r="L46" s="10">
        <f t="shared" si="3"/>
        <v>8.2248700412567839</v>
      </c>
      <c r="M46" s="22">
        <f t="shared" si="4"/>
        <v>5.2465908099570413</v>
      </c>
      <c r="N46" s="23">
        <f t="shared" si="5"/>
        <v>17.078279231299742</v>
      </c>
      <c r="O46" s="9">
        <v>13</v>
      </c>
      <c r="P46" s="3">
        <v>37.774929999999998</v>
      </c>
      <c r="Q46" s="3">
        <v>-122.419416</v>
      </c>
    </row>
    <row r="47" spans="1:17" x14ac:dyDescent="0.35">
      <c r="A47" s="24" t="s">
        <v>121</v>
      </c>
      <c r="B47" s="24" t="s">
        <v>122</v>
      </c>
      <c r="C47" s="24" t="s">
        <v>145</v>
      </c>
      <c r="D47" s="13">
        <v>375</v>
      </c>
      <c r="E47" s="12">
        <v>2</v>
      </c>
      <c r="F47" s="8">
        <v>27.7</v>
      </c>
      <c r="G47" s="6">
        <v>31.5</v>
      </c>
      <c r="H47" s="5">
        <v>19.100000000000001</v>
      </c>
      <c r="I47" s="9">
        <v>43.4</v>
      </c>
      <c r="J47" s="9">
        <v>0</v>
      </c>
      <c r="K47" s="5">
        <v>20.100000000000001</v>
      </c>
      <c r="L47" s="6">
        <f t="shared" si="3"/>
        <v>35.921662290159134</v>
      </c>
      <c r="M47" s="23">
        <f t="shared" si="4"/>
        <v>19.033231970382818</v>
      </c>
      <c r="N47" s="21">
        <f t="shared" si="5"/>
        <v>44.588430319776322</v>
      </c>
      <c r="O47" s="7">
        <v>16.7</v>
      </c>
      <c r="P47" s="3">
        <v>21.306944000000001</v>
      </c>
      <c r="Q47" s="3">
        <v>-157.85833299999999</v>
      </c>
    </row>
    <row r="48" spans="1:17" x14ac:dyDescent="0.35">
      <c r="A48" s="24" t="s">
        <v>136</v>
      </c>
      <c r="B48" s="24" t="s">
        <v>137</v>
      </c>
      <c r="C48" s="24" t="s">
        <v>145</v>
      </c>
      <c r="D48" s="11">
        <v>161</v>
      </c>
      <c r="E48" s="12">
        <v>59</v>
      </c>
      <c r="F48" s="7">
        <v>11.7</v>
      </c>
      <c r="G48" s="7">
        <v>28</v>
      </c>
      <c r="H48" s="9">
        <v>1.1000000000000001</v>
      </c>
      <c r="I48" s="6">
        <v>100.8</v>
      </c>
      <c r="J48" s="9">
        <v>15.7</v>
      </c>
      <c r="K48" s="7">
        <v>11.3</v>
      </c>
      <c r="L48" s="9">
        <f t="shared" si="3"/>
        <v>16.915647350558899</v>
      </c>
      <c r="M48" s="21">
        <f t="shared" si="4"/>
        <v>-2.1963842548216537</v>
      </c>
      <c r="N48" s="22">
        <f t="shared" si="5"/>
        <v>30.812031605380554</v>
      </c>
      <c r="O48" s="9">
        <v>10.8</v>
      </c>
      <c r="P48" s="3">
        <v>42.519539999999999</v>
      </c>
      <c r="Q48" s="3">
        <v>-70.896715999999998</v>
      </c>
    </row>
    <row r="49" spans="1:17" x14ac:dyDescent="0.35">
      <c r="A49" s="24" t="s">
        <v>138</v>
      </c>
      <c r="B49" s="24" t="s">
        <v>137</v>
      </c>
      <c r="C49" s="24" t="s">
        <v>145</v>
      </c>
      <c r="D49" s="4">
        <v>609</v>
      </c>
      <c r="E49" s="12">
        <v>6</v>
      </c>
      <c r="F49" s="7">
        <v>12.5</v>
      </c>
      <c r="G49" s="7">
        <v>27.3</v>
      </c>
      <c r="H49" s="9">
        <v>1.8</v>
      </c>
      <c r="I49" s="7">
        <v>91.4</v>
      </c>
      <c r="J49" s="9">
        <v>10.9</v>
      </c>
      <c r="K49" s="7">
        <v>12.4</v>
      </c>
      <c r="L49" s="9">
        <f t="shared" si="3"/>
        <v>16.583309210519573</v>
      </c>
      <c r="M49" s="21">
        <f t="shared" si="4"/>
        <v>-1.7037075810431759</v>
      </c>
      <c r="N49" s="22">
        <f t="shared" si="5"/>
        <v>30.787016791562749</v>
      </c>
      <c r="O49" s="9">
        <v>12.4</v>
      </c>
      <c r="P49" s="3">
        <v>45.523062000000003</v>
      </c>
      <c r="Q49" s="3">
        <v>-122.67648199999999</v>
      </c>
    </row>
    <row r="50" spans="1:17" x14ac:dyDescent="0.35">
      <c r="A50" s="24" t="s">
        <v>141</v>
      </c>
      <c r="B50" s="24" t="s">
        <v>134</v>
      </c>
      <c r="C50" s="24" t="s">
        <v>145</v>
      </c>
      <c r="D50" s="4">
        <v>652</v>
      </c>
      <c r="E50" s="12">
        <v>37</v>
      </c>
      <c r="F50" s="7">
        <v>11.4</v>
      </c>
      <c r="G50" s="9">
        <v>24.6</v>
      </c>
      <c r="H50" s="9">
        <v>2</v>
      </c>
      <c r="I50" s="7">
        <v>95.3</v>
      </c>
      <c r="J50" s="9">
        <v>17.3</v>
      </c>
      <c r="K50" s="7">
        <v>11.7</v>
      </c>
      <c r="L50" s="9">
        <f t="shared" si="3"/>
        <v>12.63148754968589</v>
      </c>
      <c r="M50" s="21">
        <f t="shared" si="4"/>
        <v>-1.5611719327807965</v>
      </c>
      <c r="N50" s="23">
        <f t="shared" si="5"/>
        <v>25.592659482466686</v>
      </c>
      <c r="O50" s="9">
        <v>12.9</v>
      </c>
      <c r="P50" s="3">
        <v>47.606209999999997</v>
      </c>
      <c r="Q50" s="3">
        <v>-122.332071</v>
      </c>
    </row>
    <row r="51" spans="1:17" x14ac:dyDescent="0.35">
      <c r="A51" s="24" t="s">
        <v>50</v>
      </c>
      <c r="B51" s="24" t="s">
        <v>51</v>
      </c>
      <c r="C51" s="24" t="s">
        <v>146</v>
      </c>
      <c r="D51" s="11">
        <v>186</v>
      </c>
      <c r="E51" s="12">
        <v>190</v>
      </c>
      <c r="F51" s="6">
        <v>16.7</v>
      </c>
      <c r="G51" s="6">
        <v>32.700000000000003</v>
      </c>
      <c r="H51" s="7">
        <v>-0.1</v>
      </c>
      <c r="I51" s="6">
        <v>137.9</v>
      </c>
      <c r="J51" s="9">
        <v>6.1</v>
      </c>
      <c r="K51" s="5">
        <v>20.8</v>
      </c>
      <c r="L51" s="5">
        <f t="shared" si="3"/>
        <v>41.140154486280508</v>
      </c>
      <c r="M51" s="21">
        <f t="shared" si="4"/>
        <v>-3.9448535025361675</v>
      </c>
      <c r="N51" s="19">
        <f t="shared" si="5"/>
        <v>61.78500798881668</v>
      </c>
      <c r="O51" s="9">
        <v>12.1</v>
      </c>
      <c r="P51" s="3">
        <v>34.730369000000003</v>
      </c>
      <c r="Q51" s="3">
        <v>-86.586104000000006</v>
      </c>
    </row>
    <row r="52" spans="1:17" x14ac:dyDescent="0.35">
      <c r="A52" s="24" t="s">
        <v>54</v>
      </c>
      <c r="B52" s="24" t="s">
        <v>51</v>
      </c>
      <c r="C52" s="24" t="s">
        <v>146</v>
      </c>
      <c r="D52" s="11">
        <v>212</v>
      </c>
      <c r="E52" s="12">
        <v>188</v>
      </c>
      <c r="F52" s="6">
        <v>17.399999999999999</v>
      </c>
      <c r="G52" s="6">
        <v>32.700000000000003</v>
      </c>
      <c r="H52" s="9">
        <v>1</v>
      </c>
      <c r="I52" s="6">
        <v>136.4</v>
      </c>
      <c r="J52" s="9">
        <v>4.0999999999999996</v>
      </c>
      <c r="K52" s="5">
        <v>20.8</v>
      </c>
      <c r="L52" s="5">
        <f t="shared" si="3"/>
        <v>41.140154486280508</v>
      </c>
      <c r="M52" s="21">
        <f t="shared" si="4"/>
        <v>-2.1952266624102137</v>
      </c>
      <c r="N52" s="19">
        <f t="shared" si="5"/>
        <v>60.73538114869072</v>
      </c>
      <c r="O52" s="9">
        <v>10.3</v>
      </c>
      <c r="P52" s="3">
        <v>33.520660999999997</v>
      </c>
      <c r="Q52" s="3">
        <v>-86.802490000000006</v>
      </c>
    </row>
    <row r="53" spans="1:17" x14ac:dyDescent="0.35">
      <c r="A53" s="24" t="s">
        <v>30</v>
      </c>
      <c r="B53" s="24" t="s">
        <v>31</v>
      </c>
      <c r="C53" s="24" t="s">
        <v>146</v>
      </c>
      <c r="D53" s="11">
        <v>197</v>
      </c>
      <c r="E53" s="12">
        <v>78</v>
      </c>
      <c r="F53" s="6">
        <v>17.100000000000001</v>
      </c>
      <c r="G53" s="6">
        <v>33.700000000000003</v>
      </c>
      <c r="H53" s="7">
        <v>-0.4</v>
      </c>
      <c r="I53" s="6">
        <v>126.5</v>
      </c>
      <c r="J53" s="9">
        <v>8.9</v>
      </c>
      <c r="K53" s="5">
        <v>21.5</v>
      </c>
      <c r="L53" s="5">
        <f t="shared" si="3"/>
        <v>46.421124035226498</v>
      </c>
      <c r="M53" s="21">
        <f t="shared" si="4"/>
        <v>-4.1455352845918068</v>
      </c>
      <c r="N53" s="19">
        <f t="shared" si="5"/>
        <v>67.666659319818308</v>
      </c>
      <c r="O53" s="9">
        <v>11.4</v>
      </c>
      <c r="P53" s="3">
        <v>34.746481000000003</v>
      </c>
      <c r="Q53" s="3">
        <v>-92.289595000000006</v>
      </c>
    </row>
    <row r="54" spans="1:17" x14ac:dyDescent="0.35">
      <c r="A54" s="24" t="s">
        <v>32</v>
      </c>
      <c r="B54" s="24" t="s">
        <v>33</v>
      </c>
      <c r="C54" s="24" t="s">
        <v>146</v>
      </c>
      <c r="D54" s="4">
        <v>843</v>
      </c>
      <c r="E54" s="12">
        <v>7</v>
      </c>
      <c r="F54" s="5">
        <v>20.3</v>
      </c>
      <c r="G54" s="6">
        <v>33.299999999999997</v>
      </c>
      <c r="H54" s="7">
        <v>5.2</v>
      </c>
      <c r="I54" s="6">
        <v>133.1</v>
      </c>
      <c r="J54" s="9">
        <v>0</v>
      </c>
      <c r="K54" s="5">
        <v>22.8</v>
      </c>
      <c r="L54" s="5">
        <f t="shared" si="3"/>
        <v>48.869629456285679</v>
      </c>
      <c r="M54" s="22">
        <f t="shared" si="4"/>
        <v>2.7105569852096174</v>
      </c>
      <c r="N54" s="19">
        <f t="shared" si="5"/>
        <v>66.459072471076055</v>
      </c>
      <c r="O54" s="9">
        <v>10.9</v>
      </c>
      <c r="P54" s="3">
        <v>30.332184000000002</v>
      </c>
      <c r="Q54" s="3">
        <v>-81.655651000000006</v>
      </c>
    </row>
    <row r="55" spans="1:17" x14ac:dyDescent="0.35">
      <c r="A55" s="24" t="s">
        <v>34</v>
      </c>
      <c r="B55" s="24" t="s">
        <v>33</v>
      </c>
      <c r="C55" s="24" t="s">
        <v>146</v>
      </c>
      <c r="D55" s="11">
        <v>186</v>
      </c>
      <c r="E55" s="12">
        <v>16</v>
      </c>
      <c r="F55" s="6">
        <v>19.8</v>
      </c>
      <c r="G55" s="6">
        <v>33.4</v>
      </c>
      <c r="H55" s="9">
        <v>3.9</v>
      </c>
      <c r="I55" s="5">
        <v>150.4</v>
      </c>
      <c r="J55" s="9">
        <v>0.3</v>
      </c>
      <c r="K55" s="5">
        <v>22.4</v>
      </c>
      <c r="L55" s="5">
        <f t="shared" si="3"/>
        <v>47.950134744474383</v>
      </c>
      <c r="M55" s="22">
        <f t="shared" si="4"/>
        <v>1.4133881008460971</v>
      </c>
      <c r="N55" s="19">
        <f t="shared" si="5"/>
        <v>66.336746643628288</v>
      </c>
      <c r="O55" s="7">
        <v>9.6999999999999993</v>
      </c>
      <c r="P55" s="3">
        <v>30.438255999999999</v>
      </c>
      <c r="Q55" s="3">
        <v>-84.280732999999998</v>
      </c>
    </row>
    <row r="56" spans="1:17" x14ac:dyDescent="0.35">
      <c r="A56" s="24" t="s">
        <v>52</v>
      </c>
      <c r="B56" s="24" t="s">
        <v>33</v>
      </c>
      <c r="C56" s="24" t="s">
        <v>146</v>
      </c>
      <c r="D56" s="13">
        <v>353</v>
      </c>
      <c r="E56" s="12">
        <v>5</v>
      </c>
      <c r="F56" s="5">
        <v>23</v>
      </c>
      <c r="G56" s="6">
        <v>32.299999999999997</v>
      </c>
      <c r="H56" s="6">
        <v>10.9</v>
      </c>
      <c r="I56" s="6">
        <v>117.6</v>
      </c>
      <c r="J56" s="9">
        <v>0</v>
      </c>
      <c r="K56" s="5">
        <v>23.3</v>
      </c>
      <c r="L56" s="5">
        <f t="shared" si="3"/>
        <v>47.289991069863959</v>
      </c>
      <c r="M56" s="22">
        <f t="shared" si="4"/>
        <v>9.4908393893364575</v>
      </c>
      <c r="N56" s="19">
        <f t="shared" si="5"/>
        <v>60.799151680527501</v>
      </c>
      <c r="O56" s="9">
        <v>11.4</v>
      </c>
      <c r="P56" s="3">
        <v>27.950575000000001</v>
      </c>
      <c r="Q56" s="3">
        <v>-82.457177999999999</v>
      </c>
    </row>
    <row r="57" spans="1:17" x14ac:dyDescent="0.35">
      <c r="A57" s="24" t="s">
        <v>53</v>
      </c>
      <c r="B57" s="24" t="s">
        <v>33</v>
      </c>
      <c r="C57" s="24" t="s">
        <v>146</v>
      </c>
      <c r="D57" s="13">
        <v>255</v>
      </c>
      <c r="E57" s="12">
        <v>33</v>
      </c>
      <c r="F57" s="5">
        <v>22.9</v>
      </c>
      <c r="G57" s="6">
        <v>33.200000000000003</v>
      </c>
      <c r="H57" s="7">
        <v>9.9</v>
      </c>
      <c r="I57" s="6">
        <v>135.1</v>
      </c>
      <c r="J57" s="9">
        <v>0</v>
      </c>
      <c r="K57" s="5">
        <v>22</v>
      </c>
      <c r="L57" s="5">
        <f t="shared" si="3"/>
        <v>46.045393121502308</v>
      </c>
      <c r="M57" s="22">
        <f t="shared" si="4"/>
        <v>8.178804465723676</v>
      </c>
      <c r="N57" s="19">
        <f t="shared" si="5"/>
        <v>60.766588655778634</v>
      </c>
      <c r="O57" s="9">
        <v>12.1</v>
      </c>
      <c r="P57" s="3">
        <v>28.538336000000001</v>
      </c>
      <c r="Q57" s="3">
        <v>-81.379236000000006</v>
      </c>
    </row>
    <row r="58" spans="1:17" x14ac:dyDescent="0.35">
      <c r="A58" s="24" t="s">
        <v>57</v>
      </c>
      <c r="B58" s="24" t="s">
        <v>33</v>
      </c>
      <c r="C58" s="24" t="s">
        <v>146</v>
      </c>
      <c r="D58" s="13">
        <v>418</v>
      </c>
      <c r="E58" s="12">
        <v>3</v>
      </c>
      <c r="F58" s="8">
        <v>25.1</v>
      </c>
      <c r="G58" s="6">
        <v>32.799999999999997</v>
      </c>
      <c r="H58" s="5">
        <v>15.5</v>
      </c>
      <c r="I58" s="5">
        <v>157.19999999999999</v>
      </c>
      <c r="J58" s="9">
        <v>0</v>
      </c>
      <c r="K58" s="5">
        <v>23.4</v>
      </c>
      <c r="L58" s="5">
        <f t="shared" si="3"/>
        <v>49.222543559525519</v>
      </c>
      <c r="M58" s="23">
        <f t="shared" si="4"/>
        <v>14.784238801946156</v>
      </c>
      <c r="N58" s="20">
        <f t="shared" si="5"/>
        <v>59.538304757579354</v>
      </c>
      <c r="O58" s="9">
        <v>14</v>
      </c>
      <c r="P58" s="3">
        <v>25.761679999999998</v>
      </c>
      <c r="Q58" s="3">
        <v>-80.191789999999997</v>
      </c>
    </row>
    <row r="59" spans="1:17" x14ac:dyDescent="0.35">
      <c r="A59" s="24" t="s">
        <v>26</v>
      </c>
      <c r="B59" s="24" t="s">
        <v>27</v>
      </c>
      <c r="C59" s="24" t="s">
        <v>146</v>
      </c>
      <c r="D59" s="11">
        <v>198</v>
      </c>
      <c r="E59" s="12">
        <v>45</v>
      </c>
      <c r="F59" s="6">
        <v>17.7</v>
      </c>
      <c r="G59" s="6">
        <v>34.1</v>
      </c>
      <c r="H59" s="9">
        <v>0.4</v>
      </c>
      <c r="I59" s="6">
        <v>110.7</v>
      </c>
      <c r="J59" s="9">
        <v>2.2999999999999998</v>
      </c>
      <c r="K59" s="5">
        <v>21.3</v>
      </c>
      <c r="L59" s="5">
        <f t="shared" si="3"/>
        <v>47.40615515520382</v>
      </c>
      <c r="M59" s="21">
        <f t="shared" si="4"/>
        <v>-2.6220419855074972</v>
      </c>
      <c r="N59" s="19">
        <f t="shared" si="5"/>
        <v>67.728197140711316</v>
      </c>
      <c r="O59" s="7">
        <v>9.1999999999999993</v>
      </c>
      <c r="P59" s="3">
        <v>33.473497999999999</v>
      </c>
      <c r="Q59" s="3">
        <v>-82.010514999999998</v>
      </c>
    </row>
    <row r="60" spans="1:17" x14ac:dyDescent="0.35">
      <c r="A60" s="24" t="s">
        <v>68</v>
      </c>
      <c r="B60" s="24" t="s">
        <v>27</v>
      </c>
      <c r="C60" s="24" t="s">
        <v>146</v>
      </c>
      <c r="D60" s="13">
        <v>448</v>
      </c>
      <c r="E60" s="12">
        <v>307</v>
      </c>
      <c r="F60" s="6">
        <v>17</v>
      </c>
      <c r="G60" s="6">
        <v>31.7</v>
      </c>
      <c r="H60" s="9">
        <v>1.3</v>
      </c>
      <c r="I60" s="6">
        <v>126.2</v>
      </c>
      <c r="J60" s="9">
        <v>7.4</v>
      </c>
      <c r="K60" s="5">
        <v>20.100000000000001</v>
      </c>
      <c r="L60" s="6">
        <f t="shared" si="3"/>
        <v>36.475457180164945</v>
      </c>
      <c r="M60" s="21">
        <f t="shared" si="4"/>
        <v>-2.5913818385514045</v>
      </c>
      <c r="N60" s="20">
        <f t="shared" si="5"/>
        <v>56.066839018716351</v>
      </c>
      <c r="O60" s="9">
        <v>13.8</v>
      </c>
      <c r="P60" s="3">
        <v>33.748995000000001</v>
      </c>
      <c r="Q60" s="3">
        <v>-84.387981999999994</v>
      </c>
    </row>
    <row r="61" spans="1:17" x14ac:dyDescent="0.35">
      <c r="A61" s="24" t="s">
        <v>41</v>
      </c>
      <c r="B61" s="24" t="s">
        <v>42</v>
      </c>
      <c r="C61" s="24" t="s">
        <v>146</v>
      </c>
      <c r="D61" s="13">
        <v>379</v>
      </c>
      <c r="E61" s="12">
        <v>0</v>
      </c>
      <c r="F61" s="5">
        <v>20.399999999999999</v>
      </c>
      <c r="G61" s="6">
        <v>32.700000000000003</v>
      </c>
      <c r="H61" s="7">
        <v>6.2</v>
      </c>
      <c r="I61" s="5">
        <v>155.30000000000001</v>
      </c>
      <c r="J61" s="9">
        <v>0.5</v>
      </c>
      <c r="K61" s="5">
        <v>23.2</v>
      </c>
      <c r="L61" s="5">
        <f t="shared" si="3"/>
        <v>48.196826826260967</v>
      </c>
      <c r="M61" s="22">
        <f t="shared" si="4"/>
        <v>3.5563156931679494</v>
      </c>
      <c r="N61" s="19">
        <f t="shared" si="5"/>
        <v>65.04051113309302</v>
      </c>
      <c r="O61" s="9">
        <v>12.9</v>
      </c>
      <c r="P61" s="3">
        <v>29.951066000000001</v>
      </c>
      <c r="Q61" s="3">
        <v>-90.071532000000005</v>
      </c>
    </row>
    <row r="62" spans="1:17" x14ac:dyDescent="0.35">
      <c r="A62" s="24" t="s">
        <v>46</v>
      </c>
      <c r="B62" s="24" t="s">
        <v>42</v>
      </c>
      <c r="C62" s="24" t="s">
        <v>146</v>
      </c>
      <c r="D62" s="11">
        <v>229</v>
      </c>
      <c r="E62" s="12">
        <v>19</v>
      </c>
      <c r="F62" s="6">
        <v>19.899999999999999</v>
      </c>
      <c r="G62" s="6">
        <v>33</v>
      </c>
      <c r="H62" s="7">
        <v>5.3</v>
      </c>
      <c r="I62" s="6">
        <v>147.1</v>
      </c>
      <c r="J62" s="9">
        <v>0.5</v>
      </c>
      <c r="K62" s="5">
        <v>22.7</v>
      </c>
      <c r="L62" s="5">
        <f t="shared" si="3"/>
        <v>47.515025341291349</v>
      </c>
      <c r="M62" s="22">
        <f t="shared" si="4"/>
        <v>2.9118262223440734</v>
      </c>
      <c r="N62" s="19">
        <f t="shared" si="5"/>
        <v>64.503199118947265</v>
      </c>
      <c r="O62" s="9">
        <v>10.5</v>
      </c>
      <c r="P62" s="3">
        <v>30.458283000000002</v>
      </c>
      <c r="Q62" s="3">
        <v>-91.140320000000003</v>
      </c>
    </row>
    <row r="63" spans="1:17" x14ac:dyDescent="0.35">
      <c r="A63" s="24" t="s">
        <v>35</v>
      </c>
      <c r="B63" s="24" t="s">
        <v>36</v>
      </c>
      <c r="C63" s="24" t="s">
        <v>146</v>
      </c>
      <c r="D63" s="11">
        <v>173</v>
      </c>
      <c r="E63" s="12">
        <v>92</v>
      </c>
      <c r="F63" s="6">
        <v>18.399999999999999</v>
      </c>
      <c r="G63" s="6">
        <v>33.799999999999997</v>
      </c>
      <c r="H63" s="9">
        <v>2.8</v>
      </c>
      <c r="I63" s="6">
        <v>124.9</v>
      </c>
      <c r="J63" s="9">
        <v>3.6</v>
      </c>
      <c r="K63" s="5">
        <v>21.9</v>
      </c>
      <c r="L63" s="5">
        <f t="shared" si="3"/>
        <v>47.917319682671803</v>
      </c>
      <c r="M63" s="22">
        <f t="shared" si="4"/>
        <v>6.6482135239542828E-3</v>
      </c>
      <c r="N63" s="19">
        <f t="shared" si="5"/>
        <v>66.310671469147849</v>
      </c>
      <c r="O63" s="9">
        <v>10.1</v>
      </c>
      <c r="P63" s="3">
        <v>32.298757000000002</v>
      </c>
      <c r="Q63" s="3">
        <v>-90.184809999999999</v>
      </c>
    </row>
    <row r="64" spans="1:17" x14ac:dyDescent="0.35">
      <c r="A64" s="24" t="s">
        <v>59</v>
      </c>
      <c r="B64" s="24" t="s">
        <v>60</v>
      </c>
      <c r="C64" s="24" t="s">
        <v>146</v>
      </c>
      <c r="D64" s="13">
        <v>432</v>
      </c>
      <c r="E64" s="12">
        <v>114</v>
      </c>
      <c r="F64" s="6">
        <v>16</v>
      </c>
      <c r="G64" s="6">
        <v>32.299999999999997</v>
      </c>
      <c r="H64" s="7">
        <v>-0.6</v>
      </c>
      <c r="I64" s="6">
        <v>110</v>
      </c>
      <c r="J64" s="9">
        <v>15.5</v>
      </c>
      <c r="K64" s="5">
        <v>20.3</v>
      </c>
      <c r="L64" s="6">
        <f t="shared" si="3"/>
        <v>38.688121263693844</v>
      </c>
      <c r="M64" s="21">
        <f t="shared" si="4"/>
        <v>-4.2643721204298703</v>
      </c>
      <c r="N64" s="20">
        <f t="shared" si="5"/>
        <v>58.952493384123713</v>
      </c>
      <c r="O64" s="9">
        <v>10.9</v>
      </c>
      <c r="P64" s="3">
        <v>35.779589999999999</v>
      </c>
      <c r="Q64" s="3">
        <v>-78.638178999999994</v>
      </c>
    </row>
    <row r="65" spans="1:17" x14ac:dyDescent="0.35">
      <c r="A65" s="24" t="s">
        <v>69</v>
      </c>
      <c r="B65" s="24" t="s">
        <v>60</v>
      </c>
      <c r="C65" s="24" t="s">
        <v>146</v>
      </c>
      <c r="D65" s="4">
        <v>793</v>
      </c>
      <c r="E65" s="12">
        <v>213</v>
      </c>
      <c r="F65" s="6">
        <v>15.5</v>
      </c>
      <c r="G65" s="6">
        <v>31.7</v>
      </c>
      <c r="H65" s="7">
        <v>-1.3</v>
      </c>
      <c r="I65" s="6">
        <v>105.7</v>
      </c>
      <c r="J65" s="9">
        <v>10.9</v>
      </c>
      <c r="K65" s="6">
        <v>19.600000000000001</v>
      </c>
      <c r="L65" s="6">
        <f t="shared" si="3"/>
        <v>35.389027851134003</v>
      </c>
      <c r="M65" s="20">
        <f t="shared" si="4"/>
        <v>-5.0285678659723967</v>
      </c>
      <c r="N65" s="20">
        <f t="shared" si="5"/>
        <v>55.917595717106401</v>
      </c>
      <c r="O65" s="9">
        <v>10.6</v>
      </c>
      <c r="P65" s="3">
        <v>35.227086999999997</v>
      </c>
      <c r="Q65" s="3">
        <v>-80.843126999999996</v>
      </c>
    </row>
    <row r="66" spans="1:17" x14ac:dyDescent="0.35">
      <c r="A66" s="17" t="s">
        <v>79</v>
      </c>
      <c r="B66" s="17" t="s">
        <v>60</v>
      </c>
      <c r="C66" s="17" t="s">
        <v>146</v>
      </c>
      <c r="D66" s="11">
        <v>236</v>
      </c>
      <c r="E66" s="12">
        <v>294</v>
      </c>
      <c r="F66" s="6">
        <v>15.3</v>
      </c>
      <c r="G66" s="6">
        <v>31.4</v>
      </c>
      <c r="H66" s="7">
        <v>-1.1000000000000001</v>
      </c>
      <c r="I66" s="6">
        <v>119.1</v>
      </c>
      <c r="J66" s="9">
        <v>15.2</v>
      </c>
      <c r="K66" s="6">
        <v>19.3</v>
      </c>
      <c r="L66" s="6">
        <f t="shared" ref="L66:L97" si="6">2^(0.2*(G66-10))+2^(0.2*K66)</f>
        <v>33.947424635395329</v>
      </c>
      <c r="M66" s="21">
        <f t="shared" ref="M66:M83" si="7">H66*0.6215-11.37*O66^(0.16)+0.3965*H66*O66^(0.16)+13.12</f>
        <v>-4.4317267543478795</v>
      </c>
      <c r="N66" s="20">
        <f t="shared" ref="N66:N97" si="8">F66+L66-M66</f>
        <v>53.679151389743211</v>
      </c>
      <c r="O66" s="7">
        <v>9.3000000000000007</v>
      </c>
      <c r="P66" s="3">
        <v>36.09986</v>
      </c>
      <c r="Q66" s="3">
        <v>-80.244215999999994</v>
      </c>
    </row>
    <row r="67" spans="1:17" x14ac:dyDescent="0.35">
      <c r="A67" s="24" t="s">
        <v>28</v>
      </c>
      <c r="B67" s="24" t="s">
        <v>29</v>
      </c>
      <c r="C67" s="24" t="s">
        <v>146</v>
      </c>
      <c r="D67" s="13">
        <v>398</v>
      </c>
      <c r="E67" s="12">
        <v>203</v>
      </c>
      <c r="F67" s="6">
        <v>16</v>
      </c>
      <c r="G67" s="6">
        <v>33.9</v>
      </c>
      <c r="H67" s="7">
        <v>-2.5</v>
      </c>
      <c r="I67" s="7">
        <v>96.7</v>
      </c>
      <c r="J67" s="9">
        <v>21.8</v>
      </c>
      <c r="K67" s="5">
        <v>20.3</v>
      </c>
      <c r="L67" s="5">
        <f t="shared" si="6"/>
        <v>44.153546139466059</v>
      </c>
      <c r="M67" s="20">
        <f t="shared" si="7"/>
        <v>-7.5190372775254932</v>
      </c>
      <c r="N67" s="19">
        <f t="shared" si="8"/>
        <v>67.672583416991557</v>
      </c>
      <c r="O67" s="7">
        <v>15.1</v>
      </c>
      <c r="P67" s="3">
        <v>36.153981999999999</v>
      </c>
      <c r="Q67" s="3">
        <v>-95.992774999999995</v>
      </c>
    </row>
    <row r="68" spans="1:17" x14ac:dyDescent="0.35">
      <c r="A68" s="24" t="s">
        <v>47</v>
      </c>
      <c r="B68" s="24" t="s">
        <v>29</v>
      </c>
      <c r="C68" s="24" t="s">
        <v>146</v>
      </c>
      <c r="D68" s="4">
        <v>611</v>
      </c>
      <c r="E68" s="12">
        <v>392</v>
      </c>
      <c r="F68" s="6">
        <v>15.7</v>
      </c>
      <c r="G68" s="6">
        <v>33.9</v>
      </c>
      <c r="H68" s="7">
        <v>-3.1</v>
      </c>
      <c r="I68" s="7">
        <v>85.2</v>
      </c>
      <c r="J68" s="9">
        <v>21.8</v>
      </c>
      <c r="K68" s="6">
        <v>18</v>
      </c>
      <c r="L68" s="6">
        <f t="shared" si="6"/>
        <v>39.599826498091304</v>
      </c>
      <c r="M68" s="20">
        <f t="shared" si="7"/>
        <v>-8.9016829678185854</v>
      </c>
      <c r="N68" s="19">
        <f t="shared" si="8"/>
        <v>64.201509465909893</v>
      </c>
      <c r="O68" s="7">
        <v>18.5</v>
      </c>
      <c r="P68" s="3">
        <v>35.467559999999999</v>
      </c>
      <c r="Q68" s="3">
        <v>-97.516428000000005</v>
      </c>
    </row>
    <row r="69" spans="1:17" x14ac:dyDescent="0.35">
      <c r="A69" s="24" t="s">
        <v>37</v>
      </c>
      <c r="B69" s="24" t="s">
        <v>38</v>
      </c>
      <c r="C69" s="24" t="s">
        <v>146</v>
      </c>
      <c r="D69" s="11">
        <v>128</v>
      </c>
      <c r="E69" s="12">
        <v>12</v>
      </c>
      <c r="F69" s="6">
        <v>18.8</v>
      </c>
      <c r="G69" s="6">
        <v>32.799999999999997</v>
      </c>
      <c r="H69" s="9">
        <v>3.1</v>
      </c>
      <c r="I69" s="6">
        <v>129.5</v>
      </c>
      <c r="J69" s="9">
        <v>1.3</v>
      </c>
      <c r="K69" s="5">
        <v>22.7</v>
      </c>
      <c r="L69" s="5">
        <f t="shared" si="6"/>
        <v>46.851867753782585</v>
      </c>
      <c r="M69" s="21">
        <f t="shared" si="7"/>
        <v>-0.22087755455612523</v>
      </c>
      <c r="N69" s="19">
        <f t="shared" si="8"/>
        <v>65.872745308338708</v>
      </c>
      <c r="O69" s="9">
        <v>12.9</v>
      </c>
      <c r="P69" s="3">
        <v>32.776474999999998</v>
      </c>
      <c r="Q69" s="3">
        <v>-79.931050999999997</v>
      </c>
    </row>
    <row r="70" spans="1:17" x14ac:dyDescent="0.35">
      <c r="A70" s="24" t="s">
        <v>43</v>
      </c>
      <c r="B70" s="24" t="s">
        <v>38</v>
      </c>
      <c r="C70" s="24" t="s">
        <v>146</v>
      </c>
      <c r="D70" s="11">
        <v>133</v>
      </c>
      <c r="E70" s="12">
        <v>64</v>
      </c>
      <c r="F70" s="6">
        <v>17.7</v>
      </c>
      <c r="G70" s="6">
        <v>33.700000000000003</v>
      </c>
      <c r="H70" s="9">
        <v>0.9</v>
      </c>
      <c r="I70" s="6">
        <v>113.3</v>
      </c>
      <c r="J70" s="9">
        <v>3.8</v>
      </c>
      <c r="K70" s="5">
        <v>20.8</v>
      </c>
      <c r="L70" s="5">
        <f t="shared" si="6"/>
        <v>44.599407630863361</v>
      </c>
      <c r="M70" s="21">
        <f t="shared" si="7"/>
        <v>-2.3149600416569953</v>
      </c>
      <c r="N70" s="19">
        <f t="shared" si="8"/>
        <v>64.614367672520359</v>
      </c>
      <c r="O70" s="9">
        <v>10.3</v>
      </c>
      <c r="P70" s="3">
        <v>34.000709999999998</v>
      </c>
      <c r="Q70" s="3">
        <v>-81.034813999999997</v>
      </c>
    </row>
    <row r="71" spans="1:17" x14ac:dyDescent="0.35">
      <c r="A71" s="24" t="s">
        <v>44</v>
      </c>
      <c r="B71" s="24" t="s">
        <v>45</v>
      </c>
      <c r="C71" s="24" t="s">
        <v>146</v>
      </c>
      <c r="D71" s="4">
        <v>653</v>
      </c>
      <c r="E71" s="12">
        <v>74</v>
      </c>
      <c r="F71" s="6">
        <v>16.8</v>
      </c>
      <c r="G71" s="6">
        <v>33.1</v>
      </c>
      <c r="H71" s="7">
        <v>-0.2</v>
      </c>
      <c r="I71" s="6">
        <v>132.80000000000001</v>
      </c>
      <c r="J71" s="9">
        <v>11.7</v>
      </c>
      <c r="K71" s="5">
        <v>21.2</v>
      </c>
      <c r="L71" s="5">
        <f t="shared" si="6"/>
        <v>43.485885483480686</v>
      </c>
      <c r="M71" s="21">
        <f t="shared" si="7"/>
        <v>-4.3052823909406701</v>
      </c>
      <c r="N71" s="19">
        <f t="shared" si="8"/>
        <v>64.591167874421359</v>
      </c>
      <c r="O71" s="9">
        <v>13.2</v>
      </c>
      <c r="P71" s="3">
        <v>35.149534000000003</v>
      </c>
      <c r="Q71" s="3">
        <v>-90.04898</v>
      </c>
    </row>
    <row r="72" spans="1:17" x14ac:dyDescent="0.35">
      <c r="A72" s="24" t="s">
        <v>63</v>
      </c>
      <c r="B72" s="24" t="s">
        <v>45</v>
      </c>
      <c r="C72" s="24" t="s">
        <v>146</v>
      </c>
      <c r="D72" s="4">
        <v>679</v>
      </c>
      <c r="E72" s="12">
        <v>173</v>
      </c>
      <c r="F72" s="6">
        <v>15.3</v>
      </c>
      <c r="G72" s="6">
        <v>32.1</v>
      </c>
      <c r="H72" s="7">
        <v>-1.9</v>
      </c>
      <c r="I72" s="6">
        <v>122.2</v>
      </c>
      <c r="J72" s="9">
        <v>24.6</v>
      </c>
      <c r="K72" s="6">
        <v>19.899999999999999</v>
      </c>
      <c r="L72" s="6">
        <f t="shared" si="6"/>
        <v>37.186564148471547</v>
      </c>
      <c r="M72" s="20">
        <f t="shared" si="7"/>
        <v>-6.0302005576492999</v>
      </c>
      <c r="N72" s="20">
        <f t="shared" si="8"/>
        <v>58.516764706120846</v>
      </c>
      <c r="O72" s="9">
        <v>11.7</v>
      </c>
      <c r="P72" s="3">
        <v>36.162663999999999</v>
      </c>
      <c r="Q72" s="3">
        <v>-86.781602000000007</v>
      </c>
    </row>
    <row r="73" spans="1:17" x14ac:dyDescent="0.35">
      <c r="A73" s="24" t="s">
        <v>21</v>
      </c>
      <c r="B73" s="24" t="s">
        <v>22</v>
      </c>
      <c r="C73" s="24" t="s">
        <v>146</v>
      </c>
      <c r="D73" s="14">
        <v>1258</v>
      </c>
      <c r="E73" s="12">
        <v>175</v>
      </c>
      <c r="F73" s="6">
        <v>19.100000000000001</v>
      </c>
      <c r="G73" s="5">
        <v>35.6</v>
      </c>
      <c r="H73" s="9">
        <v>1.9</v>
      </c>
      <c r="I73" s="7">
        <v>91.7</v>
      </c>
      <c r="J73" s="9">
        <v>3</v>
      </c>
      <c r="K73" s="5">
        <v>20.2</v>
      </c>
      <c r="L73" s="8">
        <f t="shared" si="6"/>
        <v>51.225336827330942</v>
      </c>
      <c r="M73" s="21">
        <f t="shared" si="7"/>
        <v>-2.3888823834201354</v>
      </c>
      <c r="N73" s="18">
        <f t="shared" si="8"/>
        <v>72.714219210751082</v>
      </c>
      <c r="O73" s="7">
        <v>16.899999999999999</v>
      </c>
      <c r="P73" s="3">
        <v>32.776663999999997</v>
      </c>
      <c r="Q73" s="3">
        <v>-96.796987999999999</v>
      </c>
    </row>
    <row r="74" spans="1:17" x14ac:dyDescent="0.35">
      <c r="A74" s="24" t="s">
        <v>23</v>
      </c>
      <c r="B74" s="24" t="s">
        <v>22</v>
      </c>
      <c r="C74" s="24" t="s">
        <v>146</v>
      </c>
      <c r="D74" s="4">
        <v>885</v>
      </c>
      <c r="E74" s="12">
        <v>188</v>
      </c>
      <c r="F74" s="5">
        <v>20.3</v>
      </c>
      <c r="G74" s="5">
        <v>35.5</v>
      </c>
      <c r="H74" s="9">
        <v>4.3</v>
      </c>
      <c r="I74" s="7">
        <v>84.7</v>
      </c>
      <c r="J74" s="9">
        <v>2.2999999999999998</v>
      </c>
      <c r="K74" s="5">
        <v>21.2</v>
      </c>
      <c r="L74" s="8">
        <f t="shared" si="6"/>
        <v>53.192633384033883</v>
      </c>
      <c r="M74" s="22">
        <f t="shared" si="7"/>
        <v>1.546328103416803</v>
      </c>
      <c r="N74" s="18">
        <f t="shared" si="8"/>
        <v>71.946305280617082</v>
      </c>
      <c r="O74" s="9">
        <v>11.3</v>
      </c>
      <c r="P74" s="3">
        <v>30.267153</v>
      </c>
      <c r="Q74" s="3">
        <v>-97.743060999999997</v>
      </c>
    </row>
    <row r="75" spans="1:17" x14ac:dyDescent="0.35">
      <c r="A75" s="24" t="s">
        <v>24</v>
      </c>
      <c r="B75" s="24" t="s">
        <v>22</v>
      </c>
      <c r="C75" s="24" t="s">
        <v>146</v>
      </c>
      <c r="D75" s="14">
        <v>2196</v>
      </c>
      <c r="E75" s="12">
        <v>29</v>
      </c>
      <c r="F75" s="5">
        <v>21.1</v>
      </c>
      <c r="G75" s="6">
        <v>34.700000000000003</v>
      </c>
      <c r="H75" s="7">
        <v>6.2</v>
      </c>
      <c r="I75" s="6">
        <v>126.5</v>
      </c>
      <c r="J75" s="9">
        <v>0.3</v>
      </c>
      <c r="K75" s="5">
        <v>22.7</v>
      </c>
      <c r="L75" s="8">
        <f t="shared" si="6"/>
        <v>53.96001209553345</v>
      </c>
      <c r="M75" s="22">
        <f t="shared" si="7"/>
        <v>3.6755510048440829</v>
      </c>
      <c r="N75" s="18">
        <f t="shared" si="8"/>
        <v>71.384461090689371</v>
      </c>
      <c r="O75" s="9">
        <v>12.2</v>
      </c>
      <c r="P75" s="3">
        <v>29.760427</v>
      </c>
      <c r="Q75" s="3">
        <v>-95.369803000000005</v>
      </c>
    </row>
    <row r="76" spans="1:17" x14ac:dyDescent="0.35">
      <c r="A76" s="24" t="s">
        <v>25</v>
      </c>
      <c r="B76" s="24" t="s">
        <v>22</v>
      </c>
      <c r="C76" s="24" t="s">
        <v>146</v>
      </c>
      <c r="D76" s="14">
        <v>1409</v>
      </c>
      <c r="E76" s="12">
        <v>236</v>
      </c>
      <c r="F76" s="5">
        <v>20.6</v>
      </c>
      <c r="G76" s="5">
        <v>35.200000000000003</v>
      </c>
      <c r="H76" s="9">
        <v>4.3</v>
      </c>
      <c r="I76" s="7">
        <v>77.5</v>
      </c>
      <c r="J76" s="9">
        <v>1.5</v>
      </c>
      <c r="K76" s="5">
        <v>20</v>
      </c>
      <c r="L76" s="5">
        <f t="shared" si="6"/>
        <v>48.899642452994151</v>
      </c>
      <c r="M76" s="22">
        <f t="shared" si="7"/>
        <v>0.96648449077529364</v>
      </c>
      <c r="N76" s="19">
        <f t="shared" si="8"/>
        <v>68.533157962218866</v>
      </c>
      <c r="O76" s="9">
        <v>14.5</v>
      </c>
      <c r="P76" s="3">
        <v>29.424122000000001</v>
      </c>
      <c r="Q76" s="3">
        <v>-98.493628000000001</v>
      </c>
    </row>
    <row r="77" spans="1:17" x14ac:dyDescent="0.35">
      <c r="A77" s="24" t="s">
        <v>64</v>
      </c>
      <c r="B77" s="24" t="s">
        <v>65</v>
      </c>
      <c r="C77" s="24" t="s">
        <v>146</v>
      </c>
      <c r="D77" s="11">
        <v>214</v>
      </c>
      <c r="E77" s="12">
        <v>49</v>
      </c>
      <c r="F77" s="7">
        <v>14.9</v>
      </c>
      <c r="G77" s="6">
        <v>32.1</v>
      </c>
      <c r="H77" s="7">
        <v>-2.1</v>
      </c>
      <c r="I77" s="6">
        <v>110.7</v>
      </c>
      <c r="J77" s="9">
        <v>26.2</v>
      </c>
      <c r="K77" s="6">
        <v>19.8</v>
      </c>
      <c r="L77" s="6">
        <f t="shared" si="6"/>
        <v>36.969320035174377</v>
      </c>
      <c r="M77" s="20">
        <f t="shared" si="7"/>
        <v>-6.487777549855716</v>
      </c>
      <c r="N77" s="20">
        <f t="shared" si="8"/>
        <v>58.35709758503009</v>
      </c>
      <c r="O77" s="9">
        <v>12.6</v>
      </c>
      <c r="P77" s="3">
        <v>37.540725000000002</v>
      </c>
      <c r="Q77" s="3">
        <v>-77.436048</v>
      </c>
    </row>
    <row r="78" spans="1:17" x14ac:dyDescent="0.35">
      <c r="A78" s="24" t="s">
        <v>74</v>
      </c>
      <c r="B78" s="24" t="s">
        <v>65</v>
      </c>
      <c r="C78" s="24" t="s">
        <v>146</v>
      </c>
      <c r="D78" s="13">
        <v>448</v>
      </c>
      <c r="E78" s="12">
        <v>6</v>
      </c>
      <c r="F78" s="6">
        <v>15.5</v>
      </c>
      <c r="G78" s="6">
        <v>30.9</v>
      </c>
      <c r="H78" s="7">
        <v>-0.1</v>
      </c>
      <c r="I78" s="6">
        <v>112.5</v>
      </c>
      <c r="J78" s="9">
        <v>17.8</v>
      </c>
      <c r="K78" s="5">
        <v>20</v>
      </c>
      <c r="L78" s="6">
        <f t="shared" si="6"/>
        <v>34.126142164732777</v>
      </c>
      <c r="M78" s="21">
        <f t="shared" si="7"/>
        <v>-4.7575150020413179</v>
      </c>
      <c r="N78" s="20">
        <f t="shared" si="8"/>
        <v>54.383657166774093</v>
      </c>
      <c r="O78" s="7">
        <v>16.2</v>
      </c>
      <c r="P78" s="3">
        <v>36.852925999999997</v>
      </c>
      <c r="Q78" s="3">
        <v>-75.977985000000004</v>
      </c>
    </row>
    <row r="79" spans="1:17" x14ac:dyDescent="0.35">
      <c r="A79" s="24" t="s">
        <v>16</v>
      </c>
      <c r="B79" s="24" t="s">
        <v>17</v>
      </c>
      <c r="C79" s="24" t="s">
        <v>147</v>
      </c>
      <c r="D79" s="14">
        <v>1513</v>
      </c>
      <c r="E79" s="12">
        <v>338</v>
      </c>
      <c r="F79" s="5">
        <v>23.9</v>
      </c>
      <c r="G79" s="8">
        <v>41.2</v>
      </c>
      <c r="H79" s="7">
        <v>7.1</v>
      </c>
      <c r="I79" s="9">
        <v>20.3</v>
      </c>
      <c r="J79" s="9">
        <v>0</v>
      </c>
      <c r="K79" s="6">
        <v>15</v>
      </c>
      <c r="L79" s="15">
        <f t="shared" si="6"/>
        <v>83.583530331489996</v>
      </c>
      <c r="M79" s="22">
        <f t="shared" si="7"/>
        <v>5.2070357638352913</v>
      </c>
      <c r="N79" s="15">
        <f t="shared" si="8"/>
        <v>102.27649456765469</v>
      </c>
      <c r="O79" s="7">
        <v>9.8000000000000007</v>
      </c>
      <c r="P79" s="3">
        <v>33.448377000000001</v>
      </c>
      <c r="Q79" s="3">
        <v>-112.074037</v>
      </c>
    </row>
    <row r="80" spans="1:17" x14ac:dyDescent="0.35">
      <c r="A80" s="24" t="s">
        <v>20</v>
      </c>
      <c r="B80" s="24" t="s">
        <v>17</v>
      </c>
      <c r="C80" s="24" t="s">
        <v>147</v>
      </c>
      <c r="D80" s="4">
        <v>526</v>
      </c>
      <c r="E80" s="11">
        <v>787</v>
      </c>
      <c r="F80" s="5">
        <v>20.8</v>
      </c>
      <c r="G80" s="5">
        <v>37.9</v>
      </c>
      <c r="H80" s="9">
        <v>3.9</v>
      </c>
      <c r="I80" s="9">
        <v>29.5</v>
      </c>
      <c r="J80" s="9">
        <v>1.5</v>
      </c>
      <c r="K80" s="6">
        <v>15.1</v>
      </c>
      <c r="L80" s="8">
        <f t="shared" si="6"/>
        <v>55.946851794638256</v>
      </c>
      <c r="M80" s="22">
        <f t="shared" si="7"/>
        <v>0.79081148350782904</v>
      </c>
      <c r="N80" s="18">
        <f t="shared" si="8"/>
        <v>75.956040311130437</v>
      </c>
      <c r="O80" s="9">
        <v>12.7</v>
      </c>
      <c r="P80" s="3">
        <v>32.221742999999996</v>
      </c>
      <c r="Q80" s="3">
        <v>-110.926479</v>
      </c>
    </row>
    <row r="81" spans="1:17" x14ac:dyDescent="0.35">
      <c r="A81" s="24" t="s">
        <v>96</v>
      </c>
      <c r="B81" s="24" t="s">
        <v>97</v>
      </c>
      <c r="C81" s="24" t="s">
        <v>147</v>
      </c>
      <c r="D81" s="4">
        <v>556</v>
      </c>
      <c r="E81" s="4">
        <v>1623</v>
      </c>
      <c r="F81" s="7">
        <v>14</v>
      </c>
      <c r="G81" s="6">
        <v>32.299999999999997</v>
      </c>
      <c r="H81" s="7">
        <v>-3.3</v>
      </c>
      <c r="I81" s="9">
        <v>24.1</v>
      </c>
      <c r="J81" s="9">
        <v>24.4</v>
      </c>
      <c r="K81" s="7">
        <v>10.6</v>
      </c>
      <c r="L81" s="7">
        <f t="shared" si="6"/>
        <v>26.355608540340128</v>
      </c>
      <c r="M81" s="20">
        <f t="shared" si="7"/>
        <v>-8.158305900264045</v>
      </c>
      <c r="N81" s="21">
        <f t="shared" si="8"/>
        <v>48.513914440604175</v>
      </c>
      <c r="O81" s="9">
        <v>13.5</v>
      </c>
      <c r="P81" s="3">
        <v>35.085334000000003</v>
      </c>
      <c r="Q81" s="3">
        <v>-106.605553</v>
      </c>
    </row>
    <row r="82" spans="1:17" x14ac:dyDescent="0.35">
      <c r="A82" s="24" t="s">
        <v>18</v>
      </c>
      <c r="B82" s="24" t="s">
        <v>19</v>
      </c>
      <c r="C82" s="24" t="s">
        <v>147</v>
      </c>
      <c r="D82" s="4">
        <v>603</v>
      </c>
      <c r="E82" s="11">
        <v>658</v>
      </c>
      <c r="F82" s="5">
        <v>20.8</v>
      </c>
      <c r="G82" s="8">
        <v>40.1</v>
      </c>
      <c r="H82" s="9">
        <v>3.7</v>
      </c>
      <c r="I82" s="9">
        <v>10.7</v>
      </c>
      <c r="J82" s="9">
        <v>0.8</v>
      </c>
      <c r="K82" s="9">
        <v>7.3</v>
      </c>
      <c r="L82" s="15">
        <f t="shared" si="6"/>
        <v>67.644490342841365</v>
      </c>
      <c r="M82" s="22">
        <f t="shared" si="7"/>
        <v>0.27938105362608923</v>
      </c>
      <c r="N82" s="18">
        <f t="shared" si="8"/>
        <v>88.16510928921528</v>
      </c>
      <c r="O82" s="9">
        <v>14.2</v>
      </c>
      <c r="P82" s="3">
        <v>36.169941000000001</v>
      </c>
      <c r="Q82" s="3">
        <v>-115.13983</v>
      </c>
    </row>
    <row r="83" spans="1:17" x14ac:dyDescent="0.35">
      <c r="A83" s="24" t="s">
        <v>48</v>
      </c>
      <c r="B83" s="24" t="s">
        <v>22</v>
      </c>
      <c r="C83" s="24" t="s">
        <v>147</v>
      </c>
      <c r="D83" s="4">
        <v>674</v>
      </c>
      <c r="E83" s="13">
        <v>1194</v>
      </c>
      <c r="F83" s="6">
        <v>17.8</v>
      </c>
      <c r="G83" s="5">
        <v>35.6</v>
      </c>
      <c r="H83" s="7">
        <v>-0.3</v>
      </c>
      <c r="I83" s="9">
        <v>22</v>
      </c>
      <c r="J83" s="9">
        <v>14.5</v>
      </c>
      <c r="K83" s="7">
        <v>14</v>
      </c>
      <c r="L83" s="5">
        <f t="shared" si="6"/>
        <v>41.73992010720287</v>
      </c>
      <c r="M83" s="21">
        <f t="shared" si="7"/>
        <v>-4.3636056327051076</v>
      </c>
      <c r="N83" s="19">
        <f t="shared" si="8"/>
        <v>63.903525739907984</v>
      </c>
      <c r="O83" s="9">
        <v>12.9</v>
      </c>
      <c r="P83" s="3">
        <v>31.761877999999999</v>
      </c>
      <c r="Q83" s="3">
        <v>-106.485022</v>
      </c>
    </row>
    <row r="84" spans="1:17" x14ac:dyDescent="0.35">
      <c r="D84" s="1"/>
      <c r="E84" s="1"/>
    </row>
    <row r="87" spans="1:17" x14ac:dyDescent="0.35">
      <c r="D87" s="2"/>
      <c r="E87" s="2"/>
    </row>
  </sheetData>
  <autoFilter ref="A1:A98">
    <sortState ref="A2:Q98">
      <sortCondition sortBy="cellColor" ref="A1:A98" dxfId="0"/>
    </sortState>
  </autoFilter>
  <sortState ref="A2:Q88">
    <sortCondition ref="C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climatedataworld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Bekeris</cp:lastModifiedBy>
  <dcterms:created xsi:type="dcterms:W3CDTF">2017-04-28T18:39:58Z</dcterms:created>
  <dcterms:modified xsi:type="dcterms:W3CDTF">2018-01-31T21:11:38Z</dcterms:modified>
</cp:coreProperties>
</file>