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hailkopotov/Desktop/"/>
    </mc:Choice>
  </mc:AlternateContent>
  <xr:revisionPtr revIDLastSave="0" documentId="13_ncr:1_{45FDD54A-4846-2F41-9115-90774DD036B0}" xr6:coauthVersionLast="45" xr6:coauthVersionMax="45" xr10:uidLastSave="{00000000-0000-0000-0000-000000000000}"/>
  <bookViews>
    <workbookView xWindow="0" yWindow="0" windowWidth="28800" windowHeight="18000" xr2:uid="{4B4635DB-8265-4F4F-A322-9E433FBA43EA}"/>
  </bookViews>
  <sheets>
    <sheet name="Лист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1" i="1" l="1"/>
  <c r="B20" i="1"/>
  <c r="G41" i="1"/>
  <c r="F41" i="1"/>
  <c r="E39" i="1"/>
  <c r="C39" i="1"/>
  <c r="G59" i="1"/>
  <c r="F59" i="1"/>
  <c r="E59" i="1"/>
  <c r="D59" i="1"/>
  <c r="C59" i="1"/>
  <c r="B59" i="1"/>
  <c r="G54" i="1"/>
  <c r="F54" i="1"/>
  <c r="E54" i="1"/>
  <c r="D54" i="1"/>
  <c r="C54" i="1"/>
  <c r="B54" i="1"/>
  <c r="B49" i="1"/>
  <c r="E51" i="1"/>
  <c r="D51" i="1"/>
  <c r="C51" i="1"/>
  <c r="E50" i="1"/>
  <c r="D50" i="1"/>
  <c r="C50" i="1"/>
  <c r="B50" i="1"/>
  <c r="E49" i="1"/>
  <c r="D49" i="1"/>
  <c r="C49" i="1"/>
  <c r="C48" i="1"/>
  <c r="E48" i="1"/>
  <c r="D48" i="1"/>
  <c r="B48" i="1"/>
  <c r="B38" i="1"/>
  <c r="B40" i="1"/>
  <c r="G42" i="1"/>
  <c r="F42" i="1"/>
  <c r="E42" i="1"/>
  <c r="D42" i="1"/>
  <c r="C42" i="1"/>
  <c r="B42" i="1"/>
  <c r="E41" i="1"/>
  <c r="D41" i="1"/>
  <c r="C41" i="1"/>
  <c r="B41" i="1"/>
  <c r="G40" i="1"/>
  <c r="F40" i="1"/>
  <c r="E40" i="1"/>
  <c r="D40" i="1"/>
  <c r="C40" i="1"/>
  <c r="G39" i="1"/>
  <c r="F39" i="1"/>
  <c r="D39" i="1"/>
  <c r="C43" i="1"/>
  <c r="B39" i="1"/>
  <c r="B43" i="1" s="1"/>
  <c r="G38" i="1"/>
  <c r="F38" i="1"/>
  <c r="E38" i="1"/>
  <c r="E43" i="1" s="1"/>
  <c r="D38" i="1"/>
  <c r="C38" i="1"/>
  <c r="G33" i="1"/>
  <c r="F33" i="1"/>
  <c r="E33" i="1"/>
  <c r="D33" i="1"/>
  <c r="C33" i="1"/>
  <c r="G32" i="1"/>
  <c r="F32" i="1"/>
  <c r="E32" i="1"/>
  <c r="D32" i="1"/>
  <c r="C32" i="1"/>
  <c r="G31" i="1"/>
  <c r="F31" i="1"/>
  <c r="E31" i="1"/>
  <c r="D31" i="1"/>
  <c r="C31" i="1"/>
  <c r="B33" i="1"/>
  <c r="B32" i="1"/>
  <c r="B31" i="1"/>
  <c r="G30" i="1"/>
  <c r="F30" i="1"/>
  <c r="E30" i="1"/>
  <c r="D30" i="1"/>
  <c r="C30" i="1"/>
  <c r="B30" i="1"/>
  <c r="G28" i="1"/>
  <c r="F28" i="1"/>
  <c r="E28" i="1"/>
  <c r="D28" i="1"/>
  <c r="B28" i="1"/>
  <c r="C28" i="1"/>
  <c r="G24" i="1"/>
  <c r="E24" i="1"/>
  <c r="D24" i="1"/>
  <c r="C24" i="1"/>
  <c r="C25" i="1" s="1"/>
  <c r="B24" i="1"/>
  <c r="E25" i="1"/>
  <c r="B25" i="1"/>
  <c r="D25" i="1"/>
  <c r="F25" i="1"/>
  <c r="G25" i="1"/>
  <c r="F24" i="1"/>
  <c r="G23" i="1"/>
  <c r="F23" i="1"/>
  <c r="E23" i="1"/>
  <c r="D23" i="1"/>
  <c r="C23" i="1"/>
  <c r="B23" i="1"/>
  <c r="F22" i="1"/>
  <c r="G22" i="1"/>
  <c r="E22" i="1"/>
  <c r="D22" i="1"/>
  <c r="B22" i="1"/>
  <c r="D21" i="1"/>
  <c r="B21" i="1"/>
  <c r="C20" i="1"/>
  <c r="D15" i="1"/>
  <c r="D14" i="1"/>
  <c r="D10" i="1"/>
  <c r="D13" i="1"/>
  <c r="D20" i="1"/>
  <c r="C22" i="1"/>
  <c r="C21" i="1"/>
  <c r="E21" i="1"/>
  <c r="G21" i="1"/>
  <c r="F21" i="1"/>
  <c r="G20" i="1"/>
  <c r="F20" i="1"/>
  <c r="E20" i="1"/>
  <c r="G43" i="1"/>
  <c r="A42" i="1"/>
  <c r="A41" i="1"/>
  <c r="A40" i="1"/>
  <c r="A39" i="1"/>
  <c r="A38" i="1"/>
  <c r="A37" i="1"/>
  <c r="G36" i="1"/>
  <c r="F36" i="1"/>
  <c r="E36" i="1"/>
  <c r="D36" i="1"/>
  <c r="C36" i="1"/>
  <c r="B36" i="1"/>
  <c r="G34" i="1"/>
  <c r="G60" i="1" s="1"/>
  <c r="F34" i="1"/>
  <c r="F60" i="1" s="1"/>
  <c r="C34" i="1"/>
  <c r="C55" i="1" s="1"/>
  <c r="A33" i="1"/>
  <c r="A32" i="1"/>
  <c r="A31" i="1"/>
  <c r="A30" i="1"/>
  <c r="A29" i="1"/>
  <c r="A28" i="1"/>
  <c r="G27" i="1"/>
  <c r="F27" i="1"/>
  <c r="E27" i="1"/>
  <c r="D27" i="1"/>
  <c r="C27" i="1"/>
  <c r="B27" i="1"/>
  <c r="A24" i="1"/>
  <c r="A23" i="1"/>
  <c r="A22" i="1"/>
  <c r="A21" i="1"/>
  <c r="A20" i="1"/>
  <c r="A19" i="1"/>
  <c r="B21" i="1"/>
  <c r="B26" i="1" s="1"/>
  <c r="C23" i="1"/>
  <c r="E24" i="1"/>
  <c r="D25" i="1"/>
  <c r="G18" i="1"/>
  <c r="F18" i="1"/>
  <c r="E18" i="1"/>
  <c r="D18" i="1"/>
  <c r="C18" i="1"/>
  <c r="B18" i="1"/>
  <c r="F25" i="1"/>
  <c r="A25" i="1"/>
  <c r="G24" i="1"/>
  <c r="B24" i="1"/>
  <c r="A24" i="1"/>
  <c r="F23" i="1"/>
  <c r="E23" i="1"/>
  <c r="D23" i="1"/>
  <c r="B23" i="1"/>
  <c r="A23" i="1"/>
  <c r="E21" i="1"/>
  <c r="A21" i="1"/>
  <c r="G20" i="1"/>
  <c r="E20" i="1"/>
  <c r="D20" i="1"/>
  <c r="C20" i="1"/>
  <c r="G19" i="1"/>
  <c r="F19" i="1"/>
  <c r="E19" i="1"/>
  <c r="D19" i="1"/>
  <c r="C19" i="1"/>
  <c r="B19" i="1"/>
  <c r="A10" i="1"/>
  <c r="C10" i="1"/>
  <c r="E10" i="1"/>
  <c r="F10" i="1"/>
  <c r="G10" i="1"/>
  <c r="A11" i="1"/>
  <c r="B11" i="1"/>
  <c r="D11" i="1"/>
  <c r="E11" i="1"/>
  <c r="F11" i="1"/>
  <c r="G11" i="1"/>
  <c r="A12" i="1"/>
  <c r="A20" i="1" s="1"/>
  <c r="A13" i="1"/>
  <c r="B13" i="1"/>
  <c r="C13" i="1"/>
  <c r="E13" i="1"/>
  <c r="F13" i="1"/>
  <c r="G13" i="1"/>
  <c r="A14" i="1"/>
  <c r="B14" i="1"/>
  <c r="C14" i="1"/>
  <c r="E14" i="1"/>
  <c r="E15" i="1" s="1"/>
  <c r="G14" i="1"/>
  <c r="A15" i="1"/>
  <c r="B15" i="1"/>
  <c r="F15" i="1"/>
  <c r="G9" i="1"/>
  <c r="F9" i="1"/>
  <c r="E9" i="1"/>
  <c r="D9" i="1"/>
  <c r="C9" i="1"/>
  <c r="B9" i="1"/>
  <c r="G55" i="1" l="1"/>
  <c r="F55" i="1"/>
  <c r="C60" i="1"/>
  <c r="F51" i="1"/>
  <c r="F43" i="1"/>
  <c r="H43" i="1" s="1"/>
  <c r="D43" i="1"/>
  <c r="D34" i="1"/>
  <c r="E34" i="1"/>
  <c r="B25" i="1"/>
  <c r="E16" i="1"/>
  <c r="B16" i="1"/>
  <c r="D16" i="1"/>
  <c r="G16" i="1"/>
  <c r="D26" i="1"/>
  <c r="F21" i="1"/>
  <c r="F16" i="1"/>
  <c r="C15" i="1"/>
  <c r="G21" i="1"/>
  <c r="G23" i="1"/>
  <c r="D24" i="1"/>
  <c r="G26" i="1"/>
  <c r="C26" i="1"/>
  <c r="C16" i="1"/>
  <c r="C24" i="1"/>
  <c r="C25" i="1" s="1"/>
  <c r="F20" i="1"/>
  <c r="F26" i="1" s="1"/>
  <c r="D21" i="1"/>
  <c r="A22" i="1"/>
  <c r="E25" i="1"/>
  <c r="H26" i="1"/>
  <c r="E60" i="1" l="1"/>
  <c r="E55" i="1"/>
  <c r="D55" i="1"/>
  <c r="D60" i="1"/>
  <c r="H16" i="1"/>
  <c r="H25" i="1"/>
  <c r="E26" i="1"/>
  <c r="B34" i="1"/>
  <c r="H34" i="1" l="1"/>
  <c r="B55" i="1"/>
  <c r="B60" i="1"/>
</calcChain>
</file>

<file path=xl/sharedStrings.xml><?xml version="1.0" encoding="utf-8"?>
<sst xmlns="http://schemas.openxmlformats.org/spreadsheetml/2006/main" count="46" uniqueCount="24">
  <si>
    <t>Фильмы</t>
  </si>
  <si>
    <t>О чём говорят мужчины</t>
  </si>
  <si>
    <t>Мстители</t>
  </si>
  <si>
    <t>Джоджо</t>
  </si>
  <si>
    <t>Викинг</t>
  </si>
  <si>
    <t>Дылда</t>
  </si>
  <si>
    <t>Миллиард</t>
  </si>
  <si>
    <t>Критерий</t>
  </si>
  <si>
    <t>Сюжет</t>
  </si>
  <si>
    <t>Бюджет</t>
  </si>
  <si>
    <t>Юмор</t>
  </si>
  <si>
    <t>Бюджет (Чем больше, тем лучше)</t>
  </si>
  <si>
    <t>Актерская игра</t>
  </si>
  <si>
    <t>Степень принадлежности</t>
  </si>
  <si>
    <t>Важность критерия</t>
  </si>
  <si>
    <t>Коэф</t>
  </si>
  <si>
    <t>Решение при равновестных</t>
  </si>
  <si>
    <t>Решение при не равновестных</t>
  </si>
  <si>
    <t>1 место</t>
  </si>
  <si>
    <t>4 место</t>
  </si>
  <si>
    <t>2 место</t>
  </si>
  <si>
    <t>3 место</t>
  </si>
  <si>
    <t>5 место</t>
  </si>
  <si>
    <t>6 место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</si>
</sst>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2" fontId="1" fillId="0" borderId="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left" vertical="center"/>
    </xf>
    <xf numFmtId="2" fontId="2" fillId="0" borderId="1" xfId="0" applyNumberFormat="1" applyFont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6" borderId="3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2" fontId="0" fillId="3" borderId="1" xfId="0" applyNumberFormat="1" applyFill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058DF-8C1D-EA47-B512-37DBE5C11200}">
  <dimension ref="A1:H61"/>
  <sheetViews>
    <sheetView tabSelected="1" topLeftCell="A32" zoomScale="67" zoomScaleNormal="167" workbookViewId="0">
      <selection activeCell="J46" sqref="J46"/>
    </sheetView>
  </sheetViews>
  <sheetFormatPr baseColWidth="10" defaultColWidth="16.1640625" defaultRowHeight="33" customHeight="1" x14ac:dyDescent="0.2"/>
  <cols>
    <col min="1" max="1" width="31.6640625" style="2" customWidth="1"/>
    <col min="2" max="7" width="24.83203125" style="2" customWidth="1"/>
    <col min="8" max="16384" width="16.1640625" style="2"/>
  </cols>
  <sheetData>
    <row r="1" spans="1:8" ht="33" customHeight="1" x14ac:dyDescent="0.2">
      <c r="A1" s="1" t="s">
        <v>0</v>
      </c>
      <c r="B1" s="1" t="s">
        <v>7</v>
      </c>
    </row>
    <row r="2" spans="1:8" ht="33" customHeight="1" x14ac:dyDescent="0.2">
      <c r="A2" s="3" t="s">
        <v>1</v>
      </c>
      <c r="B2" s="3" t="s">
        <v>8</v>
      </c>
    </row>
    <row r="3" spans="1:8" ht="33" customHeight="1" x14ac:dyDescent="0.2">
      <c r="A3" s="3" t="s">
        <v>2</v>
      </c>
      <c r="B3" s="3" t="s">
        <v>10</v>
      </c>
    </row>
    <row r="4" spans="1:8" ht="33" customHeight="1" x14ac:dyDescent="0.2">
      <c r="A4" s="3" t="s">
        <v>3</v>
      </c>
      <c r="B4" s="4" t="s">
        <v>11</v>
      </c>
    </row>
    <row r="5" spans="1:8" ht="33" customHeight="1" x14ac:dyDescent="0.2">
      <c r="A5" s="3" t="s">
        <v>4</v>
      </c>
      <c r="B5" s="3" t="s">
        <v>12</v>
      </c>
    </row>
    <row r="6" spans="1:8" ht="33" customHeight="1" x14ac:dyDescent="0.2">
      <c r="A6" s="3" t="s">
        <v>5</v>
      </c>
      <c r="B6" s="3"/>
    </row>
    <row r="7" spans="1:8" ht="33" customHeight="1" x14ac:dyDescent="0.2">
      <c r="A7" s="3" t="s">
        <v>6</v>
      </c>
      <c r="B7" s="3"/>
    </row>
    <row r="9" spans="1:8" ht="33" customHeight="1" x14ac:dyDescent="0.2">
      <c r="A9" s="5" t="s">
        <v>8</v>
      </c>
      <c r="B9" s="6" t="str">
        <f>$A$2</f>
        <v>О чём говорят мужчины</v>
      </c>
      <c r="C9" s="6" t="str">
        <f>$A$3</f>
        <v>Мстители</v>
      </c>
      <c r="D9" s="6" t="str">
        <f>$A$4</f>
        <v>Джоджо</v>
      </c>
      <c r="E9" s="6" t="str">
        <f>$A$5</f>
        <v>Викинг</v>
      </c>
      <c r="F9" s="6" t="str">
        <f>$A$6</f>
        <v>Дылда</v>
      </c>
      <c r="G9" s="6" t="str">
        <f>$A$7</f>
        <v>Миллиард</v>
      </c>
    </row>
    <row r="10" spans="1:8" ht="33" customHeight="1" x14ac:dyDescent="0.2">
      <c r="A10" s="7" t="str">
        <f>A2</f>
        <v>О чём говорят мужчины</v>
      </c>
      <c r="B10" s="12">
        <v>1</v>
      </c>
      <c r="C10" s="12">
        <f>C12/$B$12</f>
        <v>3</v>
      </c>
      <c r="D10" s="12">
        <f>D12/$B$12</f>
        <v>0.5</v>
      </c>
      <c r="E10" s="12">
        <f>E12/$B$12</f>
        <v>4</v>
      </c>
      <c r="F10" s="12">
        <f>F12/$B$12</f>
        <v>3.5</v>
      </c>
      <c r="G10" s="12">
        <f>G12/$B$12</f>
        <v>4.5</v>
      </c>
      <c r="H10" s="9"/>
    </row>
    <row r="11" spans="1:8" ht="33" customHeight="1" x14ac:dyDescent="0.2">
      <c r="A11" s="7" t="str">
        <f t="shared" ref="A11:A15" si="0">A3</f>
        <v>Мстители</v>
      </c>
      <c r="B11" s="12">
        <f>B12/$C12</f>
        <v>0.33333333333333331</v>
      </c>
      <c r="C11" s="12">
        <v>1</v>
      </c>
      <c r="D11" s="12">
        <f>1/C12</f>
        <v>0.16666666666666666</v>
      </c>
      <c r="E11" s="12">
        <f>E12/$C12</f>
        <v>1.3333333333333333</v>
      </c>
      <c r="F11" s="12">
        <f>F12/$C12</f>
        <v>1.1666666666666667</v>
      </c>
      <c r="G11" s="12">
        <f>G12/$C12</f>
        <v>1.5</v>
      </c>
      <c r="H11" s="9"/>
    </row>
    <row r="12" spans="1:8" ht="33" customHeight="1" x14ac:dyDescent="0.2">
      <c r="A12" s="7" t="str">
        <f t="shared" si="0"/>
        <v>Джоджо</v>
      </c>
      <c r="B12" s="10">
        <v>2</v>
      </c>
      <c r="C12" s="10">
        <v>6</v>
      </c>
      <c r="D12" s="10">
        <v>1</v>
      </c>
      <c r="E12" s="10">
        <v>8</v>
      </c>
      <c r="F12" s="10">
        <v>7</v>
      </c>
      <c r="G12" s="10">
        <v>9</v>
      </c>
      <c r="H12" s="9"/>
    </row>
    <row r="13" spans="1:8" ht="33" customHeight="1" x14ac:dyDescent="0.2">
      <c r="A13" s="7" t="str">
        <f t="shared" si="0"/>
        <v>Викинг</v>
      </c>
      <c r="B13" s="12">
        <f>B12/$E12</f>
        <v>0.25</v>
      </c>
      <c r="C13" s="12">
        <f>C12/$E12</f>
        <v>0.75</v>
      </c>
      <c r="D13" s="12">
        <f>D12/$E12</f>
        <v>0.125</v>
      </c>
      <c r="E13" s="12">
        <f>E12/$E12</f>
        <v>1</v>
      </c>
      <c r="F13" s="12">
        <f>F12/$E12</f>
        <v>0.875</v>
      </c>
      <c r="G13" s="12">
        <f>G12/$E12</f>
        <v>1.125</v>
      </c>
      <c r="H13" s="9"/>
    </row>
    <row r="14" spans="1:8" ht="33" customHeight="1" x14ac:dyDescent="0.2">
      <c r="A14" s="7" t="str">
        <f t="shared" si="0"/>
        <v>Дылда</v>
      </c>
      <c r="B14" s="12">
        <f>B12/$F12</f>
        <v>0.2857142857142857</v>
      </c>
      <c r="C14" s="12">
        <f>C12/$F12</f>
        <v>0.8571428571428571</v>
      </c>
      <c r="D14" s="12">
        <f>D12/$F12</f>
        <v>0.14285714285714285</v>
      </c>
      <c r="E14" s="12">
        <f>E12/$F12</f>
        <v>1.1428571428571428</v>
      </c>
      <c r="F14" s="12">
        <v>1</v>
      </c>
      <c r="G14" s="12">
        <f>G12/$F12</f>
        <v>1.2857142857142858</v>
      </c>
      <c r="H14" s="9"/>
    </row>
    <row r="15" spans="1:8" ht="33" customHeight="1" x14ac:dyDescent="0.2">
      <c r="A15" s="7" t="str">
        <f t="shared" si="0"/>
        <v>Миллиард</v>
      </c>
      <c r="B15" s="12">
        <f>B14/$G14</f>
        <v>0.22222222222222218</v>
      </c>
      <c r="C15" s="12">
        <f>C14/$G14</f>
        <v>0.66666666666666663</v>
      </c>
      <c r="D15" s="12">
        <f>D14/$G14</f>
        <v>0.11111111111111109</v>
      </c>
      <c r="E15" s="12">
        <f t="shared" ref="E15:F15" si="1">E14/$G14</f>
        <v>0.88888888888888873</v>
      </c>
      <c r="F15" s="12">
        <f t="shared" si="1"/>
        <v>0.77777777777777768</v>
      </c>
      <c r="G15" s="12">
        <v>1</v>
      </c>
      <c r="H15" s="9"/>
    </row>
    <row r="16" spans="1:8" ht="33" customHeight="1" x14ac:dyDescent="0.2">
      <c r="A16" s="1" t="s">
        <v>13</v>
      </c>
      <c r="B16" s="13">
        <f>1/SUM(B10:B15)</f>
        <v>0.24442289039767218</v>
      </c>
      <c r="C16" s="13">
        <f>1/SUM(C10:C15)</f>
        <v>8.147429679922405E-2</v>
      </c>
      <c r="D16" s="13">
        <f>1/SUM(D10:D15)</f>
        <v>0.48884578079534435</v>
      </c>
      <c r="E16" s="13">
        <f>1/SUM(E10:E15)</f>
        <v>6.1105722599418044E-2</v>
      </c>
      <c r="F16" s="13">
        <f>1/SUM(F10:F15)</f>
        <v>6.9835111542192033E-2</v>
      </c>
      <c r="G16" s="13">
        <f>1/SUM(G10:G15)</f>
        <v>5.4316197866149371E-2</v>
      </c>
      <c r="H16" s="8">
        <f>SUM(B16:G16)</f>
        <v>1</v>
      </c>
    </row>
    <row r="18" spans="1:8" ht="33" customHeight="1" x14ac:dyDescent="0.2">
      <c r="A18" s="5" t="s">
        <v>10</v>
      </c>
      <c r="B18" s="6" t="str">
        <f>$A$2</f>
        <v>О чём говорят мужчины</v>
      </c>
      <c r="C18" s="6" t="str">
        <f>$A$3</f>
        <v>Мстители</v>
      </c>
      <c r="D18" s="6" t="str">
        <f>$A$4</f>
        <v>Джоджо</v>
      </c>
      <c r="E18" s="6" t="str">
        <f>$A$5</f>
        <v>Викинг</v>
      </c>
      <c r="F18" s="6" t="str">
        <f>$A$6</f>
        <v>Дылда</v>
      </c>
      <c r="G18" s="6" t="str">
        <f>$A$7</f>
        <v>Миллиард</v>
      </c>
    </row>
    <row r="19" spans="1:8" ht="33" customHeight="1" x14ac:dyDescent="0.2">
      <c r="A19" s="7" t="str">
        <f>A10</f>
        <v>О чём говорят мужчины</v>
      </c>
      <c r="B19" s="10">
        <v>1</v>
      </c>
      <c r="C19" s="10">
        <v>6</v>
      </c>
      <c r="D19" s="10">
        <v>2</v>
      </c>
      <c r="E19" s="10">
        <v>8.5</v>
      </c>
      <c r="F19" s="10">
        <v>8</v>
      </c>
      <c r="G19" s="10">
        <v>9</v>
      </c>
      <c r="H19" s="9"/>
    </row>
    <row r="20" spans="1:8" ht="33" customHeight="1" x14ac:dyDescent="0.2">
      <c r="A20" s="7" t="str">
        <f t="shared" ref="A20:A24" si="2">A11</f>
        <v>Мстители</v>
      </c>
      <c r="B20" s="12">
        <f>B19/$C19</f>
        <v>0.16666666666666666</v>
      </c>
      <c r="C20" s="12">
        <f>C19/$C19</f>
        <v>1</v>
      </c>
      <c r="D20" s="12">
        <f>D19/$C19</f>
        <v>0.33333333333333331</v>
      </c>
      <c r="E20" s="12">
        <f>E19/$C19</f>
        <v>1.4166666666666667</v>
      </c>
      <c r="F20" s="12">
        <f>F19/$C19</f>
        <v>1.3333333333333333</v>
      </c>
      <c r="G20" s="12">
        <f>G19/$C19</f>
        <v>1.5</v>
      </c>
      <c r="H20" s="9"/>
    </row>
    <row r="21" spans="1:8" ht="33" customHeight="1" x14ac:dyDescent="0.2">
      <c r="A21" s="7" t="str">
        <f t="shared" si="2"/>
        <v>Джоджо</v>
      </c>
      <c r="B21" s="12">
        <f t="shared" ref="B21:D21" si="3">B19/$D19</f>
        <v>0.5</v>
      </c>
      <c r="C21" s="12">
        <f>C19/$D19</f>
        <v>3</v>
      </c>
      <c r="D21" s="12">
        <f t="shared" ref="D21" si="4">D19/$D19</f>
        <v>1</v>
      </c>
      <c r="E21" s="12">
        <f>E19/$D19</f>
        <v>4.25</v>
      </c>
      <c r="F21" s="12">
        <f t="shared" ref="E21:G21" si="5">F19/$D19</f>
        <v>4</v>
      </c>
      <c r="G21" s="12">
        <f t="shared" si="5"/>
        <v>4.5</v>
      </c>
      <c r="H21" s="9"/>
    </row>
    <row r="22" spans="1:8" ht="33" customHeight="1" x14ac:dyDescent="0.2">
      <c r="A22" s="7" t="str">
        <f t="shared" si="2"/>
        <v>Викинг</v>
      </c>
      <c r="B22" s="12">
        <f t="shared" ref="B22:G22" si="6">B19/$E19</f>
        <v>0.11764705882352941</v>
      </c>
      <c r="C22" s="12">
        <f>C19/$E19</f>
        <v>0.70588235294117652</v>
      </c>
      <c r="D22" s="12">
        <f t="shared" ref="D22:G22" si="7">D19/$E19</f>
        <v>0.23529411764705882</v>
      </c>
      <c r="E22" s="12">
        <f t="shared" si="7"/>
        <v>1</v>
      </c>
      <c r="F22" s="12">
        <f>F19/$E19</f>
        <v>0.94117647058823528</v>
      </c>
      <c r="G22" s="12">
        <f>G19/$E19</f>
        <v>1.0588235294117647</v>
      </c>
      <c r="H22" s="9"/>
    </row>
    <row r="23" spans="1:8" ht="33" customHeight="1" x14ac:dyDescent="0.2">
      <c r="A23" s="7" t="str">
        <f t="shared" si="2"/>
        <v>Дылда</v>
      </c>
      <c r="B23" s="12">
        <f t="shared" ref="B23:F23" si="8">B19/$F19</f>
        <v>0.125</v>
      </c>
      <c r="C23" s="12">
        <f t="shared" si="8"/>
        <v>0.75</v>
      </c>
      <c r="D23" s="12">
        <f t="shared" si="8"/>
        <v>0.25</v>
      </c>
      <c r="E23" s="12">
        <f t="shared" si="8"/>
        <v>1.0625</v>
      </c>
      <c r="F23" s="12">
        <f t="shared" si="8"/>
        <v>1</v>
      </c>
      <c r="G23" s="12">
        <f>G19/$F19</f>
        <v>1.125</v>
      </c>
      <c r="H23" s="9"/>
    </row>
    <row r="24" spans="1:8" ht="33" customHeight="1" x14ac:dyDescent="0.2">
      <c r="A24" s="7" t="str">
        <f t="shared" si="2"/>
        <v>Миллиард</v>
      </c>
      <c r="B24" s="12">
        <f t="shared" ref="B24:G24" si="9">B19/$G19</f>
        <v>0.1111111111111111</v>
      </c>
      <c r="C24" s="12">
        <f t="shared" si="9"/>
        <v>0.66666666666666663</v>
      </c>
      <c r="D24" s="12">
        <f t="shared" si="9"/>
        <v>0.22222222222222221</v>
      </c>
      <c r="E24" s="12">
        <f t="shared" si="9"/>
        <v>0.94444444444444442</v>
      </c>
      <c r="F24" s="12">
        <f>F19/$G19</f>
        <v>0.88888888888888884</v>
      </c>
      <c r="G24" s="12">
        <f t="shared" ref="G24" si="10">G19/$G19</f>
        <v>1</v>
      </c>
      <c r="H24" s="9"/>
    </row>
    <row r="25" spans="1:8" ht="33" customHeight="1" x14ac:dyDescent="0.2">
      <c r="A25" s="1" t="s">
        <v>13</v>
      </c>
      <c r="B25" s="11">
        <f>1/SUM(B19:B24)</f>
        <v>0.49494541043267287</v>
      </c>
      <c r="C25" s="11">
        <f>1/SUM(C19:C24)</f>
        <v>8.2490901738778821E-2</v>
      </c>
      <c r="D25" s="11">
        <f>1/SUM(D19:D24)</f>
        <v>0.24747270521633644</v>
      </c>
      <c r="E25" s="11">
        <f>1/SUM(E19:E24)</f>
        <v>5.8228871815608589E-2</v>
      </c>
      <c r="F25" s="11">
        <f>1/SUM(F19:F24)</f>
        <v>6.1868176304084109E-2</v>
      </c>
      <c r="G25" s="11">
        <f>1/SUM(G19:G24)</f>
        <v>5.4993934492519207E-2</v>
      </c>
      <c r="H25" s="8">
        <f>SUM(B25:G25)</f>
        <v>1</v>
      </c>
    </row>
    <row r="27" spans="1:8" ht="33" customHeight="1" x14ac:dyDescent="0.2">
      <c r="A27" s="5" t="s">
        <v>9</v>
      </c>
      <c r="B27" s="6" t="str">
        <f>$A$2</f>
        <v>О чём говорят мужчины</v>
      </c>
      <c r="C27" s="6" t="str">
        <f>$A$3</f>
        <v>Мстители</v>
      </c>
      <c r="D27" s="6" t="str">
        <f>$A$4</f>
        <v>Джоджо</v>
      </c>
      <c r="E27" s="6" t="str">
        <f>$A$5</f>
        <v>Викинг</v>
      </c>
      <c r="F27" s="6" t="str">
        <f>$A$6</f>
        <v>Дылда</v>
      </c>
      <c r="G27" s="6" t="str">
        <f>$A$7</f>
        <v>Миллиард</v>
      </c>
    </row>
    <row r="28" spans="1:8" ht="33" customHeight="1" x14ac:dyDescent="0.2">
      <c r="A28" s="7" t="str">
        <f>A19</f>
        <v>О чём говорят мужчины</v>
      </c>
      <c r="B28" s="12">
        <f>B29/$B29</f>
        <v>1</v>
      </c>
      <c r="C28" s="12">
        <f>C29/$B29</f>
        <v>0.125</v>
      </c>
      <c r="D28" s="12">
        <f t="shared" ref="D28:G28" si="11">D29/$B29</f>
        <v>0.75</v>
      </c>
      <c r="E28" s="12">
        <f t="shared" si="11"/>
        <v>0.25</v>
      </c>
      <c r="F28" s="12">
        <f t="shared" si="11"/>
        <v>1.125</v>
      </c>
      <c r="G28" s="12">
        <f>G29/$B29</f>
        <v>1</v>
      </c>
      <c r="H28" s="9"/>
    </row>
    <row r="29" spans="1:8" ht="33" customHeight="1" x14ac:dyDescent="0.2">
      <c r="A29" s="7" t="str">
        <f t="shared" ref="A29:A33" si="12">A20</f>
        <v>Мстители</v>
      </c>
      <c r="B29" s="10">
        <v>8</v>
      </c>
      <c r="C29" s="10">
        <v>1</v>
      </c>
      <c r="D29" s="10">
        <v>6</v>
      </c>
      <c r="E29" s="10">
        <v>2</v>
      </c>
      <c r="F29" s="10">
        <v>9</v>
      </c>
      <c r="G29" s="10">
        <v>8</v>
      </c>
      <c r="H29" s="9"/>
    </row>
    <row r="30" spans="1:8" ht="33" customHeight="1" x14ac:dyDescent="0.2">
      <c r="A30" s="7" t="str">
        <f t="shared" si="12"/>
        <v>Джоджо</v>
      </c>
      <c r="B30" s="12">
        <f>B29/$D29</f>
        <v>1.3333333333333333</v>
      </c>
      <c r="C30" s="12">
        <f t="shared" ref="C30:G30" si="13">C29/$D29</f>
        <v>0.16666666666666666</v>
      </c>
      <c r="D30" s="12">
        <f t="shared" si="13"/>
        <v>1</v>
      </c>
      <c r="E30" s="12">
        <f t="shared" si="13"/>
        <v>0.33333333333333331</v>
      </c>
      <c r="F30" s="12">
        <f t="shared" si="13"/>
        <v>1.5</v>
      </c>
      <c r="G30" s="12">
        <f t="shared" si="13"/>
        <v>1.3333333333333333</v>
      </c>
      <c r="H30" s="9"/>
    </row>
    <row r="31" spans="1:8" ht="33" customHeight="1" x14ac:dyDescent="0.2">
      <c r="A31" s="7" t="str">
        <f t="shared" si="12"/>
        <v>Викинг</v>
      </c>
      <c r="B31" s="12">
        <f>B29/$E29</f>
        <v>4</v>
      </c>
      <c r="C31" s="12">
        <f t="shared" ref="C31:G31" si="14">C29/$E29</f>
        <v>0.5</v>
      </c>
      <c r="D31" s="12">
        <f t="shared" si="14"/>
        <v>3</v>
      </c>
      <c r="E31" s="12">
        <f t="shared" si="14"/>
        <v>1</v>
      </c>
      <c r="F31" s="12">
        <f t="shared" si="14"/>
        <v>4.5</v>
      </c>
      <c r="G31" s="12">
        <f t="shared" si="14"/>
        <v>4</v>
      </c>
      <c r="H31" s="9"/>
    </row>
    <row r="32" spans="1:8" ht="33" customHeight="1" x14ac:dyDescent="0.2">
      <c r="A32" s="7" t="str">
        <f t="shared" si="12"/>
        <v>Дылда</v>
      </c>
      <c r="B32" s="12">
        <f>B29/$F29</f>
        <v>0.88888888888888884</v>
      </c>
      <c r="C32" s="12">
        <f t="shared" ref="C32:G32" si="15">C29/$F29</f>
        <v>0.1111111111111111</v>
      </c>
      <c r="D32" s="12">
        <f t="shared" si="15"/>
        <v>0.66666666666666663</v>
      </c>
      <c r="E32" s="12">
        <f t="shared" si="15"/>
        <v>0.22222222222222221</v>
      </c>
      <c r="F32" s="12">
        <f t="shared" si="15"/>
        <v>1</v>
      </c>
      <c r="G32" s="12">
        <f t="shared" si="15"/>
        <v>0.88888888888888884</v>
      </c>
      <c r="H32" s="9"/>
    </row>
    <row r="33" spans="1:8" ht="33" customHeight="1" x14ac:dyDescent="0.2">
      <c r="A33" s="7" t="str">
        <f t="shared" si="12"/>
        <v>Миллиард</v>
      </c>
      <c r="B33" s="12">
        <f>B29/$G29</f>
        <v>1</v>
      </c>
      <c r="C33" s="12">
        <f t="shared" ref="C33:G33" si="16">C29/$G29</f>
        <v>0.125</v>
      </c>
      <c r="D33" s="12">
        <f t="shared" si="16"/>
        <v>0.75</v>
      </c>
      <c r="E33" s="12">
        <f t="shared" si="16"/>
        <v>0.25</v>
      </c>
      <c r="F33" s="12">
        <f t="shared" si="16"/>
        <v>1.125</v>
      </c>
      <c r="G33" s="12">
        <f t="shared" si="16"/>
        <v>1</v>
      </c>
      <c r="H33" s="9"/>
    </row>
    <row r="34" spans="1:8" ht="33" customHeight="1" x14ac:dyDescent="0.2">
      <c r="A34" s="1" t="s">
        <v>13</v>
      </c>
      <c r="B34" s="11">
        <f>1/SUM(B28:B33)</f>
        <v>6.164383561643836E-2</v>
      </c>
      <c r="C34" s="11">
        <f>1/SUM(C28:C33)</f>
        <v>0.49315068493150688</v>
      </c>
      <c r="D34" s="11">
        <f>1/SUM(D28:D33)</f>
        <v>8.2191780821917818E-2</v>
      </c>
      <c r="E34" s="11">
        <f>1/SUM(E28:E33)</f>
        <v>0.24657534246575344</v>
      </c>
      <c r="F34" s="11">
        <f>1/SUM(F28:F33)</f>
        <v>5.4794520547945202E-2</v>
      </c>
      <c r="G34" s="11">
        <f>1/SUM(G28:G33)</f>
        <v>6.164383561643836E-2</v>
      </c>
      <c r="H34" s="8">
        <f>SUM(B34:G34)</f>
        <v>1</v>
      </c>
    </row>
    <row r="36" spans="1:8" ht="33" customHeight="1" x14ac:dyDescent="0.2">
      <c r="A36" s="5" t="s">
        <v>12</v>
      </c>
      <c r="B36" s="6" t="str">
        <f>$A$2</f>
        <v>О чём говорят мужчины</v>
      </c>
      <c r="C36" s="6" t="str">
        <f>$A$3</f>
        <v>Мстители</v>
      </c>
      <c r="D36" s="6" t="str">
        <f>$A$4</f>
        <v>Джоджо</v>
      </c>
      <c r="E36" s="6" t="str">
        <f>$A$5</f>
        <v>Викинг</v>
      </c>
      <c r="F36" s="6" t="str">
        <f>$A$6</f>
        <v>Дылда</v>
      </c>
      <c r="G36" s="6" t="str">
        <f>$A$7</f>
        <v>Миллиард</v>
      </c>
    </row>
    <row r="37" spans="1:8" ht="33" customHeight="1" x14ac:dyDescent="0.2">
      <c r="A37" s="7" t="str">
        <f>A28</f>
        <v>О чём говорят мужчины</v>
      </c>
      <c r="B37" s="10">
        <v>1</v>
      </c>
      <c r="C37" s="10">
        <v>3</v>
      </c>
      <c r="D37" s="10">
        <v>6</v>
      </c>
      <c r="E37" s="10">
        <v>8.5</v>
      </c>
      <c r="F37" s="10">
        <v>2</v>
      </c>
      <c r="G37" s="10">
        <v>9</v>
      </c>
      <c r="H37" s="9"/>
    </row>
    <row r="38" spans="1:8" ht="33" customHeight="1" x14ac:dyDescent="0.2">
      <c r="A38" s="7" t="str">
        <f t="shared" ref="A38:A42" si="17">A29</f>
        <v>Мстители</v>
      </c>
      <c r="B38" s="12">
        <f>B37/$C37</f>
        <v>0.33333333333333331</v>
      </c>
      <c r="C38" s="12">
        <f>C37/$C37</f>
        <v>1</v>
      </c>
      <c r="D38" s="12">
        <f>D37/$C37</f>
        <v>2</v>
      </c>
      <c r="E38" s="12">
        <f>E37/$C37</f>
        <v>2.8333333333333335</v>
      </c>
      <c r="F38" s="12">
        <f>F37/$C37</f>
        <v>0.66666666666666663</v>
      </c>
      <c r="G38" s="12">
        <f>G37/$C37</f>
        <v>3</v>
      </c>
      <c r="H38" s="9"/>
    </row>
    <row r="39" spans="1:8" ht="33" customHeight="1" x14ac:dyDescent="0.2">
      <c r="A39" s="7" t="str">
        <f t="shared" si="17"/>
        <v>Джоджо</v>
      </c>
      <c r="B39" s="12">
        <f t="shared" ref="B39:D39" si="18">B37/$D37</f>
        <v>0.16666666666666666</v>
      </c>
      <c r="C39" s="12">
        <f>C37/$D37</f>
        <v>0.5</v>
      </c>
      <c r="D39" s="12">
        <f t="shared" ref="D39" si="19">D37/$D37</f>
        <v>1</v>
      </c>
      <c r="E39" s="12">
        <f>E37/$D37</f>
        <v>1.4166666666666667</v>
      </c>
      <c r="F39" s="12">
        <f t="shared" ref="F39:G39" si="20">F37/$D37</f>
        <v>0.33333333333333331</v>
      </c>
      <c r="G39" s="12">
        <f t="shared" si="20"/>
        <v>1.5</v>
      </c>
      <c r="H39" s="9"/>
    </row>
    <row r="40" spans="1:8" ht="33" customHeight="1" x14ac:dyDescent="0.2">
      <c r="A40" s="7" t="str">
        <f t="shared" si="17"/>
        <v>Викинг</v>
      </c>
      <c r="B40" s="12">
        <f>B37/$E37</f>
        <v>0.11764705882352941</v>
      </c>
      <c r="C40" s="12">
        <f>C37/$E37</f>
        <v>0.35294117647058826</v>
      </c>
      <c r="D40" s="12">
        <f t="shared" ref="D40:G40" si="21">D37/$E37</f>
        <v>0.70588235294117652</v>
      </c>
      <c r="E40" s="12">
        <f t="shared" si="21"/>
        <v>1</v>
      </c>
      <c r="F40" s="12">
        <f>F37/$E37</f>
        <v>0.23529411764705882</v>
      </c>
      <c r="G40" s="12">
        <f>G37/$E37</f>
        <v>1.0588235294117647</v>
      </c>
      <c r="H40" s="9"/>
    </row>
    <row r="41" spans="1:8" ht="33" customHeight="1" x14ac:dyDescent="0.2">
      <c r="A41" s="7" t="str">
        <f t="shared" si="17"/>
        <v>Дылда</v>
      </c>
      <c r="B41" s="12">
        <f t="shared" ref="B41:F41" si="22">B37/$F37</f>
        <v>0.5</v>
      </c>
      <c r="C41" s="12">
        <f t="shared" si="22"/>
        <v>1.5</v>
      </c>
      <c r="D41" s="12">
        <f t="shared" si="22"/>
        <v>3</v>
      </c>
      <c r="E41" s="12">
        <f t="shared" si="22"/>
        <v>4.25</v>
      </c>
      <c r="F41" s="12">
        <f>F37/$F37</f>
        <v>1</v>
      </c>
      <c r="G41" s="12">
        <f>G37/$F37</f>
        <v>4.5</v>
      </c>
      <c r="H41" s="9"/>
    </row>
    <row r="42" spans="1:8" ht="33" customHeight="1" x14ac:dyDescent="0.2">
      <c r="A42" s="7" t="str">
        <f t="shared" si="17"/>
        <v>Миллиард</v>
      </c>
      <c r="B42" s="12">
        <f t="shared" ref="B42:G42" si="23">B37/$G37</f>
        <v>0.1111111111111111</v>
      </c>
      <c r="C42" s="12">
        <f t="shared" si="23"/>
        <v>0.33333333333333331</v>
      </c>
      <c r="D42" s="12">
        <f t="shared" si="23"/>
        <v>0.66666666666666663</v>
      </c>
      <c r="E42" s="12">
        <f t="shared" si="23"/>
        <v>0.94444444444444442</v>
      </c>
      <c r="F42" s="12">
        <f>F37/$G37</f>
        <v>0.22222222222222221</v>
      </c>
      <c r="G42" s="12">
        <f t="shared" ref="G42" si="24">G37/$G37</f>
        <v>1</v>
      </c>
      <c r="H42" s="9"/>
    </row>
    <row r="43" spans="1:8" ht="33" customHeight="1" x14ac:dyDescent="0.2">
      <c r="A43" s="1" t="s">
        <v>13</v>
      </c>
      <c r="B43" s="11">
        <f>1/SUM(B37:B42)</f>
        <v>0.44868035190615835</v>
      </c>
      <c r="C43" s="11">
        <f>1/SUM(C37:C42)</f>
        <v>0.14956011730205279</v>
      </c>
      <c r="D43" s="11">
        <f>1/SUM(D37:D42)</f>
        <v>7.4780058651026396E-2</v>
      </c>
      <c r="E43" s="11">
        <f>1/SUM(E37:E42)</f>
        <v>5.2785923753665691E-2</v>
      </c>
      <c r="F43" s="11">
        <f>1/SUM(F37:F42)</f>
        <v>0.22434017595307917</v>
      </c>
      <c r="G43" s="11">
        <f>1/SUM(G37:G42)</f>
        <v>4.9853372434017593E-2</v>
      </c>
      <c r="H43" s="8">
        <f>SUM(B43:G43)</f>
        <v>1</v>
      </c>
    </row>
    <row r="46" spans="1:8" ht="33" customHeight="1" x14ac:dyDescent="0.2">
      <c r="A46" s="5" t="s">
        <v>14</v>
      </c>
      <c r="B46" s="7" t="s">
        <v>8</v>
      </c>
      <c r="C46" s="7" t="s">
        <v>10</v>
      </c>
      <c r="D46" s="7" t="s">
        <v>9</v>
      </c>
      <c r="E46" s="7" t="s">
        <v>12</v>
      </c>
    </row>
    <row r="47" spans="1:8" ht="33" customHeight="1" x14ac:dyDescent="0.2">
      <c r="A47" s="7" t="s">
        <v>8</v>
      </c>
      <c r="B47" s="15">
        <v>1</v>
      </c>
      <c r="C47" s="15">
        <v>2</v>
      </c>
      <c r="D47" s="15">
        <v>6</v>
      </c>
      <c r="E47" s="15">
        <v>2</v>
      </c>
    </row>
    <row r="48" spans="1:8" ht="33" customHeight="1" x14ac:dyDescent="0.2">
      <c r="A48" s="7" t="s">
        <v>10</v>
      </c>
      <c r="B48" s="3">
        <f>B47/$C47</f>
        <v>0.5</v>
      </c>
      <c r="C48" s="3">
        <f>C47/$C47</f>
        <v>1</v>
      </c>
      <c r="D48" s="3">
        <f t="shared" ref="C48:E48" si="25">D47/$C47</f>
        <v>3</v>
      </c>
      <c r="E48" s="3">
        <f t="shared" si="25"/>
        <v>1</v>
      </c>
    </row>
    <row r="49" spans="1:7" ht="33" customHeight="1" x14ac:dyDescent="0.2">
      <c r="A49" s="14" t="s">
        <v>11</v>
      </c>
      <c r="B49" s="3">
        <f>B47/$D47</f>
        <v>0.16666666666666666</v>
      </c>
      <c r="C49" s="3">
        <f t="shared" ref="C49:E49" si="26">C47/$D47</f>
        <v>0.33333333333333331</v>
      </c>
      <c r="D49" s="3">
        <f t="shared" si="26"/>
        <v>1</v>
      </c>
      <c r="E49" s="3">
        <f t="shared" si="26"/>
        <v>0.33333333333333331</v>
      </c>
    </row>
    <row r="50" spans="1:7" ht="33" customHeight="1" x14ac:dyDescent="0.2">
      <c r="A50" s="7" t="s">
        <v>12</v>
      </c>
      <c r="B50" s="3">
        <f>B47/$E47</f>
        <v>0.5</v>
      </c>
      <c r="C50" s="3">
        <f t="shared" ref="C50:E50" si="27">C47/$E47</f>
        <v>1</v>
      </c>
      <c r="D50" s="3">
        <f t="shared" si="27"/>
        <v>3</v>
      </c>
      <c r="E50" s="3">
        <f t="shared" si="27"/>
        <v>1</v>
      </c>
    </row>
    <row r="51" spans="1:7" ht="33" customHeight="1" x14ac:dyDescent="0.2">
      <c r="A51" s="1" t="s">
        <v>15</v>
      </c>
      <c r="B51" s="11">
        <f>1/SUM(B47:B50)</f>
        <v>0.46153846153846145</v>
      </c>
      <c r="C51" s="11">
        <f t="shared" ref="C51:E51" si="28">1/SUM(C47:C50)</f>
        <v>0.23076923076923073</v>
      </c>
      <c r="D51" s="11">
        <f t="shared" si="28"/>
        <v>7.6923076923076927E-2</v>
      </c>
      <c r="E51" s="11">
        <f t="shared" si="28"/>
        <v>0.23076923076923073</v>
      </c>
      <c r="F51" s="8">
        <f>SUM(B51:E51)</f>
        <v>0.99999999999999989</v>
      </c>
    </row>
    <row r="54" spans="1:7" ht="33" customHeight="1" x14ac:dyDescent="0.2">
      <c r="A54" s="17" t="s">
        <v>16</v>
      </c>
      <c r="B54" s="5" t="str">
        <f>B36</f>
        <v>О чём говорят мужчины</v>
      </c>
      <c r="C54" s="5" t="str">
        <f t="shared" ref="C54:G54" si="29">C36</f>
        <v>Мстители</v>
      </c>
      <c r="D54" s="5" t="str">
        <f t="shared" si="29"/>
        <v>Джоджо</v>
      </c>
      <c r="E54" s="5" t="str">
        <f t="shared" si="29"/>
        <v>Викинг</v>
      </c>
      <c r="F54" s="5" t="str">
        <f t="shared" si="29"/>
        <v>Дылда</v>
      </c>
      <c r="G54" s="5" t="str">
        <f t="shared" si="29"/>
        <v>Миллиард</v>
      </c>
    </row>
    <row r="55" spans="1:7" ht="33" customHeight="1" x14ac:dyDescent="0.2">
      <c r="A55" s="19"/>
      <c r="B55" s="21">
        <f>MIN(B16,B25,B34,B43)</f>
        <v>6.164383561643836E-2</v>
      </c>
      <c r="C55" s="21">
        <f t="shared" ref="B55:E55" si="30">MIN(C16,C25,C34,C43)</f>
        <v>8.147429679922405E-2</v>
      </c>
      <c r="D55" s="21">
        <f t="shared" si="30"/>
        <v>7.4780058651026396E-2</v>
      </c>
      <c r="E55" s="21">
        <f t="shared" si="30"/>
        <v>5.2785923753665691E-2</v>
      </c>
      <c r="F55" s="21">
        <f>MIN(F16,F25,F34,F43)</f>
        <v>5.4794520547945202E-2</v>
      </c>
      <c r="G55" s="21">
        <f>MIN(G16,G25,G34,G43)</f>
        <v>4.9853372434017593E-2</v>
      </c>
    </row>
    <row r="56" spans="1:7" ht="33" customHeight="1" x14ac:dyDescent="0.2">
      <c r="A56" s="18"/>
      <c r="B56" s="16" t="s">
        <v>21</v>
      </c>
      <c r="C56" s="3" t="s">
        <v>18</v>
      </c>
      <c r="D56" s="3" t="s">
        <v>20</v>
      </c>
      <c r="E56" s="3" t="s">
        <v>19</v>
      </c>
      <c r="F56" s="3" t="s">
        <v>19</v>
      </c>
      <c r="G56" s="3" t="s">
        <v>19</v>
      </c>
    </row>
    <row r="59" spans="1:7" ht="33" customHeight="1" x14ac:dyDescent="0.2">
      <c r="A59" s="17" t="s">
        <v>17</v>
      </c>
      <c r="B59" s="20" t="str">
        <f>B54</f>
        <v>О чём говорят мужчины</v>
      </c>
      <c r="C59" s="20" t="str">
        <f t="shared" ref="C59:G59" si="31">C54</f>
        <v>Мстители</v>
      </c>
      <c r="D59" s="20" t="str">
        <f t="shared" si="31"/>
        <v>Джоджо</v>
      </c>
      <c r="E59" s="20" t="str">
        <f t="shared" si="31"/>
        <v>Викинг</v>
      </c>
      <c r="F59" s="20" t="str">
        <f t="shared" si="31"/>
        <v>Дылда</v>
      </c>
      <c r="G59" s="20" t="str">
        <f t="shared" si="31"/>
        <v>Миллиард</v>
      </c>
    </row>
    <row r="60" spans="1:7" ht="33" customHeight="1" x14ac:dyDescent="0.2">
      <c r="A60" s="19"/>
      <c r="B60" s="16">
        <f>MIN(POWER(B16,$B51),POWER(B25,$C51),POWER(B34,$D51),POWER(B43,$E51))</f>
        <v>0.52192000381845205</v>
      </c>
      <c r="C60" s="16">
        <f>MIN(POWER(C16,$B51),POWER(C25,$C51),POWER(C34,$D51),POWER(C43,$E51))</f>
        <v>0.31433600745517803</v>
      </c>
      <c r="D60" s="16">
        <f>MIN(POWER(D16,$B51),POWER(D25,$C51),POWER(D34,$D51),POWER(D43,$E51))</f>
        <v>0.54967301369674326</v>
      </c>
      <c r="E60" s="16">
        <f t="shared" ref="C60:G60" si="32">MIN(POWER(E16,$B51),POWER(E25,$C51),POWER(E34,$D51),POWER(E43,$E51))</f>
        <v>0.27525175733243745</v>
      </c>
      <c r="F60" s="16">
        <f t="shared" si="32"/>
        <v>0.29274913086145871</v>
      </c>
      <c r="G60" s="16">
        <f t="shared" si="32"/>
        <v>0.26068812227451449</v>
      </c>
    </row>
    <row r="61" spans="1:7" ht="33" customHeight="1" x14ac:dyDescent="0.2">
      <c r="A61" s="18"/>
      <c r="B61" s="16" t="s">
        <v>20</v>
      </c>
      <c r="C61" s="3" t="s">
        <v>21</v>
      </c>
      <c r="D61" s="3" t="s">
        <v>18</v>
      </c>
      <c r="E61" s="3" t="s">
        <v>22</v>
      </c>
      <c r="F61" s="3" t="s">
        <v>19</v>
      </c>
      <c r="G61" s="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2020-09-14T14:39:06Z</dcterms:created>
  <dcterms:modified xsi:type="dcterms:W3CDTF">2020-09-14T16:11:25Z</dcterms:modified>
</cp:coreProperties>
</file>