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800" yWindow="0" windowWidth="37620" windowHeight="23760" tabRatio="500" activeTab="4"/>
  </bookViews>
  <sheets>
    <sheet name="Tcell" sheetId="1" r:id="rId1"/>
    <sheet name="Treg" sheetId="2" r:id="rId2"/>
    <sheet name="Bcell" sheetId="3" r:id="rId3"/>
    <sheet name="DCMonNK" sheetId="6" r:id="rId4"/>
    <sheet name="Thelper" sheetId="5" r:id="rId5"/>
  </sheets>
  <definedNames>
    <definedName name="_xlnm.Print_Area" localSheetId="2">Bcell!$C$1:$R$87</definedName>
    <definedName name="_xlnm.Print_Area" localSheetId="3">DCMonNK!$C$3:$P$88</definedName>
    <definedName name="_xlnm.Print_Area" localSheetId="0">Tcell!$C$1:$T$95</definedName>
    <definedName name="_xlnm.Print_Area" localSheetId="1">Treg!$C$1:$M$87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5" i="6" l="1"/>
  <c r="R95" i="6"/>
  <c r="Q96" i="6"/>
  <c r="R96" i="6"/>
  <c r="Q97" i="6"/>
  <c r="R97" i="6"/>
  <c r="R63" i="6"/>
  <c r="R62" i="6"/>
  <c r="R64" i="6"/>
  <c r="Q63" i="6"/>
  <c r="Q62" i="6"/>
  <c r="Q64" i="6"/>
  <c r="R30" i="6"/>
  <c r="R29" i="6"/>
  <c r="R31" i="6"/>
  <c r="Q30" i="6"/>
  <c r="Q29" i="6"/>
  <c r="Q31" i="6"/>
  <c r="L95" i="6"/>
  <c r="M95" i="6"/>
  <c r="L96" i="6"/>
  <c r="M96" i="6"/>
  <c r="L97" i="6"/>
  <c r="M97" i="6"/>
  <c r="L62" i="6"/>
  <c r="M62" i="6"/>
  <c r="L63" i="6"/>
  <c r="M63" i="6"/>
  <c r="L64" i="6"/>
  <c r="M64" i="6"/>
  <c r="L29" i="6"/>
  <c r="M29" i="6"/>
  <c r="L30" i="6"/>
  <c r="M30" i="6"/>
  <c r="L31" i="6"/>
  <c r="M31" i="6"/>
  <c r="T29" i="2"/>
  <c r="T28" i="2"/>
  <c r="T30" i="2"/>
  <c r="V95" i="2"/>
  <c r="V94" i="2"/>
  <c r="V96" i="2"/>
  <c r="U95" i="2"/>
  <c r="U94" i="2"/>
  <c r="U96" i="2"/>
  <c r="T95" i="2"/>
  <c r="T94" i="2"/>
  <c r="T96" i="2"/>
  <c r="V62" i="2"/>
  <c r="V61" i="2"/>
  <c r="V63" i="2"/>
  <c r="U62" i="2"/>
  <c r="U61" i="2"/>
  <c r="U63" i="2"/>
  <c r="T62" i="2"/>
  <c r="T61" i="2"/>
  <c r="T63" i="2"/>
  <c r="U28" i="2"/>
  <c r="V28" i="2"/>
  <c r="U29" i="2"/>
  <c r="V29" i="2"/>
  <c r="U30" i="2"/>
  <c r="V30" i="2"/>
  <c r="E95" i="6"/>
  <c r="F28" i="3"/>
  <c r="G28" i="3"/>
  <c r="I28" i="3"/>
  <c r="K28" i="3"/>
  <c r="L28" i="3"/>
  <c r="M28" i="3"/>
  <c r="N28" i="3"/>
  <c r="P28" i="3"/>
  <c r="R28" i="3"/>
  <c r="F29" i="3"/>
  <c r="G29" i="3"/>
  <c r="I29" i="3"/>
  <c r="K29" i="3"/>
  <c r="L29" i="3"/>
  <c r="M29" i="3"/>
  <c r="N29" i="3"/>
  <c r="P29" i="3"/>
  <c r="R29" i="3"/>
  <c r="F30" i="3"/>
  <c r="G30" i="3"/>
  <c r="I30" i="3"/>
  <c r="K30" i="3"/>
  <c r="L30" i="3"/>
  <c r="M30" i="3"/>
  <c r="N30" i="3"/>
  <c r="P30" i="3"/>
  <c r="R30" i="3"/>
  <c r="E29" i="3"/>
  <c r="E28" i="3"/>
  <c r="F94" i="2"/>
  <c r="G94" i="2"/>
  <c r="H94" i="2"/>
  <c r="J94" i="2"/>
  <c r="K94" i="2"/>
  <c r="L94" i="2"/>
  <c r="M94" i="2"/>
  <c r="F95" i="2"/>
  <c r="G95" i="2"/>
  <c r="H95" i="2"/>
  <c r="J95" i="2"/>
  <c r="K95" i="2"/>
  <c r="L95" i="2"/>
  <c r="M95" i="2"/>
  <c r="F96" i="2"/>
  <c r="G96" i="2"/>
  <c r="H96" i="2"/>
  <c r="J96" i="2"/>
  <c r="K96" i="2"/>
  <c r="L96" i="2"/>
  <c r="M96" i="2"/>
  <c r="E95" i="2"/>
  <c r="E94" i="2"/>
  <c r="F61" i="2"/>
  <c r="G61" i="2"/>
  <c r="H61" i="2"/>
  <c r="J61" i="2"/>
  <c r="K61" i="2"/>
  <c r="L61" i="2"/>
  <c r="M61" i="2"/>
  <c r="F62" i="2"/>
  <c r="G62" i="2"/>
  <c r="H62" i="2"/>
  <c r="J62" i="2"/>
  <c r="K62" i="2"/>
  <c r="L62" i="2"/>
  <c r="M62" i="2"/>
  <c r="F63" i="2"/>
  <c r="G63" i="2"/>
  <c r="H63" i="2"/>
  <c r="J63" i="2"/>
  <c r="K63" i="2"/>
  <c r="L63" i="2"/>
  <c r="M63" i="2"/>
  <c r="E62" i="2"/>
  <c r="E61" i="2"/>
  <c r="F28" i="2"/>
  <c r="G28" i="2"/>
  <c r="H28" i="2"/>
  <c r="J28" i="2"/>
  <c r="K28" i="2"/>
  <c r="L28" i="2"/>
  <c r="M28" i="2"/>
  <c r="F29" i="2"/>
  <c r="G29" i="2"/>
  <c r="H29" i="2"/>
  <c r="J29" i="2"/>
  <c r="K29" i="2"/>
  <c r="L29" i="2"/>
  <c r="M29" i="2"/>
  <c r="F30" i="2"/>
  <c r="G30" i="2"/>
  <c r="H30" i="2"/>
  <c r="J30" i="2"/>
  <c r="K30" i="2"/>
  <c r="L30" i="2"/>
  <c r="M30" i="2"/>
  <c r="E29" i="2"/>
  <c r="E28" i="2"/>
  <c r="F93" i="1"/>
  <c r="H93" i="1"/>
  <c r="I93" i="1"/>
  <c r="J93" i="1"/>
  <c r="K93" i="1"/>
  <c r="L93" i="1"/>
  <c r="M93" i="1"/>
  <c r="O93" i="1"/>
  <c r="P93" i="1"/>
  <c r="Q93" i="1"/>
  <c r="R93" i="1"/>
  <c r="S93" i="1"/>
  <c r="T93" i="1"/>
  <c r="F94" i="1"/>
  <c r="H94" i="1"/>
  <c r="I94" i="1"/>
  <c r="J94" i="1"/>
  <c r="K94" i="1"/>
  <c r="L94" i="1"/>
  <c r="M94" i="1"/>
  <c r="O94" i="1"/>
  <c r="P94" i="1"/>
  <c r="Q94" i="1"/>
  <c r="R94" i="1"/>
  <c r="S94" i="1"/>
  <c r="T94" i="1"/>
  <c r="E94" i="1"/>
  <c r="E93" i="1"/>
  <c r="F60" i="1"/>
  <c r="H60" i="1"/>
  <c r="I60" i="1"/>
  <c r="J60" i="1"/>
  <c r="K60" i="1"/>
  <c r="L60" i="1"/>
  <c r="M60" i="1"/>
  <c r="O60" i="1"/>
  <c r="P60" i="1"/>
  <c r="Q60" i="1"/>
  <c r="R60" i="1"/>
  <c r="S60" i="1"/>
  <c r="T60" i="1"/>
  <c r="F61" i="1"/>
  <c r="H61" i="1"/>
  <c r="I61" i="1"/>
  <c r="J61" i="1"/>
  <c r="K61" i="1"/>
  <c r="L61" i="1"/>
  <c r="M61" i="1"/>
  <c r="O61" i="1"/>
  <c r="P61" i="1"/>
  <c r="Q61" i="1"/>
  <c r="R61" i="1"/>
  <c r="S61" i="1"/>
  <c r="T61" i="1"/>
  <c r="F62" i="1"/>
  <c r="H62" i="1"/>
  <c r="I62" i="1"/>
  <c r="J62" i="1"/>
  <c r="K62" i="1"/>
  <c r="L62" i="1"/>
  <c r="M62" i="1"/>
  <c r="O62" i="1"/>
  <c r="P62" i="1"/>
  <c r="Q62" i="1"/>
  <c r="R62" i="1"/>
  <c r="S62" i="1"/>
  <c r="T62" i="1"/>
  <c r="E61" i="1"/>
  <c r="E60" i="1"/>
  <c r="F24" i="1"/>
  <c r="H24" i="1"/>
  <c r="I24" i="1"/>
  <c r="J24" i="1"/>
  <c r="K24" i="1"/>
  <c r="L24" i="1"/>
  <c r="M24" i="1"/>
  <c r="O24" i="1"/>
  <c r="P24" i="1"/>
  <c r="Q24" i="1"/>
  <c r="R24" i="1"/>
  <c r="S24" i="1"/>
  <c r="T24" i="1"/>
  <c r="F25" i="1"/>
  <c r="H25" i="1"/>
  <c r="I25" i="1"/>
  <c r="J25" i="1"/>
  <c r="K25" i="1"/>
  <c r="L25" i="1"/>
  <c r="M25" i="1"/>
  <c r="O25" i="1"/>
  <c r="P25" i="1"/>
  <c r="Q25" i="1"/>
  <c r="R25" i="1"/>
  <c r="S25" i="1"/>
  <c r="T25" i="1"/>
  <c r="F26" i="1"/>
  <c r="H26" i="1"/>
  <c r="I26" i="1"/>
  <c r="J26" i="1"/>
  <c r="K26" i="1"/>
  <c r="L26" i="1"/>
  <c r="M26" i="1"/>
  <c r="O26" i="1"/>
  <c r="P26" i="1"/>
  <c r="Q26" i="1"/>
  <c r="R26" i="1"/>
  <c r="S26" i="1"/>
  <c r="T26" i="1"/>
  <c r="E25" i="1"/>
  <c r="E24" i="1"/>
  <c r="E26" i="1"/>
  <c r="P96" i="6"/>
  <c r="P95" i="6"/>
  <c r="P97" i="6"/>
  <c r="O96" i="6"/>
  <c r="O95" i="6"/>
  <c r="O97" i="6"/>
  <c r="N96" i="6"/>
  <c r="N95" i="6"/>
  <c r="N97" i="6"/>
  <c r="K96" i="6"/>
  <c r="K95" i="6"/>
  <c r="K97" i="6"/>
  <c r="I96" i="6"/>
  <c r="I95" i="6"/>
  <c r="I97" i="6"/>
  <c r="H96" i="6"/>
  <c r="H95" i="6"/>
  <c r="H97" i="6"/>
  <c r="G96" i="6"/>
  <c r="G95" i="6"/>
  <c r="G97" i="6"/>
  <c r="E96" i="6"/>
  <c r="E97" i="6"/>
  <c r="P63" i="6"/>
  <c r="P62" i="6"/>
  <c r="P64" i="6"/>
  <c r="O63" i="6"/>
  <c r="O62" i="6"/>
  <c r="O64" i="6"/>
  <c r="N63" i="6"/>
  <c r="N62" i="6"/>
  <c r="N64" i="6"/>
  <c r="K63" i="6"/>
  <c r="K62" i="6"/>
  <c r="K64" i="6"/>
  <c r="I63" i="6"/>
  <c r="I62" i="6"/>
  <c r="I64" i="6"/>
  <c r="H63" i="6"/>
  <c r="H62" i="6"/>
  <c r="H64" i="6"/>
  <c r="G63" i="6"/>
  <c r="G62" i="6"/>
  <c r="G64" i="6"/>
  <c r="E63" i="6"/>
  <c r="E62" i="6"/>
  <c r="E64" i="6"/>
  <c r="P30" i="6"/>
  <c r="P29" i="6"/>
  <c r="P31" i="6"/>
  <c r="O30" i="6"/>
  <c r="O29" i="6"/>
  <c r="O31" i="6"/>
  <c r="N30" i="6"/>
  <c r="N29" i="6"/>
  <c r="N31" i="6"/>
  <c r="K30" i="6"/>
  <c r="K29" i="6"/>
  <c r="K31" i="6"/>
  <c r="I30" i="6"/>
  <c r="I29" i="6"/>
  <c r="I31" i="6"/>
  <c r="H30" i="6"/>
  <c r="H29" i="6"/>
  <c r="H31" i="6"/>
  <c r="G30" i="6"/>
  <c r="G29" i="6"/>
  <c r="G31" i="6"/>
  <c r="E30" i="6"/>
  <c r="E29" i="6"/>
  <c r="E31" i="6"/>
  <c r="R94" i="5"/>
  <c r="R93" i="5"/>
  <c r="R95" i="5"/>
  <c r="Q94" i="5"/>
  <c r="Q93" i="5"/>
  <c r="Q95" i="5"/>
  <c r="P94" i="5"/>
  <c r="P93" i="5"/>
  <c r="P95" i="5"/>
  <c r="O94" i="5"/>
  <c r="O93" i="5"/>
  <c r="O95" i="5"/>
  <c r="N94" i="5"/>
  <c r="N93" i="5"/>
  <c r="N95" i="5"/>
  <c r="L94" i="5"/>
  <c r="L93" i="5"/>
  <c r="L95" i="5"/>
  <c r="K94" i="5"/>
  <c r="K93" i="5"/>
  <c r="K95" i="5"/>
  <c r="J94" i="5"/>
  <c r="J93" i="5"/>
  <c r="J95" i="5"/>
  <c r="I94" i="5"/>
  <c r="I93" i="5"/>
  <c r="I95" i="5"/>
  <c r="H94" i="5"/>
  <c r="H93" i="5"/>
  <c r="H95" i="5"/>
  <c r="F94" i="5"/>
  <c r="F93" i="5"/>
  <c r="F95" i="5"/>
  <c r="E94" i="5"/>
  <c r="E93" i="5"/>
  <c r="E95" i="5"/>
  <c r="R61" i="5"/>
  <c r="R60" i="5"/>
  <c r="R62" i="5"/>
  <c r="Q61" i="5"/>
  <c r="Q60" i="5"/>
  <c r="Q62" i="5"/>
  <c r="P61" i="5"/>
  <c r="P60" i="5"/>
  <c r="P62" i="5"/>
  <c r="O61" i="5"/>
  <c r="O60" i="5"/>
  <c r="O62" i="5"/>
  <c r="N61" i="5"/>
  <c r="N60" i="5"/>
  <c r="N62" i="5"/>
  <c r="L61" i="5"/>
  <c r="L60" i="5"/>
  <c r="L62" i="5"/>
  <c r="K61" i="5"/>
  <c r="K60" i="5"/>
  <c r="K62" i="5"/>
  <c r="J61" i="5"/>
  <c r="J60" i="5"/>
  <c r="J62" i="5"/>
  <c r="I61" i="5"/>
  <c r="I60" i="5"/>
  <c r="I62" i="5"/>
  <c r="H61" i="5"/>
  <c r="H60" i="5"/>
  <c r="H62" i="5"/>
  <c r="F61" i="5"/>
  <c r="F60" i="5"/>
  <c r="F62" i="5"/>
  <c r="E61" i="5"/>
  <c r="E60" i="5"/>
  <c r="E62" i="5"/>
  <c r="F27" i="5"/>
  <c r="H27" i="5"/>
  <c r="I27" i="5"/>
  <c r="J27" i="5"/>
  <c r="K27" i="5"/>
  <c r="L27" i="5"/>
  <c r="N27" i="5"/>
  <c r="O27" i="5"/>
  <c r="P27" i="5"/>
  <c r="Q27" i="5"/>
  <c r="R27" i="5"/>
  <c r="F28" i="5"/>
  <c r="H28" i="5"/>
  <c r="I28" i="5"/>
  <c r="J28" i="5"/>
  <c r="K28" i="5"/>
  <c r="L28" i="5"/>
  <c r="N28" i="5"/>
  <c r="O28" i="5"/>
  <c r="P28" i="5"/>
  <c r="Q28" i="5"/>
  <c r="R28" i="5"/>
  <c r="F29" i="5"/>
  <c r="H29" i="5"/>
  <c r="I29" i="5"/>
  <c r="J29" i="5"/>
  <c r="K29" i="5"/>
  <c r="L29" i="5"/>
  <c r="N29" i="5"/>
  <c r="O29" i="5"/>
  <c r="P29" i="5"/>
  <c r="Q29" i="5"/>
  <c r="R29" i="5"/>
  <c r="E28" i="5"/>
  <c r="E27" i="5"/>
  <c r="E29" i="5"/>
  <c r="R95" i="3"/>
  <c r="R94" i="3"/>
  <c r="R96" i="3"/>
  <c r="P95" i="3"/>
  <c r="P94" i="3"/>
  <c r="P96" i="3"/>
  <c r="N95" i="3"/>
  <c r="N94" i="3"/>
  <c r="N96" i="3"/>
  <c r="M95" i="3"/>
  <c r="M94" i="3"/>
  <c r="M96" i="3"/>
  <c r="L95" i="3"/>
  <c r="L94" i="3"/>
  <c r="L96" i="3"/>
  <c r="K95" i="3"/>
  <c r="K94" i="3"/>
  <c r="K96" i="3"/>
  <c r="I95" i="3"/>
  <c r="I94" i="3"/>
  <c r="I96" i="3"/>
  <c r="G95" i="3"/>
  <c r="G94" i="3"/>
  <c r="G96" i="3"/>
  <c r="F95" i="3"/>
  <c r="F94" i="3"/>
  <c r="F96" i="3"/>
  <c r="E95" i="3"/>
  <c r="E94" i="3"/>
  <c r="E96" i="3"/>
  <c r="R62" i="3"/>
  <c r="R61" i="3"/>
  <c r="R63" i="3"/>
  <c r="P62" i="3"/>
  <c r="P61" i="3"/>
  <c r="P63" i="3"/>
  <c r="N62" i="3"/>
  <c r="N61" i="3"/>
  <c r="N63" i="3"/>
  <c r="M62" i="3"/>
  <c r="M61" i="3"/>
  <c r="M63" i="3"/>
  <c r="L62" i="3"/>
  <c r="L61" i="3"/>
  <c r="L63" i="3"/>
  <c r="K62" i="3"/>
  <c r="K61" i="3"/>
  <c r="K63" i="3"/>
  <c r="I62" i="3"/>
  <c r="I61" i="3"/>
  <c r="I63" i="3"/>
  <c r="G62" i="3"/>
  <c r="G61" i="3"/>
  <c r="G63" i="3"/>
  <c r="F62" i="3"/>
  <c r="F61" i="3"/>
  <c r="F63" i="3"/>
  <c r="E62" i="3"/>
  <c r="E61" i="3"/>
  <c r="E63" i="3"/>
  <c r="E62" i="1"/>
  <c r="E95" i="1"/>
  <c r="T95" i="1"/>
  <c r="S95" i="1"/>
  <c r="R95" i="1"/>
  <c r="Q95" i="1"/>
  <c r="P95" i="1"/>
  <c r="O95" i="1"/>
  <c r="M95" i="1"/>
  <c r="L95" i="1"/>
  <c r="K95" i="1"/>
  <c r="J95" i="1"/>
  <c r="I95" i="1"/>
  <c r="H95" i="1"/>
  <c r="F95" i="1"/>
  <c r="E30" i="2"/>
  <c r="E63" i="2"/>
  <c r="E96" i="2"/>
  <c r="E30" i="3"/>
</calcChain>
</file>

<file path=xl/sharedStrings.xml><?xml version="1.0" encoding="utf-8"?>
<sst xmlns="http://schemas.openxmlformats.org/spreadsheetml/2006/main" count="598" uniqueCount="376">
  <si>
    <t>Sample</t>
  </si>
  <si>
    <t>LYM</t>
  </si>
  <si>
    <t>CD3</t>
  </si>
  <si>
    <t>CD4+ CD8-</t>
  </si>
  <si>
    <t>CD4- CD8+</t>
  </si>
  <si>
    <t>38+ DR+
activated</t>
  </si>
  <si>
    <t>CCR7+ 45RA+
naive</t>
  </si>
  <si>
    <t>CCR7+ 45RA-
CM</t>
  </si>
  <si>
    <t>mean</t>
  </si>
  <si>
    <t>SD</t>
  </si>
  <si>
    <t>CV</t>
  </si>
  <si>
    <t>CD4</t>
  </si>
  <si>
    <t>1349_1_Treg_B04.fcs</t>
  </si>
  <si>
    <t>1349_2_Treg_B05.fcs</t>
  </si>
  <si>
    <t>1349_3_Treg_B06.fcs</t>
  </si>
  <si>
    <t>1369_1_Treg_B07.fcs</t>
  </si>
  <si>
    <t>1349_1_Tcell_A04.fcs</t>
  </si>
  <si>
    <t>1349_2_Tcell_A05.fcs</t>
  </si>
  <si>
    <t>1349_3_Tcell_A06.fcs</t>
  </si>
  <si>
    <t>1369_1_Tcell_A07.fcs</t>
  </si>
  <si>
    <t>1369_2_Tcell_A08.fcs</t>
  </si>
  <si>
    <t>1369_3_Tcell_A09.fcs</t>
  </si>
  <si>
    <t>12828_1_Tcell_A01.fcs</t>
  </si>
  <si>
    <t>12828_2_Tcell_A02.fcs</t>
  </si>
  <si>
    <t>12828_3_Tcell_A03.fcs</t>
  </si>
  <si>
    <t>1369_2_Treg_B08.fcs</t>
  </si>
  <si>
    <t>1369_3_Treg_B09.fcs</t>
  </si>
  <si>
    <t>12828_1_Treg_B01.fcs</t>
  </si>
  <si>
    <t>12828_2_Treg_B02.fcs</t>
  </si>
  <si>
    <t>12828_3_Treg_B03.fcs</t>
  </si>
  <si>
    <t>naive Treg
(127lo 25+ CCR4+ 45RO-)</t>
  </si>
  <si>
    <t>memory Treg
(127lo 25+ CCR4+ 45RO+)</t>
  </si>
  <si>
    <t>total Treg
(127lo 25+ CCR4+)</t>
  </si>
  <si>
    <t>activated Treg
(127lo 25+ CCR4+ DR+)</t>
  </si>
  <si>
    <t>127lo 25+</t>
  </si>
  <si>
    <t>CD19</t>
  </si>
  <si>
    <t>CD19 count</t>
  </si>
  <si>
    <t>CD20</t>
  </si>
  <si>
    <t>plasmablasts (27hi 38hi)</t>
  </si>
  <si>
    <t>naive
(27- IgD+)</t>
  </si>
  <si>
    <t>memory
(27+ IgD+)</t>
  </si>
  <si>
    <t>memory
(27+ IgD-)</t>
  </si>
  <si>
    <t>transitional
(24hi 38hi)</t>
  </si>
  <si>
    <t>plasmablasts
count</t>
  </si>
  <si>
    <t>(CD19) AND (CD20)</t>
  </si>
  <si>
    <t>(CD19) AND NOT (CD20)</t>
  </si>
  <si>
    <t>Plasmablasts
(CD19 parent)</t>
  </si>
  <si>
    <t>12828_1_Bcell_C01.fcs</t>
  </si>
  <si>
    <t>12828_2_Bcell_C02.fcs</t>
  </si>
  <si>
    <t>12828_3_Bcell_C03.fcs</t>
  </si>
  <si>
    <t>1349_1_Bcell_C04.fcs</t>
  </si>
  <si>
    <t>1349_2_Bcell_C05.fcs</t>
  </si>
  <si>
    <t>1349_3_Bcell_C06.fcs</t>
  </si>
  <si>
    <t>1369_1_Bcell_C07.fcs</t>
  </si>
  <si>
    <t>1369_2_Bcell_C08.fcs</t>
  </si>
  <si>
    <t>1369_3_Bcell_C09.fcs</t>
  </si>
  <si>
    <t>14+ 16+</t>
  </si>
  <si>
    <t>14+ 16-</t>
  </si>
  <si>
    <t>16+ 56+</t>
  </si>
  <si>
    <t>16+ 56-</t>
  </si>
  <si>
    <t>Monocytes</t>
  </si>
  <si>
    <t>pDC
(11c- 123+)</t>
  </si>
  <si>
    <t>mDC
(11c+ 123-)</t>
  </si>
  <si>
    <t>12828_1_DcMonNk_D01.fcs</t>
  </si>
  <si>
    <t>12828_2_DcMonNk_D02.fcs</t>
  </si>
  <si>
    <t>12828_3_DcMonNk_D03.fcs</t>
  </si>
  <si>
    <t>1349_1_DcMonNk_D04.fcs</t>
  </si>
  <si>
    <t>1349_2_DcMonNk_D05.fcs</t>
  </si>
  <si>
    <t>1349_3_DcMonNk_D06.fcs</t>
  </si>
  <si>
    <t>1369_1_DcMonNk_D07.fcs</t>
  </si>
  <si>
    <t>1369_2_DcMonNk_D08.fcs</t>
  </si>
  <si>
    <t>1369_3_DcMonNk_D09.fcs</t>
  </si>
  <si>
    <t>CXCR3+ CCR6-
Th1</t>
  </si>
  <si>
    <t>CXCR3- CCR6-
Th2</t>
  </si>
  <si>
    <t>CXCR3- CCR6+
Th17</t>
  </si>
  <si>
    <t>Lin- 14-</t>
  </si>
  <si>
    <t>BIIR</t>
  </si>
  <si>
    <t>BSMS</t>
  </si>
  <si>
    <t>Yale</t>
  </si>
  <si>
    <t>UCLA</t>
  </si>
  <si>
    <t>Stanford</t>
  </si>
  <si>
    <t>NHLBI</t>
  </si>
  <si>
    <t>Miami</t>
  </si>
  <si>
    <t>CIMR</t>
  </si>
  <si>
    <t>Kings</t>
  </si>
  <si>
    <t>TCELL 22013_1349_001.fcs</t>
  </si>
  <si>
    <t>TCELL 22013_1349_002.fcs</t>
  </si>
  <si>
    <t>TCELL 22013_1349_003.fcs</t>
  </si>
  <si>
    <t>TCELL 22013_12828_001.fcs</t>
  </si>
  <si>
    <t>TCELL 22013_12828_002.fcs</t>
  </si>
  <si>
    <t>TCELL 22013_12828_003.fcs</t>
  </si>
  <si>
    <t>TCELL 22013_1369_001.fcs</t>
  </si>
  <si>
    <t>TCELL 22013_1369_002.fcs</t>
  </si>
  <si>
    <t>TCELL 22013_1369_003.fcs</t>
  </si>
  <si>
    <t>TREG 22013_12828_001.fcs</t>
  </si>
  <si>
    <t>TREG 22013_12828_002.fcs</t>
  </si>
  <si>
    <t>TREG 22013_12828_003.fcs</t>
  </si>
  <si>
    <t>TREG 22013_1349_001.fcs</t>
  </si>
  <si>
    <t>TREG 22013_1349_002.fcs</t>
  </si>
  <si>
    <t>TREG 22013_1349_003.fcs</t>
  </si>
  <si>
    <t>TREG 22013_1369_001.fcs</t>
  </si>
  <si>
    <t>TREG 22013_1369_002.fcs</t>
  </si>
  <si>
    <t>TREG 22013_1369_003.fcs</t>
  </si>
  <si>
    <t>BCELL 22013_12828_001.fcs</t>
  </si>
  <si>
    <t>BCELL 22013_12828_002.fcs</t>
  </si>
  <si>
    <t>BCELL 22013_12828_003.fcs</t>
  </si>
  <si>
    <t>BCELL 22013_1349_001.fcs</t>
  </si>
  <si>
    <t>BCELL 22013_1349_002.fcs</t>
  </si>
  <si>
    <t>BCELL 22013_1349_003.fcs</t>
  </si>
  <si>
    <t>BCELL 22013_1369_001.fcs</t>
  </si>
  <si>
    <t>BCELL 22013_1369_002.fcs</t>
  </si>
  <si>
    <t>BCELL 22013_1369_003.fcs</t>
  </si>
  <si>
    <t>DC,2f,MONO,2f,NK 22013_12828_001.fcs</t>
  </si>
  <si>
    <t>DC,2f,MONO,2f,NK 22013_12828_002.fcs</t>
  </si>
  <si>
    <t>DC,2f,MONO,2f,NK 22013_12828_003.fcs</t>
  </si>
  <si>
    <t>DC,2f,MONO,2f,NK 22013_1349_001.fcs</t>
  </si>
  <si>
    <t>DC,2f,MONO,2f,NK 22013_1349_002.fcs</t>
  </si>
  <si>
    <t>DC,2f,MONO,2f,NK 22013_1349_003.fcs</t>
  </si>
  <si>
    <t>DC,2f,MONO,2f,NK 22013_1369_001.fcs</t>
  </si>
  <si>
    <t>DC,2f,MONO,2f,NK 22013_1369_002.fcs</t>
  </si>
  <si>
    <t>DC,2f,MONO,2f,NK 22013_1369_003.fcs</t>
  </si>
  <si>
    <t>TH 22013_12828_001.fcs</t>
  </si>
  <si>
    <t>TH 22013_12828_002.fcs</t>
  </si>
  <si>
    <t>TH 22013_12828_003.fcs</t>
  </si>
  <si>
    <r>
      <rPr>
        <u/>
        <sz val="12"/>
        <color theme="1"/>
        <rFont val="Calibri"/>
        <scheme val="minor"/>
      </rPr>
      <t xml:space="preserve">TH </t>
    </r>
    <r>
      <rPr>
        <sz val="12"/>
        <color theme="1"/>
        <rFont val="Calibri"/>
        <family val="2"/>
        <scheme val="minor"/>
      </rPr>
      <t>22013_1349_001.fcs</t>
    </r>
  </si>
  <si>
    <t>TH 22013_1349_002.fcs</t>
  </si>
  <si>
    <t>TH 22013_1349_003.fcs</t>
  </si>
  <si>
    <t>TH 22013_1369_001.fcs</t>
  </si>
  <si>
    <t>TH 22013_1369_002.fcs</t>
  </si>
  <si>
    <t>TH 22013_1369_003.fcs</t>
  </si>
  <si>
    <t>1228-1_A1_A01.fcs</t>
  </si>
  <si>
    <t>1228-2_A2_A02.fcs</t>
  </si>
  <si>
    <t>1228-3_A3_A03.fcs</t>
  </si>
  <si>
    <t>1349-1_A4_A04.fcs</t>
  </si>
  <si>
    <t>1349-2_A5_A05.fcs</t>
  </si>
  <si>
    <t>1349-3_A6_A06.fcs</t>
  </si>
  <si>
    <t>1369-1_A7_A07.fcs</t>
  </si>
  <si>
    <t>1369-2_A8_A08.fcs</t>
  </si>
  <si>
    <t>1369-3_A9_A09.fcs</t>
  </si>
  <si>
    <t>1228-1_B1_B01.fcs</t>
  </si>
  <si>
    <t>1228-2_B2_B02.fcs</t>
  </si>
  <si>
    <t>1228-3_B3_B03.fcs</t>
  </si>
  <si>
    <t>1349-1_B4_B04.fcs</t>
  </si>
  <si>
    <t>1349-2_B5_B05.fcs</t>
  </si>
  <si>
    <t>1349-3_B6_B06.fcs</t>
  </si>
  <si>
    <t>1369-1_B7_B07.fcs</t>
  </si>
  <si>
    <t>1369-2_B8_B08.fcs</t>
  </si>
  <si>
    <t>1369-3_B9_B09.fcs</t>
  </si>
  <si>
    <t>1228-1_C1_C01.fcs</t>
  </si>
  <si>
    <t>1228-2_C2_C02.fcs</t>
  </si>
  <si>
    <t>1228-3_C3_C03.fcs</t>
  </si>
  <si>
    <t>1349-1_C4_C04.fcs</t>
  </si>
  <si>
    <t>1349-2_C5_C05.fcs</t>
  </si>
  <si>
    <t>1349-3_C6_C06.fcs</t>
  </si>
  <si>
    <t>1369-1_C7_C07.fcs</t>
  </si>
  <si>
    <t>1369-2_C8_C08.fcs</t>
  </si>
  <si>
    <t>1369-3_C9_C09.fcs</t>
  </si>
  <si>
    <t>1228-1_D1_D01.fcs</t>
  </si>
  <si>
    <t>1228-2_D2_D02.fcs</t>
  </si>
  <si>
    <t>1228-3_D3_D03.fcs</t>
  </si>
  <si>
    <t>1349-1_D4_D04.fcs</t>
  </si>
  <si>
    <t>1349-2_D5_D05.fcs</t>
  </si>
  <si>
    <t>1349-3_D6_D06.fcs</t>
  </si>
  <si>
    <t>1369-1_D7_D07.fcs</t>
  </si>
  <si>
    <t>1369-2_D8_D08.fcs</t>
  </si>
  <si>
    <t>1369-3_D9_D09.fcs</t>
  </si>
  <si>
    <t>1228-1_E1_E01.fcs</t>
  </si>
  <si>
    <t>1228-2_E2_E02.fcs</t>
  </si>
  <si>
    <t>1228-3_E3_E03.fcs</t>
  </si>
  <si>
    <t>1349-1_E4_E04.fcs</t>
  </si>
  <si>
    <t>1349-2_E5_E05.fcs</t>
  </si>
  <si>
    <t>1349-3_E6_E06.fcs</t>
  </si>
  <si>
    <t>1369-1_E7_E07.fcs</t>
  </si>
  <si>
    <t>1369-2_E8_E08.fcs</t>
  </si>
  <si>
    <t>1369-3_E9_E09.fcs</t>
  </si>
  <si>
    <t>lot 12828_A1_A01.fcs</t>
  </si>
  <si>
    <t>lot 12828_A2_A02.fcs</t>
  </si>
  <si>
    <t>lot 12828_A3_A03.fcs</t>
  </si>
  <si>
    <t>lot 1349_A4_A04.fcs</t>
  </si>
  <si>
    <t>lot 1349_A5_A05.fcs</t>
  </si>
  <si>
    <t>lot 1349_A6_A06.fcs</t>
  </si>
  <si>
    <t>lot 1369_A7_A07.fcs</t>
  </si>
  <si>
    <t>lot 1369_A8_A08.fcs</t>
  </si>
  <si>
    <t>lot 1369_A9_A09.fcs</t>
  </si>
  <si>
    <t>lot 12828_B1_B01.fcs</t>
  </si>
  <si>
    <t>lot 12828_B2_B02.fcs</t>
  </si>
  <si>
    <t>lot 12828_B3_B03.fcs</t>
  </si>
  <si>
    <t>lot 1349_B4_B04.fcs</t>
  </si>
  <si>
    <t>lot 1349_B5_B05.fcs</t>
  </si>
  <si>
    <t>lot 1349_B6_B06.fcs</t>
  </si>
  <si>
    <t>lot 1369_B7_B07.fcs</t>
  </si>
  <si>
    <t>lot 1369_B8_B08.fcs</t>
  </si>
  <si>
    <t>lot 1369_B9_B09.fcs</t>
  </si>
  <si>
    <t>lot 12828_C1_C01.fcs</t>
  </si>
  <si>
    <t>lot 12828_C2_C02.fcs</t>
  </si>
  <si>
    <t>lot 12828_C3_C03.fcs</t>
  </si>
  <si>
    <t>lot 1349_C4_C04.fcs</t>
  </si>
  <si>
    <t>lot 1349_C5_C05.fcs</t>
  </si>
  <si>
    <t>lot 1349_C6_C06.fcs</t>
  </si>
  <si>
    <t>lot 1369_C7_C07.fcs</t>
  </si>
  <si>
    <t>lot 1369_C8_C08.fcs</t>
  </si>
  <si>
    <t>lot 1369_C9_C09.fcs</t>
  </si>
  <si>
    <t>lot 12828_D1_D01.fcs</t>
  </si>
  <si>
    <t>lot 12828_D2_D02.fcs</t>
  </si>
  <si>
    <t>lot 12828_D3_D03.fcs</t>
  </si>
  <si>
    <t>lot 1349_D4_D04.fcs</t>
  </si>
  <si>
    <t>lot 1349_D5_D05.fcs</t>
  </si>
  <si>
    <t>lot 1349_D6_D06.fcs</t>
  </si>
  <si>
    <t>lot 1369_D7_D07.fcs</t>
  </si>
  <si>
    <t>lot 1369_D8_D08.fcs</t>
  </si>
  <si>
    <t>lot 1369_D9_D09.fcs</t>
  </si>
  <si>
    <t>lot 12828_E1_E01.fcs</t>
  </si>
  <si>
    <t>lot 12828_E2_E02.fcs</t>
  </si>
  <si>
    <t>lot 12828_E3_E03.fcs</t>
  </si>
  <si>
    <t>lot 1349_E4_E04.fcs</t>
  </si>
  <si>
    <t>lot 1349_E5_E05.fcs</t>
  </si>
  <si>
    <t>lot 1349_E6_E06.fcs</t>
  </si>
  <si>
    <t>lot 1369_E7_E07.fcs</t>
  </si>
  <si>
    <t>lot 1369_E8_E08.fcs</t>
  </si>
  <si>
    <t>lot 1369_E9_E09.fcs</t>
  </si>
  <si>
    <t>1349_1_Thelper_E04.fcs</t>
  </si>
  <si>
    <t>1349_2_Thelper_E05.fcs</t>
  </si>
  <si>
    <t>1349_3_Thelper_E06.fcs</t>
  </si>
  <si>
    <t>1369_1_Thelper_E07.fcs</t>
  </si>
  <si>
    <t>1369_2_Thelper_E08.fcs</t>
  </si>
  <si>
    <t>1369_3_Thelper_E09.fcs</t>
  </si>
  <si>
    <t>12828_1_Thelper_E01.fcs</t>
  </si>
  <si>
    <t>12828_2_Thelper_E02.fcs</t>
  </si>
  <si>
    <t>12828_3_Thelper_E03.fcs</t>
  </si>
  <si>
    <t>CCR7- 45RA-
EM</t>
  </si>
  <si>
    <t>CCR7- 45RA+
effector</t>
  </si>
  <si>
    <t>B_CELL_12828_P1.fcs</t>
  </si>
  <si>
    <t>B_CELL_12828_001_P1.fcs</t>
  </si>
  <si>
    <t>B_CELL_12828_002_P1.fcs</t>
  </si>
  <si>
    <t>B_CELL_1349_P1.fcs</t>
  </si>
  <si>
    <t>B_CELL_1349_001_P1.fcs</t>
  </si>
  <si>
    <t>B_CELL_1349_002_P1.fcs</t>
  </si>
  <si>
    <t>B_CELL_1369_P1.fcs</t>
  </si>
  <si>
    <t>B_CELL_1369_001_P1.fcs</t>
  </si>
  <si>
    <t>B_CELL_1369_002_P1.fcs</t>
  </si>
  <si>
    <t>TREG_12828_P1.fcs</t>
  </si>
  <si>
    <t>TREG_12828_001_P1.fcs</t>
  </si>
  <si>
    <t>TREG_12828_002_P1.fcs</t>
  </si>
  <si>
    <t>TREG_1349_P1.fcs</t>
  </si>
  <si>
    <t>TREG_1349_001_P1.fcs</t>
  </si>
  <si>
    <t>TREG_1349_002_P1.fcs</t>
  </si>
  <si>
    <t>TREG_1369_P1.fcs</t>
  </si>
  <si>
    <t>TREG_1369_001_P1.fcs</t>
  </si>
  <si>
    <t>TREG_1369_002_P1.fcs</t>
  </si>
  <si>
    <t>DC_MONO_NK_12828001.fcs</t>
  </si>
  <si>
    <t>DC_MONO_NK_12828001_001.fcs</t>
  </si>
  <si>
    <t>DC_MONO_NK_12828001_002.fcs</t>
  </si>
  <si>
    <t>DC_MONO_NK_1349.fcs</t>
  </si>
  <si>
    <t>DC_MONO_NK_1349_001.fcs</t>
  </si>
  <si>
    <t>DC_MONO_NK_1349_002.fcs</t>
  </si>
  <si>
    <t>DC_MONO_NK_1369.fcs</t>
  </si>
  <si>
    <t>DC_MONO_NK_1369_001.fcs</t>
  </si>
  <si>
    <t>DC_MONO_NK_1369_002.fcs</t>
  </si>
  <si>
    <t>TH1_TH2_TH17_12828_P1.fcs</t>
  </si>
  <si>
    <t>TH1_TH2_TH17_12828_001_P1.fcs</t>
  </si>
  <si>
    <t>TH1_TH2_TH17_12828_002_P1.fcs</t>
  </si>
  <si>
    <t>TH1_TH2_TH17_1349_P1.fcs</t>
  </si>
  <si>
    <t>TH1_TH2_TH17_1349_001_P1.fcs</t>
  </si>
  <si>
    <t>TH1_TH2_TH17_1349_002_P1.fcs</t>
  </si>
  <si>
    <t>TH1_TH2_TH17_1369_P1.fcs</t>
  </si>
  <si>
    <t>TH1_TH2_TH17_1369_001_P1.fcs</t>
  </si>
  <si>
    <t>TH1_TH2_TH17_1369_002_P1.fcs</t>
  </si>
  <si>
    <t>T_CELL_12828_P1.fcs</t>
  </si>
  <si>
    <t>T_CELL_12828_001_P1.fcs</t>
  </si>
  <si>
    <t>T_CELL_12828_002_P1.fcs</t>
  </si>
  <si>
    <t>T_CELL_1349_P1.fcs</t>
  </si>
  <si>
    <t>T_CELL_1349_001_P1.fcs</t>
  </si>
  <si>
    <t>T_CELL_1349_002_P1.fcs</t>
  </si>
  <si>
    <t>T_CELL_1369_P1.fcs</t>
  </si>
  <si>
    <t>T_CELL_1369_001_P1.fcs</t>
  </si>
  <si>
    <t>T_CELL_1369_002_P1.fcs</t>
  </si>
  <si>
    <t>12828_1_A1_A01.fcs</t>
  </si>
  <si>
    <t>12828_2_A2_A02.fcs</t>
  </si>
  <si>
    <t>12828_3_A3_A03.fcs</t>
  </si>
  <si>
    <t>1349_1_A4_A04.fcs</t>
  </si>
  <si>
    <t>1349_2_A5_A05.fcs</t>
  </si>
  <si>
    <t>1349_3_A6_A06.fcs</t>
  </si>
  <si>
    <t>1369_1_A7_A07.fcs</t>
  </si>
  <si>
    <t>1369_2_A8_A08.fcs</t>
  </si>
  <si>
    <t>1369_3_A9_A09.fcs</t>
  </si>
  <si>
    <t>12828_1_B1_B01.fcs</t>
  </si>
  <si>
    <t>12828_2_B2_B02.fcs</t>
  </si>
  <si>
    <t>12828_3_B3_B03.fcs</t>
  </si>
  <si>
    <t>1349_1_B4_B04.fcs</t>
  </si>
  <si>
    <t>1349_2_B5_B05.fcs</t>
  </si>
  <si>
    <t>1349_3_B6_B06.fcs</t>
  </si>
  <si>
    <t>1369_1_B7_B07.fcs</t>
  </si>
  <si>
    <t>1369_2_B8_B08.fcs</t>
  </si>
  <si>
    <t>1369_3_B9_B09.fcs</t>
  </si>
  <si>
    <t>12828_1_D1_D01.fcs</t>
  </si>
  <si>
    <t>12828_2_D2_D02.fcs</t>
  </si>
  <si>
    <t>12828_3_D3_D03.fcs</t>
  </si>
  <si>
    <t>1349_1_D4_D04.fcs</t>
  </si>
  <si>
    <t>1349_2_D5_D05.fcs</t>
  </si>
  <si>
    <t>1349_3_D6_D06.fcs</t>
  </si>
  <si>
    <t>1369_1_D7_D07.fcs</t>
  </si>
  <si>
    <t>1369_2_D8_D08.fcs</t>
  </si>
  <si>
    <t>1369_3_D9_D09.fcs</t>
  </si>
  <si>
    <t>File</t>
  </si>
  <si>
    <t>no
doublet
exclusion</t>
  </si>
  <si>
    <t>1369_1_E7_E07.fcs</t>
  </si>
  <si>
    <t>1369_2_E8_E08.fcs</t>
  </si>
  <si>
    <t>1369_3_E9_E09.fcs</t>
  </si>
  <si>
    <t>1349_1_E4_E04.fcs</t>
  </si>
  <si>
    <t>1349_2_E5_E05.fcs</t>
  </si>
  <si>
    <t>1349_3_E6_E06.fcs</t>
  </si>
  <si>
    <t>12828_1_E1_E01.fcs</t>
  </si>
  <si>
    <t>12828_2_E2_E02.fcs</t>
  </si>
  <si>
    <t>12828_3_E3_E03.fcs</t>
  </si>
  <si>
    <t>12828_1_T CELL.fcs</t>
  </si>
  <si>
    <t>12828_2_T CELL.fcs</t>
  </si>
  <si>
    <t>12828_3_T CELL.fcs</t>
  </si>
  <si>
    <t>1349_1_T CELL.fcs</t>
  </si>
  <si>
    <t>1349_2_T CELL.fcs</t>
  </si>
  <si>
    <t>1349_3_T CELL.fcs</t>
  </si>
  <si>
    <t>1369_1_T CELL.fcs</t>
  </si>
  <si>
    <t>1369_2_T CELL.fcs</t>
  </si>
  <si>
    <t>1369_3_T CELL.fcs</t>
  </si>
  <si>
    <t>12828_1_T REG.fcs</t>
  </si>
  <si>
    <t>12828_2_T REG.fcs</t>
  </si>
  <si>
    <t>12828_3_T REG.fcs</t>
  </si>
  <si>
    <t>1349_1_T REG.fcs</t>
  </si>
  <si>
    <t>1349_2_T REG.fcs</t>
  </si>
  <si>
    <t>1349_3_T REG.fcs</t>
  </si>
  <si>
    <t>1369_1_T REG.fcs</t>
  </si>
  <si>
    <t>1369_2_T REG.fcs</t>
  </si>
  <si>
    <t>1369_3_T REG.fcs</t>
  </si>
  <si>
    <t>12828_1_B CELL.fcs</t>
  </si>
  <si>
    <t>12828_2_B CELL.fcs</t>
  </si>
  <si>
    <t>12828_3_B CELL.fcs</t>
  </si>
  <si>
    <t>1349_1_B CELL.fcs</t>
  </si>
  <si>
    <t>1349_2_B CELL.fcs</t>
  </si>
  <si>
    <t>1349_3_B CELL.fcs</t>
  </si>
  <si>
    <t>1369_1_B CELL.fcs</t>
  </si>
  <si>
    <t>1369_2_B CELL.fcs</t>
  </si>
  <si>
    <t>1369_3_B CELL.fcs</t>
  </si>
  <si>
    <t>12828_1_DC,2f,MONO,2f,NK.fcs</t>
  </si>
  <si>
    <t>12828_2_DC,2f,MONO,2f,NK.fcs</t>
  </si>
  <si>
    <t>12828_3_DC,2f,MONO,2f,NK.fcs</t>
  </si>
  <si>
    <t>1349_1_DC,2f,MONO,2f,NK.fcs</t>
  </si>
  <si>
    <t>1349_2_DC,2f,MONO,2f,NK.fcs</t>
  </si>
  <si>
    <t>1349_3_DC,2f,MONO,2f,NK.fcs</t>
  </si>
  <si>
    <t>1369_1_DC,2f,MONO,2f,NK.fcs</t>
  </si>
  <si>
    <t>1369_2_DC,2f,MONO,2f,NK.fcs</t>
  </si>
  <si>
    <t>1369_3_DC,2f,MONO,2f,NK.fcs</t>
  </si>
  <si>
    <t>12828_1_TH1,2f,2,2f,17.fcs</t>
  </si>
  <si>
    <t>12828_2_TH1,2f,2,2f,17.fcs</t>
  </si>
  <si>
    <t>12828_3_TH1,2f,2,2f,17.fcs</t>
  </si>
  <si>
    <t>1349_1_TH1,2f,2,2f,17.fcs</t>
  </si>
  <si>
    <t>1349_2_TH1,2f,2,2f,17.fcs</t>
  </si>
  <si>
    <t>1349_3_TH1,2f,2,2f,17.fcs</t>
  </si>
  <si>
    <t>1369_1_TH1,2f,2,2f,17.fcs</t>
  </si>
  <si>
    <t>1369_2_TH1,2f,2,2f,17.fcs</t>
  </si>
  <si>
    <t>1369_3_TH1,2f,2,2f,17.fcs</t>
  </si>
  <si>
    <t>counts</t>
  </si>
  <si>
    <t>as percent of total Treg</t>
  </si>
  <si>
    <t>naive
Treg</t>
  </si>
  <si>
    <t>memory
Treg</t>
  </si>
  <si>
    <t>total
Treg</t>
  </si>
  <si>
    <t>activated
Treg</t>
  </si>
  <si>
    <t>activated Treg</t>
  </si>
  <si>
    <t>as percent of CD4</t>
  </si>
  <si>
    <t>MNC</t>
  </si>
  <si>
    <t>Lin- 14+</t>
  </si>
  <si>
    <t>% of total NK</t>
  </si>
  <si>
    <t>14- Lin-
16- 56-
DR+</t>
  </si>
  <si>
    <t>NK</t>
  </si>
  <si>
    <t>DC</t>
  </si>
  <si>
    <t>% of
14- Lin-
16- 56-</t>
  </si>
  <si>
    <t>% of MNC</t>
  </si>
  <si>
    <t>% of
14- Lin-
16- 56-
DR+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</si>
</sst>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FF"/>
      <name val="Calibri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i/>
      <sz val="12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164" fontId="0" fillId="0" borderId="5" xfId="0" applyNumberFormat="1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2" xfId="0" applyBorder="1"/>
    <xf numFmtId="164" fontId="0" fillId="0" borderId="12" xfId="0" applyNumberFormat="1" applyBorder="1"/>
    <xf numFmtId="164" fontId="0" fillId="0" borderId="9" xfId="0" applyNumberFormat="1" applyBorder="1"/>
    <xf numFmtId="0" fontId="6" fillId="0" borderId="0" xfId="0" applyFont="1"/>
    <xf numFmtId="0" fontId="6" fillId="0" borderId="0" xfId="0" applyFont="1" applyBorder="1"/>
    <xf numFmtId="165" fontId="6" fillId="0" borderId="0" xfId="15" applyNumberFormat="1" applyFont="1" applyBorder="1"/>
    <xf numFmtId="165" fontId="6" fillId="0" borderId="0" xfId="15" applyNumberFormat="1" applyFont="1"/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0" fillId="0" borderId="11" xfId="0" applyNumberFormat="1" applyBorder="1"/>
    <xf numFmtId="2" fontId="0" fillId="0" borderId="10" xfId="0" applyNumberFormat="1" applyBorder="1"/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165" fontId="6" fillId="0" borderId="0" xfId="192" applyNumberFormat="1" applyFont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" fontId="0" fillId="0" borderId="11" xfId="15" applyNumberFormat="1" applyFont="1" applyBorder="1"/>
    <xf numFmtId="2" fontId="0" fillId="0" borderId="10" xfId="15" applyNumberFormat="1" applyFont="1" applyBorder="1"/>
    <xf numFmtId="2" fontId="0" fillId="0" borderId="12" xfId="15" applyNumberFormat="1" applyFont="1" applyBorder="1"/>
    <xf numFmtId="0" fontId="6" fillId="0" borderId="7" xfId="0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0" xfId="0" applyFill="1"/>
    <xf numFmtId="0" fontId="0" fillId="0" borderId="0" xfId="0" applyAlignment="1">
      <alignment horizontal="centerContinuous" vertical="center"/>
    </xf>
    <xf numFmtId="165" fontId="6" fillId="0" borderId="0" xfId="15" applyNumberFormat="1" applyFont="1" applyAlignment="1">
      <alignment horizontal="centerContinuous" vertical="center"/>
    </xf>
    <xf numFmtId="0" fontId="0" fillId="4" borderId="0" xfId="0" applyFill="1"/>
    <xf numFmtId="0" fontId="0" fillId="4" borderId="13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1" xfId="0" applyBorder="1" applyAlignment="1">
      <alignment horizontal="centerContinuous" vertical="center"/>
    </xf>
    <xf numFmtId="0" fontId="10" fillId="0" borderId="0" xfId="0" applyFont="1" applyFill="1"/>
    <xf numFmtId="0" fontId="0" fillId="5" borderId="11" xfId="0" applyFill="1" applyBorder="1"/>
    <xf numFmtId="0" fontId="0" fillId="5" borderId="10" xfId="0" applyFill="1" applyBorder="1"/>
    <xf numFmtId="0" fontId="0" fillId="5" borderId="12" xfId="0" applyFill="1" applyBorder="1"/>
    <xf numFmtId="165" fontId="6" fillId="0" borderId="8" xfId="15" applyNumberFormat="1" applyFont="1" applyBorder="1"/>
    <xf numFmtId="0" fontId="8" fillId="2" borderId="11" xfId="0" applyFont="1" applyFill="1" applyBorder="1" applyAlignment="1">
      <alignment horizontal="center" vertical="center"/>
    </xf>
    <xf numFmtId="0" fontId="0" fillId="5" borderId="11" xfId="0" applyFont="1" applyFill="1" applyBorder="1"/>
    <xf numFmtId="0" fontId="0" fillId="5" borderId="10" xfId="0" applyFont="1" applyFill="1" applyBorder="1"/>
    <xf numFmtId="0" fontId="0" fillId="5" borderId="12" xfId="0" applyFont="1" applyFill="1" applyBorder="1"/>
    <xf numFmtId="0" fontId="10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10" fillId="0" borderId="8" xfId="0" applyFont="1" applyFill="1" applyBorder="1"/>
    <xf numFmtId="0" fontId="0" fillId="8" borderId="0" xfId="0" applyFill="1"/>
    <xf numFmtId="0" fontId="0" fillId="8" borderId="6" xfId="0" applyFill="1" applyBorder="1"/>
    <xf numFmtId="0" fontId="0" fillId="8" borderId="0" xfId="0" applyFill="1" applyBorder="1"/>
    <xf numFmtId="0" fontId="0" fillId="8" borderId="4" xfId="0" applyFill="1" applyBorder="1"/>
    <xf numFmtId="0" fontId="8" fillId="0" borderId="11" xfId="0" applyFont="1" applyBorder="1" applyAlignment="1">
      <alignment horizontal="center" vertical="center"/>
    </xf>
    <xf numFmtId="0" fontId="12" fillId="0" borderId="7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164" fontId="12" fillId="0" borderId="10" xfId="0" applyNumberFormat="1" applyFont="1" applyFill="1" applyBorder="1" applyAlignment="1">
      <alignment horizontal="right"/>
    </xf>
    <xf numFmtId="165" fontId="12" fillId="0" borderId="7" xfId="15" applyNumberFormat="1" applyFont="1" applyFill="1" applyBorder="1" applyAlignment="1">
      <alignment horizontal="right"/>
    </xf>
    <xf numFmtId="165" fontId="12" fillId="0" borderId="0" xfId="15" applyNumberFormat="1" applyFont="1" applyFill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12" fillId="0" borderId="0" xfId="0" applyFont="1" applyBorder="1"/>
    <xf numFmtId="164" fontId="12" fillId="0" borderId="10" xfId="0" applyNumberFormat="1" applyFont="1" applyBorder="1"/>
    <xf numFmtId="165" fontId="12" fillId="0" borderId="9" xfId="15" applyNumberFormat="1" applyFont="1" applyBorder="1" applyAlignment="1">
      <alignment horizontal="right"/>
    </xf>
    <xf numFmtId="165" fontId="12" fillId="0" borderId="0" xfId="15" applyNumberFormat="1" applyFont="1" applyBorder="1"/>
    <xf numFmtId="164" fontId="12" fillId="0" borderId="11" xfId="0" applyNumberFormat="1" applyFont="1" applyBorder="1"/>
    <xf numFmtId="164" fontId="0" fillId="0" borderId="14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0" xfId="0" applyNumberFormat="1" applyFill="1" applyBorder="1"/>
    <xf numFmtId="164" fontId="12" fillId="0" borderId="11" xfId="0" applyNumberFormat="1" applyFont="1" applyFill="1" applyBorder="1" applyAlignment="1">
      <alignment horizontal="right"/>
    </xf>
    <xf numFmtId="165" fontId="12" fillId="0" borderId="12" xfId="15" applyNumberFormat="1" applyFont="1" applyFill="1" applyBorder="1" applyAlignment="1">
      <alignment horizontal="right"/>
    </xf>
    <xf numFmtId="164" fontId="10" fillId="0" borderId="4" xfId="0" applyNumberFormat="1" applyFont="1" applyFill="1" applyBorder="1"/>
    <xf numFmtId="164" fontId="10" fillId="0" borderId="0" xfId="0" applyNumberFormat="1" applyFont="1" applyFill="1" applyBorder="1"/>
    <xf numFmtId="164" fontId="10" fillId="0" borderId="8" xfId="0" applyNumberFormat="1" applyFont="1" applyFill="1" applyBorder="1"/>
    <xf numFmtId="164" fontId="0" fillId="0" borderId="4" xfId="0" applyNumberFormat="1" applyFill="1" applyBorder="1"/>
    <xf numFmtId="164" fontId="0" fillId="0" borderId="8" xfId="0" applyNumberFormat="1" applyFill="1" applyBorder="1"/>
    <xf numFmtId="165" fontId="6" fillId="0" borderId="4" xfId="15" applyNumberFormat="1" applyFont="1" applyBorder="1"/>
    <xf numFmtId="165" fontId="6" fillId="0" borderId="14" xfId="15" applyNumberFormat="1" applyFont="1" applyBorder="1" applyAlignment="1">
      <alignment horizontal="right"/>
    </xf>
    <xf numFmtId="165" fontId="6" fillId="0" borderId="6" xfId="15" applyNumberFormat="1" applyFont="1" applyBorder="1" applyAlignment="1">
      <alignment horizontal="right"/>
    </xf>
    <xf numFmtId="165" fontId="6" fillId="0" borderId="15" xfId="15" applyNumberFormat="1" applyFont="1" applyBorder="1" applyAlignment="1">
      <alignment horizontal="right"/>
    </xf>
    <xf numFmtId="0" fontId="0" fillId="0" borderId="4" xfId="0" applyBorder="1"/>
    <xf numFmtId="0" fontId="0" fillId="0" borderId="8" xfId="0" applyBorder="1"/>
    <xf numFmtId="165" fontId="12" fillId="0" borderId="12" xfId="15" applyNumberFormat="1" applyFont="1" applyBorder="1"/>
    <xf numFmtId="164" fontId="12" fillId="0" borderId="12" xfId="0" applyNumberFormat="1" applyFont="1" applyBorder="1"/>
    <xf numFmtId="0" fontId="0" fillId="0" borderId="1" xfId="0" applyBorder="1"/>
    <xf numFmtId="164" fontId="0" fillId="0" borderId="1" xfId="0" applyNumberFormat="1" applyBorder="1"/>
    <xf numFmtId="164" fontId="10" fillId="5" borderId="1" xfId="0" applyNumberFormat="1" applyFont="1" applyFill="1" applyBorder="1"/>
    <xf numFmtId="164" fontId="0" fillId="5" borderId="1" xfId="0" applyNumberFormat="1" applyFill="1" applyBorder="1"/>
    <xf numFmtId="0" fontId="10" fillId="0" borderId="6" xfId="0" applyFont="1" applyFill="1" applyBorder="1"/>
    <xf numFmtId="0" fontId="10" fillId="0" borderId="15" xfId="0" applyFont="1" applyFill="1" applyBorder="1"/>
    <xf numFmtId="0" fontId="10" fillId="5" borderId="0" xfId="0" applyFont="1" applyFill="1"/>
    <xf numFmtId="0" fontId="10" fillId="5" borderId="1" xfId="0" applyFont="1" applyFill="1" applyBorder="1"/>
    <xf numFmtId="164" fontId="10" fillId="3" borderId="0" xfId="0" applyNumberFormat="1" applyFont="1" applyFill="1"/>
    <xf numFmtId="0" fontId="10" fillId="3" borderId="0" xfId="0" applyFont="1" applyFill="1"/>
    <xf numFmtId="2" fontId="0" fillId="0" borderId="1" xfId="0" applyNumberFormat="1" applyBorder="1"/>
    <xf numFmtId="2" fontId="10" fillId="5" borderId="1" xfId="0" applyNumberFormat="1" applyFont="1" applyFill="1" applyBorder="1"/>
    <xf numFmtId="0" fontId="12" fillId="0" borderId="4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2" fontId="12" fillId="0" borderId="10" xfId="0" applyNumberFormat="1" applyFont="1" applyBorder="1"/>
    <xf numFmtId="0" fontId="12" fillId="0" borderId="0" xfId="0" applyFont="1"/>
    <xf numFmtId="0" fontId="12" fillId="0" borderId="1" xfId="0" applyFont="1" applyBorder="1"/>
    <xf numFmtId="0" fontId="12" fillId="0" borderId="8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165" fontId="12" fillId="0" borderId="10" xfId="15" applyNumberFormat="1" applyFont="1" applyBorder="1"/>
    <xf numFmtId="164" fontId="10" fillId="3" borderId="10" xfId="0" applyNumberFormat="1" applyFont="1" applyFill="1" applyBorder="1"/>
    <xf numFmtId="0" fontId="12" fillId="0" borderId="10" xfId="0" applyFont="1" applyBorder="1"/>
    <xf numFmtId="2" fontId="12" fillId="0" borderId="11" xfId="0" applyNumberFormat="1" applyFont="1" applyBorder="1"/>
    <xf numFmtId="164" fontId="12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14" fillId="0" borderId="8" xfId="0" applyFont="1" applyBorder="1" applyAlignment="1">
      <alignment horizontal="center"/>
    </xf>
    <xf numFmtId="164" fontId="12" fillId="0" borderId="0" xfId="0" applyNumberFormat="1" applyFont="1"/>
    <xf numFmtId="165" fontId="12" fillId="0" borderId="12" xfId="192" applyNumberFormat="1" applyFont="1" applyBorder="1"/>
    <xf numFmtId="165" fontId="12" fillId="0" borderId="0" xfId="192" applyNumberFormat="1" applyFont="1"/>
    <xf numFmtId="164" fontId="10" fillId="0" borderId="0" xfId="0" applyNumberFormat="1" applyFont="1"/>
    <xf numFmtId="0" fontId="0" fillId="8" borderId="0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wrapText="1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wrapText="1"/>
    </xf>
    <xf numFmtId="0" fontId="9" fillId="5" borderId="10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65" fontId="12" fillId="9" borderId="12" xfId="15" applyNumberFormat="1" applyFont="1" applyFill="1" applyBorder="1"/>
  </cellXfs>
  <cellStyles count="5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Normal" xfId="0" builtinId="0"/>
    <cellStyle name="Percent" xfId="15" builtinId="5"/>
    <cellStyle name="Percent 2" xfId="19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U98"/>
  <sheetViews>
    <sheetView workbookViewId="0">
      <pane ySplit="860" topLeftCell="A3" activePane="bottomLeft"/>
      <selection pane="bottomLeft" activeCell="A3" sqref="A3:A32"/>
    </sheetView>
  </sheetViews>
  <sheetFormatPr baseColWidth="10" defaultRowHeight="15" x14ac:dyDescent="0"/>
  <cols>
    <col min="1" max="1" width="10.83203125" style="56"/>
    <col min="3" max="3" width="24.33203125" bestFit="1" customWidth="1"/>
    <col min="4" max="4" width="5.83203125" customWidth="1"/>
    <col min="7" max="7" width="5.83203125" customWidth="1"/>
    <col min="10" max="10" width="13.6640625" customWidth="1"/>
    <col min="11" max="11" width="12.6640625" customWidth="1"/>
    <col min="12" max="12" width="11.33203125" customWidth="1"/>
    <col min="13" max="13" width="13" customWidth="1"/>
    <col min="14" max="14" width="5.83203125" customWidth="1"/>
    <col min="17" max="17" width="13.83203125" customWidth="1"/>
    <col min="18" max="18" width="12.6640625" customWidth="1"/>
    <col min="19" max="19" width="11.33203125" customWidth="1"/>
    <col min="20" max="20" width="12.5" customWidth="1"/>
  </cols>
  <sheetData>
    <row r="1" spans="1:20" s="1" customFormat="1" ht="30">
      <c r="A1" s="62" t="s">
        <v>0</v>
      </c>
      <c r="C1" s="35" t="s">
        <v>303</v>
      </c>
      <c r="D1" s="36"/>
      <c r="E1" s="35" t="s">
        <v>1</v>
      </c>
      <c r="F1" s="35" t="s">
        <v>2</v>
      </c>
      <c r="G1" s="36"/>
      <c r="H1" s="35" t="s">
        <v>3</v>
      </c>
      <c r="I1" s="37" t="s">
        <v>5</v>
      </c>
      <c r="J1" s="37" t="s">
        <v>6</v>
      </c>
      <c r="K1" s="37" t="s">
        <v>7</v>
      </c>
      <c r="L1" s="37" t="s">
        <v>229</v>
      </c>
      <c r="M1" s="38" t="s">
        <v>230</v>
      </c>
      <c r="N1" s="36"/>
      <c r="O1" s="35" t="s">
        <v>4</v>
      </c>
      <c r="P1" s="37" t="s">
        <v>5</v>
      </c>
      <c r="Q1" s="37" t="s">
        <v>6</v>
      </c>
      <c r="R1" s="37" t="s">
        <v>7</v>
      </c>
      <c r="S1" s="37" t="s">
        <v>229</v>
      </c>
      <c r="T1" s="37" t="s">
        <v>230</v>
      </c>
    </row>
    <row r="2" spans="1:20" s="58" customFormat="1">
      <c r="A2" s="57"/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1"/>
    </row>
    <row r="3" spans="1:20">
      <c r="A3" s="152">
        <v>12828</v>
      </c>
      <c r="B3" s="163" t="s">
        <v>76</v>
      </c>
      <c r="C3" s="9" t="s">
        <v>314</v>
      </c>
      <c r="E3" s="113">
        <v>23.8</v>
      </c>
      <c r="F3" s="113">
        <v>63</v>
      </c>
      <c r="G3" s="92"/>
      <c r="H3" s="113">
        <v>49.4</v>
      </c>
      <c r="I3" s="113">
        <v>1.64</v>
      </c>
      <c r="J3" s="113">
        <v>35.4</v>
      </c>
      <c r="K3" s="113">
        <v>50.1</v>
      </c>
      <c r="L3" s="113">
        <v>14.3</v>
      </c>
      <c r="M3" s="113">
        <v>0.193</v>
      </c>
      <c r="N3" s="92"/>
      <c r="O3" s="113">
        <v>42.6</v>
      </c>
      <c r="P3" s="113">
        <v>1.65</v>
      </c>
      <c r="Q3" s="113">
        <v>35</v>
      </c>
      <c r="R3" s="113">
        <v>11.2</v>
      </c>
      <c r="S3" s="113">
        <v>20.2</v>
      </c>
      <c r="T3" s="113">
        <v>33.6</v>
      </c>
    </row>
    <row r="4" spans="1:20">
      <c r="A4" s="153"/>
      <c r="B4" s="164"/>
      <c r="C4" s="8" t="s">
        <v>315</v>
      </c>
      <c r="E4" s="113">
        <v>49.1</v>
      </c>
      <c r="F4" s="113">
        <v>65.3</v>
      </c>
      <c r="G4" s="5"/>
      <c r="H4" s="113">
        <v>46</v>
      </c>
      <c r="I4" s="113">
        <v>2.71</v>
      </c>
      <c r="J4" s="113">
        <v>43</v>
      </c>
      <c r="K4" s="113">
        <v>45.7</v>
      </c>
      <c r="L4" s="113">
        <v>10.9</v>
      </c>
      <c r="M4" s="113">
        <v>0.49199999999999999</v>
      </c>
      <c r="N4" s="5"/>
      <c r="O4" s="113">
        <v>48.9</v>
      </c>
      <c r="P4" s="113">
        <v>1.33</v>
      </c>
      <c r="Q4" s="113">
        <v>37.5</v>
      </c>
      <c r="R4" s="113">
        <v>10.8</v>
      </c>
      <c r="S4" s="113">
        <v>16.899999999999999</v>
      </c>
      <c r="T4" s="113">
        <v>34.799999999999997</v>
      </c>
    </row>
    <row r="5" spans="1:20">
      <c r="A5" s="153"/>
      <c r="B5" s="165"/>
      <c r="C5" s="8" t="s">
        <v>316</v>
      </c>
      <c r="E5" s="113">
        <v>48.1</v>
      </c>
      <c r="F5" s="113">
        <v>65.5</v>
      </c>
      <c r="G5" s="95"/>
      <c r="H5" s="113">
        <v>47.4</v>
      </c>
      <c r="I5" s="113">
        <v>2.67</v>
      </c>
      <c r="J5" s="113">
        <v>43</v>
      </c>
      <c r="K5" s="113">
        <v>46.2</v>
      </c>
      <c r="L5" s="113">
        <v>10.3</v>
      </c>
      <c r="M5" s="113">
        <v>0.48699999999999999</v>
      </c>
      <c r="N5" s="95"/>
      <c r="O5" s="113">
        <v>47.2</v>
      </c>
      <c r="P5" s="113">
        <v>1.4</v>
      </c>
      <c r="Q5" s="113">
        <v>38.200000000000003</v>
      </c>
      <c r="R5" s="113">
        <v>13.1</v>
      </c>
      <c r="S5" s="113">
        <v>16.3</v>
      </c>
      <c r="T5" s="113">
        <v>32.4</v>
      </c>
    </row>
    <row r="6" spans="1:20">
      <c r="A6" s="153"/>
      <c r="B6" s="163" t="s">
        <v>77</v>
      </c>
      <c r="C6" s="50"/>
      <c r="D6" s="52"/>
      <c r="E6" s="96"/>
      <c r="F6" s="96"/>
      <c r="G6" s="53"/>
      <c r="H6" s="96"/>
      <c r="I6" s="96"/>
      <c r="J6" s="96"/>
      <c r="K6" s="96"/>
      <c r="L6" s="96"/>
      <c r="M6" s="96"/>
      <c r="N6" s="53"/>
      <c r="O6" s="96"/>
      <c r="P6" s="96"/>
      <c r="Q6" s="96"/>
      <c r="R6" s="96"/>
      <c r="S6" s="96"/>
      <c r="T6" s="96"/>
    </row>
    <row r="7" spans="1:20">
      <c r="A7" s="153"/>
      <c r="B7" s="164"/>
      <c r="C7" s="51"/>
      <c r="D7" s="53"/>
      <c r="E7" s="96"/>
      <c r="F7" s="96"/>
      <c r="G7" s="53"/>
      <c r="H7" s="96"/>
      <c r="I7" s="96"/>
      <c r="J7" s="96"/>
      <c r="K7" s="96"/>
      <c r="L7" s="96"/>
      <c r="M7" s="96"/>
      <c r="N7" s="53"/>
      <c r="O7" s="96"/>
      <c r="P7" s="96"/>
      <c r="Q7" s="96"/>
      <c r="R7" s="96"/>
      <c r="S7" s="96"/>
      <c r="T7" s="96"/>
    </row>
    <row r="8" spans="1:20">
      <c r="A8" s="153"/>
      <c r="B8" s="165"/>
      <c r="C8" s="54"/>
      <c r="D8" s="52"/>
      <c r="E8" s="96"/>
      <c r="F8" s="96"/>
      <c r="G8" s="53"/>
      <c r="H8" s="96"/>
      <c r="I8" s="96"/>
      <c r="J8" s="96"/>
      <c r="K8" s="96"/>
      <c r="L8" s="96"/>
      <c r="M8" s="96"/>
      <c r="N8" s="53"/>
      <c r="O8" s="96"/>
      <c r="P8" s="96"/>
      <c r="Q8" s="96"/>
      <c r="R8" s="96"/>
      <c r="S8" s="96"/>
      <c r="T8" s="96"/>
    </row>
    <row r="9" spans="1:20">
      <c r="A9" s="153"/>
      <c r="B9" s="163" t="s">
        <v>84</v>
      </c>
      <c r="C9" s="50"/>
      <c r="D9" s="52"/>
      <c r="E9" s="96"/>
      <c r="F9" s="96"/>
      <c r="G9" s="53"/>
      <c r="H9" s="96"/>
      <c r="I9" s="96"/>
      <c r="J9" s="96"/>
      <c r="K9" s="96"/>
      <c r="L9" s="96"/>
      <c r="M9" s="96"/>
      <c r="N9" s="53"/>
      <c r="O9" s="96"/>
      <c r="P9" s="96"/>
      <c r="Q9" s="96"/>
      <c r="R9" s="96"/>
      <c r="S9" s="96"/>
      <c r="T9" s="96"/>
    </row>
    <row r="10" spans="1:20">
      <c r="A10" s="153"/>
      <c r="B10" s="164"/>
      <c r="C10" s="51"/>
      <c r="D10" s="53"/>
      <c r="E10" s="96"/>
      <c r="F10" s="96"/>
      <c r="G10" s="53"/>
      <c r="H10" s="96"/>
      <c r="I10" s="96"/>
      <c r="J10" s="96"/>
      <c r="K10" s="96"/>
      <c r="L10" s="96"/>
      <c r="M10" s="96"/>
      <c r="N10" s="53"/>
      <c r="O10" s="96"/>
      <c r="P10" s="96"/>
      <c r="Q10" s="96"/>
      <c r="R10" s="96"/>
      <c r="S10" s="96"/>
      <c r="T10" s="96"/>
    </row>
    <row r="11" spans="1:20">
      <c r="A11" s="153"/>
      <c r="B11" s="165"/>
      <c r="C11" s="54"/>
      <c r="D11" s="52"/>
      <c r="E11" s="96"/>
      <c r="F11" s="96"/>
      <c r="G11" s="53"/>
      <c r="H11" s="96"/>
      <c r="I11" s="96"/>
      <c r="J11" s="96"/>
      <c r="K11" s="96"/>
      <c r="L11" s="96"/>
      <c r="M11" s="96"/>
      <c r="N11" s="53"/>
      <c r="O11" s="96"/>
      <c r="P11" s="96"/>
      <c r="Q11" s="96"/>
      <c r="R11" s="96"/>
      <c r="S11" s="96"/>
      <c r="T11" s="96"/>
    </row>
    <row r="12" spans="1:20">
      <c r="A12" s="153"/>
      <c r="B12" s="163" t="s">
        <v>82</v>
      </c>
      <c r="C12" s="50" t="s">
        <v>175</v>
      </c>
      <c r="D12" s="55"/>
      <c r="E12" s="113">
        <v>61.5</v>
      </c>
      <c r="F12" s="113">
        <v>67.099999999999994</v>
      </c>
      <c r="G12" s="92"/>
      <c r="H12" s="113">
        <v>43.4</v>
      </c>
      <c r="I12" s="113">
        <v>3.99</v>
      </c>
      <c r="J12" s="113">
        <v>34.6</v>
      </c>
      <c r="K12" s="113">
        <v>47</v>
      </c>
      <c r="L12" s="113">
        <v>18.3</v>
      </c>
      <c r="M12" s="113">
        <v>0.14199999999999999</v>
      </c>
      <c r="N12" s="92"/>
      <c r="O12" s="113">
        <v>51.6</v>
      </c>
      <c r="P12" s="113">
        <v>2.0099999999999998</v>
      </c>
      <c r="Q12" s="113">
        <v>60.8</v>
      </c>
      <c r="R12" s="113">
        <v>21.9</v>
      </c>
      <c r="S12" s="113">
        <v>14.6</v>
      </c>
      <c r="T12" s="113">
        <v>2.78</v>
      </c>
    </row>
    <row r="13" spans="1:20">
      <c r="A13" s="153"/>
      <c r="B13" s="164"/>
      <c r="C13" s="51" t="s">
        <v>176</v>
      </c>
      <c r="D13" s="55"/>
      <c r="E13" s="113">
        <v>55.7</v>
      </c>
      <c r="F13" s="113">
        <v>69.3</v>
      </c>
      <c r="G13" s="5"/>
      <c r="H13" s="113">
        <v>42.6</v>
      </c>
      <c r="I13" s="113">
        <v>2.35</v>
      </c>
      <c r="J13" s="113">
        <v>35.799999999999997</v>
      </c>
      <c r="K13" s="113">
        <v>49.5</v>
      </c>
      <c r="L13" s="113">
        <v>14.6</v>
      </c>
      <c r="M13" s="113">
        <v>0.106</v>
      </c>
      <c r="N13" s="5"/>
      <c r="O13" s="113">
        <v>51.9</v>
      </c>
      <c r="P13" s="113">
        <v>1.66</v>
      </c>
      <c r="Q13" s="113">
        <v>61.5</v>
      </c>
      <c r="R13" s="113">
        <v>22</v>
      </c>
      <c r="S13" s="113">
        <v>14.5</v>
      </c>
      <c r="T13" s="113">
        <v>1.97</v>
      </c>
    </row>
    <row r="14" spans="1:20">
      <c r="A14" s="153"/>
      <c r="B14" s="165"/>
      <c r="C14" s="51" t="s">
        <v>177</v>
      </c>
      <c r="D14" s="55"/>
      <c r="E14" s="113">
        <v>56.8</v>
      </c>
      <c r="F14" s="113">
        <v>67.599999999999994</v>
      </c>
      <c r="G14" s="95"/>
      <c r="H14" s="113">
        <v>43</v>
      </c>
      <c r="I14" s="113">
        <v>3.01</v>
      </c>
      <c r="J14" s="113">
        <v>36.1</v>
      </c>
      <c r="K14" s="113">
        <v>49.3</v>
      </c>
      <c r="L14" s="113">
        <v>14.4</v>
      </c>
      <c r="M14" s="113">
        <v>0.193</v>
      </c>
      <c r="N14" s="95"/>
      <c r="O14" s="113">
        <v>51.5</v>
      </c>
      <c r="P14" s="113">
        <v>1.47</v>
      </c>
      <c r="Q14" s="113">
        <v>65.599999999999994</v>
      </c>
      <c r="R14" s="113">
        <v>18.399999999999999</v>
      </c>
      <c r="S14" s="113">
        <v>13.5</v>
      </c>
      <c r="T14" s="113">
        <v>2.42</v>
      </c>
    </row>
    <row r="15" spans="1:20">
      <c r="A15" s="153"/>
      <c r="B15" s="163" t="s">
        <v>81</v>
      </c>
      <c r="C15" s="50" t="s">
        <v>22</v>
      </c>
      <c r="D15" s="52"/>
      <c r="E15" s="113">
        <v>62.5</v>
      </c>
      <c r="F15" s="113">
        <v>61.9</v>
      </c>
      <c r="G15" s="92"/>
      <c r="H15" s="113">
        <v>45.6</v>
      </c>
      <c r="I15" s="113">
        <v>2.48</v>
      </c>
      <c r="J15" s="113">
        <v>40.4</v>
      </c>
      <c r="K15" s="113">
        <v>50.8</v>
      </c>
      <c r="L15" s="113">
        <v>8.5299999999999994</v>
      </c>
      <c r="M15" s="113">
        <v>0.29299999999999998</v>
      </c>
      <c r="N15" s="92"/>
      <c r="O15" s="113">
        <v>52.7</v>
      </c>
      <c r="P15" s="113">
        <v>1.66</v>
      </c>
      <c r="Q15" s="113">
        <v>37.700000000000003</v>
      </c>
      <c r="R15" s="113">
        <v>11.7</v>
      </c>
      <c r="S15" s="113">
        <v>20.3</v>
      </c>
      <c r="T15" s="113">
        <v>30.2</v>
      </c>
    </row>
    <row r="16" spans="1:20">
      <c r="A16" s="153"/>
      <c r="B16" s="164"/>
      <c r="C16" s="51" t="s">
        <v>23</v>
      </c>
      <c r="D16" s="53"/>
      <c r="E16" s="113">
        <v>62.5</v>
      </c>
      <c r="F16" s="113">
        <v>62.7</v>
      </c>
      <c r="G16" s="5"/>
      <c r="H16" s="113">
        <v>45.9</v>
      </c>
      <c r="I16" s="113">
        <v>2.4300000000000002</v>
      </c>
      <c r="J16" s="113">
        <v>42.5</v>
      </c>
      <c r="K16" s="113">
        <v>49</v>
      </c>
      <c r="L16" s="113">
        <v>8.08</v>
      </c>
      <c r="M16" s="113">
        <v>0.44800000000000001</v>
      </c>
      <c r="N16" s="5"/>
      <c r="O16" s="113">
        <v>51.9</v>
      </c>
      <c r="P16" s="113">
        <v>1.76</v>
      </c>
      <c r="Q16" s="113">
        <v>38.200000000000003</v>
      </c>
      <c r="R16" s="113">
        <v>12</v>
      </c>
      <c r="S16" s="113">
        <v>18</v>
      </c>
      <c r="T16" s="113">
        <v>31.9</v>
      </c>
    </row>
    <row r="17" spans="1:21">
      <c r="A17" s="153"/>
      <c r="B17" s="165"/>
      <c r="C17" s="54" t="s">
        <v>24</v>
      </c>
      <c r="D17" s="52"/>
      <c r="E17" s="113">
        <v>62.6</v>
      </c>
      <c r="F17" s="113">
        <v>62</v>
      </c>
      <c r="G17" s="95"/>
      <c r="H17" s="113">
        <v>45.5</v>
      </c>
      <c r="I17" s="113">
        <v>2.44</v>
      </c>
      <c r="J17" s="113">
        <v>43.3</v>
      </c>
      <c r="K17" s="113">
        <v>48.2</v>
      </c>
      <c r="L17" s="113">
        <v>7.97</v>
      </c>
      <c r="M17" s="113">
        <v>0.45</v>
      </c>
      <c r="N17" s="95"/>
      <c r="O17" s="113">
        <v>52.5</v>
      </c>
      <c r="P17" s="113">
        <v>1.83</v>
      </c>
      <c r="Q17" s="113">
        <v>37.5</v>
      </c>
      <c r="R17" s="113">
        <v>12.8</v>
      </c>
      <c r="S17" s="113">
        <v>18.7</v>
      </c>
      <c r="T17" s="113">
        <v>30.9</v>
      </c>
    </row>
    <row r="18" spans="1:21">
      <c r="A18" s="153"/>
      <c r="B18" s="163" t="s">
        <v>80</v>
      </c>
      <c r="C18" s="50" t="s">
        <v>130</v>
      </c>
      <c r="D18" s="55"/>
      <c r="E18" s="113">
        <v>42.8</v>
      </c>
      <c r="F18" s="113">
        <v>55.8</v>
      </c>
      <c r="G18" s="92"/>
      <c r="H18" s="113">
        <v>42.5</v>
      </c>
      <c r="I18" s="113">
        <v>3.07</v>
      </c>
      <c r="J18" s="113">
        <v>40.5</v>
      </c>
      <c r="K18" s="113">
        <v>45.2</v>
      </c>
      <c r="L18" s="113">
        <v>13.9</v>
      </c>
      <c r="M18" s="113">
        <v>0.39300000000000002</v>
      </c>
      <c r="N18" s="92"/>
      <c r="O18" s="113">
        <v>51.9</v>
      </c>
      <c r="P18" s="113">
        <v>8</v>
      </c>
      <c r="Q18" s="113">
        <v>38.1</v>
      </c>
      <c r="R18" s="113">
        <v>10.3</v>
      </c>
      <c r="S18" s="113">
        <v>13.5</v>
      </c>
      <c r="T18" s="113">
        <v>38.200000000000003</v>
      </c>
    </row>
    <row r="19" spans="1:21">
      <c r="A19" s="153"/>
      <c r="B19" s="164"/>
      <c r="C19" s="51" t="s">
        <v>131</v>
      </c>
      <c r="D19" s="55"/>
      <c r="E19" s="113">
        <v>41.8</v>
      </c>
      <c r="F19" s="113">
        <v>57.8</v>
      </c>
      <c r="G19" s="5"/>
      <c r="H19" s="113">
        <v>42.3</v>
      </c>
      <c r="I19" s="113">
        <v>3.45</v>
      </c>
      <c r="J19" s="113">
        <v>41.5</v>
      </c>
      <c r="K19" s="113">
        <v>44.6</v>
      </c>
      <c r="L19" s="113">
        <v>13.6</v>
      </c>
      <c r="M19" s="113">
        <v>0.38300000000000001</v>
      </c>
      <c r="N19" s="5"/>
      <c r="O19" s="113">
        <v>52.6</v>
      </c>
      <c r="P19" s="113">
        <v>8.33</v>
      </c>
      <c r="Q19" s="113">
        <v>37.200000000000003</v>
      </c>
      <c r="R19" s="113">
        <v>10.9</v>
      </c>
      <c r="S19" s="113">
        <v>14.2</v>
      </c>
      <c r="T19" s="113">
        <v>37.700000000000003</v>
      </c>
    </row>
    <row r="20" spans="1:21">
      <c r="A20" s="153"/>
      <c r="B20" s="165"/>
      <c r="C20" s="51" t="s">
        <v>132</v>
      </c>
      <c r="D20" s="55"/>
      <c r="E20" s="113">
        <v>42.1</v>
      </c>
      <c r="F20" s="113">
        <v>57.3</v>
      </c>
      <c r="G20" s="95"/>
      <c r="H20" s="113">
        <v>42.3</v>
      </c>
      <c r="I20" s="113">
        <v>3.18</v>
      </c>
      <c r="J20" s="113">
        <v>41.9</v>
      </c>
      <c r="K20" s="113">
        <v>43.7</v>
      </c>
      <c r="L20" s="113">
        <v>14</v>
      </c>
      <c r="M20" s="113">
        <v>0.42899999999999999</v>
      </c>
      <c r="N20" s="95"/>
      <c r="O20" s="113">
        <v>52.8</v>
      </c>
      <c r="P20" s="113">
        <v>8.6199999999999992</v>
      </c>
      <c r="Q20" s="113">
        <v>37.799999999999997</v>
      </c>
      <c r="R20" s="113">
        <v>11.3</v>
      </c>
      <c r="S20" s="113">
        <v>14.4</v>
      </c>
      <c r="T20" s="113">
        <v>36.5</v>
      </c>
    </row>
    <row r="21" spans="1:21">
      <c r="A21" s="153"/>
      <c r="B21" s="163" t="s">
        <v>79</v>
      </c>
      <c r="C21" s="50" t="s">
        <v>88</v>
      </c>
      <c r="D21" s="52"/>
      <c r="E21" s="113">
        <v>46.5</v>
      </c>
      <c r="F21" s="113">
        <v>40.700000000000003</v>
      </c>
      <c r="G21" s="92"/>
      <c r="H21" s="113">
        <v>41.2</v>
      </c>
      <c r="I21" s="113">
        <v>2.44</v>
      </c>
      <c r="J21" s="113">
        <v>42.3</v>
      </c>
      <c r="K21" s="113">
        <v>39.6</v>
      </c>
      <c r="L21" s="113">
        <v>12.3</v>
      </c>
      <c r="M21" s="113">
        <v>5.79</v>
      </c>
      <c r="N21" s="92"/>
      <c r="O21" s="113">
        <v>52.9</v>
      </c>
      <c r="P21" s="113">
        <v>3.24</v>
      </c>
      <c r="Q21" s="113">
        <v>31.1</v>
      </c>
      <c r="R21" s="113">
        <v>15.6</v>
      </c>
      <c r="S21" s="113">
        <v>23.6</v>
      </c>
      <c r="T21" s="113">
        <v>29.7</v>
      </c>
    </row>
    <row r="22" spans="1:21">
      <c r="A22" s="153"/>
      <c r="B22" s="164"/>
      <c r="C22" s="51" t="s">
        <v>89</v>
      </c>
      <c r="D22" s="53"/>
      <c r="E22" s="113">
        <v>48.9</v>
      </c>
      <c r="F22" s="113">
        <v>65.5</v>
      </c>
      <c r="G22" s="5"/>
      <c r="H22" s="113">
        <v>43.5</v>
      </c>
      <c r="I22" s="113">
        <v>3.24</v>
      </c>
      <c r="J22" s="113">
        <v>43.3</v>
      </c>
      <c r="K22" s="113">
        <v>42.4</v>
      </c>
      <c r="L22" s="113">
        <v>12.8</v>
      </c>
      <c r="M22" s="113">
        <v>1.62</v>
      </c>
      <c r="N22" s="5"/>
      <c r="O22" s="113">
        <v>52</v>
      </c>
      <c r="P22" s="113">
        <v>3.29</v>
      </c>
      <c r="Q22" s="113">
        <v>33</v>
      </c>
      <c r="R22" s="113">
        <v>14.7</v>
      </c>
      <c r="S22" s="113">
        <v>19</v>
      </c>
      <c r="T22" s="113">
        <v>33.299999999999997</v>
      </c>
    </row>
    <row r="23" spans="1:21">
      <c r="A23" s="153"/>
      <c r="B23" s="165"/>
      <c r="C23" s="54" t="s">
        <v>90</v>
      </c>
      <c r="D23" s="52"/>
      <c r="E23" s="113">
        <v>49.7</v>
      </c>
      <c r="F23" s="113">
        <v>66.400000000000006</v>
      </c>
      <c r="G23" s="95"/>
      <c r="H23" s="113">
        <v>43.3</v>
      </c>
      <c r="I23" s="113">
        <v>3.83</v>
      </c>
      <c r="J23" s="113">
        <v>41.2</v>
      </c>
      <c r="K23" s="113">
        <v>43.8</v>
      </c>
      <c r="L23" s="113">
        <v>13.8</v>
      </c>
      <c r="M23" s="113">
        <v>1.08</v>
      </c>
      <c r="N23" s="95"/>
      <c r="O23" s="113">
        <v>52.1</v>
      </c>
      <c r="P23" s="113">
        <v>3.4</v>
      </c>
      <c r="Q23" s="113">
        <v>33</v>
      </c>
      <c r="R23" s="113">
        <v>13.6</v>
      </c>
      <c r="S23" s="113">
        <v>19.7</v>
      </c>
      <c r="T23" s="113">
        <v>33.700000000000003</v>
      </c>
    </row>
    <row r="24" spans="1:21" s="19" customFormat="1">
      <c r="A24" s="153"/>
      <c r="B24" s="172"/>
      <c r="C24" s="80" t="s">
        <v>8</v>
      </c>
      <c r="D24" s="81"/>
      <c r="E24" s="97">
        <f>AVERAGE(E3:E23)</f>
        <v>50.293333333333329</v>
      </c>
      <c r="F24" s="97">
        <f t="shared" ref="F24:T24" si="0">AVERAGE(F3:F23)</f>
        <v>61.859999999999992</v>
      </c>
      <c r="G24" s="97"/>
      <c r="H24" s="97">
        <f t="shared" si="0"/>
        <v>44.26</v>
      </c>
      <c r="I24" s="97">
        <f t="shared" si="0"/>
        <v>2.8620000000000001</v>
      </c>
      <c r="J24" s="97">
        <f t="shared" si="0"/>
        <v>40.32</v>
      </c>
      <c r="K24" s="97">
        <f t="shared" si="0"/>
        <v>46.34</v>
      </c>
      <c r="L24" s="97">
        <f t="shared" si="0"/>
        <v>12.518666666666668</v>
      </c>
      <c r="M24" s="97">
        <f t="shared" si="0"/>
        <v>0.83326666666666671</v>
      </c>
      <c r="N24" s="97"/>
      <c r="O24" s="97">
        <f t="shared" si="0"/>
        <v>51.006666666666661</v>
      </c>
      <c r="P24" s="97">
        <f t="shared" si="0"/>
        <v>3.31</v>
      </c>
      <c r="Q24" s="97">
        <f t="shared" si="0"/>
        <v>41.480000000000004</v>
      </c>
      <c r="R24" s="97">
        <f t="shared" si="0"/>
        <v>14.020000000000001</v>
      </c>
      <c r="S24" s="97">
        <f t="shared" si="0"/>
        <v>17.16</v>
      </c>
      <c r="T24" s="97">
        <f t="shared" si="0"/>
        <v>27.338000000000001</v>
      </c>
    </row>
    <row r="25" spans="1:21" s="19" customFormat="1">
      <c r="A25" s="153"/>
      <c r="B25" s="172"/>
      <c r="C25" s="80" t="s">
        <v>9</v>
      </c>
      <c r="D25" s="81"/>
      <c r="E25" s="82">
        <f>STDEV(E3:E23)</f>
        <v>10.579121396590995</v>
      </c>
      <c r="F25" s="82">
        <f t="shared" ref="F25:T25" si="1">STDEV(F3:F23)</f>
        <v>7.063366255344758</v>
      </c>
      <c r="G25" s="82"/>
      <c r="H25" s="82">
        <f t="shared" si="1"/>
        <v>2.2686685837418259</v>
      </c>
      <c r="I25" s="82">
        <f t="shared" si="1"/>
        <v>0.61924147147942343</v>
      </c>
      <c r="J25" s="82">
        <f t="shared" si="1"/>
        <v>3.1697679049779919</v>
      </c>
      <c r="K25" s="82">
        <f t="shared" si="1"/>
        <v>3.1945936473092424</v>
      </c>
      <c r="L25" s="82">
        <f t="shared" si="1"/>
        <v>2.870452594145751</v>
      </c>
      <c r="M25" s="82">
        <f t="shared" si="1"/>
        <v>1.4257645300813508</v>
      </c>
      <c r="N25" s="82"/>
      <c r="O25" s="82">
        <f t="shared" si="1"/>
        <v>2.7929673586826369</v>
      </c>
      <c r="P25" s="82">
        <f t="shared" si="1"/>
        <v>2.6838618231411027</v>
      </c>
      <c r="Q25" s="82">
        <f t="shared" si="1"/>
        <v>11.212760587830269</v>
      </c>
      <c r="R25" s="82">
        <f t="shared" si="1"/>
        <v>3.8654513689495951</v>
      </c>
      <c r="S25" s="82">
        <f t="shared" si="1"/>
        <v>3.060065358779128</v>
      </c>
      <c r="T25" s="82">
        <f t="shared" si="1"/>
        <v>13.149258642871958</v>
      </c>
    </row>
    <row r="26" spans="1:21" s="22" customFormat="1">
      <c r="A26" s="153"/>
      <c r="B26" s="173"/>
      <c r="C26" s="83" t="s">
        <v>10</v>
      </c>
      <c r="D26" s="84"/>
      <c r="E26" s="98">
        <f>E25/E24</f>
        <v>0.21034838407855905</v>
      </c>
      <c r="F26" s="98">
        <f t="shared" ref="F26:T26" si="2">F25/F24</f>
        <v>0.1141830949780918</v>
      </c>
      <c r="G26" s="98"/>
      <c r="H26" s="98">
        <f t="shared" si="2"/>
        <v>5.1257762850018665E-2</v>
      </c>
      <c r="I26" s="98">
        <f t="shared" si="2"/>
        <v>0.21636669164200678</v>
      </c>
      <c r="J26" s="98">
        <f t="shared" si="2"/>
        <v>7.8615275421081141E-2</v>
      </c>
      <c r="K26" s="98">
        <f t="shared" si="2"/>
        <v>6.8938145172836474E-2</v>
      </c>
      <c r="L26" s="98">
        <f t="shared" si="2"/>
        <v>0.22929379546376749</v>
      </c>
      <c r="M26" s="98">
        <f t="shared" si="2"/>
        <v>1.7110543204432564</v>
      </c>
      <c r="N26" s="98"/>
      <c r="O26" s="98">
        <f t="shared" si="2"/>
        <v>5.4756908090758803E-2</v>
      </c>
      <c r="P26" s="98">
        <f t="shared" si="2"/>
        <v>0.8108343876559222</v>
      </c>
      <c r="Q26" s="98">
        <f t="shared" si="2"/>
        <v>0.27031727550217616</v>
      </c>
      <c r="R26" s="98">
        <f t="shared" si="2"/>
        <v>0.27570979807058449</v>
      </c>
      <c r="S26" s="98">
        <f t="shared" si="2"/>
        <v>0.17832548710834079</v>
      </c>
      <c r="T26" s="98">
        <f t="shared" si="2"/>
        <v>0.48098831819708676</v>
      </c>
    </row>
    <row r="27" spans="1:21">
      <c r="A27" s="153"/>
      <c r="B27" s="166" t="s">
        <v>83</v>
      </c>
      <c r="C27" s="64" t="s">
        <v>267</v>
      </c>
      <c r="D27" s="55"/>
      <c r="E27" s="114">
        <v>45.5</v>
      </c>
      <c r="F27" s="114">
        <v>62.3</v>
      </c>
      <c r="G27" s="99"/>
      <c r="H27" s="114">
        <v>45.4</v>
      </c>
      <c r="I27" s="114">
        <v>1.27</v>
      </c>
      <c r="J27" s="114">
        <v>40.200000000000003</v>
      </c>
      <c r="K27" s="114">
        <v>50.3</v>
      </c>
      <c r="L27" s="114">
        <v>9.07</v>
      </c>
      <c r="M27" s="114">
        <v>0.51100000000000001</v>
      </c>
      <c r="N27" s="99"/>
      <c r="O27" s="114">
        <v>50.4</v>
      </c>
      <c r="P27" s="114">
        <v>1.9</v>
      </c>
      <c r="Q27" s="114">
        <v>36.299999999999997</v>
      </c>
      <c r="R27" s="114">
        <v>4.74</v>
      </c>
      <c r="S27" s="114">
        <v>26</v>
      </c>
      <c r="T27" s="114">
        <v>33</v>
      </c>
      <c r="U27" s="159" t="s">
        <v>304</v>
      </c>
    </row>
    <row r="28" spans="1:21">
      <c r="A28" s="153"/>
      <c r="B28" s="167"/>
      <c r="C28" s="65" t="s">
        <v>268</v>
      </c>
      <c r="D28" s="55"/>
      <c r="E28" s="114">
        <v>46.1</v>
      </c>
      <c r="F28" s="114">
        <v>62.3</v>
      </c>
      <c r="G28" s="100"/>
      <c r="H28" s="114">
        <v>45.3</v>
      </c>
      <c r="I28" s="114">
        <v>1.61</v>
      </c>
      <c r="J28" s="114">
        <v>47.9</v>
      </c>
      <c r="K28" s="114">
        <v>45.1</v>
      </c>
      <c r="L28" s="114">
        <v>6.61</v>
      </c>
      <c r="M28" s="114">
        <v>0.374</v>
      </c>
      <c r="N28" s="100"/>
      <c r="O28" s="114">
        <v>50.1</v>
      </c>
      <c r="P28" s="114">
        <v>1.23</v>
      </c>
      <c r="Q28" s="114">
        <v>36.5</v>
      </c>
      <c r="R28" s="114">
        <v>5.31</v>
      </c>
      <c r="S28" s="114">
        <v>26.9</v>
      </c>
      <c r="T28" s="114">
        <v>31.3</v>
      </c>
      <c r="U28" s="160"/>
    </row>
    <row r="29" spans="1:21">
      <c r="A29" s="153"/>
      <c r="B29" s="168"/>
      <c r="C29" s="65" t="s">
        <v>269</v>
      </c>
      <c r="D29" s="55"/>
      <c r="E29" s="114">
        <v>42.6</v>
      </c>
      <c r="F29" s="114">
        <v>60.6</v>
      </c>
      <c r="G29" s="101"/>
      <c r="H29" s="114">
        <v>44.3</v>
      </c>
      <c r="I29" s="114">
        <v>1.72</v>
      </c>
      <c r="J29" s="114">
        <v>43.5</v>
      </c>
      <c r="K29" s="114">
        <v>46.8</v>
      </c>
      <c r="L29" s="114">
        <v>8.27</v>
      </c>
      <c r="M29" s="114">
        <v>1.43</v>
      </c>
      <c r="N29" s="101"/>
      <c r="O29" s="114">
        <v>51.5</v>
      </c>
      <c r="P29" s="114">
        <v>2.29</v>
      </c>
      <c r="Q29" s="114">
        <v>33.5</v>
      </c>
      <c r="R29" s="114">
        <v>4.45</v>
      </c>
      <c r="S29" s="114">
        <v>27.2</v>
      </c>
      <c r="T29" s="114">
        <v>34.9</v>
      </c>
      <c r="U29" s="161"/>
    </row>
    <row r="30" spans="1:21">
      <c r="A30" s="153"/>
      <c r="B30" s="166" t="s">
        <v>78</v>
      </c>
      <c r="C30" s="64" t="s">
        <v>276</v>
      </c>
      <c r="D30" s="51"/>
      <c r="E30" s="115">
        <v>29.6</v>
      </c>
      <c r="F30" s="115">
        <v>61.8</v>
      </c>
      <c r="G30" s="102"/>
      <c r="H30" s="115">
        <v>46.6</v>
      </c>
      <c r="I30" s="115">
        <v>3.02</v>
      </c>
      <c r="J30" s="115">
        <v>35.700000000000003</v>
      </c>
      <c r="K30" s="115">
        <v>11.9</v>
      </c>
      <c r="L30" s="115">
        <v>16.100000000000001</v>
      </c>
      <c r="M30" s="115">
        <v>0.125</v>
      </c>
      <c r="N30" s="102"/>
      <c r="O30" s="115">
        <v>49.1</v>
      </c>
      <c r="P30" s="115">
        <v>1.59</v>
      </c>
      <c r="Q30" s="115">
        <v>37.4</v>
      </c>
      <c r="R30" s="115">
        <v>11.9</v>
      </c>
      <c r="S30" s="115">
        <v>16.600000000000001</v>
      </c>
      <c r="T30" s="115">
        <v>34.200000000000003</v>
      </c>
      <c r="U30" s="162" t="s">
        <v>304</v>
      </c>
    </row>
    <row r="31" spans="1:21">
      <c r="A31" s="153"/>
      <c r="B31" s="167"/>
      <c r="C31" s="65" t="s">
        <v>277</v>
      </c>
      <c r="D31" s="53"/>
      <c r="E31" s="115">
        <v>31.1</v>
      </c>
      <c r="F31" s="115">
        <v>61.3</v>
      </c>
      <c r="G31" s="96"/>
      <c r="H31" s="115">
        <v>46.9</v>
      </c>
      <c r="I31" s="115">
        <v>2.62</v>
      </c>
      <c r="J31" s="115">
        <v>33.799999999999997</v>
      </c>
      <c r="K31" s="115">
        <v>11.2</v>
      </c>
      <c r="L31" s="115">
        <v>16.100000000000001</v>
      </c>
      <c r="M31" s="115">
        <v>9.3899999999999997E-2</v>
      </c>
      <c r="N31" s="96"/>
      <c r="O31" s="115">
        <v>49</v>
      </c>
      <c r="P31" s="115">
        <v>1.59</v>
      </c>
      <c r="Q31" s="115">
        <v>37.9</v>
      </c>
      <c r="R31" s="115">
        <v>11.2</v>
      </c>
      <c r="S31" s="115">
        <v>16.899999999999999</v>
      </c>
      <c r="T31" s="115">
        <v>34</v>
      </c>
      <c r="U31" s="160"/>
    </row>
    <row r="32" spans="1:21">
      <c r="A32" s="154"/>
      <c r="B32" s="168"/>
      <c r="C32" s="66" t="s">
        <v>278</v>
      </c>
      <c r="D32" s="51"/>
      <c r="E32" s="115">
        <v>30.6</v>
      </c>
      <c r="F32" s="115">
        <v>61.4</v>
      </c>
      <c r="G32" s="103"/>
      <c r="H32" s="115">
        <v>46.1</v>
      </c>
      <c r="I32" s="115">
        <v>2.77</v>
      </c>
      <c r="J32" s="115">
        <v>36.299999999999997</v>
      </c>
      <c r="K32" s="115">
        <v>11.8</v>
      </c>
      <c r="L32" s="115">
        <v>14.2</v>
      </c>
      <c r="M32" s="115">
        <v>0.16700000000000001</v>
      </c>
      <c r="N32" s="103"/>
      <c r="O32" s="115">
        <v>49.7</v>
      </c>
      <c r="P32" s="115">
        <v>1.74</v>
      </c>
      <c r="Q32" s="115">
        <v>35.6</v>
      </c>
      <c r="R32" s="115">
        <v>11.8</v>
      </c>
      <c r="S32" s="115">
        <v>17.100000000000001</v>
      </c>
      <c r="T32" s="115">
        <v>35.6</v>
      </c>
      <c r="U32" s="161"/>
    </row>
    <row r="33" spans="1:20" s="22" customFormat="1">
      <c r="A33" s="57"/>
      <c r="B33" s="47"/>
      <c r="C33" s="105"/>
      <c r="D33" s="21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21"/>
      <c r="P33" s="21"/>
      <c r="Q33" s="21"/>
      <c r="R33" s="21"/>
      <c r="S33" s="21"/>
      <c r="T33" s="21"/>
    </row>
    <row r="34" spans="1:20" s="22" customFormat="1">
      <c r="A34" s="57"/>
      <c r="B34" s="47"/>
      <c r="C34" s="106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 s="22" customFormat="1">
      <c r="A35" s="57"/>
      <c r="B35" s="47"/>
      <c r="C35" s="107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1:20">
      <c r="A36" s="152">
        <v>1349</v>
      </c>
      <c r="B36" s="169" t="s">
        <v>76</v>
      </c>
      <c r="C36" s="9" t="s">
        <v>317</v>
      </c>
      <c r="E36" s="113">
        <v>43.6</v>
      </c>
      <c r="F36" s="113">
        <v>68.8</v>
      </c>
      <c r="G36" s="92"/>
      <c r="H36" s="113">
        <v>52.4</v>
      </c>
      <c r="I36" s="113">
        <v>2.3199999999999998</v>
      </c>
      <c r="J36" s="113">
        <v>27.7</v>
      </c>
      <c r="K36" s="113">
        <v>36.799999999999997</v>
      </c>
      <c r="L36" s="113">
        <v>30.9</v>
      </c>
      <c r="M36" s="113">
        <v>4.58</v>
      </c>
      <c r="N36" s="92"/>
      <c r="O36" s="113">
        <v>38</v>
      </c>
      <c r="P36" s="113">
        <v>2.74</v>
      </c>
      <c r="Q36" s="113">
        <v>47.2</v>
      </c>
      <c r="R36" s="113">
        <v>8.39</v>
      </c>
      <c r="S36" s="113">
        <v>19</v>
      </c>
      <c r="T36" s="113">
        <v>25.4</v>
      </c>
    </row>
    <row r="37" spans="1:20">
      <c r="A37" s="153"/>
      <c r="B37" s="170"/>
      <c r="C37" s="8" t="s">
        <v>318</v>
      </c>
      <c r="E37" s="113">
        <v>39.200000000000003</v>
      </c>
      <c r="F37" s="113">
        <v>67.400000000000006</v>
      </c>
      <c r="G37" s="5"/>
      <c r="H37" s="113">
        <v>51.5</v>
      </c>
      <c r="I37" s="113">
        <v>2.2000000000000002</v>
      </c>
      <c r="J37" s="113">
        <v>26.7</v>
      </c>
      <c r="K37" s="113">
        <v>39.4</v>
      </c>
      <c r="L37" s="113">
        <v>29</v>
      </c>
      <c r="M37" s="113">
        <v>4.88</v>
      </c>
      <c r="N37" s="5"/>
      <c r="O37" s="113">
        <v>39.200000000000003</v>
      </c>
      <c r="P37" s="113">
        <v>2.33</v>
      </c>
      <c r="Q37" s="113">
        <v>45.5</v>
      </c>
      <c r="R37" s="113">
        <v>8.9</v>
      </c>
      <c r="S37" s="113">
        <v>21.7</v>
      </c>
      <c r="T37" s="113">
        <v>23.9</v>
      </c>
    </row>
    <row r="38" spans="1:20">
      <c r="A38" s="153"/>
      <c r="B38" s="171"/>
      <c r="C38" s="8" t="s">
        <v>319</v>
      </c>
      <c r="E38" s="113">
        <v>38.9</v>
      </c>
      <c r="F38" s="113">
        <v>67.599999999999994</v>
      </c>
      <c r="G38" s="95"/>
      <c r="H38" s="113">
        <v>51.6</v>
      </c>
      <c r="I38" s="113">
        <v>2.16</v>
      </c>
      <c r="J38" s="113">
        <v>26.8</v>
      </c>
      <c r="K38" s="113">
        <v>39.200000000000003</v>
      </c>
      <c r="L38" s="113">
        <v>29.1</v>
      </c>
      <c r="M38" s="113">
        <v>4.91</v>
      </c>
      <c r="N38" s="95"/>
      <c r="O38" s="113">
        <v>38.9</v>
      </c>
      <c r="P38" s="113">
        <v>3.1</v>
      </c>
      <c r="Q38" s="113">
        <v>46.6</v>
      </c>
      <c r="R38" s="113">
        <v>9.58</v>
      </c>
      <c r="S38" s="113">
        <v>16.3</v>
      </c>
      <c r="T38" s="113">
        <v>27.3</v>
      </c>
    </row>
    <row r="39" spans="1:20">
      <c r="A39" s="153"/>
      <c r="B39" s="169" t="s">
        <v>77</v>
      </c>
      <c r="C39" s="9"/>
      <c r="D39" s="3"/>
      <c r="E39" s="91"/>
      <c r="F39" s="92"/>
      <c r="G39" s="108"/>
      <c r="H39" s="92"/>
      <c r="I39" s="92"/>
      <c r="J39" s="92"/>
      <c r="K39" s="92"/>
      <c r="L39" s="92"/>
      <c r="M39" s="92"/>
      <c r="N39" s="108"/>
      <c r="O39" s="92"/>
      <c r="P39" s="92"/>
      <c r="Q39" s="92"/>
      <c r="R39" s="92"/>
      <c r="S39" s="92"/>
      <c r="T39" s="2"/>
    </row>
    <row r="40" spans="1:20">
      <c r="A40" s="153"/>
      <c r="B40" s="170"/>
      <c r="C40" s="8"/>
      <c r="D40" s="4"/>
      <c r="E40" s="93"/>
      <c r="F40" s="5"/>
      <c r="G40" s="4"/>
      <c r="H40" s="5"/>
      <c r="I40" s="5"/>
      <c r="J40" s="5"/>
      <c r="K40" s="5"/>
      <c r="L40" s="5"/>
      <c r="M40" s="5"/>
      <c r="N40" s="4"/>
      <c r="O40" s="5"/>
      <c r="P40" s="5"/>
      <c r="Q40" s="5"/>
      <c r="R40" s="5"/>
      <c r="S40" s="5"/>
      <c r="T40" s="6"/>
    </row>
    <row r="41" spans="1:20">
      <c r="A41" s="153"/>
      <c r="B41" s="171"/>
      <c r="C41" s="16"/>
      <c r="D41" s="3"/>
      <c r="E41" s="94"/>
      <c r="F41" s="95"/>
      <c r="G41" s="109"/>
      <c r="H41" s="95"/>
      <c r="I41" s="95"/>
      <c r="J41" s="95"/>
      <c r="K41" s="95"/>
      <c r="L41" s="95"/>
      <c r="M41" s="95"/>
      <c r="N41" s="109"/>
      <c r="O41" s="95"/>
      <c r="P41" s="95"/>
      <c r="Q41" s="95"/>
      <c r="R41" s="95"/>
      <c r="S41" s="95"/>
      <c r="T41" s="18"/>
    </row>
    <row r="42" spans="1:20">
      <c r="A42" s="155"/>
      <c r="B42" s="163" t="s">
        <v>83</v>
      </c>
      <c r="C42" s="8" t="s">
        <v>270</v>
      </c>
      <c r="D42" s="4"/>
      <c r="E42" s="113">
        <v>48.4</v>
      </c>
      <c r="F42" s="113">
        <v>75.099999999999994</v>
      </c>
      <c r="G42" s="92"/>
      <c r="H42" s="113">
        <v>50.1</v>
      </c>
      <c r="I42" s="113">
        <v>1.3</v>
      </c>
      <c r="J42" s="113">
        <v>31.3</v>
      </c>
      <c r="K42" s="113">
        <v>31.3</v>
      </c>
      <c r="L42" s="113">
        <v>33.1</v>
      </c>
      <c r="M42" s="113">
        <v>4.26</v>
      </c>
      <c r="N42" s="92"/>
      <c r="O42" s="113">
        <v>43.5</v>
      </c>
      <c r="P42" s="113">
        <v>3.02</v>
      </c>
      <c r="Q42" s="113">
        <v>42.1</v>
      </c>
      <c r="R42" s="113">
        <v>8.0299999999999994</v>
      </c>
      <c r="S42" s="113">
        <v>21.3</v>
      </c>
      <c r="T42" s="113">
        <v>28.6</v>
      </c>
    </row>
    <row r="43" spans="1:20">
      <c r="A43" s="153"/>
      <c r="B43" s="164"/>
      <c r="C43" s="8" t="s">
        <v>271</v>
      </c>
      <c r="D43" s="4"/>
      <c r="E43" s="113">
        <v>48.6</v>
      </c>
      <c r="F43" s="113">
        <v>74.7</v>
      </c>
      <c r="G43" s="5"/>
      <c r="H43" s="113">
        <v>50.2</v>
      </c>
      <c r="I43" s="113">
        <v>1.32</v>
      </c>
      <c r="J43" s="113">
        <v>29.7</v>
      </c>
      <c r="K43" s="113">
        <v>30</v>
      </c>
      <c r="L43" s="113">
        <v>36.299999999999997</v>
      </c>
      <c r="M43" s="113">
        <v>4</v>
      </c>
      <c r="N43" s="5"/>
      <c r="O43" s="113">
        <v>43.3</v>
      </c>
      <c r="P43" s="113">
        <v>3.17</v>
      </c>
      <c r="Q43" s="113">
        <v>42.3</v>
      </c>
      <c r="R43" s="113">
        <v>8.25</v>
      </c>
      <c r="S43" s="113">
        <v>21.4</v>
      </c>
      <c r="T43" s="113">
        <v>28.1</v>
      </c>
    </row>
    <row r="44" spans="1:20">
      <c r="A44" s="153"/>
      <c r="B44" s="165"/>
      <c r="C44" s="8" t="s">
        <v>272</v>
      </c>
      <c r="D44" s="4"/>
      <c r="E44" s="113">
        <v>49.3</v>
      </c>
      <c r="F44" s="113">
        <v>74.900000000000006</v>
      </c>
      <c r="G44" s="95"/>
      <c r="H44" s="113">
        <v>50.1</v>
      </c>
      <c r="I44" s="113">
        <v>1.38</v>
      </c>
      <c r="J44" s="113">
        <v>30.6</v>
      </c>
      <c r="K44" s="113">
        <v>30.2</v>
      </c>
      <c r="L44" s="113">
        <v>35</v>
      </c>
      <c r="M44" s="113">
        <v>4.2699999999999996</v>
      </c>
      <c r="N44" s="95"/>
      <c r="O44" s="113">
        <v>43.3</v>
      </c>
      <c r="P44" s="113">
        <v>3.39</v>
      </c>
      <c r="Q44" s="113">
        <v>42</v>
      </c>
      <c r="R44" s="113">
        <v>7.82</v>
      </c>
      <c r="S44" s="113">
        <v>21.6</v>
      </c>
      <c r="T44" s="113">
        <v>28.5</v>
      </c>
    </row>
    <row r="45" spans="1:20">
      <c r="A45" s="153"/>
      <c r="B45" s="169" t="s">
        <v>84</v>
      </c>
      <c r="C45" s="9"/>
      <c r="D45" s="3"/>
      <c r="E45" s="91"/>
      <c r="F45" s="92"/>
      <c r="G45" s="108"/>
      <c r="H45" s="92"/>
      <c r="I45" s="92"/>
      <c r="J45" s="92"/>
      <c r="K45" s="92"/>
      <c r="L45" s="92"/>
      <c r="M45" s="92"/>
      <c r="N45" s="108"/>
      <c r="O45" s="92"/>
      <c r="P45" s="92"/>
      <c r="Q45" s="92"/>
      <c r="R45" s="92"/>
      <c r="S45" s="92"/>
      <c r="T45" s="2"/>
    </row>
    <row r="46" spans="1:20">
      <c r="A46" s="153"/>
      <c r="B46" s="170"/>
      <c r="C46" s="8"/>
      <c r="D46" s="4"/>
      <c r="E46" s="93"/>
      <c r="F46" s="5"/>
      <c r="G46" s="4"/>
      <c r="H46" s="5"/>
      <c r="I46" s="5"/>
      <c r="J46" s="5"/>
      <c r="K46" s="5"/>
      <c r="L46" s="5"/>
      <c r="M46" s="5"/>
      <c r="N46" s="4"/>
      <c r="O46" s="5"/>
      <c r="P46" s="5"/>
      <c r="Q46" s="5"/>
      <c r="R46" s="5"/>
      <c r="S46" s="5"/>
      <c r="T46" s="6"/>
    </row>
    <row r="47" spans="1:20">
      <c r="A47" s="153"/>
      <c r="B47" s="171"/>
      <c r="C47" s="16"/>
      <c r="D47" s="3"/>
      <c r="E47" s="94"/>
      <c r="F47" s="95"/>
      <c r="G47" s="109"/>
      <c r="H47" s="95"/>
      <c r="I47" s="95"/>
      <c r="J47" s="95"/>
      <c r="K47" s="95"/>
      <c r="L47" s="95"/>
      <c r="M47" s="95"/>
      <c r="N47" s="109"/>
      <c r="O47" s="95"/>
      <c r="P47" s="95"/>
      <c r="Q47" s="95"/>
      <c r="R47" s="95"/>
      <c r="S47" s="95"/>
      <c r="T47" s="18"/>
    </row>
    <row r="48" spans="1:20">
      <c r="A48" s="153"/>
      <c r="B48" s="169" t="s">
        <v>82</v>
      </c>
      <c r="C48" s="9" t="s">
        <v>178</v>
      </c>
      <c r="D48" s="4"/>
      <c r="E48" s="113">
        <v>64.8</v>
      </c>
      <c r="F48" s="113">
        <v>79.599999999999994</v>
      </c>
      <c r="G48" s="92"/>
      <c r="H48" s="113">
        <v>54</v>
      </c>
      <c r="I48" s="113">
        <v>2.08</v>
      </c>
      <c r="J48" s="113">
        <v>21.2</v>
      </c>
      <c r="K48" s="113">
        <v>42.1</v>
      </c>
      <c r="L48" s="113">
        <v>33</v>
      </c>
      <c r="M48" s="113">
        <v>3.67</v>
      </c>
      <c r="N48" s="92"/>
      <c r="O48" s="113">
        <v>37</v>
      </c>
      <c r="P48" s="113">
        <v>2.2200000000000002</v>
      </c>
      <c r="Q48" s="113">
        <v>49.3</v>
      </c>
      <c r="R48" s="113">
        <v>16.899999999999999</v>
      </c>
      <c r="S48" s="113">
        <v>23.3</v>
      </c>
      <c r="T48" s="113">
        <v>10.5</v>
      </c>
    </row>
    <row r="49" spans="1:21">
      <c r="A49" s="153"/>
      <c r="B49" s="170"/>
      <c r="C49" s="8" t="s">
        <v>179</v>
      </c>
      <c r="D49" s="4"/>
      <c r="E49" s="113">
        <v>62.2</v>
      </c>
      <c r="F49" s="113">
        <v>78.400000000000006</v>
      </c>
      <c r="G49" s="5"/>
      <c r="H49" s="113">
        <v>52.7</v>
      </c>
      <c r="I49" s="113">
        <v>1.92</v>
      </c>
      <c r="J49" s="113">
        <v>22.3</v>
      </c>
      <c r="K49" s="113">
        <v>43.5</v>
      </c>
      <c r="L49" s="113">
        <v>31</v>
      </c>
      <c r="M49" s="113">
        <v>3.2</v>
      </c>
      <c r="N49" s="5"/>
      <c r="O49" s="113">
        <v>34.700000000000003</v>
      </c>
      <c r="P49" s="113">
        <v>2.95</v>
      </c>
      <c r="Q49" s="113">
        <v>55.1</v>
      </c>
      <c r="R49" s="113">
        <v>14.1</v>
      </c>
      <c r="S49" s="113">
        <v>21</v>
      </c>
      <c r="T49" s="113">
        <v>9.82</v>
      </c>
    </row>
    <row r="50" spans="1:21">
      <c r="A50" s="153"/>
      <c r="B50" s="171"/>
      <c r="C50" s="8" t="s">
        <v>180</v>
      </c>
      <c r="D50" s="4"/>
      <c r="E50" s="113">
        <v>61.1</v>
      </c>
      <c r="F50" s="113">
        <v>78.900000000000006</v>
      </c>
      <c r="G50" s="95"/>
      <c r="H50" s="113">
        <v>52.8</v>
      </c>
      <c r="I50" s="113">
        <v>1.69</v>
      </c>
      <c r="J50" s="113">
        <v>23.8</v>
      </c>
      <c r="K50" s="113">
        <v>42.5</v>
      </c>
      <c r="L50" s="113">
        <v>31.2</v>
      </c>
      <c r="M50" s="113">
        <v>2.52</v>
      </c>
      <c r="N50" s="95"/>
      <c r="O50" s="113">
        <v>34.5</v>
      </c>
      <c r="P50" s="113">
        <v>3</v>
      </c>
      <c r="Q50" s="113">
        <v>55</v>
      </c>
      <c r="R50" s="113">
        <v>16.7</v>
      </c>
      <c r="S50" s="113">
        <v>18.8</v>
      </c>
      <c r="T50" s="113">
        <v>9.4700000000000006</v>
      </c>
    </row>
    <row r="51" spans="1:21">
      <c r="A51" s="153"/>
      <c r="B51" s="169" t="s">
        <v>81</v>
      </c>
      <c r="C51" s="9" t="s">
        <v>16</v>
      </c>
      <c r="D51" s="3"/>
      <c r="E51" s="113">
        <v>57.1</v>
      </c>
      <c r="F51" s="113">
        <v>68.8</v>
      </c>
      <c r="G51" s="92"/>
      <c r="H51" s="113">
        <v>52.3</v>
      </c>
      <c r="I51" s="113">
        <v>2.2799999999999998</v>
      </c>
      <c r="J51" s="113">
        <v>28.1</v>
      </c>
      <c r="K51" s="113">
        <v>42.5</v>
      </c>
      <c r="L51" s="113">
        <v>25.1</v>
      </c>
      <c r="M51" s="113">
        <v>4.37</v>
      </c>
      <c r="N51" s="92"/>
      <c r="O51" s="113">
        <v>45.4</v>
      </c>
      <c r="P51" s="113">
        <v>3.24</v>
      </c>
      <c r="Q51" s="113">
        <v>41.6</v>
      </c>
      <c r="R51" s="113">
        <v>8.2200000000000006</v>
      </c>
      <c r="S51" s="113">
        <v>16.3</v>
      </c>
      <c r="T51" s="113">
        <v>33.9</v>
      </c>
    </row>
    <row r="52" spans="1:21">
      <c r="A52" s="153"/>
      <c r="B52" s="170"/>
      <c r="C52" s="8" t="s">
        <v>17</v>
      </c>
      <c r="D52" s="3"/>
      <c r="E52" s="113">
        <v>56</v>
      </c>
      <c r="F52" s="113">
        <v>67.900000000000006</v>
      </c>
      <c r="G52" s="5"/>
      <c r="H52" s="113">
        <v>52.2</v>
      </c>
      <c r="I52" s="113">
        <v>2.2799999999999998</v>
      </c>
      <c r="J52" s="113">
        <v>28.3</v>
      </c>
      <c r="K52" s="113">
        <v>41.8</v>
      </c>
      <c r="L52" s="113">
        <v>25.5</v>
      </c>
      <c r="M52" s="113">
        <v>4.3899999999999997</v>
      </c>
      <c r="N52" s="5"/>
      <c r="O52" s="113">
        <v>45.7</v>
      </c>
      <c r="P52" s="113">
        <v>3.18</v>
      </c>
      <c r="Q52" s="113">
        <v>40.6</v>
      </c>
      <c r="R52" s="113">
        <v>8.2100000000000009</v>
      </c>
      <c r="S52" s="113">
        <v>16.3</v>
      </c>
      <c r="T52" s="113">
        <v>34.799999999999997</v>
      </c>
    </row>
    <row r="53" spans="1:21">
      <c r="A53" s="153"/>
      <c r="B53" s="171"/>
      <c r="C53" s="8" t="s">
        <v>18</v>
      </c>
      <c r="D53" s="3"/>
      <c r="E53" s="113">
        <v>55.5</v>
      </c>
      <c r="F53" s="113">
        <v>67.900000000000006</v>
      </c>
      <c r="G53" s="95"/>
      <c r="H53" s="113">
        <v>52.2</v>
      </c>
      <c r="I53" s="113">
        <v>2.08</v>
      </c>
      <c r="J53" s="113">
        <v>28.1</v>
      </c>
      <c r="K53" s="113">
        <v>42</v>
      </c>
      <c r="L53" s="113">
        <v>25.4</v>
      </c>
      <c r="M53" s="113">
        <v>4.46</v>
      </c>
      <c r="N53" s="95"/>
      <c r="O53" s="113">
        <v>45.6</v>
      </c>
      <c r="P53" s="113">
        <v>3.35</v>
      </c>
      <c r="Q53" s="113">
        <v>40.700000000000003</v>
      </c>
      <c r="R53" s="113">
        <v>8.3000000000000007</v>
      </c>
      <c r="S53" s="113">
        <v>17</v>
      </c>
      <c r="T53" s="113">
        <v>34</v>
      </c>
    </row>
    <row r="54" spans="1:21">
      <c r="A54" s="153"/>
      <c r="B54" s="169" t="s">
        <v>80</v>
      </c>
      <c r="C54" s="9" t="s">
        <v>133</v>
      </c>
      <c r="D54" s="4"/>
      <c r="E54" s="113">
        <v>39</v>
      </c>
      <c r="F54" s="113">
        <v>73.400000000000006</v>
      </c>
      <c r="G54" s="92"/>
      <c r="H54" s="113">
        <v>50.3</v>
      </c>
      <c r="I54" s="113">
        <v>2.66</v>
      </c>
      <c r="J54" s="113">
        <v>24.1</v>
      </c>
      <c r="K54" s="113">
        <v>39.700000000000003</v>
      </c>
      <c r="L54" s="113">
        <v>32.6</v>
      </c>
      <c r="M54" s="113">
        <v>3.68</v>
      </c>
      <c r="N54" s="92"/>
      <c r="O54" s="113">
        <v>39.299999999999997</v>
      </c>
      <c r="P54" s="113">
        <v>12.1</v>
      </c>
      <c r="Q54" s="113">
        <v>50.1</v>
      </c>
      <c r="R54" s="113">
        <v>9.24</v>
      </c>
      <c r="S54" s="113">
        <v>22.9</v>
      </c>
      <c r="T54" s="113">
        <v>17.8</v>
      </c>
    </row>
    <row r="55" spans="1:21">
      <c r="A55" s="153"/>
      <c r="B55" s="170"/>
      <c r="C55" s="8" t="s">
        <v>134</v>
      </c>
      <c r="D55" s="4"/>
      <c r="E55" s="113">
        <v>39.1</v>
      </c>
      <c r="F55" s="113">
        <v>73.900000000000006</v>
      </c>
      <c r="G55" s="5"/>
      <c r="H55" s="113">
        <v>50.9</v>
      </c>
      <c r="I55" s="113">
        <v>2.97</v>
      </c>
      <c r="J55" s="113">
        <v>25.4</v>
      </c>
      <c r="K55" s="113">
        <v>39.700000000000003</v>
      </c>
      <c r="L55" s="113">
        <v>31.6</v>
      </c>
      <c r="M55" s="113">
        <v>3.25</v>
      </c>
      <c r="N55" s="5"/>
      <c r="O55" s="113">
        <v>39.9</v>
      </c>
      <c r="P55" s="113">
        <v>11.9</v>
      </c>
      <c r="Q55" s="113">
        <v>49.7</v>
      </c>
      <c r="R55" s="113">
        <v>9.64</v>
      </c>
      <c r="S55" s="113">
        <v>21.9</v>
      </c>
      <c r="T55" s="113">
        <v>18.8</v>
      </c>
    </row>
    <row r="56" spans="1:21">
      <c r="A56" s="153"/>
      <c r="B56" s="171"/>
      <c r="C56" s="8" t="s">
        <v>135</v>
      </c>
      <c r="D56" s="4"/>
      <c r="E56" s="113">
        <v>38.700000000000003</v>
      </c>
      <c r="F56" s="113">
        <v>73.900000000000006</v>
      </c>
      <c r="G56" s="95"/>
      <c r="H56" s="113">
        <v>50.5</v>
      </c>
      <c r="I56" s="113">
        <v>2.64</v>
      </c>
      <c r="J56" s="113">
        <v>25.1</v>
      </c>
      <c r="K56" s="113">
        <v>37</v>
      </c>
      <c r="L56" s="113">
        <v>34.1</v>
      </c>
      <c r="M56" s="113">
        <v>3.82</v>
      </c>
      <c r="N56" s="95"/>
      <c r="O56" s="113">
        <v>40.6</v>
      </c>
      <c r="P56" s="113">
        <v>14.4</v>
      </c>
      <c r="Q56" s="113">
        <v>49.5</v>
      </c>
      <c r="R56" s="113">
        <v>9.26</v>
      </c>
      <c r="S56" s="113">
        <v>22.8</v>
      </c>
      <c r="T56" s="113">
        <v>18.399999999999999</v>
      </c>
    </row>
    <row r="57" spans="1:21">
      <c r="A57" s="153"/>
      <c r="B57" s="169" t="s">
        <v>79</v>
      </c>
      <c r="C57" s="9" t="s">
        <v>85</v>
      </c>
      <c r="D57" s="3"/>
      <c r="E57" s="113">
        <v>46.5</v>
      </c>
      <c r="F57" s="113">
        <v>85.7</v>
      </c>
      <c r="G57" s="92"/>
      <c r="H57" s="113">
        <v>52.3</v>
      </c>
      <c r="I57" s="113">
        <v>1.61</v>
      </c>
      <c r="J57" s="113">
        <v>33.299999999999997</v>
      </c>
      <c r="K57" s="113">
        <v>36.200000000000003</v>
      </c>
      <c r="L57" s="113">
        <v>26.7</v>
      </c>
      <c r="M57" s="113">
        <v>3.78</v>
      </c>
      <c r="N57" s="92"/>
      <c r="O57" s="113">
        <v>41.1</v>
      </c>
      <c r="P57" s="113">
        <v>3.54</v>
      </c>
      <c r="Q57" s="113">
        <v>42.7</v>
      </c>
      <c r="R57" s="113">
        <v>14.8</v>
      </c>
      <c r="S57" s="113">
        <v>17.100000000000001</v>
      </c>
      <c r="T57" s="113">
        <v>25.5</v>
      </c>
    </row>
    <row r="58" spans="1:21">
      <c r="A58" s="153"/>
      <c r="B58" s="170"/>
      <c r="C58" s="8" t="s">
        <v>86</v>
      </c>
      <c r="D58" s="4"/>
      <c r="E58" s="113">
        <v>48.6</v>
      </c>
      <c r="F58" s="113">
        <v>83.6</v>
      </c>
      <c r="G58" s="5"/>
      <c r="H58" s="113">
        <v>52.2</v>
      </c>
      <c r="I58" s="113">
        <v>2.1</v>
      </c>
      <c r="J58" s="113">
        <v>33.700000000000003</v>
      </c>
      <c r="K58" s="113">
        <v>36.299999999999997</v>
      </c>
      <c r="L58" s="113">
        <v>26.2</v>
      </c>
      <c r="M58" s="113">
        <v>3.92</v>
      </c>
      <c r="N58" s="5"/>
      <c r="O58" s="113">
        <v>41.2</v>
      </c>
      <c r="P58" s="113">
        <v>3.12</v>
      </c>
      <c r="Q58" s="113">
        <v>43</v>
      </c>
      <c r="R58" s="113">
        <v>14.2</v>
      </c>
      <c r="S58" s="113">
        <v>16.5</v>
      </c>
      <c r="T58" s="113">
        <v>26.3</v>
      </c>
    </row>
    <row r="59" spans="1:21">
      <c r="A59" s="153"/>
      <c r="B59" s="171"/>
      <c r="C59" s="16" t="s">
        <v>87</v>
      </c>
      <c r="D59" s="3"/>
      <c r="E59" s="113">
        <v>44.7</v>
      </c>
      <c r="F59" s="113">
        <v>85.4</v>
      </c>
      <c r="G59" s="95"/>
      <c r="H59" s="113">
        <v>52.1</v>
      </c>
      <c r="I59" s="113">
        <v>2.42</v>
      </c>
      <c r="J59" s="113">
        <v>33.299999999999997</v>
      </c>
      <c r="K59" s="113">
        <v>35.9</v>
      </c>
      <c r="L59" s="113">
        <v>27.2</v>
      </c>
      <c r="M59" s="113">
        <v>3.64</v>
      </c>
      <c r="N59" s="95"/>
      <c r="O59" s="113">
        <v>41.1</v>
      </c>
      <c r="P59" s="113">
        <v>3.26</v>
      </c>
      <c r="Q59" s="113">
        <v>42.7</v>
      </c>
      <c r="R59" s="113">
        <v>15.1</v>
      </c>
      <c r="S59" s="113">
        <v>15.8</v>
      </c>
      <c r="T59" s="113">
        <v>26.3</v>
      </c>
    </row>
    <row r="60" spans="1:21" s="19" customFormat="1">
      <c r="A60" s="153"/>
      <c r="B60" s="174"/>
      <c r="C60" s="85" t="s">
        <v>8</v>
      </c>
      <c r="D60" s="86"/>
      <c r="E60" s="90">
        <f>AVERAGE(E36:E59)</f>
        <v>48.961111111111123</v>
      </c>
      <c r="F60" s="90">
        <f t="shared" ref="F60:T60" si="3">AVERAGE(F36:F59)</f>
        <v>74.772222222222211</v>
      </c>
      <c r="G60" s="90"/>
      <c r="H60" s="90">
        <f t="shared" si="3"/>
        <v>51.688888888888897</v>
      </c>
      <c r="I60" s="90">
        <f t="shared" si="3"/>
        <v>2.078333333333334</v>
      </c>
      <c r="J60" s="90">
        <f t="shared" si="3"/>
        <v>27.750000000000004</v>
      </c>
      <c r="K60" s="90">
        <f t="shared" si="3"/>
        <v>38.116666666666667</v>
      </c>
      <c r="L60" s="90">
        <f t="shared" si="3"/>
        <v>30.166666666666671</v>
      </c>
      <c r="M60" s="90">
        <f t="shared" si="3"/>
        <v>3.9777777777777783</v>
      </c>
      <c r="N60" s="90"/>
      <c r="O60" s="90">
        <f t="shared" si="3"/>
        <v>40.683333333333337</v>
      </c>
      <c r="P60" s="90">
        <f t="shared" si="3"/>
        <v>4.6672222222222235</v>
      </c>
      <c r="Q60" s="90">
        <f t="shared" si="3"/>
        <v>45.872222222222234</v>
      </c>
      <c r="R60" s="90">
        <f t="shared" si="3"/>
        <v>10.868888888888886</v>
      </c>
      <c r="S60" s="90">
        <f t="shared" si="3"/>
        <v>19.500000000000004</v>
      </c>
      <c r="T60" s="90">
        <f t="shared" si="3"/>
        <v>23.74388888888889</v>
      </c>
    </row>
    <row r="61" spans="1:21" s="19" customFormat="1">
      <c r="A61" s="153"/>
      <c r="B61" s="175"/>
      <c r="C61" s="85" t="s">
        <v>9</v>
      </c>
      <c r="D61" s="86"/>
      <c r="E61" s="87">
        <f>STDEV(E36:E59)</f>
        <v>8.6905722338424276</v>
      </c>
      <c r="F61" s="87">
        <f t="shared" ref="F61:T61" si="4">STDEV(F36:F59)</f>
        <v>6.1305220539196155</v>
      </c>
      <c r="G61" s="87"/>
      <c r="H61" s="87">
        <f t="shared" si="4"/>
        <v>1.1134941764759041</v>
      </c>
      <c r="I61" s="87">
        <f t="shared" si="4"/>
        <v>0.47223187225818208</v>
      </c>
      <c r="J61" s="87">
        <f t="shared" si="4"/>
        <v>3.742954165141843</v>
      </c>
      <c r="K61" s="87">
        <f t="shared" si="4"/>
        <v>4.2678345521711485</v>
      </c>
      <c r="L61" s="87">
        <f t="shared" si="4"/>
        <v>3.5361993555726468</v>
      </c>
      <c r="M61" s="87">
        <f t="shared" si="4"/>
        <v>0.61319371812479284</v>
      </c>
      <c r="N61" s="87"/>
      <c r="O61" s="87">
        <f t="shared" si="4"/>
        <v>3.4002162560983225</v>
      </c>
      <c r="P61" s="87">
        <f t="shared" si="4"/>
        <v>3.7873750114194107</v>
      </c>
      <c r="Q61" s="87">
        <f t="shared" si="4"/>
        <v>4.6746884835570217</v>
      </c>
      <c r="R61" s="87">
        <f t="shared" si="4"/>
        <v>3.3308025686963219</v>
      </c>
      <c r="S61" s="87">
        <f t="shared" si="4"/>
        <v>2.7349588662354378</v>
      </c>
      <c r="T61" s="87">
        <f t="shared" si="4"/>
        <v>8.0024357607278152</v>
      </c>
    </row>
    <row r="62" spans="1:21" s="22" customFormat="1">
      <c r="A62" s="153"/>
      <c r="B62" s="175"/>
      <c r="C62" s="88" t="s">
        <v>10</v>
      </c>
      <c r="D62" s="89"/>
      <c r="E62" s="110">
        <f>E61/E60</f>
        <v>0.17749948962800824</v>
      </c>
      <c r="F62" s="110">
        <f t="shared" ref="F62:T62" si="5">F61/F60</f>
        <v>8.1989298588716175E-2</v>
      </c>
      <c r="G62" s="111"/>
      <c r="H62" s="110">
        <f t="shared" si="5"/>
        <v>2.154223471256048E-2</v>
      </c>
      <c r="I62" s="110">
        <f t="shared" si="5"/>
        <v>0.22721661856849171</v>
      </c>
      <c r="J62" s="110">
        <f t="shared" si="5"/>
        <v>0.13488123117628262</v>
      </c>
      <c r="K62" s="110">
        <f t="shared" si="5"/>
        <v>0.11196767517720548</v>
      </c>
      <c r="L62" s="110">
        <f t="shared" si="5"/>
        <v>0.1172220780852811</v>
      </c>
      <c r="M62" s="110">
        <f t="shared" si="5"/>
        <v>0.15415484533863505</v>
      </c>
      <c r="N62" s="110"/>
      <c r="O62" s="110">
        <f t="shared" si="5"/>
        <v>8.3577622026177523E-2</v>
      </c>
      <c r="P62" s="110">
        <f t="shared" si="5"/>
        <v>0.81148375438101861</v>
      </c>
      <c r="Q62" s="110">
        <f t="shared" si="5"/>
        <v>0.10190673695534258</v>
      </c>
      <c r="R62" s="110">
        <f t="shared" si="5"/>
        <v>0.30645290450078616</v>
      </c>
      <c r="S62" s="110">
        <f t="shared" si="5"/>
        <v>0.14025430083258653</v>
      </c>
      <c r="T62" s="110">
        <f t="shared" si="5"/>
        <v>0.337031385135592</v>
      </c>
    </row>
    <row r="63" spans="1:21" s="22" customFormat="1">
      <c r="A63" s="153"/>
      <c r="B63" s="166" t="s">
        <v>78</v>
      </c>
      <c r="C63" s="69" t="s">
        <v>279</v>
      </c>
      <c r="D63" s="116"/>
      <c r="E63" s="115">
        <v>41.2</v>
      </c>
      <c r="F63" s="115">
        <v>72.099999999999994</v>
      </c>
      <c r="G63" s="92"/>
      <c r="H63" s="115">
        <v>54</v>
      </c>
      <c r="I63" s="115">
        <v>1.92</v>
      </c>
      <c r="J63" s="115">
        <v>26.2</v>
      </c>
      <c r="K63" s="115">
        <v>11.1</v>
      </c>
      <c r="L63" s="115">
        <v>32.4</v>
      </c>
      <c r="M63" s="115">
        <v>3.96</v>
      </c>
      <c r="N63" s="92"/>
      <c r="O63" s="115">
        <v>39.700000000000003</v>
      </c>
      <c r="P63" s="115">
        <v>2.94</v>
      </c>
      <c r="Q63" s="115">
        <v>45.6</v>
      </c>
      <c r="R63" s="115">
        <v>11.1</v>
      </c>
      <c r="S63" s="115">
        <v>21.3</v>
      </c>
      <c r="T63" s="115">
        <v>22</v>
      </c>
      <c r="U63" s="159" t="s">
        <v>304</v>
      </c>
    </row>
    <row r="64" spans="1:21" s="22" customFormat="1">
      <c r="A64" s="153"/>
      <c r="B64" s="167"/>
      <c r="C64" s="70" t="s">
        <v>280</v>
      </c>
      <c r="D64" s="72"/>
      <c r="E64" s="115">
        <v>42.2</v>
      </c>
      <c r="F64" s="115">
        <v>71.599999999999994</v>
      </c>
      <c r="G64" s="5"/>
      <c r="H64" s="115">
        <v>54.9</v>
      </c>
      <c r="I64" s="115">
        <v>1.83</v>
      </c>
      <c r="J64" s="115">
        <v>25.5</v>
      </c>
      <c r="K64" s="115">
        <v>11.5</v>
      </c>
      <c r="L64" s="115">
        <v>31.9</v>
      </c>
      <c r="M64" s="115">
        <v>4.47</v>
      </c>
      <c r="N64" s="5"/>
      <c r="O64" s="115">
        <v>38.5</v>
      </c>
      <c r="P64" s="115">
        <v>2.99</v>
      </c>
      <c r="Q64" s="115">
        <v>44.3</v>
      </c>
      <c r="R64" s="115">
        <v>11.5</v>
      </c>
      <c r="S64" s="115">
        <v>22.6</v>
      </c>
      <c r="T64" s="115">
        <v>21.6</v>
      </c>
      <c r="U64" s="160"/>
    </row>
    <row r="65" spans="1:21" s="22" customFormat="1">
      <c r="A65" s="154"/>
      <c r="B65" s="168"/>
      <c r="C65" s="71" t="s">
        <v>281</v>
      </c>
      <c r="D65" s="117"/>
      <c r="E65" s="115">
        <v>42.2</v>
      </c>
      <c r="F65" s="115">
        <v>71.3</v>
      </c>
      <c r="G65" s="95"/>
      <c r="H65" s="115">
        <v>52.8</v>
      </c>
      <c r="I65" s="115">
        <v>1.38</v>
      </c>
      <c r="J65" s="115">
        <v>26</v>
      </c>
      <c r="K65" s="115">
        <v>11.1</v>
      </c>
      <c r="L65" s="115">
        <v>33.299999999999997</v>
      </c>
      <c r="M65" s="115">
        <v>3.75</v>
      </c>
      <c r="N65" s="95"/>
      <c r="O65" s="115">
        <v>40.5</v>
      </c>
      <c r="P65" s="115">
        <v>2.57</v>
      </c>
      <c r="Q65" s="115">
        <v>46.8</v>
      </c>
      <c r="R65" s="115">
        <v>11.1</v>
      </c>
      <c r="S65" s="115">
        <v>22.4</v>
      </c>
      <c r="T65" s="115">
        <v>19.7</v>
      </c>
      <c r="U65" s="161"/>
    </row>
    <row r="66" spans="1:21" s="22" customFormat="1">
      <c r="A66" s="57"/>
      <c r="B66" s="47"/>
      <c r="C66" s="105"/>
      <c r="D66" s="21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1:21" s="22" customFormat="1">
      <c r="A67" s="57"/>
      <c r="B67" s="47"/>
      <c r="C67" s="106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1:21" s="22" customFormat="1">
      <c r="A68" s="57"/>
      <c r="B68" s="47"/>
      <c r="C68" s="107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1:21">
      <c r="A69" s="156">
        <v>1369</v>
      </c>
      <c r="B69" s="169" t="s">
        <v>76</v>
      </c>
      <c r="C69" s="9" t="s">
        <v>320</v>
      </c>
      <c r="E69" s="113">
        <v>63.2</v>
      </c>
      <c r="F69" s="113">
        <v>73.5</v>
      </c>
      <c r="G69" s="92"/>
      <c r="H69" s="113">
        <v>60.6</v>
      </c>
      <c r="I69" s="113">
        <v>1.82</v>
      </c>
      <c r="J69" s="113">
        <v>43.3</v>
      </c>
      <c r="K69" s="113">
        <v>39.9</v>
      </c>
      <c r="L69" s="113">
        <v>16.399999999999999</v>
      </c>
      <c r="M69" s="113">
        <v>0.46</v>
      </c>
      <c r="N69" s="92"/>
      <c r="O69" s="113">
        <v>23.3</v>
      </c>
      <c r="P69" s="113">
        <v>2.73</v>
      </c>
      <c r="Q69" s="113">
        <v>40.5</v>
      </c>
      <c r="R69" s="113">
        <v>31.9</v>
      </c>
      <c r="S69" s="113">
        <v>23</v>
      </c>
      <c r="T69" s="113">
        <v>4.6100000000000003</v>
      </c>
    </row>
    <row r="70" spans="1:21">
      <c r="A70" s="157"/>
      <c r="B70" s="170"/>
      <c r="C70" s="8" t="s">
        <v>321</v>
      </c>
      <c r="E70" s="113">
        <v>63.4</v>
      </c>
      <c r="F70" s="113">
        <v>73.400000000000006</v>
      </c>
      <c r="G70" s="5"/>
      <c r="H70" s="113">
        <v>60.4</v>
      </c>
      <c r="I70" s="113">
        <v>1.77</v>
      </c>
      <c r="J70" s="113">
        <v>43.3</v>
      </c>
      <c r="K70" s="113">
        <v>40</v>
      </c>
      <c r="L70" s="113">
        <v>16.2</v>
      </c>
      <c r="M70" s="113">
        <v>0.44</v>
      </c>
      <c r="N70" s="5"/>
      <c r="O70" s="113">
        <v>23.2</v>
      </c>
      <c r="P70" s="113">
        <v>2.68</v>
      </c>
      <c r="Q70" s="113">
        <v>45.2</v>
      </c>
      <c r="R70" s="113">
        <v>27.5</v>
      </c>
      <c r="S70" s="113">
        <v>22.2</v>
      </c>
      <c r="T70" s="113">
        <v>5.0599999999999996</v>
      </c>
    </row>
    <row r="71" spans="1:21">
      <c r="A71" s="157"/>
      <c r="B71" s="171"/>
      <c r="C71" s="8" t="s">
        <v>322</v>
      </c>
      <c r="E71" s="113">
        <v>62.6</v>
      </c>
      <c r="F71" s="113">
        <v>73.8</v>
      </c>
      <c r="G71" s="95"/>
      <c r="H71" s="113">
        <v>60.8</v>
      </c>
      <c r="I71" s="113">
        <v>1.86</v>
      </c>
      <c r="J71" s="113">
        <v>42.9</v>
      </c>
      <c r="K71" s="113">
        <v>40</v>
      </c>
      <c r="L71" s="113">
        <v>16.600000000000001</v>
      </c>
      <c r="M71" s="113">
        <v>0.42899999999999999</v>
      </c>
      <c r="N71" s="95"/>
      <c r="O71" s="113">
        <v>22.9</v>
      </c>
      <c r="P71" s="113">
        <v>2.58</v>
      </c>
      <c r="Q71" s="113">
        <v>44.2</v>
      </c>
      <c r="R71" s="113">
        <v>26.6</v>
      </c>
      <c r="S71" s="113">
        <v>24.7</v>
      </c>
      <c r="T71" s="113">
        <v>4.5599999999999996</v>
      </c>
    </row>
    <row r="72" spans="1:21">
      <c r="A72" s="157"/>
      <c r="B72" s="169" t="s">
        <v>77</v>
      </c>
      <c r="C72" s="9"/>
      <c r="D72" s="3"/>
      <c r="E72" s="91"/>
      <c r="F72" s="92"/>
      <c r="G72" s="108"/>
      <c r="H72" s="92"/>
      <c r="I72" s="92"/>
      <c r="J72" s="92"/>
      <c r="K72" s="92"/>
      <c r="L72" s="92"/>
      <c r="M72" s="92"/>
      <c r="N72" s="108"/>
      <c r="O72" s="92"/>
      <c r="P72" s="92"/>
      <c r="Q72" s="92"/>
      <c r="R72" s="92"/>
      <c r="S72" s="92"/>
      <c r="T72" s="2"/>
    </row>
    <row r="73" spans="1:21">
      <c r="A73" s="157"/>
      <c r="B73" s="170"/>
      <c r="C73" s="8"/>
      <c r="D73" s="4"/>
      <c r="E73" s="93"/>
      <c r="F73" s="5"/>
      <c r="G73" s="4"/>
      <c r="H73" s="5"/>
      <c r="I73" s="5"/>
      <c r="J73" s="5"/>
      <c r="K73" s="5"/>
      <c r="L73" s="5"/>
      <c r="M73" s="5"/>
      <c r="N73" s="4"/>
      <c r="O73" s="5"/>
      <c r="P73" s="5"/>
      <c r="Q73" s="5"/>
      <c r="R73" s="5"/>
      <c r="S73" s="5"/>
      <c r="T73" s="6"/>
    </row>
    <row r="74" spans="1:21">
      <c r="A74" s="157"/>
      <c r="B74" s="171"/>
      <c r="C74" s="16"/>
      <c r="D74" s="3"/>
      <c r="E74" s="94"/>
      <c r="F74" s="95"/>
      <c r="G74" s="109"/>
      <c r="H74" s="95"/>
      <c r="I74" s="95"/>
      <c r="J74" s="95"/>
      <c r="K74" s="95"/>
      <c r="L74" s="95"/>
      <c r="M74" s="95"/>
      <c r="N74" s="109"/>
      <c r="O74" s="95"/>
      <c r="P74" s="95"/>
      <c r="Q74" s="95"/>
      <c r="R74" s="95"/>
      <c r="S74" s="95"/>
      <c r="T74" s="18"/>
    </row>
    <row r="75" spans="1:21">
      <c r="A75" s="157"/>
      <c r="B75" s="169" t="s">
        <v>83</v>
      </c>
      <c r="C75" s="8" t="s">
        <v>273</v>
      </c>
      <c r="D75" s="4"/>
      <c r="E75" s="113">
        <v>51.8</v>
      </c>
      <c r="F75" s="113">
        <v>66.599999999999994</v>
      </c>
      <c r="G75" s="12"/>
      <c r="H75" s="113">
        <v>63.2</v>
      </c>
      <c r="I75" s="113">
        <v>0.66500000000000004</v>
      </c>
      <c r="J75" s="113">
        <v>41.7</v>
      </c>
      <c r="K75" s="113">
        <v>45</v>
      </c>
      <c r="L75" s="113">
        <v>11.7</v>
      </c>
      <c r="M75" s="113">
        <v>1.68</v>
      </c>
      <c r="N75" s="12"/>
      <c r="O75" s="113">
        <v>23.2</v>
      </c>
      <c r="P75" s="113">
        <v>1.39</v>
      </c>
      <c r="Q75" s="113">
        <v>34.700000000000003</v>
      </c>
      <c r="R75" s="113">
        <v>23.5</v>
      </c>
      <c r="S75" s="113">
        <v>34.200000000000003</v>
      </c>
      <c r="T75" s="113">
        <v>7.74</v>
      </c>
    </row>
    <row r="76" spans="1:21">
      <c r="A76" s="157"/>
      <c r="B76" s="170"/>
      <c r="C76" s="8" t="s">
        <v>274</v>
      </c>
      <c r="D76" s="4"/>
      <c r="E76" s="113">
        <v>51.8</v>
      </c>
      <c r="F76" s="113">
        <v>66.099999999999994</v>
      </c>
      <c r="G76" s="12"/>
      <c r="H76" s="113">
        <v>63.2</v>
      </c>
      <c r="I76" s="113">
        <v>0.61199999999999999</v>
      </c>
      <c r="J76" s="113">
        <v>40.200000000000003</v>
      </c>
      <c r="K76" s="113">
        <v>48.6</v>
      </c>
      <c r="L76" s="113">
        <v>10.199999999999999</v>
      </c>
      <c r="M76" s="113">
        <v>0.93100000000000005</v>
      </c>
      <c r="N76" s="12"/>
      <c r="O76" s="113">
        <v>23.8</v>
      </c>
      <c r="P76" s="113">
        <v>1.58</v>
      </c>
      <c r="Q76" s="113">
        <v>33.9</v>
      </c>
      <c r="R76" s="113">
        <v>13.7</v>
      </c>
      <c r="S76" s="113">
        <v>43.4</v>
      </c>
      <c r="T76" s="113">
        <v>8.9600000000000009</v>
      </c>
    </row>
    <row r="77" spans="1:21">
      <c r="A77" s="157"/>
      <c r="B77" s="171"/>
      <c r="C77" s="8" t="s">
        <v>275</v>
      </c>
      <c r="D77" s="4"/>
      <c r="E77" s="113">
        <v>53.3</v>
      </c>
      <c r="F77" s="113">
        <v>66.900000000000006</v>
      </c>
      <c r="G77" s="12"/>
      <c r="H77" s="113">
        <v>63.5</v>
      </c>
      <c r="I77" s="113">
        <v>0.89200000000000002</v>
      </c>
      <c r="J77" s="113">
        <v>41.9</v>
      </c>
      <c r="K77" s="113">
        <v>45.3</v>
      </c>
      <c r="L77" s="113">
        <v>11.8</v>
      </c>
      <c r="M77" s="113">
        <v>1.06</v>
      </c>
      <c r="N77" s="12"/>
      <c r="O77" s="113">
        <v>23.3</v>
      </c>
      <c r="P77" s="113">
        <v>1.35</v>
      </c>
      <c r="Q77" s="113">
        <v>32.799999999999997</v>
      </c>
      <c r="R77" s="113">
        <v>19</v>
      </c>
      <c r="S77" s="113">
        <v>41.3</v>
      </c>
      <c r="T77" s="113">
        <v>6.94</v>
      </c>
    </row>
    <row r="78" spans="1:21">
      <c r="A78" s="157"/>
      <c r="B78" s="169" t="s">
        <v>84</v>
      </c>
      <c r="C78" s="9"/>
      <c r="D78" s="3"/>
      <c r="E78" s="91"/>
      <c r="F78" s="92"/>
      <c r="G78" s="108"/>
      <c r="H78" s="92"/>
      <c r="I78" s="92"/>
      <c r="J78" s="92"/>
      <c r="K78" s="92"/>
      <c r="L78" s="92"/>
      <c r="M78" s="92"/>
      <c r="N78" s="108"/>
      <c r="O78" s="92"/>
      <c r="P78" s="92"/>
      <c r="Q78" s="92"/>
      <c r="R78" s="92"/>
      <c r="S78" s="92"/>
      <c r="T78" s="2"/>
    </row>
    <row r="79" spans="1:21">
      <c r="A79" s="157"/>
      <c r="B79" s="170"/>
      <c r="C79" s="8"/>
      <c r="D79" s="4"/>
      <c r="E79" s="93"/>
      <c r="F79" s="5"/>
      <c r="G79" s="4"/>
      <c r="H79" s="5"/>
      <c r="I79" s="5"/>
      <c r="J79" s="5"/>
      <c r="K79" s="5"/>
      <c r="L79" s="5"/>
      <c r="M79" s="5"/>
      <c r="N79" s="4"/>
      <c r="O79" s="5"/>
      <c r="P79" s="5"/>
      <c r="Q79" s="5"/>
      <c r="R79" s="5"/>
      <c r="S79" s="5"/>
      <c r="T79" s="6"/>
    </row>
    <row r="80" spans="1:21">
      <c r="A80" s="157"/>
      <c r="B80" s="171"/>
      <c r="C80" s="16"/>
      <c r="D80" s="3"/>
      <c r="E80" s="94"/>
      <c r="F80" s="95"/>
      <c r="G80" s="109"/>
      <c r="H80" s="95"/>
      <c r="I80" s="95"/>
      <c r="J80" s="95"/>
      <c r="K80" s="95"/>
      <c r="L80" s="95"/>
      <c r="M80" s="95"/>
      <c r="N80" s="109"/>
      <c r="O80" s="95"/>
      <c r="P80" s="95"/>
      <c r="Q80" s="95"/>
      <c r="R80" s="95"/>
      <c r="S80" s="95"/>
      <c r="T80" s="18"/>
    </row>
    <row r="81" spans="1:21">
      <c r="A81" s="157"/>
      <c r="B81" s="169" t="s">
        <v>82</v>
      </c>
      <c r="C81" s="9" t="s">
        <v>181</v>
      </c>
      <c r="D81" s="4"/>
      <c r="E81" s="113">
        <v>65.7</v>
      </c>
      <c r="F81" s="113">
        <v>75.400000000000006</v>
      </c>
      <c r="G81" s="92"/>
      <c r="H81" s="113">
        <v>62</v>
      </c>
      <c r="I81" s="113">
        <v>1.05</v>
      </c>
      <c r="J81" s="113">
        <v>38.6</v>
      </c>
      <c r="K81" s="113">
        <v>49.4</v>
      </c>
      <c r="L81" s="113">
        <v>11.7</v>
      </c>
      <c r="M81" s="113">
        <v>0.375</v>
      </c>
      <c r="N81" s="92"/>
      <c r="O81" s="113">
        <v>23.3</v>
      </c>
      <c r="P81" s="113">
        <v>1.94</v>
      </c>
      <c r="Q81" s="113">
        <v>41</v>
      </c>
      <c r="R81" s="113">
        <v>29.9</v>
      </c>
      <c r="S81" s="113">
        <v>22</v>
      </c>
      <c r="T81" s="113">
        <v>7.13</v>
      </c>
    </row>
    <row r="82" spans="1:21">
      <c r="A82" s="157"/>
      <c r="B82" s="170"/>
      <c r="C82" s="8" t="s">
        <v>182</v>
      </c>
      <c r="D82" s="4"/>
      <c r="E82" s="113">
        <v>65.900000000000006</v>
      </c>
      <c r="F82" s="113">
        <v>75.599999999999994</v>
      </c>
      <c r="G82" s="5"/>
      <c r="H82" s="113">
        <v>61.1</v>
      </c>
      <c r="I82" s="113">
        <v>1.69</v>
      </c>
      <c r="J82" s="113">
        <v>38.9</v>
      </c>
      <c r="K82" s="113">
        <v>48.1</v>
      </c>
      <c r="L82" s="113">
        <v>12.7</v>
      </c>
      <c r="M82" s="113">
        <v>0.24299999999999999</v>
      </c>
      <c r="N82" s="5"/>
      <c r="O82" s="113">
        <v>23.8</v>
      </c>
      <c r="P82" s="113">
        <v>1.96</v>
      </c>
      <c r="Q82" s="113">
        <v>41.1</v>
      </c>
      <c r="R82" s="113">
        <v>34</v>
      </c>
      <c r="S82" s="113">
        <v>22.5</v>
      </c>
      <c r="T82" s="113">
        <v>2.44</v>
      </c>
    </row>
    <row r="83" spans="1:21">
      <c r="A83" s="157"/>
      <c r="B83" s="171"/>
      <c r="C83" s="8" t="s">
        <v>183</v>
      </c>
      <c r="D83" s="4"/>
      <c r="E83" s="113">
        <v>63.9</v>
      </c>
      <c r="F83" s="113">
        <v>75.8</v>
      </c>
      <c r="G83" s="95"/>
      <c r="H83" s="113">
        <v>61.9</v>
      </c>
      <c r="I83" s="113">
        <v>1.67</v>
      </c>
      <c r="J83" s="113">
        <v>39.5</v>
      </c>
      <c r="K83" s="113">
        <v>42.9</v>
      </c>
      <c r="L83" s="113">
        <v>17.399999999999999</v>
      </c>
      <c r="M83" s="113">
        <v>0.17299999999999999</v>
      </c>
      <c r="N83" s="95"/>
      <c r="O83" s="113">
        <v>22.9</v>
      </c>
      <c r="P83" s="113">
        <v>2.4900000000000002</v>
      </c>
      <c r="Q83" s="113">
        <v>39.6</v>
      </c>
      <c r="R83" s="113">
        <v>37</v>
      </c>
      <c r="S83" s="113">
        <v>21.6</v>
      </c>
      <c r="T83" s="113">
        <v>1.76</v>
      </c>
    </row>
    <row r="84" spans="1:21">
      <c r="A84" s="157"/>
      <c r="B84" s="169" t="s">
        <v>81</v>
      </c>
      <c r="C84" s="9" t="s">
        <v>19</v>
      </c>
      <c r="D84" s="8"/>
      <c r="E84" s="113">
        <v>65.5</v>
      </c>
      <c r="F84" s="113">
        <v>72.3</v>
      </c>
      <c r="G84" s="92"/>
      <c r="H84" s="113">
        <v>61.3</v>
      </c>
      <c r="I84" s="113">
        <v>0.94899999999999995</v>
      </c>
      <c r="J84" s="113">
        <v>44.9</v>
      </c>
      <c r="K84" s="113">
        <v>42.9</v>
      </c>
      <c r="L84" s="113">
        <v>11.5</v>
      </c>
      <c r="M84" s="113">
        <v>0.75800000000000001</v>
      </c>
      <c r="N84" s="92"/>
      <c r="O84" s="113">
        <v>25.4</v>
      </c>
      <c r="P84" s="113">
        <v>2.1800000000000002</v>
      </c>
      <c r="Q84" s="113">
        <v>40.4</v>
      </c>
      <c r="R84" s="113">
        <v>30.7</v>
      </c>
      <c r="S84" s="113">
        <v>22.9</v>
      </c>
      <c r="T84" s="113">
        <v>6.08</v>
      </c>
    </row>
    <row r="85" spans="1:21">
      <c r="A85" s="157"/>
      <c r="B85" s="170"/>
      <c r="C85" s="8" t="s">
        <v>20</v>
      </c>
      <c r="D85" s="8"/>
      <c r="E85" s="113">
        <v>65.2</v>
      </c>
      <c r="F85" s="113">
        <v>72.599999999999994</v>
      </c>
      <c r="G85" s="5"/>
      <c r="H85" s="113">
        <v>61</v>
      </c>
      <c r="I85" s="113">
        <v>1.03</v>
      </c>
      <c r="J85" s="113">
        <v>44.4</v>
      </c>
      <c r="K85" s="113">
        <v>43.3</v>
      </c>
      <c r="L85" s="113">
        <v>11.7</v>
      </c>
      <c r="M85" s="113">
        <v>0.71</v>
      </c>
      <c r="N85" s="5"/>
      <c r="O85" s="113">
        <v>25.5</v>
      </c>
      <c r="P85" s="113">
        <v>2.13</v>
      </c>
      <c r="Q85" s="113">
        <v>38.5</v>
      </c>
      <c r="R85" s="113">
        <v>33</v>
      </c>
      <c r="S85" s="113">
        <v>22.7</v>
      </c>
      <c r="T85" s="113">
        <v>5.79</v>
      </c>
    </row>
    <row r="86" spans="1:21">
      <c r="A86" s="157"/>
      <c r="B86" s="171"/>
      <c r="C86" s="8" t="s">
        <v>21</v>
      </c>
      <c r="D86" s="8"/>
      <c r="E86" s="113">
        <v>64.099999999999994</v>
      </c>
      <c r="F86" s="113">
        <v>72.8</v>
      </c>
      <c r="G86" s="95"/>
      <c r="H86" s="113">
        <v>61.5</v>
      </c>
      <c r="I86" s="113">
        <v>0.96599999999999997</v>
      </c>
      <c r="J86" s="113">
        <v>44.1</v>
      </c>
      <c r="K86" s="113">
        <v>45.7</v>
      </c>
      <c r="L86" s="113">
        <v>9.6300000000000008</v>
      </c>
      <c r="M86" s="113">
        <v>0.60499999999999998</v>
      </c>
      <c r="N86" s="95"/>
      <c r="O86" s="113">
        <v>25.1</v>
      </c>
      <c r="P86" s="113">
        <v>1.83</v>
      </c>
      <c r="Q86" s="113">
        <v>39</v>
      </c>
      <c r="R86" s="113">
        <v>31.9</v>
      </c>
      <c r="S86" s="113">
        <v>22</v>
      </c>
      <c r="T86" s="113">
        <v>7.09</v>
      </c>
    </row>
    <row r="87" spans="1:21">
      <c r="A87" s="157"/>
      <c r="B87" s="169" t="s">
        <v>80</v>
      </c>
      <c r="C87" s="9" t="s">
        <v>136</v>
      </c>
      <c r="D87" s="4"/>
      <c r="E87" s="113">
        <v>55.4</v>
      </c>
      <c r="F87" s="113">
        <v>75.099999999999994</v>
      </c>
      <c r="G87" s="92"/>
      <c r="H87" s="113">
        <v>63.6</v>
      </c>
      <c r="I87" s="113">
        <v>2.99</v>
      </c>
      <c r="J87" s="113">
        <v>46.2</v>
      </c>
      <c r="K87" s="113">
        <v>39.200000000000003</v>
      </c>
      <c r="L87" s="113">
        <v>14.3</v>
      </c>
      <c r="M87" s="113">
        <v>0.32800000000000001</v>
      </c>
      <c r="N87" s="92"/>
      <c r="O87" s="113">
        <v>22.3</v>
      </c>
      <c r="P87" s="113">
        <v>4.95</v>
      </c>
      <c r="Q87" s="113">
        <v>51.1</v>
      </c>
      <c r="R87" s="113">
        <v>19.3</v>
      </c>
      <c r="S87" s="113">
        <v>22.8</v>
      </c>
      <c r="T87" s="113">
        <v>6.78</v>
      </c>
    </row>
    <row r="88" spans="1:21">
      <c r="A88" s="157"/>
      <c r="B88" s="170"/>
      <c r="C88" s="8" t="s">
        <v>137</v>
      </c>
      <c r="D88" s="4"/>
      <c r="E88" s="113">
        <v>55.9</v>
      </c>
      <c r="F88" s="113">
        <v>75.5</v>
      </c>
      <c r="G88" s="5"/>
      <c r="H88" s="113">
        <v>63.5</v>
      </c>
      <c r="I88" s="113">
        <v>2.96</v>
      </c>
      <c r="J88" s="113">
        <v>47</v>
      </c>
      <c r="K88" s="113">
        <v>37.700000000000003</v>
      </c>
      <c r="L88" s="113">
        <v>14.9</v>
      </c>
      <c r="M88" s="113">
        <v>0.39</v>
      </c>
      <c r="N88" s="5"/>
      <c r="O88" s="113">
        <v>22.2</v>
      </c>
      <c r="P88" s="113">
        <v>4.66</v>
      </c>
      <c r="Q88" s="113">
        <v>51.3</v>
      </c>
      <c r="R88" s="113">
        <v>18.2</v>
      </c>
      <c r="S88" s="113">
        <v>23.9</v>
      </c>
      <c r="T88" s="113">
        <v>6.58</v>
      </c>
    </row>
    <row r="89" spans="1:21">
      <c r="A89" s="157"/>
      <c r="B89" s="171"/>
      <c r="C89" s="8" t="s">
        <v>138</v>
      </c>
      <c r="D89" s="4"/>
      <c r="E89" s="113">
        <v>56.2</v>
      </c>
      <c r="F89" s="113">
        <v>74.7</v>
      </c>
      <c r="G89" s="95"/>
      <c r="H89" s="113">
        <v>63</v>
      </c>
      <c r="I89" s="113">
        <v>2.96</v>
      </c>
      <c r="J89" s="113">
        <v>46.8</v>
      </c>
      <c r="K89" s="113">
        <v>37.799999999999997</v>
      </c>
      <c r="L89" s="113">
        <v>14.9</v>
      </c>
      <c r="M89" s="113">
        <v>0.46500000000000002</v>
      </c>
      <c r="N89" s="95"/>
      <c r="O89" s="113">
        <v>22.4</v>
      </c>
      <c r="P89" s="113">
        <v>4.07</v>
      </c>
      <c r="Q89" s="113">
        <v>51.4</v>
      </c>
      <c r="R89" s="113">
        <v>19.399999999999999</v>
      </c>
      <c r="S89" s="113">
        <v>22.7</v>
      </c>
      <c r="T89" s="113">
        <v>6.49</v>
      </c>
    </row>
    <row r="90" spans="1:21">
      <c r="A90" s="157"/>
      <c r="B90" s="169" t="s">
        <v>79</v>
      </c>
      <c r="C90" s="9" t="s">
        <v>91</v>
      </c>
      <c r="D90" s="8"/>
      <c r="E90" s="113">
        <v>58.8</v>
      </c>
      <c r="F90" s="113">
        <v>71.8</v>
      </c>
      <c r="G90" s="92"/>
      <c r="H90" s="113">
        <v>66.5</v>
      </c>
      <c r="I90" s="113">
        <v>2.59</v>
      </c>
      <c r="J90" s="113">
        <v>42.2</v>
      </c>
      <c r="K90" s="113">
        <v>45.4</v>
      </c>
      <c r="L90" s="113">
        <v>11.3</v>
      </c>
      <c r="M90" s="113">
        <v>1.1499999999999999</v>
      </c>
      <c r="N90" s="92"/>
      <c r="O90" s="113">
        <v>21.4</v>
      </c>
      <c r="P90" s="113">
        <v>3.27</v>
      </c>
      <c r="Q90" s="113">
        <v>39.1</v>
      </c>
      <c r="R90" s="113">
        <v>32.299999999999997</v>
      </c>
      <c r="S90" s="113">
        <v>17.600000000000001</v>
      </c>
      <c r="T90" s="113">
        <v>11</v>
      </c>
    </row>
    <row r="91" spans="1:21">
      <c r="A91" s="157"/>
      <c r="B91" s="170"/>
      <c r="C91" s="8" t="s">
        <v>92</v>
      </c>
      <c r="D91" s="8"/>
      <c r="E91" s="113">
        <v>58.9</v>
      </c>
      <c r="F91" s="113">
        <v>71.900000000000006</v>
      </c>
      <c r="G91" s="5"/>
      <c r="H91" s="113">
        <v>65.8</v>
      </c>
      <c r="I91" s="113">
        <v>2.21</v>
      </c>
      <c r="J91" s="113">
        <v>44.2</v>
      </c>
      <c r="K91" s="113">
        <v>43.5</v>
      </c>
      <c r="L91" s="113">
        <v>11.5</v>
      </c>
      <c r="M91" s="113">
        <v>0.754</v>
      </c>
      <c r="N91" s="5"/>
      <c r="O91" s="113">
        <v>21.7</v>
      </c>
      <c r="P91" s="113">
        <v>3.44</v>
      </c>
      <c r="Q91" s="113">
        <v>42.3</v>
      </c>
      <c r="R91" s="113">
        <v>30.8</v>
      </c>
      <c r="S91" s="113">
        <v>16.399999999999999</v>
      </c>
      <c r="T91" s="113">
        <v>10.5</v>
      </c>
    </row>
    <row r="92" spans="1:21">
      <c r="A92" s="157"/>
      <c r="B92" s="171"/>
      <c r="C92" s="16" t="s">
        <v>93</v>
      </c>
      <c r="D92" s="8"/>
      <c r="E92" s="113">
        <v>58.4</v>
      </c>
      <c r="F92" s="113">
        <v>72.099999999999994</v>
      </c>
      <c r="G92" s="95"/>
      <c r="H92" s="113">
        <v>68.099999999999994</v>
      </c>
      <c r="I92" s="113">
        <v>2.97</v>
      </c>
      <c r="J92" s="113">
        <v>41.5</v>
      </c>
      <c r="K92" s="113">
        <v>46</v>
      </c>
      <c r="L92" s="113">
        <v>11.5</v>
      </c>
      <c r="M92" s="113">
        <v>1.01</v>
      </c>
      <c r="N92" s="95"/>
      <c r="O92" s="113">
        <v>20.2</v>
      </c>
      <c r="P92" s="113">
        <v>2.99</v>
      </c>
      <c r="Q92" s="113">
        <v>40.200000000000003</v>
      </c>
      <c r="R92" s="113">
        <v>31.5</v>
      </c>
      <c r="S92" s="113">
        <v>16.2</v>
      </c>
      <c r="T92" s="113">
        <v>12.2</v>
      </c>
    </row>
    <row r="93" spans="1:21" s="19" customFormat="1">
      <c r="A93" s="157"/>
      <c r="B93" s="174"/>
      <c r="C93" s="85" t="s">
        <v>8</v>
      </c>
      <c r="D93" s="20"/>
      <c r="E93" s="90">
        <f>AVERAGE(E69:E92)</f>
        <v>60</v>
      </c>
      <c r="F93" s="90">
        <f t="shared" ref="F93:T93" si="6">AVERAGE(F69:F92)</f>
        <v>72.55</v>
      </c>
      <c r="G93" s="90"/>
      <c r="H93" s="90">
        <f t="shared" si="6"/>
        <v>62.833333333333336</v>
      </c>
      <c r="I93" s="90">
        <f t="shared" si="6"/>
        <v>1.7585555555555556</v>
      </c>
      <c r="J93" s="90">
        <f t="shared" si="6"/>
        <v>42.866666666666667</v>
      </c>
      <c r="K93" s="90">
        <f t="shared" si="6"/>
        <v>43.372222222222227</v>
      </c>
      <c r="L93" s="90">
        <f t="shared" si="6"/>
        <v>13.107222222222223</v>
      </c>
      <c r="M93" s="90">
        <f t="shared" si="6"/>
        <v>0.66449999999999998</v>
      </c>
      <c r="N93" s="90"/>
      <c r="O93" s="90">
        <f t="shared" si="6"/>
        <v>23.105555555555554</v>
      </c>
      <c r="P93" s="90">
        <f t="shared" si="6"/>
        <v>2.6788888888888893</v>
      </c>
      <c r="Q93" s="90">
        <f t="shared" si="6"/>
        <v>41.461111111111109</v>
      </c>
      <c r="R93" s="90">
        <f t="shared" si="6"/>
        <v>27.233333333333334</v>
      </c>
      <c r="S93" s="90">
        <f t="shared" si="6"/>
        <v>24.56111111111111</v>
      </c>
      <c r="T93" s="90">
        <f t="shared" si="6"/>
        <v>6.7616666666666667</v>
      </c>
    </row>
    <row r="94" spans="1:21" s="19" customFormat="1">
      <c r="A94" s="157"/>
      <c r="B94" s="175"/>
      <c r="C94" s="85" t="s">
        <v>9</v>
      </c>
      <c r="D94" s="20"/>
      <c r="E94" s="87">
        <f>STDEV(E69:E92)</f>
        <v>4.9832661153575373</v>
      </c>
      <c r="F94" s="87">
        <f t="shared" ref="F94:T94" si="7">STDEV(F69:F92)</f>
        <v>3.0797727188868991</v>
      </c>
      <c r="G94" s="87"/>
      <c r="H94" s="87">
        <f t="shared" si="7"/>
        <v>2.153792824162009</v>
      </c>
      <c r="I94" s="87">
        <f t="shared" si="7"/>
        <v>0.85304204587238441</v>
      </c>
      <c r="J94" s="87">
        <f t="shared" si="7"/>
        <v>2.5531986858471791</v>
      </c>
      <c r="K94" s="87">
        <f t="shared" si="7"/>
        <v>3.6357385455010136</v>
      </c>
      <c r="L94" s="87">
        <f t="shared" si="7"/>
        <v>2.4041625802799378</v>
      </c>
      <c r="M94" s="87">
        <f t="shared" si="7"/>
        <v>0.38464915259003907</v>
      </c>
      <c r="N94" s="87"/>
      <c r="O94" s="87">
        <f t="shared" si="7"/>
        <v>1.3601350375096728</v>
      </c>
      <c r="P94" s="87">
        <f t="shared" si="7"/>
        <v>1.0588500359790376</v>
      </c>
      <c r="Q94" s="87">
        <f t="shared" si="7"/>
        <v>5.5116068852482885</v>
      </c>
      <c r="R94" s="87">
        <f t="shared" si="7"/>
        <v>6.708028552326204</v>
      </c>
      <c r="S94" s="87">
        <f t="shared" si="7"/>
        <v>7.5161112355110262</v>
      </c>
      <c r="T94" s="87">
        <f t="shared" si="7"/>
        <v>2.7133791608598004</v>
      </c>
    </row>
    <row r="95" spans="1:21" s="22" customFormat="1">
      <c r="A95" s="157"/>
      <c r="B95" s="175"/>
      <c r="C95" s="88" t="s">
        <v>10</v>
      </c>
      <c r="D95" s="21"/>
      <c r="E95" s="110">
        <f>E94/E93</f>
        <v>8.3054435255958958E-2</v>
      </c>
      <c r="F95" s="110">
        <f t="shared" ref="F95" si="8">F94/F93</f>
        <v>4.2450347606986898E-2</v>
      </c>
      <c r="G95" s="111"/>
      <c r="H95" s="110">
        <f t="shared" ref="H95" si="9">H94/H93</f>
        <v>3.427786988056248E-2</v>
      </c>
      <c r="I95" s="110">
        <f t="shared" ref="I95" si="10">I94/I93</f>
        <v>0.48508109008981232</v>
      </c>
      <c r="J95" s="110">
        <f t="shared" ref="J95" si="11">J94/J93</f>
        <v>5.9561400136403868E-2</v>
      </c>
      <c r="K95" s="110">
        <f t="shared" ref="K95" si="12">K94/K93</f>
        <v>8.382642989498941E-2</v>
      </c>
      <c r="L95" s="110">
        <f t="shared" ref="L95" si="13">L94/L93</f>
        <v>0.18342273744347423</v>
      </c>
      <c r="M95" s="110">
        <f t="shared" ref="M95" si="14">M94/M93</f>
        <v>0.57885500765995346</v>
      </c>
      <c r="N95" s="110"/>
      <c r="O95" s="110">
        <f t="shared" ref="O95" si="15">O94/O93</f>
        <v>5.8866147331507843E-2</v>
      </c>
      <c r="P95" s="110">
        <f t="shared" ref="P95" si="16">P94/P93</f>
        <v>0.39525716813817241</v>
      </c>
      <c r="Q95" s="110">
        <f t="shared" ref="Q95" si="17">Q94/Q93</f>
        <v>0.13293437482844594</v>
      </c>
      <c r="R95" s="110">
        <f t="shared" ref="R95" si="18">R94/R93</f>
        <v>0.24631683790671494</v>
      </c>
      <c r="S95" s="110">
        <f t="shared" ref="S95" si="19">S94/S93</f>
        <v>0.30601674335941748</v>
      </c>
      <c r="T95" s="110">
        <f t="shared" ref="T95" si="20">T94/T93</f>
        <v>0.40128851282126698</v>
      </c>
    </row>
    <row r="96" spans="1:21">
      <c r="A96" s="157"/>
      <c r="B96" s="166" t="s">
        <v>78</v>
      </c>
      <c r="C96" s="69" t="s">
        <v>282</v>
      </c>
      <c r="D96" s="21"/>
      <c r="E96" s="115">
        <v>48</v>
      </c>
      <c r="F96" s="115">
        <v>71.7</v>
      </c>
      <c r="G96" s="92"/>
      <c r="H96" s="115">
        <v>66</v>
      </c>
      <c r="I96" s="115">
        <v>1.07</v>
      </c>
      <c r="J96" s="115">
        <v>50.2</v>
      </c>
      <c r="K96" s="115">
        <v>21.2</v>
      </c>
      <c r="L96" s="115">
        <v>13.4</v>
      </c>
      <c r="M96" s="115">
        <v>0.307</v>
      </c>
      <c r="N96" s="92"/>
      <c r="O96" s="115">
        <v>22.8</v>
      </c>
      <c r="P96" s="115">
        <v>1.27</v>
      </c>
      <c r="Q96" s="115">
        <v>49.9</v>
      </c>
      <c r="R96" s="115">
        <v>21.2</v>
      </c>
      <c r="S96" s="115">
        <v>22.2</v>
      </c>
      <c r="T96" s="115">
        <v>6.71</v>
      </c>
      <c r="U96" s="159" t="s">
        <v>304</v>
      </c>
    </row>
    <row r="97" spans="1:21">
      <c r="A97" s="157"/>
      <c r="B97" s="167"/>
      <c r="C97" s="70" t="s">
        <v>283</v>
      </c>
      <c r="D97" s="21"/>
      <c r="E97" s="115">
        <v>47.2</v>
      </c>
      <c r="F97" s="115">
        <v>71.3</v>
      </c>
      <c r="G97" s="5"/>
      <c r="H97" s="115">
        <v>66.2</v>
      </c>
      <c r="I97" s="115">
        <v>0.71499999999999997</v>
      </c>
      <c r="J97" s="115">
        <v>50.6</v>
      </c>
      <c r="K97" s="115">
        <v>21.7</v>
      </c>
      <c r="L97" s="115">
        <v>13.4</v>
      </c>
      <c r="M97" s="115">
        <v>0.255</v>
      </c>
      <c r="N97" s="5"/>
      <c r="O97" s="115">
        <v>22.7</v>
      </c>
      <c r="P97" s="115">
        <v>1.31</v>
      </c>
      <c r="Q97" s="115">
        <v>49.2</v>
      </c>
      <c r="R97" s="115">
        <v>21.7</v>
      </c>
      <c r="S97" s="115">
        <v>21</v>
      </c>
      <c r="T97" s="115">
        <v>8.09</v>
      </c>
      <c r="U97" s="160"/>
    </row>
    <row r="98" spans="1:21">
      <c r="A98" s="158"/>
      <c r="B98" s="168"/>
      <c r="C98" s="71" t="s">
        <v>284</v>
      </c>
      <c r="D98" s="67"/>
      <c r="E98" s="115">
        <v>47.6</v>
      </c>
      <c r="F98" s="115">
        <v>72.400000000000006</v>
      </c>
      <c r="G98" s="95"/>
      <c r="H98" s="115">
        <v>67.3</v>
      </c>
      <c r="I98" s="115">
        <v>0.627</v>
      </c>
      <c r="J98" s="115">
        <v>52.4</v>
      </c>
      <c r="K98" s="115">
        <v>20.7</v>
      </c>
      <c r="L98" s="115">
        <v>13.1</v>
      </c>
      <c r="M98" s="115">
        <v>0.43</v>
      </c>
      <c r="N98" s="95"/>
      <c r="O98" s="115">
        <v>21.8</v>
      </c>
      <c r="P98" s="115">
        <v>1.27</v>
      </c>
      <c r="Q98" s="115">
        <v>52.2</v>
      </c>
      <c r="R98" s="115">
        <v>20.7</v>
      </c>
      <c r="S98" s="115">
        <v>20.399999999999999</v>
      </c>
      <c r="T98" s="115">
        <v>6.69</v>
      </c>
      <c r="U98" s="161"/>
    </row>
  </sheetData>
  <mergeCells count="37">
    <mergeCell ref="B18:B20"/>
    <mergeCell ref="B21:B23"/>
    <mergeCell ref="B30:B32"/>
    <mergeCell ref="B36:B38"/>
    <mergeCell ref="B84:B86"/>
    <mergeCell ref="B87:B89"/>
    <mergeCell ref="B90:B92"/>
    <mergeCell ref="B96:B98"/>
    <mergeCell ref="B42:B44"/>
    <mergeCell ref="B60:B62"/>
    <mergeCell ref="B45:B47"/>
    <mergeCell ref="B48:B50"/>
    <mergeCell ref="B51:B53"/>
    <mergeCell ref="B54:B56"/>
    <mergeCell ref="B57:B59"/>
    <mergeCell ref="B63:B65"/>
    <mergeCell ref="B69:B71"/>
    <mergeCell ref="B72:B74"/>
    <mergeCell ref="B75:B77"/>
    <mergeCell ref="B78:B80"/>
    <mergeCell ref="B81:B83"/>
    <mergeCell ref="A3:A32"/>
    <mergeCell ref="A36:A65"/>
    <mergeCell ref="A69:A98"/>
    <mergeCell ref="U27:U29"/>
    <mergeCell ref="U30:U32"/>
    <mergeCell ref="U63:U65"/>
    <mergeCell ref="U96:U98"/>
    <mergeCell ref="B3:B5"/>
    <mergeCell ref="B6:B8"/>
    <mergeCell ref="B27:B29"/>
    <mergeCell ref="B9:B11"/>
    <mergeCell ref="B12:B14"/>
    <mergeCell ref="B39:B41"/>
    <mergeCell ref="B24:B26"/>
    <mergeCell ref="B15:B17"/>
    <mergeCell ref="B93:B95"/>
  </mergeCells>
  <phoneticPr fontId="5" type="noConversion"/>
  <pageMargins left="0.75" right="0.75" top="1" bottom="1" header="0.5" footer="0.5"/>
  <pageSetup scale="32" orientation="landscape" horizontalDpi="4294967292" verticalDpi="4294967292"/>
  <headerFooter>
    <oddHeader>&amp;C&amp;"Calibri,Regular"&amp;18&amp;K000000C3 Centralized Analysis_x000D_All Sites</oddHeader>
    <oddFooter>&amp;C&amp;"Calibri,Regular"&amp;18&amp;K000000T-cell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W100"/>
  <sheetViews>
    <sheetView workbookViewId="0">
      <pane ySplit="1320" topLeftCell="A3" activePane="bottomLeft"/>
      <selection activeCell="J2" sqref="J2"/>
      <selection pane="bottomLeft" activeCell="A4" sqref="A4:A33"/>
    </sheetView>
  </sheetViews>
  <sheetFormatPr baseColWidth="10" defaultColWidth="11" defaultRowHeight="15" x14ac:dyDescent="0"/>
  <cols>
    <col min="3" max="3" width="24" bestFit="1" customWidth="1"/>
    <col min="4" max="4" width="5.83203125" customWidth="1"/>
    <col min="9" max="9" width="5.83203125" customWidth="1"/>
    <col min="10" max="13" width="23.33203125" customWidth="1"/>
    <col min="14" max="14" width="5.83203125" customWidth="1"/>
    <col min="19" max="19" width="5.83203125" customWidth="1"/>
  </cols>
  <sheetData>
    <row r="1" spans="1:22">
      <c r="B1" s="179"/>
      <c r="J1" s="176" t="s">
        <v>366</v>
      </c>
      <c r="K1" s="177"/>
      <c r="L1" s="177"/>
      <c r="M1" s="178"/>
      <c r="O1" s="176" t="s">
        <v>359</v>
      </c>
      <c r="P1" s="177"/>
      <c r="Q1" s="177"/>
      <c r="R1" s="178"/>
      <c r="S1" s="39"/>
      <c r="T1" s="176" t="s">
        <v>360</v>
      </c>
      <c r="U1" s="177"/>
      <c r="V1" s="178"/>
    </row>
    <row r="2" spans="1:22" s="1" customFormat="1" ht="38" customHeight="1">
      <c r="A2" s="7" t="s">
        <v>0</v>
      </c>
      <c r="B2" s="179"/>
      <c r="C2" s="33" t="s">
        <v>303</v>
      </c>
      <c r="D2" s="68"/>
      <c r="E2" s="33" t="s">
        <v>1</v>
      </c>
      <c r="F2" s="33" t="s">
        <v>2</v>
      </c>
      <c r="G2" s="33" t="s">
        <v>11</v>
      </c>
      <c r="H2" s="33" t="s">
        <v>34</v>
      </c>
      <c r="I2" s="68"/>
      <c r="J2" s="34" t="s">
        <v>30</v>
      </c>
      <c r="K2" s="34" t="s">
        <v>31</v>
      </c>
      <c r="L2" s="34" t="s">
        <v>32</v>
      </c>
      <c r="M2" s="34" t="s">
        <v>33</v>
      </c>
      <c r="O2" s="42" t="s">
        <v>361</v>
      </c>
      <c r="P2" s="42" t="s">
        <v>362</v>
      </c>
      <c r="Q2" s="42" t="s">
        <v>363</v>
      </c>
      <c r="R2" s="42" t="s">
        <v>364</v>
      </c>
      <c r="S2" s="41"/>
      <c r="T2" s="42" t="s">
        <v>361</v>
      </c>
      <c r="U2" s="42" t="s">
        <v>362</v>
      </c>
      <c r="V2" s="42" t="s">
        <v>365</v>
      </c>
    </row>
    <row r="3" spans="1:22">
      <c r="D3" s="4"/>
    </row>
    <row r="4" spans="1:22">
      <c r="A4" s="152">
        <v>12828</v>
      </c>
      <c r="B4" s="169" t="s">
        <v>76</v>
      </c>
      <c r="C4" s="9" t="s">
        <v>323</v>
      </c>
      <c r="D4" s="14"/>
      <c r="E4" s="113">
        <v>49.1</v>
      </c>
      <c r="F4" s="113">
        <v>64</v>
      </c>
      <c r="G4" s="113">
        <v>45.6</v>
      </c>
      <c r="H4" s="113">
        <v>13.1</v>
      </c>
      <c r="I4" s="12"/>
      <c r="J4" s="122">
        <v>0.29499999999999998</v>
      </c>
      <c r="K4" s="113">
        <v>7.37</v>
      </c>
      <c r="L4" s="113">
        <v>7.66</v>
      </c>
      <c r="M4" s="113">
        <v>2.4900000000000002</v>
      </c>
      <c r="O4" s="112">
        <v>136</v>
      </c>
      <c r="P4" s="112">
        <v>3401</v>
      </c>
      <c r="Q4" s="112">
        <v>3537</v>
      </c>
      <c r="R4" s="112">
        <v>1150</v>
      </c>
      <c r="T4" s="113">
        <v>3.85</v>
      </c>
      <c r="U4" s="113">
        <v>96.2</v>
      </c>
      <c r="V4" s="113">
        <v>32.5</v>
      </c>
    </row>
    <row r="5" spans="1:22">
      <c r="A5" s="153"/>
      <c r="B5" s="170"/>
      <c r="C5" s="8" t="s">
        <v>324</v>
      </c>
      <c r="D5" s="3"/>
      <c r="E5" s="113">
        <v>49.1</v>
      </c>
      <c r="F5" s="113">
        <v>64.900000000000006</v>
      </c>
      <c r="G5" s="113">
        <v>45.5</v>
      </c>
      <c r="H5" s="113">
        <v>12.7</v>
      </c>
      <c r="I5" s="12"/>
      <c r="J5" s="122">
        <v>0.25700000000000001</v>
      </c>
      <c r="K5" s="113">
        <v>6.97</v>
      </c>
      <c r="L5" s="113">
        <v>7.23</v>
      </c>
      <c r="M5" s="113">
        <v>2.33</v>
      </c>
      <c r="O5" s="112">
        <v>116</v>
      </c>
      <c r="P5" s="112">
        <v>3146</v>
      </c>
      <c r="Q5" s="112">
        <v>3262</v>
      </c>
      <c r="R5" s="112">
        <v>1049</v>
      </c>
      <c r="T5" s="113">
        <v>3.56</v>
      </c>
      <c r="U5" s="113">
        <v>96.4</v>
      </c>
      <c r="V5" s="113">
        <v>32.200000000000003</v>
      </c>
    </row>
    <row r="6" spans="1:22">
      <c r="A6" s="153"/>
      <c r="B6" s="171"/>
      <c r="C6" s="8" t="s">
        <v>325</v>
      </c>
      <c r="D6" s="3"/>
      <c r="E6" s="113">
        <v>46.1</v>
      </c>
      <c r="F6" s="113">
        <v>64.3</v>
      </c>
      <c r="G6" s="113">
        <v>45.2</v>
      </c>
      <c r="H6" s="113">
        <v>13</v>
      </c>
      <c r="I6" s="12"/>
      <c r="J6" s="122">
        <v>0.30299999999999999</v>
      </c>
      <c r="K6" s="113">
        <v>7.14</v>
      </c>
      <c r="L6" s="113">
        <v>7.44</v>
      </c>
      <c r="M6" s="113">
        <v>2.4300000000000002</v>
      </c>
      <c r="O6" s="112">
        <v>144</v>
      </c>
      <c r="P6" s="112">
        <v>3393</v>
      </c>
      <c r="Q6" s="112">
        <v>3537</v>
      </c>
      <c r="R6" s="112">
        <v>1155</v>
      </c>
      <c r="T6" s="113">
        <v>4.07</v>
      </c>
      <c r="U6" s="113">
        <v>95.9</v>
      </c>
      <c r="V6" s="113">
        <v>32.700000000000003</v>
      </c>
    </row>
    <row r="7" spans="1:22">
      <c r="A7" s="153"/>
      <c r="B7" s="169" t="s">
        <v>77</v>
      </c>
      <c r="C7" s="9"/>
      <c r="D7" s="8"/>
      <c r="E7" s="10"/>
      <c r="F7" s="10"/>
      <c r="G7" s="10"/>
      <c r="H7" s="10"/>
      <c r="I7" s="11"/>
      <c r="J7" s="10"/>
      <c r="K7" s="10"/>
      <c r="L7" s="10"/>
      <c r="M7" s="10"/>
      <c r="O7" s="9"/>
      <c r="P7" s="9"/>
      <c r="Q7" s="9"/>
      <c r="R7" s="9"/>
      <c r="T7" s="10"/>
      <c r="U7" s="10"/>
      <c r="V7" s="10"/>
    </row>
    <row r="8" spans="1:22">
      <c r="A8" s="153"/>
      <c r="B8" s="170"/>
      <c r="C8" s="8"/>
      <c r="D8" s="8"/>
      <c r="E8" s="11"/>
      <c r="F8" s="11"/>
      <c r="G8" s="11"/>
      <c r="H8" s="11"/>
      <c r="I8" s="11"/>
      <c r="J8" s="11"/>
      <c r="K8" s="11"/>
      <c r="L8" s="11"/>
      <c r="M8" s="11"/>
      <c r="O8" s="9"/>
      <c r="P8" s="9"/>
      <c r="Q8" s="9"/>
      <c r="R8" s="9"/>
      <c r="T8" s="10"/>
      <c r="U8" s="10"/>
      <c r="V8" s="10"/>
    </row>
    <row r="9" spans="1:22">
      <c r="A9" s="153"/>
      <c r="B9" s="171"/>
      <c r="C9" s="16"/>
      <c r="D9" s="8"/>
      <c r="E9" s="11"/>
      <c r="F9" s="11"/>
      <c r="G9" s="11"/>
      <c r="H9" s="11"/>
      <c r="I9" s="11"/>
      <c r="J9" s="11"/>
      <c r="K9" s="11"/>
      <c r="L9" s="11"/>
      <c r="M9" s="11"/>
      <c r="O9" s="9"/>
      <c r="P9" s="9"/>
      <c r="Q9" s="9"/>
      <c r="R9" s="9"/>
      <c r="T9" s="10"/>
      <c r="U9" s="10"/>
      <c r="V9" s="10"/>
    </row>
    <row r="10" spans="1:22">
      <c r="A10" s="153"/>
      <c r="B10" s="169" t="s">
        <v>83</v>
      </c>
      <c r="C10" s="9" t="s">
        <v>240</v>
      </c>
      <c r="D10" s="3"/>
      <c r="E10" s="113">
        <v>48.8</v>
      </c>
      <c r="F10" s="113">
        <v>64.900000000000006</v>
      </c>
      <c r="G10" s="113">
        <v>37.700000000000003</v>
      </c>
      <c r="H10" s="113">
        <v>11.3</v>
      </c>
      <c r="I10" s="12"/>
      <c r="J10" s="113">
        <v>1.19</v>
      </c>
      <c r="K10" s="113">
        <v>5.67</v>
      </c>
      <c r="L10" s="113">
        <v>6.86</v>
      </c>
      <c r="M10" s="113">
        <v>2.3199999999999998</v>
      </c>
      <c r="O10" s="112">
        <v>247</v>
      </c>
      <c r="P10" s="112">
        <v>1182</v>
      </c>
      <c r="Q10" s="112">
        <v>1429</v>
      </c>
      <c r="R10" s="112">
        <v>483</v>
      </c>
      <c r="T10" s="113">
        <v>17.3</v>
      </c>
      <c r="U10" s="113">
        <v>82.7</v>
      </c>
      <c r="V10" s="113">
        <v>33.799999999999997</v>
      </c>
    </row>
    <row r="11" spans="1:22">
      <c r="A11" s="153"/>
      <c r="B11" s="170"/>
      <c r="C11" s="8" t="s">
        <v>241</v>
      </c>
      <c r="D11" s="3"/>
      <c r="E11" s="113">
        <v>48.8</v>
      </c>
      <c r="F11" s="113">
        <v>65</v>
      </c>
      <c r="G11" s="113">
        <v>37.299999999999997</v>
      </c>
      <c r="H11" s="113">
        <v>10.9</v>
      </c>
      <c r="I11" s="12"/>
      <c r="J11" s="113">
        <v>1.0900000000000001</v>
      </c>
      <c r="K11" s="113">
        <v>5.51</v>
      </c>
      <c r="L11" s="113">
        <v>6.6</v>
      </c>
      <c r="M11" s="113">
        <v>2.2799999999999998</v>
      </c>
      <c r="O11" s="112">
        <v>223</v>
      </c>
      <c r="P11" s="112">
        <v>1130</v>
      </c>
      <c r="Q11" s="112">
        <v>1353</v>
      </c>
      <c r="R11" s="112">
        <v>467</v>
      </c>
      <c r="T11" s="113">
        <v>16.5</v>
      </c>
      <c r="U11" s="113">
        <v>83.5</v>
      </c>
      <c r="V11" s="113">
        <v>34.5</v>
      </c>
    </row>
    <row r="12" spans="1:22">
      <c r="A12" s="153"/>
      <c r="B12" s="171"/>
      <c r="C12" s="8" t="s">
        <v>242</v>
      </c>
      <c r="D12" s="3"/>
      <c r="E12" s="113">
        <v>49.3</v>
      </c>
      <c r="F12" s="113">
        <v>64.3</v>
      </c>
      <c r="G12" s="113">
        <v>37.5</v>
      </c>
      <c r="H12" s="113">
        <v>12.3</v>
      </c>
      <c r="I12" s="12"/>
      <c r="J12" s="113">
        <v>1.24</v>
      </c>
      <c r="K12" s="113">
        <v>5.77</v>
      </c>
      <c r="L12" s="113">
        <v>7</v>
      </c>
      <c r="M12" s="113">
        <v>2.37</v>
      </c>
      <c r="O12" s="112">
        <v>254</v>
      </c>
      <c r="P12" s="112">
        <v>1185</v>
      </c>
      <c r="Q12" s="112">
        <v>1439</v>
      </c>
      <c r="R12" s="112">
        <v>487</v>
      </c>
      <c r="T12" s="113">
        <v>17.7</v>
      </c>
      <c r="U12" s="113">
        <v>82.3</v>
      </c>
      <c r="V12" s="113">
        <v>33.799999999999997</v>
      </c>
    </row>
    <row r="13" spans="1:22">
      <c r="A13" s="153"/>
      <c r="B13" s="169" t="s">
        <v>84</v>
      </c>
      <c r="C13" s="9"/>
      <c r="D13" s="8"/>
      <c r="E13" s="10"/>
      <c r="F13" s="10"/>
      <c r="G13" s="10"/>
      <c r="H13" s="10"/>
      <c r="I13" s="11"/>
      <c r="J13" s="10"/>
      <c r="K13" s="10"/>
      <c r="L13" s="10"/>
      <c r="M13" s="10"/>
      <c r="O13" s="9"/>
      <c r="P13" s="9"/>
      <c r="Q13" s="9"/>
      <c r="R13" s="9"/>
      <c r="T13" s="10"/>
      <c r="U13" s="10"/>
      <c r="V13" s="10"/>
    </row>
    <row r="14" spans="1:22">
      <c r="A14" s="153"/>
      <c r="B14" s="170"/>
      <c r="C14" s="8"/>
      <c r="D14" s="8"/>
      <c r="E14" s="11"/>
      <c r="F14" s="11"/>
      <c r="G14" s="11"/>
      <c r="H14" s="11"/>
      <c r="I14" s="11"/>
      <c r="J14" s="11"/>
      <c r="K14" s="11"/>
      <c r="L14" s="11"/>
      <c r="M14" s="11"/>
      <c r="O14" s="9"/>
      <c r="P14" s="9"/>
      <c r="Q14" s="9"/>
      <c r="R14" s="9"/>
      <c r="T14" s="10"/>
      <c r="U14" s="10"/>
      <c r="V14" s="10"/>
    </row>
    <row r="15" spans="1:22">
      <c r="A15" s="153"/>
      <c r="B15" s="171"/>
      <c r="C15" s="16"/>
      <c r="D15" s="8"/>
      <c r="E15" s="11"/>
      <c r="F15" s="11"/>
      <c r="G15" s="11"/>
      <c r="H15" s="11"/>
      <c r="I15" s="11"/>
      <c r="J15" s="11"/>
      <c r="K15" s="11"/>
      <c r="L15" s="11"/>
      <c r="M15" s="11"/>
      <c r="O15" s="9"/>
      <c r="P15" s="9"/>
      <c r="Q15" s="9"/>
      <c r="R15" s="9"/>
      <c r="T15" s="10"/>
      <c r="U15" s="10"/>
      <c r="V15" s="10"/>
    </row>
    <row r="16" spans="1:22">
      <c r="A16" s="153"/>
      <c r="B16" s="169" t="s">
        <v>82</v>
      </c>
      <c r="C16" s="9" t="s">
        <v>184</v>
      </c>
      <c r="D16" s="3"/>
      <c r="E16" s="113">
        <v>59.2</v>
      </c>
      <c r="F16" s="113">
        <v>66.3</v>
      </c>
      <c r="G16" s="113">
        <v>40.6</v>
      </c>
      <c r="H16" s="113">
        <v>13.5</v>
      </c>
      <c r="I16" s="12"/>
      <c r="J16" s="122">
        <v>0.36499999999999999</v>
      </c>
      <c r="K16" s="113">
        <v>7.97</v>
      </c>
      <c r="L16" s="113">
        <v>8.34</v>
      </c>
      <c r="M16" s="113">
        <v>2.71</v>
      </c>
      <c r="O16" s="112">
        <v>55</v>
      </c>
      <c r="P16" s="112">
        <v>1202</v>
      </c>
      <c r="Q16" s="112">
        <v>1257</v>
      </c>
      <c r="R16" s="112">
        <v>408</v>
      </c>
      <c r="T16" s="113">
        <v>4.38</v>
      </c>
      <c r="U16" s="113">
        <v>95.6</v>
      </c>
      <c r="V16" s="113">
        <v>32.5</v>
      </c>
    </row>
    <row r="17" spans="1:23">
      <c r="A17" s="153"/>
      <c r="B17" s="170"/>
      <c r="C17" s="8" t="s">
        <v>185</v>
      </c>
      <c r="D17" s="3"/>
      <c r="E17" s="113">
        <v>62.7</v>
      </c>
      <c r="F17" s="113">
        <v>66.5</v>
      </c>
      <c r="G17" s="113">
        <v>41.7</v>
      </c>
      <c r="H17" s="113">
        <v>14.3</v>
      </c>
      <c r="I17" s="12"/>
      <c r="J17" s="122">
        <v>0.38700000000000001</v>
      </c>
      <c r="K17" s="113">
        <v>8.75</v>
      </c>
      <c r="L17" s="113">
        <v>9.14</v>
      </c>
      <c r="M17" s="113">
        <v>2.82</v>
      </c>
      <c r="O17" s="112">
        <v>65</v>
      </c>
      <c r="P17" s="112">
        <v>1472</v>
      </c>
      <c r="Q17" s="112">
        <v>1537</v>
      </c>
      <c r="R17" s="112">
        <v>474</v>
      </c>
      <c r="T17" s="113">
        <v>4.2300000000000004</v>
      </c>
      <c r="U17" s="113">
        <v>95.8</v>
      </c>
      <c r="V17" s="113">
        <v>30.8</v>
      </c>
    </row>
    <row r="18" spans="1:23">
      <c r="A18" s="153"/>
      <c r="B18" s="171"/>
      <c r="C18" s="8" t="s">
        <v>186</v>
      </c>
      <c r="D18" s="3"/>
      <c r="E18" s="113">
        <v>61.1</v>
      </c>
      <c r="F18" s="113">
        <v>66.2</v>
      </c>
      <c r="G18" s="113">
        <v>41.4</v>
      </c>
      <c r="H18" s="113">
        <v>13.6</v>
      </c>
      <c r="I18" s="12"/>
      <c r="J18" s="122">
        <v>0.433</v>
      </c>
      <c r="K18" s="113">
        <v>8.7200000000000006</v>
      </c>
      <c r="L18" s="113">
        <v>9.15</v>
      </c>
      <c r="M18" s="113">
        <v>3.21</v>
      </c>
      <c r="O18" s="112">
        <v>70</v>
      </c>
      <c r="P18" s="112">
        <v>1411</v>
      </c>
      <c r="Q18" s="112">
        <v>1481</v>
      </c>
      <c r="R18" s="112">
        <v>520</v>
      </c>
      <c r="T18" s="113">
        <v>4.7300000000000004</v>
      </c>
      <c r="U18" s="113">
        <v>95.3</v>
      </c>
      <c r="V18" s="113">
        <v>35.1</v>
      </c>
    </row>
    <row r="19" spans="1:23">
      <c r="A19" s="153"/>
      <c r="B19" s="169" t="s">
        <v>81</v>
      </c>
      <c r="C19" s="9" t="s">
        <v>27</v>
      </c>
      <c r="D19" s="3"/>
      <c r="E19" s="113">
        <v>61.4</v>
      </c>
      <c r="F19" s="113">
        <v>62.5</v>
      </c>
      <c r="G19" s="113">
        <v>45.1</v>
      </c>
      <c r="H19" s="113">
        <v>15.2</v>
      </c>
      <c r="I19" s="12"/>
      <c r="J19" s="122">
        <v>1.55</v>
      </c>
      <c r="K19" s="113">
        <v>7.51</v>
      </c>
      <c r="L19" s="113">
        <v>9.07</v>
      </c>
      <c r="M19" s="113">
        <v>3.3</v>
      </c>
      <c r="O19" s="112">
        <v>218</v>
      </c>
      <c r="P19" s="112">
        <v>1055</v>
      </c>
      <c r="Q19" s="112">
        <v>1273</v>
      </c>
      <c r="R19" s="112">
        <v>464</v>
      </c>
      <c r="T19" s="113">
        <v>17.100000000000001</v>
      </c>
      <c r="U19" s="113">
        <v>82.9</v>
      </c>
      <c r="V19" s="113">
        <v>36.4</v>
      </c>
    </row>
    <row r="20" spans="1:23">
      <c r="A20" s="153"/>
      <c r="B20" s="170"/>
      <c r="C20" s="8" t="s">
        <v>28</v>
      </c>
      <c r="D20" s="3"/>
      <c r="E20" s="113">
        <v>64.599999999999994</v>
      </c>
      <c r="F20" s="113">
        <v>62.7</v>
      </c>
      <c r="G20" s="113">
        <v>45.5</v>
      </c>
      <c r="H20" s="113">
        <v>14.9</v>
      </c>
      <c r="I20" s="12"/>
      <c r="J20" s="122">
        <v>0.96299999999999997</v>
      </c>
      <c r="K20" s="113">
        <v>8.34</v>
      </c>
      <c r="L20" s="113">
        <v>9.31</v>
      </c>
      <c r="M20" s="113">
        <v>3.68</v>
      </c>
      <c r="O20" s="112">
        <v>231</v>
      </c>
      <c r="P20" s="112">
        <v>2001</v>
      </c>
      <c r="Q20" s="112">
        <v>2232</v>
      </c>
      <c r="R20" s="112">
        <v>882</v>
      </c>
      <c r="T20" s="113">
        <v>10.3</v>
      </c>
      <c r="U20" s="113">
        <v>89.7</v>
      </c>
      <c r="V20" s="113">
        <v>39.5</v>
      </c>
    </row>
    <row r="21" spans="1:23">
      <c r="A21" s="153"/>
      <c r="B21" s="171"/>
      <c r="C21" s="16" t="s">
        <v>29</v>
      </c>
      <c r="D21" s="3"/>
      <c r="E21" s="113">
        <v>63.5</v>
      </c>
      <c r="F21" s="113">
        <v>62.2</v>
      </c>
      <c r="G21" s="113">
        <v>45</v>
      </c>
      <c r="H21" s="113">
        <v>14.1</v>
      </c>
      <c r="I21" s="12"/>
      <c r="J21" s="122">
        <v>0.82</v>
      </c>
      <c r="K21" s="113">
        <v>7.75</v>
      </c>
      <c r="L21" s="113">
        <v>8.57</v>
      </c>
      <c r="M21" s="113">
        <v>3.52</v>
      </c>
      <c r="O21" s="112">
        <v>195</v>
      </c>
      <c r="P21" s="112">
        <v>1842</v>
      </c>
      <c r="Q21" s="112">
        <v>2037</v>
      </c>
      <c r="R21" s="112">
        <v>836</v>
      </c>
      <c r="T21" s="113">
        <v>9.57</v>
      </c>
      <c r="U21" s="113">
        <v>90.4</v>
      </c>
      <c r="V21" s="113">
        <v>41</v>
      </c>
    </row>
    <row r="22" spans="1:23">
      <c r="A22" s="153"/>
      <c r="B22" s="169" t="s">
        <v>80</v>
      </c>
      <c r="C22" s="9" t="s">
        <v>139</v>
      </c>
      <c r="D22" s="3"/>
      <c r="E22" s="113">
        <v>42.6</v>
      </c>
      <c r="F22" s="113">
        <v>53.4</v>
      </c>
      <c r="G22" s="113">
        <v>40.9</v>
      </c>
      <c r="H22" s="113">
        <v>13.6</v>
      </c>
      <c r="I22" s="12"/>
      <c r="J22" s="122">
        <v>0.71199999999999997</v>
      </c>
      <c r="K22" s="113">
        <v>7.34</v>
      </c>
      <c r="L22" s="113">
        <v>8.0500000000000007</v>
      </c>
      <c r="M22" s="113">
        <v>3.33</v>
      </c>
      <c r="O22" s="112">
        <v>100</v>
      </c>
      <c r="P22" s="112">
        <v>1030</v>
      </c>
      <c r="Q22" s="112">
        <v>1130</v>
      </c>
      <c r="R22" s="112">
        <v>468</v>
      </c>
      <c r="T22" s="113">
        <v>8.85</v>
      </c>
      <c r="U22" s="113">
        <v>91.2</v>
      </c>
      <c r="V22" s="113">
        <v>41.4</v>
      </c>
    </row>
    <row r="23" spans="1:23">
      <c r="A23" s="153"/>
      <c r="B23" s="170"/>
      <c r="C23" s="8" t="s">
        <v>140</v>
      </c>
      <c r="D23" s="3"/>
      <c r="E23" s="113">
        <v>42.2</v>
      </c>
      <c r="F23" s="113">
        <v>53.2</v>
      </c>
      <c r="G23" s="113">
        <v>41.3</v>
      </c>
      <c r="H23" s="113">
        <v>13.9</v>
      </c>
      <c r="I23" s="12"/>
      <c r="J23" s="122">
        <v>0.54</v>
      </c>
      <c r="K23" s="113">
        <v>7.91</v>
      </c>
      <c r="L23" s="113">
        <v>8.4499999999999993</v>
      </c>
      <c r="M23" s="113">
        <v>2.85</v>
      </c>
      <c r="O23" s="112">
        <v>77</v>
      </c>
      <c r="P23" s="112">
        <v>1128</v>
      </c>
      <c r="Q23" s="112">
        <v>1205</v>
      </c>
      <c r="R23" s="112">
        <v>406</v>
      </c>
      <c r="T23" s="113">
        <v>6.39</v>
      </c>
      <c r="U23" s="113">
        <v>93.6</v>
      </c>
      <c r="V23" s="113">
        <v>33.700000000000003</v>
      </c>
    </row>
    <row r="24" spans="1:23">
      <c r="A24" s="153"/>
      <c r="B24" s="171"/>
      <c r="C24" s="8" t="s">
        <v>141</v>
      </c>
      <c r="D24" s="3"/>
      <c r="E24" s="10">
        <v>43.2</v>
      </c>
      <c r="F24" s="10">
        <v>53.5</v>
      </c>
      <c r="G24" s="10">
        <v>42.1</v>
      </c>
      <c r="H24" s="10">
        <v>14.2</v>
      </c>
      <c r="I24" s="12"/>
      <c r="J24" s="28">
        <v>0.49199999999999999</v>
      </c>
      <c r="K24" s="10">
        <v>7.61</v>
      </c>
      <c r="L24" s="10">
        <v>8.11</v>
      </c>
      <c r="M24" s="10">
        <v>3.16</v>
      </c>
      <c r="O24" s="9">
        <v>68</v>
      </c>
      <c r="P24" s="9">
        <v>1052</v>
      </c>
      <c r="Q24" s="9">
        <v>1120</v>
      </c>
      <c r="R24" s="9">
        <v>437</v>
      </c>
      <c r="T24" s="113">
        <v>6.07</v>
      </c>
      <c r="U24" s="113">
        <v>93.9</v>
      </c>
      <c r="V24" s="113">
        <v>39</v>
      </c>
    </row>
    <row r="25" spans="1:23">
      <c r="A25" s="153"/>
      <c r="B25" s="169" t="s">
        <v>79</v>
      </c>
      <c r="C25" s="9" t="s">
        <v>94</v>
      </c>
      <c r="D25" s="3"/>
      <c r="E25" s="113">
        <v>47.4</v>
      </c>
      <c r="F25" s="113">
        <v>69.099999999999994</v>
      </c>
      <c r="G25" s="113">
        <v>39.1</v>
      </c>
      <c r="H25" s="113">
        <v>15.3</v>
      </c>
      <c r="I25" s="12"/>
      <c r="J25" s="122">
        <v>0.32100000000000001</v>
      </c>
      <c r="K25" s="113">
        <v>8.6199999999999992</v>
      </c>
      <c r="L25" s="113">
        <v>8.9499999999999993</v>
      </c>
      <c r="M25" s="113">
        <v>3.47</v>
      </c>
      <c r="O25" s="112">
        <v>52</v>
      </c>
      <c r="P25" s="112">
        <v>1395</v>
      </c>
      <c r="Q25" s="112">
        <v>1447</v>
      </c>
      <c r="R25" s="112">
        <v>561</v>
      </c>
      <c r="T25" s="113">
        <v>3.59</v>
      </c>
      <c r="U25" s="113">
        <v>96.4</v>
      </c>
      <c r="V25" s="113">
        <v>38.799999999999997</v>
      </c>
    </row>
    <row r="26" spans="1:23">
      <c r="A26" s="153"/>
      <c r="B26" s="170"/>
      <c r="C26" s="8" t="s">
        <v>95</v>
      </c>
      <c r="D26" s="3"/>
      <c r="E26" s="113">
        <v>46.3</v>
      </c>
      <c r="F26" s="113">
        <v>69.7</v>
      </c>
      <c r="G26" s="113">
        <v>39.200000000000003</v>
      </c>
      <c r="H26" s="113">
        <v>15.2</v>
      </c>
      <c r="I26" s="12"/>
      <c r="J26" s="122">
        <v>0.36899999999999999</v>
      </c>
      <c r="K26" s="113">
        <v>8.43</v>
      </c>
      <c r="L26" s="113">
        <v>8.8000000000000007</v>
      </c>
      <c r="M26" s="113">
        <v>3.09</v>
      </c>
      <c r="O26" s="112">
        <v>63</v>
      </c>
      <c r="P26" s="112">
        <v>1439</v>
      </c>
      <c r="Q26" s="112">
        <v>1502</v>
      </c>
      <c r="R26" s="112">
        <v>528</v>
      </c>
      <c r="T26" s="113">
        <v>4.1900000000000004</v>
      </c>
      <c r="U26" s="113">
        <v>95.8</v>
      </c>
      <c r="V26" s="113">
        <v>35.200000000000003</v>
      </c>
    </row>
    <row r="27" spans="1:23">
      <c r="A27" s="153"/>
      <c r="B27" s="171"/>
      <c r="C27" s="16" t="s">
        <v>96</v>
      </c>
      <c r="D27" s="3"/>
      <c r="E27" s="113">
        <v>47.3</v>
      </c>
      <c r="F27" s="113">
        <v>70.900000000000006</v>
      </c>
      <c r="G27" s="113">
        <v>38.700000000000003</v>
      </c>
      <c r="H27" s="113">
        <v>15.3</v>
      </c>
      <c r="I27" s="12"/>
      <c r="J27" s="122">
        <v>0.48399999999999999</v>
      </c>
      <c r="K27" s="113">
        <v>8.6</v>
      </c>
      <c r="L27" s="113">
        <v>9.08</v>
      </c>
      <c r="M27" s="113">
        <v>3.54</v>
      </c>
      <c r="O27" s="112">
        <v>82</v>
      </c>
      <c r="P27" s="112">
        <v>1455</v>
      </c>
      <c r="Q27" s="112">
        <v>1537</v>
      </c>
      <c r="R27" s="112">
        <v>599</v>
      </c>
      <c r="T27" s="113">
        <v>5.34</v>
      </c>
      <c r="U27" s="113">
        <v>94.7</v>
      </c>
      <c r="V27" s="113">
        <v>39</v>
      </c>
    </row>
    <row r="28" spans="1:23" s="19" customFormat="1">
      <c r="A28" s="153"/>
      <c r="B28" s="24"/>
      <c r="C28" s="130" t="s">
        <v>8</v>
      </c>
      <c r="D28" s="25"/>
      <c r="E28" s="87">
        <f>AVERAGE(E4:E27)</f>
        <v>51.81666666666667</v>
      </c>
      <c r="F28" s="87">
        <f t="shared" ref="F28:M28" si="0">AVERAGE(F4:F27)</f>
        <v>63.533333333333353</v>
      </c>
      <c r="G28" s="87">
        <f t="shared" si="0"/>
        <v>41.63333333333334</v>
      </c>
      <c r="H28" s="87">
        <f t="shared" si="0"/>
        <v>13.688888888888888</v>
      </c>
      <c r="I28" s="87"/>
      <c r="J28" s="126">
        <f t="shared" si="0"/>
        <v>0.65616666666666668</v>
      </c>
      <c r="K28" s="87">
        <f t="shared" si="0"/>
        <v>7.5544444444444441</v>
      </c>
      <c r="L28" s="87">
        <f t="shared" si="0"/>
        <v>8.2116666666666678</v>
      </c>
      <c r="M28" s="87">
        <f t="shared" si="0"/>
        <v>2.9388888888888887</v>
      </c>
      <c r="N28" s="127"/>
      <c r="O28" s="128"/>
      <c r="P28" s="128"/>
      <c r="Q28" s="128"/>
      <c r="R28" s="128"/>
      <c r="S28" s="127"/>
      <c r="T28" s="87">
        <f t="shared" ref="T28" si="1">AVERAGE(T4:T27)</f>
        <v>8.206666666666667</v>
      </c>
      <c r="U28" s="87">
        <f t="shared" ref="U28:V28" si="2">AVERAGE(U4:U27)</f>
        <v>91.794444444444451</v>
      </c>
      <c r="V28" s="87">
        <f t="shared" si="2"/>
        <v>35.661111111111111</v>
      </c>
    </row>
    <row r="29" spans="1:23" s="19" customFormat="1">
      <c r="A29" s="153"/>
      <c r="B29" s="24"/>
      <c r="C29" s="85" t="s">
        <v>9</v>
      </c>
      <c r="D29" s="25"/>
      <c r="E29" s="87">
        <f>STDEV(E4:E27)</f>
        <v>7.8398867038632565</v>
      </c>
      <c r="F29" s="87">
        <f t="shared" ref="F29:M29" si="3">STDEV(F4:F27)</f>
        <v>5.245726552044391</v>
      </c>
      <c r="G29" s="87">
        <f t="shared" si="3"/>
        <v>3.0290747956508199</v>
      </c>
      <c r="H29" s="87">
        <f t="shared" si="3"/>
        <v>1.3136786646615402</v>
      </c>
      <c r="I29" s="87"/>
      <c r="J29" s="126">
        <f t="shared" si="3"/>
        <v>0.39284157111996187</v>
      </c>
      <c r="K29" s="87">
        <f t="shared" si="3"/>
        <v>1.0361422921940742</v>
      </c>
      <c r="L29" s="87">
        <f t="shared" si="3"/>
        <v>0.88533310447669233</v>
      </c>
      <c r="M29" s="87">
        <f t="shared" si="3"/>
        <v>0.48539721622228216</v>
      </c>
      <c r="N29" s="127"/>
      <c r="O29" s="128"/>
      <c r="P29" s="128"/>
      <c r="Q29" s="128"/>
      <c r="R29" s="128"/>
      <c r="S29" s="127"/>
      <c r="T29" s="87">
        <f t="shared" ref="T29" si="4">STDEV(T4:T27)</f>
        <v>5.3197556334854319</v>
      </c>
      <c r="U29" s="87">
        <f t="shared" ref="U29:V29" si="5">STDEV(U4:U27)</f>
        <v>5.3199372201318118</v>
      </c>
      <c r="V29" s="87">
        <f t="shared" si="5"/>
        <v>3.3067024428804643</v>
      </c>
    </row>
    <row r="30" spans="1:23" s="19" customFormat="1">
      <c r="A30" s="153"/>
      <c r="B30" s="24"/>
      <c r="C30" s="85" t="s">
        <v>10</v>
      </c>
      <c r="D30" s="25"/>
      <c r="E30" s="132">
        <f>E29/E28</f>
        <v>0.15130048318809758</v>
      </c>
      <c r="F30" s="132">
        <f t="shared" ref="F30:M30" si="6">F29/F28</f>
        <v>8.2566524953479367E-2</v>
      </c>
      <c r="G30" s="132">
        <f t="shared" si="6"/>
        <v>7.2755999895536091E-2</v>
      </c>
      <c r="H30" s="132">
        <f t="shared" si="6"/>
        <v>9.5966785567807328E-2</v>
      </c>
      <c r="I30" s="132"/>
      <c r="J30" s="132">
        <f t="shared" si="6"/>
        <v>0.59869175177032541</v>
      </c>
      <c r="K30" s="132">
        <f t="shared" si="6"/>
        <v>0.13715664994479582</v>
      </c>
      <c r="L30" s="132">
        <f t="shared" si="6"/>
        <v>0.10781405778080279</v>
      </c>
      <c r="M30" s="132">
        <f t="shared" si="6"/>
        <v>0.16516351402648544</v>
      </c>
      <c r="N30" s="127"/>
      <c r="O30" s="128"/>
      <c r="P30" s="128"/>
      <c r="Q30" s="128"/>
      <c r="R30" s="128"/>
      <c r="S30" s="127"/>
      <c r="T30" s="132">
        <f t="shared" ref="T30" si="7">T29/T28</f>
        <v>0.64822367589180729</v>
      </c>
      <c r="U30" s="132">
        <f t="shared" ref="U30:V30" si="8">U29/U28</f>
        <v>5.7954893156432007E-2</v>
      </c>
      <c r="V30" s="132">
        <f t="shared" si="8"/>
        <v>9.2725726704858014E-2</v>
      </c>
    </row>
    <row r="31" spans="1:23">
      <c r="A31" s="153"/>
      <c r="B31" s="169" t="s">
        <v>78</v>
      </c>
      <c r="C31" s="9" t="s">
        <v>285</v>
      </c>
      <c r="D31" s="3"/>
      <c r="E31" s="114">
        <v>29.3</v>
      </c>
      <c r="F31" s="114">
        <v>61.4</v>
      </c>
      <c r="G31" s="114">
        <v>44.7</v>
      </c>
      <c r="H31" s="114">
        <v>15.7</v>
      </c>
      <c r="I31" s="133"/>
      <c r="J31" s="123">
        <v>0.52</v>
      </c>
      <c r="K31" s="114">
        <v>8.15</v>
      </c>
      <c r="L31" s="114">
        <v>8.67</v>
      </c>
      <c r="M31" s="114">
        <v>2.57</v>
      </c>
      <c r="N31" s="118"/>
      <c r="O31" s="119">
        <v>45</v>
      </c>
      <c r="P31" s="119">
        <v>705</v>
      </c>
      <c r="Q31" s="119">
        <v>750</v>
      </c>
      <c r="R31" s="119">
        <v>222</v>
      </c>
      <c r="S31" s="121"/>
      <c r="T31" s="114">
        <v>6</v>
      </c>
      <c r="U31" s="114">
        <v>94</v>
      </c>
      <c r="V31" s="114">
        <v>29.6</v>
      </c>
      <c r="W31" s="159" t="s">
        <v>304</v>
      </c>
    </row>
    <row r="32" spans="1:23">
      <c r="A32" s="153"/>
      <c r="B32" s="170"/>
      <c r="C32" s="8" t="s">
        <v>286</v>
      </c>
      <c r="D32" s="4"/>
      <c r="E32" s="114">
        <v>30.7</v>
      </c>
      <c r="F32" s="114">
        <v>60.4</v>
      </c>
      <c r="G32" s="114">
        <v>45.5</v>
      </c>
      <c r="H32" s="114">
        <v>14.8</v>
      </c>
      <c r="I32" s="120"/>
      <c r="J32" s="123">
        <v>0.34599999999999997</v>
      </c>
      <c r="K32" s="114">
        <v>7.7</v>
      </c>
      <c r="L32" s="114">
        <v>8.0500000000000007</v>
      </c>
      <c r="M32" s="114">
        <v>2.79</v>
      </c>
      <c r="N32" s="118"/>
      <c r="O32" s="119">
        <v>35</v>
      </c>
      <c r="P32" s="119">
        <v>779</v>
      </c>
      <c r="Q32" s="119">
        <v>814</v>
      </c>
      <c r="R32" s="119">
        <v>282</v>
      </c>
      <c r="S32" s="121"/>
      <c r="T32" s="114">
        <v>4.3</v>
      </c>
      <c r="U32" s="114">
        <v>95.7</v>
      </c>
      <c r="V32" s="114">
        <v>34.6</v>
      </c>
      <c r="W32" s="160"/>
    </row>
    <row r="33" spans="1:23">
      <c r="A33" s="154"/>
      <c r="B33" s="171"/>
      <c r="C33" s="16" t="s">
        <v>287</v>
      </c>
      <c r="D33" s="3"/>
      <c r="E33" s="114">
        <v>31.3</v>
      </c>
      <c r="F33" s="114">
        <v>60</v>
      </c>
      <c r="G33" s="114">
        <v>45.6</v>
      </c>
      <c r="H33" s="114">
        <v>15.7</v>
      </c>
      <c r="I33" s="120"/>
      <c r="J33" s="123">
        <v>0.32700000000000001</v>
      </c>
      <c r="K33" s="114">
        <v>7.45</v>
      </c>
      <c r="L33" s="114">
        <v>7.78</v>
      </c>
      <c r="M33" s="114">
        <v>3.04</v>
      </c>
      <c r="N33" s="118"/>
      <c r="O33" s="119">
        <v>31</v>
      </c>
      <c r="P33" s="119">
        <v>707</v>
      </c>
      <c r="Q33" s="119">
        <v>738</v>
      </c>
      <c r="R33" s="119">
        <v>288</v>
      </c>
      <c r="S33" s="121"/>
      <c r="T33" s="114">
        <v>4.2</v>
      </c>
      <c r="U33" s="114">
        <v>95.8</v>
      </c>
      <c r="V33" s="114">
        <v>39</v>
      </c>
      <c r="W33" s="161"/>
    </row>
    <row r="34" spans="1:23">
      <c r="D34" s="4"/>
    </row>
    <row r="35" spans="1:23">
      <c r="D35" s="4"/>
    </row>
    <row r="36" spans="1:23">
      <c r="D36" s="4"/>
    </row>
    <row r="37" spans="1:23">
      <c r="A37" s="152">
        <v>1349</v>
      </c>
      <c r="B37" s="169" t="s">
        <v>76</v>
      </c>
      <c r="C37" s="9" t="s">
        <v>326</v>
      </c>
      <c r="D37" s="14"/>
      <c r="E37" s="113">
        <v>40.799999999999997</v>
      </c>
      <c r="F37" s="113">
        <v>68.099999999999994</v>
      </c>
      <c r="G37" s="113">
        <v>51.1</v>
      </c>
      <c r="H37" s="113">
        <v>8.01</v>
      </c>
      <c r="I37" s="12"/>
      <c r="J37" s="122">
        <v>4.8800000000000003E-2</v>
      </c>
      <c r="K37" s="113">
        <v>5.09</v>
      </c>
      <c r="L37" s="113">
        <v>5.13</v>
      </c>
      <c r="M37" s="113">
        <v>1.87</v>
      </c>
      <c r="O37" s="112">
        <v>29</v>
      </c>
      <c r="P37" s="112">
        <v>3019</v>
      </c>
      <c r="Q37" s="112">
        <v>3048</v>
      </c>
      <c r="R37" s="112">
        <v>1110</v>
      </c>
      <c r="T37" s="113">
        <v>0.95099999999999996</v>
      </c>
      <c r="U37" s="113">
        <v>99</v>
      </c>
      <c r="V37" s="113">
        <v>36.4</v>
      </c>
    </row>
    <row r="38" spans="1:23">
      <c r="A38" s="153"/>
      <c r="B38" s="170"/>
      <c r="C38" s="8" t="s">
        <v>327</v>
      </c>
      <c r="D38" s="3"/>
      <c r="E38" s="113">
        <v>38.700000000000003</v>
      </c>
      <c r="F38" s="113">
        <v>66.599999999999994</v>
      </c>
      <c r="G38" s="113">
        <v>51.2</v>
      </c>
      <c r="H38" s="113">
        <v>8.2899999999999991</v>
      </c>
      <c r="I38" s="12"/>
      <c r="J38" s="122">
        <v>6.08E-2</v>
      </c>
      <c r="K38" s="113">
        <v>5.21</v>
      </c>
      <c r="L38" s="113">
        <v>5.27</v>
      </c>
      <c r="M38" s="113">
        <v>2.1800000000000002</v>
      </c>
      <c r="O38" s="112">
        <v>35</v>
      </c>
      <c r="P38" s="112">
        <v>2999</v>
      </c>
      <c r="Q38" s="112">
        <v>3034</v>
      </c>
      <c r="R38" s="112">
        <v>1252</v>
      </c>
      <c r="T38" s="113">
        <v>1.1499999999999999</v>
      </c>
      <c r="U38" s="113">
        <v>98.8</v>
      </c>
      <c r="V38" s="113">
        <v>41.3</v>
      </c>
    </row>
    <row r="39" spans="1:23">
      <c r="A39" s="153"/>
      <c r="B39" s="171"/>
      <c r="C39" s="8" t="s">
        <v>328</v>
      </c>
      <c r="D39" s="3"/>
      <c r="E39" s="113">
        <v>40.1</v>
      </c>
      <c r="F39" s="113">
        <v>66.3</v>
      </c>
      <c r="G39" s="113">
        <v>51.2</v>
      </c>
      <c r="H39" s="113">
        <v>7.89</v>
      </c>
      <c r="I39" s="12"/>
      <c r="J39" s="122">
        <v>5.3800000000000001E-2</v>
      </c>
      <c r="K39" s="113">
        <v>4.8499999999999996</v>
      </c>
      <c r="L39" s="113">
        <v>4.91</v>
      </c>
      <c r="M39" s="113">
        <v>1.9</v>
      </c>
      <c r="O39" s="112">
        <v>31</v>
      </c>
      <c r="P39" s="112">
        <v>2796</v>
      </c>
      <c r="Q39" s="112">
        <v>2827</v>
      </c>
      <c r="R39" s="112">
        <v>1093</v>
      </c>
      <c r="T39" s="113">
        <v>1.1000000000000001</v>
      </c>
      <c r="U39" s="113">
        <v>98.9</v>
      </c>
      <c r="V39" s="113">
        <v>38.700000000000003</v>
      </c>
    </row>
    <row r="40" spans="1:23">
      <c r="A40" s="153"/>
      <c r="B40" s="169" t="s">
        <v>77</v>
      </c>
      <c r="C40" s="8"/>
      <c r="D40" s="4"/>
      <c r="E40" s="10"/>
      <c r="F40" s="10"/>
      <c r="G40" s="10"/>
      <c r="H40" s="10"/>
      <c r="I40" s="11"/>
      <c r="J40" s="28"/>
      <c r="K40" s="10"/>
      <c r="L40" s="10"/>
      <c r="M40" s="10"/>
      <c r="O40" s="9"/>
      <c r="P40" s="9"/>
      <c r="Q40" s="9"/>
      <c r="R40" s="9"/>
      <c r="T40" s="10"/>
      <c r="U40" s="10"/>
      <c r="V40" s="10"/>
    </row>
    <row r="41" spans="1:23">
      <c r="A41" s="153"/>
      <c r="B41" s="170"/>
      <c r="C41" s="8"/>
      <c r="D41" s="4"/>
      <c r="E41" s="11"/>
      <c r="F41" s="11"/>
      <c r="G41" s="11"/>
      <c r="H41" s="11"/>
      <c r="I41" s="11"/>
      <c r="J41" s="29"/>
      <c r="K41" s="11"/>
      <c r="L41" s="11"/>
      <c r="M41" s="11"/>
      <c r="O41" s="9"/>
      <c r="P41" s="9"/>
      <c r="Q41" s="9"/>
      <c r="R41" s="9"/>
      <c r="T41" s="10"/>
      <c r="U41" s="10"/>
      <c r="V41" s="10"/>
    </row>
    <row r="42" spans="1:23">
      <c r="A42" s="153"/>
      <c r="B42" s="171"/>
      <c r="C42" s="16"/>
      <c r="D42" s="4"/>
      <c r="E42" s="11"/>
      <c r="F42" s="11"/>
      <c r="G42" s="11"/>
      <c r="H42" s="11"/>
      <c r="I42" s="11"/>
      <c r="J42" s="29"/>
      <c r="K42" s="11"/>
      <c r="L42" s="11"/>
      <c r="M42" s="11"/>
      <c r="O42" s="9"/>
      <c r="P42" s="9"/>
      <c r="Q42" s="9"/>
      <c r="R42" s="9"/>
      <c r="T42" s="10"/>
      <c r="U42" s="10"/>
      <c r="V42" s="10"/>
    </row>
    <row r="43" spans="1:23">
      <c r="A43" s="153"/>
      <c r="B43" s="169" t="s">
        <v>83</v>
      </c>
      <c r="C43" s="9" t="s">
        <v>243</v>
      </c>
      <c r="D43" s="3"/>
      <c r="E43" s="113">
        <v>49.2</v>
      </c>
      <c r="F43" s="113">
        <v>74.2</v>
      </c>
      <c r="G43" s="113">
        <v>49.1</v>
      </c>
      <c r="H43" s="113">
        <v>5.5</v>
      </c>
      <c r="I43" s="12"/>
      <c r="J43" s="122">
        <v>0.42699999999999999</v>
      </c>
      <c r="K43" s="113">
        <v>3.37</v>
      </c>
      <c r="L43" s="113">
        <v>3.8</v>
      </c>
      <c r="M43" s="113">
        <v>1.27</v>
      </c>
      <c r="O43" s="112">
        <v>117</v>
      </c>
      <c r="P43" s="112">
        <v>924</v>
      </c>
      <c r="Q43" s="112">
        <v>1041</v>
      </c>
      <c r="R43" s="112">
        <v>348</v>
      </c>
      <c r="T43" s="113">
        <v>11.2</v>
      </c>
      <c r="U43" s="113">
        <v>88.8</v>
      </c>
      <c r="V43" s="113">
        <v>33.4</v>
      </c>
    </row>
    <row r="44" spans="1:23">
      <c r="A44" s="153"/>
      <c r="B44" s="170"/>
      <c r="C44" s="8" t="s">
        <v>244</v>
      </c>
      <c r="D44" s="3"/>
      <c r="E44" s="113">
        <v>49</v>
      </c>
      <c r="F44" s="113">
        <v>74</v>
      </c>
      <c r="G44" s="113">
        <v>49</v>
      </c>
      <c r="H44" s="113">
        <v>6.5</v>
      </c>
      <c r="I44" s="12"/>
      <c r="J44" s="122">
        <v>0.28599999999999998</v>
      </c>
      <c r="K44" s="113">
        <v>3.52</v>
      </c>
      <c r="L44" s="113">
        <v>3.81</v>
      </c>
      <c r="M44" s="113">
        <v>1.4</v>
      </c>
      <c r="O44" s="112">
        <v>73</v>
      </c>
      <c r="P44" s="112">
        <v>900</v>
      </c>
      <c r="Q44" s="112">
        <v>973</v>
      </c>
      <c r="R44" s="112">
        <v>358</v>
      </c>
      <c r="T44" s="113">
        <v>7.5</v>
      </c>
      <c r="U44" s="113">
        <v>92.5</v>
      </c>
      <c r="V44" s="113">
        <v>36.799999999999997</v>
      </c>
    </row>
    <row r="45" spans="1:23">
      <c r="A45" s="153"/>
      <c r="B45" s="171"/>
      <c r="C45" s="16" t="s">
        <v>245</v>
      </c>
      <c r="D45" s="3"/>
      <c r="E45" s="113">
        <v>49.5</v>
      </c>
      <c r="F45" s="113">
        <v>74</v>
      </c>
      <c r="G45" s="113">
        <v>49.2</v>
      </c>
      <c r="H45" s="113">
        <v>5.87</v>
      </c>
      <c r="I45" s="12"/>
      <c r="J45" s="122">
        <v>0.311</v>
      </c>
      <c r="K45" s="113">
        <v>3.07</v>
      </c>
      <c r="L45" s="113">
        <v>3.39</v>
      </c>
      <c r="M45" s="113">
        <v>1.33</v>
      </c>
      <c r="O45" s="112">
        <v>79</v>
      </c>
      <c r="P45" s="112">
        <v>781</v>
      </c>
      <c r="Q45" s="112">
        <v>860</v>
      </c>
      <c r="R45" s="112">
        <v>338</v>
      </c>
      <c r="T45" s="113">
        <v>9.19</v>
      </c>
      <c r="U45" s="113">
        <v>90.8</v>
      </c>
      <c r="V45" s="113">
        <v>39.299999999999997</v>
      </c>
    </row>
    <row r="46" spans="1:23">
      <c r="A46" s="153"/>
      <c r="B46" s="169" t="s">
        <v>84</v>
      </c>
      <c r="C46" s="9"/>
      <c r="D46" s="4"/>
      <c r="E46" s="8"/>
      <c r="F46" s="8"/>
      <c r="G46" s="8"/>
      <c r="H46" s="8"/>
      <c r="I46" s="8"/>
      <c r="J46" s="29"/>
      <c r="K46" s="8"/>
      <c r="L46" s="8"/>
      <c r="M46" s="8"/>
      <c r="O46" s="8"/>
      <c r="P46" s="8"/>
      <c r="Q46" s="8"/>
      <c r="R46" s="8"/>
      <c r="T46" s="11"/>
      <c r="U46" s="11"/>
      <c r="V46" s="11"/>
    </row>
    <row r="47" spans="1:23">
      <c r="A47" s="153"/>
      <c r="B47" s="170"/>
      <c r="C47" s="8"/>
      <c r="D47" s="4"/>
      <c r="E47" s="8"/>
      <c r="F47" s="8"/>
      <c r="G47" s="8"/>
      <c r="H47" s="8"/>
      <c r="I47" s="8"/>
      <c r="J47" s="29"/>
      <c r="K47" s="8"/>
      <c r="L47" s="8"/>
      <c r="M47" s="8"/>
      <c r="O47" s="9"/>
      <c r="P47" s="9"/>
      <c r="Q47" s="9"/>
      <c r="R47" s="9"/>
      <c r="T47" s="10"/>
      <c r="U47" s="10"/>
      <c r="V47" s="10"/>
    </row>
    <row r="48" spans="1:23">
      <c r="A48" s="153"/>
      <c r="B48" s="171"/>
      <c r="C48" s="16"/>
      <c r="D48" s="4"/>
      <c r="E48" s="11"/>
      <c r="F48" s="11"/>
      <c r="G48" s="11"/>
      <c r="H48" s="11"/>
      <c r="I48" s="11"/>
      <c r="J48" s="29"/>
      <c r="K48" s="11"/>
      <c r="L48" s="11"/>
      <c r="M48" s="11"/>
      <c r="O48" s="9"/>
      <c r="P48" s="9"/>
      <c r="Q48" s="9"/>
      <c r="R48" s="9"/>
      <c r="T48" s="10"/>
      <c r="U48" s="10"/>
      <c r="V48" s="10"/>
    </row>
    <row r="49" spans="1:23">
      <c r="A49" s="153"/>
      <c r="B49" s="169" t="s">
        <v>82</v>
      </c>
      <c r="C49" s="9" t="s">
        <v>187</v>
      </c>
      <c r="D49" s="3"/>
      <c r="E49" s="113">
        <v>65.3</v>
      </c>
      <c r="F49" s="113">
        <v>78</v>
      </c>
      <c r="G49" s="113">
        <v>53.3</v>
      </c>
      <c r="H49" s="113">
        <v>6.31</v>
      </c>
      <c r="I49" s="12"/>
      <c r="J49" s="122">
        <v>7.6700000000000004E-2</v>
      </c>
      <c r="K49" s="113">
        <v>4.22</v>
      </c>
      <c r="L49" s="113">
        <v>4.3</v>
      </c>
      <c r="M49" s="113">
        <v>1.82</v>
      </c>
      <c r="O49" s="112">
        <v>20</v>
      </c>
      <c r="P49" s="112">
        <v>1102</v>
      </c>
      <c r="Q49" s="112">
        <v>1122</v>
      </c>
      <c r="R49" s="112">
        <v>474</v>
      </c>
      <c r="T49" s="113">
        <v>1.78</v>
      </c>
      <c r="U49" s="113">
        <v>98.2</v>
      </c>
      <c r="V49" s="113">
        <v>42.2</v>
      </c>
    </row>
    <row r="50" spans="1:23">
      <c r="A50" s="153"/>
      <c r="B50" s="170"/>
      <c r="C50" s="8" t="s">
        <v>188</v>
      </c>
      <c r="D50" s="3"/>
      <c r="E50" s="113">
        <v>61.3</v>
      </c>
      <c r="F50" s="113">
        <v>77.099999999999994</v>
      </c>
      <c r="G50" s="113">
        <v>53</v>
      </c>
      <c r="H50" s="113">
        <v>7.34</v>
      </c>
      <c r="I50" s="12"/>
      <c r="J50" s="122">
        <v>5.74E-2</v>
      </c>
      <c r="K50" s="113">
        <v>5.0199999999999996</v>
      </c>
      <c r="L50" s="113">
        <v>5.07</v>
      </c>
      <c r="M50" s="113">
        <v>2.1</v>
      </c>
      <c r="O50" s="112">
        <v>14</v>
      </c>
      <c r="P50" s="112">
        <v>1223</v>
      </c>
      <c r="Q50" s="112">
        <v>1237</v>
      </c>
      <c r="R50" s="112">
        <v>512</v>
      </c>
      <c r="T50" s="113">
        <v>1.1299999999999999</v>
      </c>
      <c r="U50" s="113">
        <v>98.9</v>
      </c>
      <c r="V50" s="113">
        <v>41.4</v>
      </c>
    </row>
    <row r="51" spans="1:23">
      <c r="A51" s="153"/>
      <c r="B51" s="171"/>
      <c r="C51" s="8" t="s">
        <v>189</v>
      </c>
      <c r="D51" s="3"/>
      <c r="E51" s="113">
        <v>61.9</v>
      </c>
      <c r="F51" s="113">
        <v>77.8</v>
      </c>
      <c r="G51" s="113">
        <v>53</v>
      </c>
      <c r="H51" s="113">
        <v>7.85</v>
      </c>
      <c r="I51" s="12"/>
      <c r="J51" s="122">
        <v>6.88E-2</v>
      </c>
      <c r="K51" s="113">
        <v>5.44</v>
      </c>
      <c r="L51" s="113">
        <v>5.51</v>
      </c>
      <c r="M51" s="113">
        <v>2.11</v>
      </c>
      <c r="O51" s="112">
        <v>17</v>
      </c>
      <c r="P51" s="112">
        <v>1344</v>
      </c>
      <c r="Q51" s="112">
        <v>1361</v>
      </c>
      <c r="R51" s="112">
        <v>521</v>
      </c>
      <c r="T51" s="113">
        <v>1.25</v>
      </c>
      <c r="U51" s="113">
        <v>98.8</v>
      </c>
      <c r="V51" s="113">
        <v>38.299999999999997</v>
      </c>
    </row>
    <row r="52" spans="1:23">
      <c r="A52" s="153"/>
      <c r="B52" s="169" t="s">
        <v>81</v>
      </c>
      <c r="C52" s="9" t="s">
        <v>12</v>
      </c>
      <c r="D52" s="3"/>
      <c r="E52" s="113">
        <v>58.5</v>
      </c>
      <c r="F52" s="113">
        <v>71</v>
      </c>
      <c r="G52" s="113">
        <v>51.6</v>
      </c>
      <c r="H52" s="113">
        <v>7.92</v>
      </c>
      <c r="I52" s="12"/>
      <c r="J52" s="122">
        <v>0.23300000000000001</v>
      </c>
      <c r="K52" s="113">
        <v>5.67</v>
      </c>
      <c r="L52" s="113">
        <v>5.91</v>
      </c>
      <c r="M52" s="113">
        <v>2.87</v>
      </c>
      <c r="O52" s="112">
        <v>68</v>
      </c>
      <c r="P52" s="112">
        <v>1657</v>
      </c>
      <c r="Q52" s="112">
        <v>1725</v>
      </c>
      <c r="R52" s="112">
        <v>838</v>
      </c>
      <c r="T52" s="113">
        <v>3.94</v>
      </c>
      <c r="U52" s="113">
        <v>96.1</v>
      </c>
      <c r="V52" s="113">
        <v>48.6</v>
      </c>
    </row>
    <row r="53" spans="1:23">
      <c r="A53" s="153"/>
      <c r="B53" s="170"/>
      <c r="C53" s="8" t="s">
        <v>13</v>
      </c>
      <c r="D53" s="4"/>
      <c r="E53" s="113">
        <v>58.4</v>
      </c>
      <c r="F53" s="113">
        <v>70</v>
      </c>
      <c r="G53" s="113">
        <v>51.7</v>
      </c>
      <c r="H53" s="113">
        <v>7.81</v>
      </c>
      <c r="I53" s="12"/>
      <c r="J53" s="122">
        <v>0.223</v>
      </c>
      <c r="K53" s="113">
        <v>5.52</v>
      </c>
      <c r="L53" s="113">
        <v>5.74</v>
      </c>
      <c r="M53" s="113">
        <v>2.69</v>
      </c>
      <c r="O53" s="112">
        <v>64</v>
      </c>
      <c r="P53" s="112">
        <v>1582</v>
      </c>
      <c r="Q53" s="112">
        <v>1646</v>
      </c>
      <c r="R53" s="112">
        <v>770</v>
      </c>
      <c r="T53" s="113">
        <v>3.89</v>
      </c>
      <c r="U53" s="113">
        <v>96.1</v>
      </c>
      <c r="V53" s="113">
        <v>46.8</v>
      </c>
    </row>
    <row r="54" spans="1:23">
      <c r="A54" s="153"/>
      <c r="B54" s="171"/>
      <c r="C54" s="16" t="s">
        <v>14</v>
      </c>
      <c r="D54" s="4"/>
      <c r="E54" s="113">
        <v>57.7</v>
      </c>
      <c r="F54" s="113">
        <v>70.400000000000006</v>
      </c>
      <c r="G54" s="113">
        <v>51.5</v>
      </c>
      <c r="H54" s="113">
        <v>7.44</v>
      </c>
      <c r="I54" s="12"/>
      <c r="J54" s="122">
        <v>0.13800000000000001</v>
      </c>
      <c r="K54" s="113">
        <v>5.25</v>
      </c>
      <c r="L54" s="113">
        <v>5.38</v>
      </c>
      <c r="M54" s="113">
        <v>2.64</v>
      </c>
      <c r="O54" s="112">
        <v>35</v>
      </c>
      <c r="P54" s="112">
        <v>1327</v>
      </c>
      <c r="Q54" s="112">
        <v>1362</v>
      </c>
      <c r="R54" s="112">
        <v>668</v>
      </c>
      <c r="T54" s="113">
        <v>2.57</v>
      </c>
      <c r="U54" s="113">
        <v>97.4</v>
      </c>
      <c r="V54" s="113">
        <v>49</v>
      </c>
    </row>
    <row r="55" spans="1:23">
      <c r="A55" s="153"/>
      <c r="B55" s="169" t="s">
        <v>80</v>
      </c>
      <c r="C55" s="9" t="s">
        <v>142</v>
      </c>
      <c r="D55" s="3"/>
      <c r="E55" s="113">
        <v>39</v>
      </c>
      <c r="F55" s="113">
        <v>69.099999999999994</v>
      </c>
      <c r="G55" s="113">
        <v>50.2</v>
      </c>
      <c r="H55" s="113">
        <v>7.4</v>
      </c>
      <c r="I55" s="12"/>
      <c r="J55" s="122">
        <v>0.20799999999999999</v>
      </c>
      <c r="K55" s="113">
        <v>4.3099999999999996</v>
      </c>
      <c r="L55" s="113">
        <v>4.5199999999999996</v>
      </c>
      <c r="M55" s="113">
        <v>1.96</v>
      </c>
      <c r="O55" s="112">
        <v>37</v>
      </c>
      <c r="P55" s="112">
        <v>768</v>
      </c>
      <c r="Q55" s="112">
        <v>805</v>
      </c>
      <c r="R55" s="112">
        <v>350</v>
      </c>
      <c r="T55" s="113">
        <v>4.5999999999999996</v>
      </c>
      <c r="U55" s="113">
        <v>95.4</v>
      </c>
      <c r="V55" s="113">
        <v>43.5</v>
      </c>
    </row>
    <row r="56" spans="1:23">
      <c r="A56" s="153"/>
      <c r="B56" s="170"/>
      <c r="C56" s="8" t="s">
        <v>143</v>
      </c>
      <c r="D56" s="3"/>
      <c r="E56" s="113">
        <v>39.9</v>
      </c>
      <c r="F56" s="113">
        <v>68.900000000000006</v>
      </c>
      <c r="G56" s="113">
        <v>50.1</v>
      </c>
      <c r="H56" s="113">
        <v>7.11</v>
      </c>
      <c r="I56" s="12"/>
      <c r="J56" s="122">
        <v>0.14599999999999999</v>
      </c>
      <c r="K56" s="113">
        <v>3.91</v>
      </c>
      <c r="L56" s="113">
        <v>4.05</v>
      </c>
      <c r="M56" s="113">
        <v>1.77</v>
      </c>
      <c r="O56" s="112">
        <v>26</v>
      </c>
      <c r="P56" s="112">
        <v>698</v>
      </c>
      <c r="Q56" s="112">
        <v>724</v>
      </c>
      <c r="R56" s="112">
        <v>316</v>
      </c>
      <c r="T56" s="113">
        <v>3.59</v>
      </c>
      <c r="U56" s="113">
        <v>96.4</v>
      </c>
      <c r="V56" s="113">
        <v>43.6</v>
      </c>
    </row>
    <row r="57" spans="1:23">
      <c r="A57" s="153"/>
      <c r="B57" s="171"/>
      <c r="C57" s="8" t="s">
        <v>144</v>
      </c>
      <c r="D57" s="3"/>
      <c r="E57" s="10">
        <v>40.1</v>
      </c>
      <c r="F57" s="10">
        <v>69.099999999999994</v>
      </c>
      <c r="G57" s="10">
        <v>49.4</v>
      </c>
      <c r="H57" s="10">
        <v>7.67</v>
      </c>
      <c r="I57" s="12"/>
      <c r="J57" s="28">
        <v>0.16800000000000001</v>
      </c>
      <c r="K57" s="10">
        <v>4.3</v>
      </c>
      <c r="L57" s="10">
        <v>4.47</v>
      </c>
      <c r="M57" s="10">
        <v>2</v>
      </c>
      <c r="O57" s="9">
        <v>32</v>
      </c>
      <c r="P57" s="9">
        <v>819</v>
      </c>
      <c r="Q57" s="9">
        <v>851</v>
      </c>
      <c r="R57" s="9">
        <v>381</v>
      </c>
      <c r="T57" s="113">
        <v>3.76</v>
      </c>
      <c r="U57" s="113">
        <v>96.2</v>
      </c>
      <c r="V57" s="113">
        <v>44.8</v>
      </c>
    </row>
    <row r="58" spans="1:23">
      <c r="A58" s="153"/>
      <c r="B58" s="169" t="s">
        <v>79</v>
      </c>
      <c r="C58" s="9" t="s">
        <v>97</v>
      </c>
      <c r="D58" s="3"/>
      <c r="E58" s="113">
        <v>44.3</v>
      </c>
      <c r="F58" s="113">
        <v>86.1</v>
      </c>
      <c r="G58" s="113">
        <v>50.8</v>
      </c>
      <c r="H58" s="113">
        <v>6.49</v>
      </c>
      <c r="I58" s="12"/>
      <c r="J58" s="122">
        <v>4.3700000000000003E-2</v>
      </c>
      <c r="K58" s="113">
        <v>4.29</v>
      </c>
      <c r="L58" s="113">
        <v>4.33</v>
      </c>
      <c r="M58" s="113">
        <v>1.84</v>
      </c>
      <c r="O58" s="112">
        <v>10</v>
      </c>
      <c r="P58" s="112">
        <v>981</v>
      </c>
      <c r="Q58" s="112">
        <v>991</v>
      </c>
      <c r="R58" s="112">
        <v>422</v>
      </c>
      <c r="T58" s="113">
        <v>1.01</v>
      </c>
      <c r="U58" s="113">
        <v>99</v>
      </c>
      <c r="V58" s="113">
        <v>42.6</v>
      </c>
    </row>
    <row r="59" spans="1:23">
      <c r="A59" s="153"/>
      <c r="B59" s="170"/>
      <c r="C59" s="8" t="s">
        <v>98</v>
      </c>
      <c r="D59" s="3"/>
      <c r="E59" s="113">
        <v>46.3</v>
      </c>
      <c r="F59" s="113">
        <v>80.8</v>
      </c>
      <c r="G59" s="113">
        <v>50.6</v>
      </c>
      <c r="H59" s="113">
        <v>6.75</v>
      </c>
      <c r="I59" s="12"/>
      <c r="J59" s="122">
        <v>8.2600000000000007E-2</v>
      </c>
      <c r="K59" s="113">
        <v>4.5199999999999996</v>
      </c>
      <c r="L59" s="113">
        <v>4.5999999999999996</v>
      </c>
      <c r="M59" s="113">
        <v>1.92</v>
      </c>
      <c r="O59" s="112">
        <v>18</v>
      </c>
      <c r="P59" s="112">
        <v>984</v>
      </c>
      <c r="Q59" s="112">
        <v>1002</v>
      </c>
      <c r="R59" s="112">
        <v>419</v>
      </c>
      <c r="T59" s="113">
        <v>1.8</v>
      </c>
      <c r="U59" s="113">
        <v>98.2</v>
      </c>
      <c r="V59" s="113">
        <v>41.8</v>
      </c>
    </row>
    <row r="60" spans="1:23">
      <c r="A60" s="153"/>
      <c r="B60" s="171"/>
      <c r="C60" s="16" t="s">
        <v>99</v>
      </c>
      <c r="D60" s="3"/>
      <c r="E60" s="113">
        <v>44.8</v>
      </c>
      <c r="F60" s="113">
        <v>84.6</v>
      </c>
      <c r="G60" s="113">
        <v>50.8</v>
      </c>
      <c r="H60" s="113">
        <v>6.5</v>
      </c>
      <c r="I60" s="12"/>
      <c r="J60" s="122">
        <v>6.9900000000000004E-2</v>
      </c>
      <c r="K60" s="113">
        <v>4.13</v>
      </c>
      <c r="L60" s="113">
        <v>4.2</v>
      </c>
      <c r="M60" s="113">
        <v>1.94</v>
      </c>
      <c r="O60" s="112">
        <v>16</v>
      </c>
      <c r="P60" s="112">
        <v>945</v>
      </c>
      <c r="Q60" s="112">
        <v>961</v>
      </c>
      <c r="R60" s="112">
        <v>443</v>
      </c>
      <c r="T60" s="113">
        <v>1.66</v>
      </c>
      <c r="U60" s="113">
        <v>98.3</v>
      </c>
      <c r="V60" s="113">
        <v>46.1</v>
      </c>
    </row>
    <row r="61" spans="1:23" s="19" customFormat="1">
      <c r="A61" s="153"/>
      <c r="B61" s="24"/>
      <c r="C61" s="130" t="s">
        <v>8</v>
      </c>
      <c r="D61" s="125"/>
      <c r="E61" s="87">
        <f>AVERAGE(E37:E60)</f>
        <v>49.155555555555544</v>
      </c>
      <c r="F61" s="87">
        <f t="shared" ref="F61:M61" si="9">AVERAGE(F37:F60)</f>
        <v>73.672222222222203</v>
      </c>
      <c r="G61" s="87">
        <f t="shared" si="9"/>
        <v>50.933333333333337</v>
      </c>
      <c r="H61" s="87">
        <f t="shared" si="9"/>
        <v>7.1472222222222213</v>
      </c>
      <c r="I61" s="87"/>
      <c r="J61" s="126">
        <f t="shared" si="9"/>
        <v>0.15013888888888891</v>
      </c>
      <c r="K61" s="87">
        <f t="shared" si="9"/>
        <v>4.5383333333333322</v>
      </c>
      <c r="L61" s="87">
        <f t="shared" si="9"/>
        <v>4.6883333333333326</v>
      </c>
      <c r="M61" s="87">
        <f t="shared" si="9"/>
        <v>1.9783333333333333</v>
      </c>
      <c r="N61" s="127"/>
      <c r="O61" s="128"/>
      <c r="P61" s="128"/>
      <c r="Q61" s="128"/>
      <c r="R61" s="128"/>
      <c r="S61" s="127"/>
      <c r="T61" s="87">
        <f t="shared" ref="T61:V61" si="10">AVERAGE(T37:T60)</f>
        <v>3.4483888888888887</v>
      </c>
      <c r="U61" s="87">
        <f t="shared" si="10"/>
        <v>96.544444444444466</v>
      </c>
      <c r="V61" s="87">
        <f t="shared" si="10"/>
        <v>41.922222222222224</v>
      </c>
    </row>
    <row r="62" spans="1:23" s="19" customFormat="1">
      <c r="A62" s="153"/>
      <c r="B62" s="24"/>
      <c r="C62" s="85" t="s">
        <v>9</v>
      </c>
      <c r="D62" s="125"/>
      <c r="E62" s="87">
        <f>STDEV(E37:E60)</f>
        <v>9.0720139940642781</v>
      </c>
      <c r="F62" s="87">
        <f t="shared" ref="F62:M62" si="11">STDEV(F37:F60)</f>
        <v>5.9607348101659561</v>
      </c>
      <c r="G62" s="87">
        <f t="shared" si="11"/>
        <v>1.3173056280328641</v>
      </c>
      <c r="H62" s="87">
        <f t="shared" si="11"/>
        <v>0.80684429254864021</v>
      </c>
      <c r="I62" s="87"/>
      <c r="J62" s="126">
        <f t="shared" si="11"/>
        <v>0.1104705770723264</v>
      </c>
      <c r="K62" s="87">
        <f t="shared" si="11"/>
        <v>0.76850695584131279</v>
      </c>
      <c r="L62" s="87">
        <f t="shared" si="11"/>
        <v>0.71683331395799454</v>
      </c>
      <c r="M62" s="87">
        <f t="shared" si="11"/>
        <v>0.43249277450611834</v>
      </c>
      <c r="N62" s="127"/>
      <c r="O62" s="128"/>
      <c r="P62" s="128"/>
      <c r="Q62" s="128"/>
      <c r="R62" s="128"/>
      <c r="S62" s="127"/>
      <c r="T62" s="87">
        <f t="shared" ref="T62:V62" si="12">STDEV(T37:T60)</f>
        <v>3.0098647055559886</v>
      </c>
      <c r="U62" s="87">
        <f t="shared" si="12"/>
        <v>3.0078763707037424</v>
      </c>
      <c r="V62" s="87">
        <f t="shared" si="12"/>
        <v>4.2735239014129451</v>
      </c>
    </row>
    <row r="63" spans="1:23" s="19" customFormat="1">
      <c r="A63" s="153"/>
      <c r="B63" s="24"/>
      <c r="C63" s="131" t="s">
        <v>10</v>
      </c>
      <c r="D63" s="125"/>
      <c r="E63" s="132">
        <f>E62/E61</f>
        <v>0.18455724671468923</v>
      </c>
      <c r="F63" s="132">
        <f t="shared" ref="F63:M63" si="13">F62/F61</f>
        <v>8.0908850450936765E-2</v>
      </c>
      <c r="G63" s="132">
        <f t="shared" si="13"/>
        <v>2.5863330393315394E-2</v>
      </c>
      <c r="H63" s="132">
        <f t="shared" si="13"/>
        <v>0.11288921310435698</v>
      </c>
      <c r="I63" s="132"/>
      <c r="J63" s="132">
        <f t="shared" si="13"/>
        <v>0.73578922749375575</v>
      </c>
      <c r="K63" s="132">
        <f t="shared" si="13"/>
        <v>0.16933682464369731</v>
      </c>
      <c r="L63" s="132">
        <f t="shared" si="13"/>
        <v>0.15289725857618086</v>
      </c>
      <c r="M63" s="132">
        <f t="shared" si="13"/>
        <v>0.2186147133139604</v>
      </c>
      <c r="N63" s="127"/>
      <c r="O63" s="128"/>
      <c r="P63" s="128"/>
      <c r="Q63" s="128"/>
      <c r="R63" s="128"/>
      <c r="S63" s="127"/>
      <c r="T63" s="132">
        <f t="shared" ref="T63:V63" si="14">T62/T61</f>
        <v>0.8728321551128192</v>
      </c>
      <c r="U63" s="132">
        <f t="shared" si="14"/>
        <v>3.1155354282810077E-2</v>
      </c>
      <c r="V63" s="132">
        <f t="shared" si="14"/>
        <v>0.10193934564727407</v>
      </c>
    </row>
    <row r="64" spans="1:23">
      <c r="A64" s="153"/>
      <c r="B64" s="166" t="s">
        <v>78</v>
      </c>
      <c r="C64" s="64" t="s">
        <v>288</v>
      </c>
      <c r="D64" s="4"/>
      <c r="E64" s="114">
        <v>42.1</v>
      </c>
      <c r="F64" s="114">
        <v>72</v>
      </c>
      <c r="G64" s="114">
        <v>52.9</v>
      </c>
      <c r="H64" s="114">
        <v>7.42</v>
      </c>
      <c r="I64" s="11"/>
      <c r="J64" s="123">
        <v>4.3200000000000002E-2</v>
      </c>
      <c r="K64" s="114">
        <v>3.89</v>
      </c>
      <c r="L64" s="114">
        <v>3.93</v>
      </c>
      <c r="M64" s="114">
        <v>1.83</v>
      </c>
      <c r="O64" s="119">
        <v>4</v>
      </c>
      <c r="P64" s="119">
        <v>360</v>
      </c>
      <c r="Q64" s="119">
        <v>364</v>
      </c>
      <c r="R64" s="119">
        <v>169</v>
      </c>
      <c r="T64" s="114">
        <v>1.1000000000000001</v>
      </c>
      <c r="U64" s="114">
        <v>98.9</v>
      </c>
      <c r="V64" s="114">
        <v>46.4</v>
      </c>
      <c r="W64" s="159" t="s">
        <v>304</v>
      </c>
    </row>
    <row r="65" spans="1:23">
      <c r="A65" s="153"/>
      <c r="B65" s="167"/>
      <c r="C65" s="65" t="s">
        <v>289</v>
      </c>
      <c r="D65" s="4"/>
      <c r="E65" s="114">
        <v>40.299999999999997</v>
      </c>
      <c r="F65" s="114">
        <v>70.3</v>
      </c>
      <c r="G65" s="114">
        <v>52.8</v>
      </c>
      <c r="H65" s="114">
        <v>6.86</v>
      </c>
      <c r="I65" s="12"/>
      <c r="J65" s="123">
        <v>6.6699999999999995E-2</v>
      </c>
      <c r="K65" s="114">
        <v>3.38</v>
      </c>
      <c r="L65" s="114">
        <v>3.45</v>
      </c>
      <c r="M65" s="114">
        <v>1.61</v>
      </c>
      <c r="O65" s="119">
        <v>6</v>
      </c>
      <c r="P65" s="119">
        <v>304</v>
      </c>
      <c r="Q65" s="119">
        <v>310</v>
      </c>
      <c r="R65" s="119">
        <v>145</v>
      </c>
      <c r="T65" s="114">
        <v>1.94</v>
      </c>
      <c r="U65" s="114">
        <v>98.1</v>
      </c>
      <c r="V65" s="114">
        <v>46.8</v>
      </c>
      <c r="W65" s="160"/>
    </row>
    <row r="66" spans="1:23">
      <c r="A66" s="154"/>
      <c r="B66" s="168"/>
      <c r="C66" s="66" t="s">
        <v>290</v>
      </c>
      <c r="D66" s="15"/>
      <c r="E66" s="114">
        <v>40.200000000000003</v>
      </c>
      <c r="F66" s="114">
        <v>71.8</v>
      </c>
      <c r="G66" s="114">
        <v>52.1</v>
      </c>
      <c r="H66" s="114">
        <v>6.89</v>
      </c>
      <c r="I66" s="12"/>
      <c r="J66" s="123">
        <v>3.4099999999999998E-2</v>
      </c>
      <c r="K66" s="114">
        <v>3.6</v>
      </c>
      <c r="L66" s="114">
        <v>3.64</v>
      </c>
      <c r="M66" s="114">
        <v>1.48</v>
      </c>
      <c r="O66" s="119">
        <v>3</v>
      </c>
      <c r="P66" s="119">
        <v>317</v>
      </c>
      <c r="Q66" s="119">
        <v>320</v>
      </c>
      <c r="R66" s="119">
        <v>130</v>
      </c>
      <c r="T66" s="114">
        <v>0.93799999999999994</v>
      </c>
      <c r="U66" s="114">
        <v>99.1</v>
      </c>
      <c r="V66" s="114">
        <v>40.6</v>
      </c>
      <c r="W66" s="161"/>
    </row>
    <row r="67" spans="1:23">
      <c r="B67" s="49"/>
      <c r="C67" s="4"/>
      <c r="D67" s="4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1:23">
      <c r="B68" s="49"/>
      <c r="C68" s="4"/>
      <c r="D68" s="4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70" spans="1:23">
      <c r="A70" s="152">
        <v>1369</v>
      </c>
      <c r="B70" s="169" t="s">
        <v>76</v>
      </c>
      <c r="C70" s="9" t="s">
        <v>329</v>
      </c>
      <c r="D70" s="14"/>
      <c r="E70" s="113">
        <v>63.2</v>
      </c>
      <c r="F70" s="113">
        <v>71.599999999999994</v>
      </c>
      <c r="G70" s="113">
        <v>59.5</v>
      </c>
      <c r="H70" s="113">
        <v>8.1300000000000008</v>
      </c>
      <c r="I70" s="12"/>
      <c r="J70" s="122">
        <v>0.189</v>
      </c>
      <c r="K70" s="113">
        <v>3.62</v>
      </c>
      <c r="L70" s="113">
        <v>3.81</v>
      </c>
      <c r="M70" s="122">
        <v>0.48699999999999999</v>
      </c>
      <c r="O70" s="112">
        <v>103</v>
      </c>
      <c r="P70" s="112">
        <v>1971</v>
      </c>
      <c r="Q70" s="112">
        <v>2074</v>
      </c>
      <c r="R70" s="112">
        <v>265</v>
      </c>
      <c r="T70" s="113">
        <v>4.97</v>
      </c>
      <c r="U70" s="113">
        <v>95</v>
      </c>
      <c r="V70" s="113">
        <v>12.8</v>
      </c>
    </row>
    <row r="71" spans="1:23">
      <c r="A71" s="153"/>
      <c r="B71" s="170"/>
      <c r="C71" s="8" t="s">
        <v>330</v>
      </c>
      <c r="D71" s="3"/>
      <c r="E71" s="113">
        <v>61.8</v>
      </c>
      <c r="F71" s="113">
        <v>71.900000000000006</v>
      </c>
      <c r="G71" s="113">
        <v>59.4</v>
      </c>
      <c r="H71" s="113">
        <v>7.86</v>
      </c>
      <c r="I71" s="12"/>
      <c r="J71" s="122">
        <v>0.188</v>
      </c>
      <c r="K71" s="113">
        <v>3.58</v>
      </c>
      <c r="L71" s="113">
        <v>3.76</v>
      </c>
      <c r="M71" s="122">
        <v>0.58199999999999996</v>
      </c>
      <c r="O71" s="112">
        <v>102</v>
      </c>
      <c r="P71" s="112">
        <v>1935</v>
      </c>
      <c r="Q71" s="112">
        <v>2037</v>
      </c>
      <c r="R71" s="112">
        <v>315</v>
      </c>
      <c r="T71" s="113">
        <v>5.01</v>
      </c>
      <c r="U71" s="113">
        <v>95</v>
      </c>
      <c r="V71" s="113">
        <v>15.5</v>
      </c>
    </row>
    <row r="72" spans="1:23">
      <c r="A72" s="153"/>
      <c r="B72" s="171"/>
      <c r="C72" s="8" t="s">
        <v>331</v>
      </c>
      <c r="D72" s="3"/>
      <c r="E72" s="113">
        <v>64.099999999999994</v>
      </c>
      <c r="F72" s="113">
        <v>72.099999999999994</v>
      </c>
      <c r="G72" s="113">
        <v>59.7</v>
      </c>
      <c r="H72" s="113">
        <v>8.18</v>
      </c>
      <c r="I72" s="12"/>
      <c r="J72" s="122">
        <v>0.21</v>
      </c>
      <c r="K72" s="113">
        <v>3.58</v>
      </c>
      <c r="L72" s="113">
        <v>3.79</v>
      </c>
      <c r="M72" s="122">
        <v>0.52800000000000002</v>
      </c>
      <c r="O72" s="112">
        <v>102</v>
      </c>
      <c r="P72" s="112">
        <v>1737</v>
      </c>
      <c r="Q72" s="112">
        <v>1839</v>
      </c>
      <c r="R72" s="112">
        <v>256</v>
      </c>
      <c r="T72" s="113">
        <v>5.55</v>
      </c>
      <c r="U72" s="113">
        <v>94.5</v>
      </c>
      <c r="V72" s="113">
        <v>13.9</v>
      </c>
    </row>
    <row r="73" spans="1:23">
      <c r="A73" s="153"/>
      <c r="B73" s="169" t="s">
        <v>77</v>
      </c>
      <c r="C73" s="9"/>
      <c r="E73" s="9"/>
      <c r="F73" s="9"/>
      <c r="G73" s="9"/>
      <c r="H73" s="9"/>
      <c r="I73" s="8"/>
      <c r="J73" s="9"/>
      <c r="K73" s="9"/>
      <c r="L73" s="9"/>
      <c r="M73" s="9"/>
      <c r="O73" s="9"/>
      <c r="P73" s="9"/>
      <c r="Q73" s="9"/>
      <c r="R73" s="9"/>
      <c r="T73" s="10"/>
      <c r="U73" s="10"/>
      <c r="V73" s="10"/>
    </row>
    <row r="74" spans="1:23">
      <c r="A74" s="153"/>
      <c r="B74" s="170"/>
      <c r="C74" s="8"/>
      <c r="E74" s="8"/>
      <c r="F74" s="8"/>
      <c r="G74" s="8"/>
      <c r="H74" s="8"/>
      <c r="I74" s="8"/>
      <c r="J74" s="8"/>
      <c r="K74" s="8"/>
      <c r="L74" s="8"/>
      <c r="M74" s="8"/>
      <c r="O74" s="9"/>
      <c r="P74" s="9"/>
      <c r="Q74" s="9"/>
      <c r="R74" s="9"/>
      <c r="T74" s="10"/>
      <c r="U74" s="10"/>
      <c r="V74" s="10"/>
    </row>
    <row r="75" spans="1:23">
      <c r="A75" s="153"/>
      <c r="B75" s="171"/>
      <c r="C75" s="16"/>
      <c r="E75" s="8"/>
      <c r="F75" s="8"/>
      <c r="G75" s="8"/>
      <c r="H75" s="8"/>
      <c r="I75" s="8"/>
      <c r="J75" s="8"/>
      <c r="K75" s="8"/>
      <c r="L75" s="8"/>
      <c r="M75" s="8"/>
      <c r="O75" s="9"/>
      <c r="P75" s="9"/>
      <c r="Q75" s="9"/>
      <c r="R75" s="9"/>
      <c r="T75" s="10"/>
      <c r="U75" s="10"/>
      <c r="V75" s="10"/>
    </row>
    <row r="76" spans="1:23">
      <c r="A76" s="153"/>
      <c r="B76" s="169" t="s">
        <v>83</v>
      </c>
      <c r="C76" s="9" t="s">
        <v>246</v>
      </c>
      <c r="D76" s="14"/>
      <c r="E76" s="113">
        <v>52</v>
      </c>
      <c r="F76" s="113">
        <v>66.5</v>
      </c>
      <c r="G76" s="113">
        <v>56.8</v>
      </c>
      <c r="H76" s="113">
        <v>5.74</v>
      </c>
      <c r="I76" s="12"/>
      <c r="J76" s="122">
        <v>0.63300000000000001</v>
      </c>
      <c r="K76" s="113">
        <v>2.08</v>
      </c>
      <c r="L76" s="113">
        <v>2.72</v>
      </c>
      <c r="M76" s="113">
        <v>0.33400000000000002</v>
      </c>
      <c r="O76" s="112">
        <v>186</v>
      </c>
      <c r="P76" s="112">
        <v>612</v>
      </c>
      <c r="Q76" s="112">
        <v>798</v>
      </c>
      <c r="R76" s="112">
        <v>98</v>
      </c>
      <c r="T76" s="113">
        <v>23.3</v>
      </c>
      <c r="U76" s="113">
        <v>76.7</v>
      </c>
      <c r="V76" s="113">
        <v>12.3</v>
      </c>
    </row>
    <row r="77" spans="1:23">
      <c r="A77" s="153"/>
      <c r="B77" s="170"/>
      <c r="C77" s="8" t="s">
        <v>247</v>
      </c>
      <c r="D77" s="3"/>
      <c r="E77" s="113">
        <v>50.9</v>
      </c>
      <c r="F77" s="113">
        <v>66.400000000000006</v>
      </c>
      <c r="G77" s="113">
        <v>56.6</v>
      </c>
      <c r="H77" s="113">
        <v>5.41</v>
      </c>
      <c r="I77" s="12"/>
      <c r="J77" s="122">
        <v>0.54900000000000004</v>
      </c>
      <c r="K77" s="113">
        <v>2.0099999999999998</v>
      </c>
      <c r="L77" s="113">
        <v>2.56</v>
      </c>
      <c r="M77" s="113">
        <v>0.36399999999999999</v>
      </c>
      <c r="O77" s="112">
        <v>190</v>
      </c>
      <c r="P77" s="112">
        <v>695</v>
      </c>
      <c r="Q77" s="112">
        <v>885</v>
      </c>
      <c r="R77" s="112">
        <v>126</v>
      </c>
      <c r="T77" s="113">
        <v>21.5</v>
      </c>
      <c r="U77" s="113">
        <v>78.5</v>
      </c>
      <c r="V77" s="113">
        <v>14.2</v>
      </c>
    </row>
    <row r="78" spans="1:23">
      <c r="A78" s="153"/>
      <c r="B78" s="171"/>
      <c r="C78" s="16" t="s">
        <v>248</v>
      </c>
      <c r="D78" s="15"/>
      <c r="E78" s="113">
        <v>53.5</v>
      </c>
      <c r="F78" s="113">
        <v>66</v>
      </c>
      <c r="G78" s="113">
        <v>56.4</v>
      </c>
      <c r="H78" s="113">
        <v>6.27</v>
      </c>
      <c r="I78" s="12"/>
      <c r="J78" s="122">
        <v>0.57199999999999995</v>
      </c>
      <c r="K78" s="113">
        <v>2.2599999999999998</v>
      </c>
      <c r="L78" s="113">
        <v>2.83</v>
      </c>
      <c r="M78" s="113">
        <v>0.39700000000000002</v>
      </c>
      <c r="O78" s="112">
        <v>163</v>
      </c>
      <c r="P78" s="112">
        <v>643</v>
      </c>
      <c r="Q78" s="112">
        <v>806</v>
      </c>
      <c r="R78" s="112">
        <v>113</v>
      </c>
      <c r="T78" s="113">
        <v>20.2</v>
      </c>
      <c r="U78" s="113">
        <v>79.8</v>
      </c>
      <c r="V78" s="113">
        <v>14</v>
      </c>
    </row>
    <row r="79" spans="1:23">
      <c r="A79" s="153"/>
      <c r="B79" s="169" t="s">
        <v>84</v>
      </c>
      <c r="C79" s="9"/>
      <c r="E79" s="9"/>
      <c r="F79" s="9"/>
      <c r="G79" s="9"/>
      <c r="H79" s="9"/>
      <c r="I79" s="11"/>
      <c r="J79" s="9"/>
      <c r="K79" s="9"/>
      <c r="L79" s="9"/>
      <c r="M79" s="9"/>
      <c r="O79" s="9"/>
      <c r="P79" s="9"/>
      <c r="Q79" s="9"/>
      <c r="R79" s="9"/>
      <c r="T79" s="10"/>
      <c r="U79" s="10"/>
      <c r="V79" s="10"/>
    </row>
    <row r="80" spans="1:23">
      <c r="A80" s="153"/>
      <c r="B80" s="170"/>
      <c r="C80" s="8"/>
      <c r="E80" s="8"/>
      <c r="F80" s="8"/>
      <c r="G80" s="8"/>
      <c r="H80" s="8"/>
      <c r="I80" s="8"/>
      <c r="J80" s="8"/>
      <c r="K80" s="8"/>
      <c r="L80" s="8"/>
      <c r="M80" s="8"/>
      <c r="O80" s="9"/>
      <c r="P80" s="9"/>
      <c r="Q80" s="9"/>
      <c r="R80" s="9"/>
      <c r="T80" s="10"/>
      <c r="U80" s="10"/>
      <c r="V80" s="10"/>
    </row>
    <row r="81" spans="1:22">
      <c r="A81" s="153"/>
      <c r="B81" s="171"/>
      <c r="C81" s="16"/>
      <c r="E81" s="8"/>
      <c r="F81" s="8"/>
      <c r="G81" s="8"/>
      <c r="H81" s="8"/>
      <c r="I81" s="8"/>
      <c r="J81" s="8"/>
      <c r="K81" s="8"/>
      <c r="L81" s="8"/>
      <c r="M81" s="8"/>
      <c r="O81" s="9"/>
      <c r="P81" s="9"/>
      <c r="Q81" s="9"/>
      <c r="R81" s="9"/>
      <c r="T81" s="10"/>
      <c r="U81" s="10"/>
      <c r="V81" s="10"/>
    </row>
    <row r="82" spans="1:22">
      <c r="A82" s="153"/>
      <c r="B82" s="169" t="s">
        <v>82</v>
      </c>
      <c r="C82" s="9" t="s">
        <v>190</v>
      </c>
      <c r="D82" s="14"/>
      <c r="E82" s="113">
        <v>65.400000000000006</v>
      </c>
      <c r="F82" s="113">
        <v>75</v>
      </c>
      <c r="G82" s="113">
        <v>60.8</v>
      </c>
      <c r="H82" s="113">
        <v>6.26</v>
      </c>
      <c r="I82" s="12"/>
      <c r="J82" s="122">
        <v>0.21299999999999999</v>
      </c>
      <c r="K82" s="113">
        <v>2.84</v>
      </c>
      <c r="L82" s="113">
        <v>3.06</v>
      </c>
      <c r="M82" s="113">
        <v>0.35899999999999999</v>
      </c>
      <c r="O82" s="112">
        <v>63</v>
      </c>
      <c r="P82" s="112">
        <v>841</v>
      </c>
      <c r="Q82" s="112">
        <v>904</v>
      </c>
      <c r="R82" s="112">
        <v>106</v>
      </c>
      <c r="T82" s="113">
        <v>6.97</v>
      </c>
      <c r="U82" s="113">
        <v>93</v>
      </c>
      <c r="V82" s="113">
        <v>11.7</v>
      </c>
    </row>
    <row r="83" spans="1:22">
      <c r="A83" s="153"/>
      <c r="B83" s="170"/>
      <c r="C83" s="8" t="s">
        <v>191</v>
      </c>
      <c r="D83" s="3"/>
      <c r="E83" s="113">
        <v>66.400000000000006</v>
      </c>
      <c r="F83" s="113">
        <v>73.599999999999994</v>
      </c>
      <c r="G83" s="113">
        <v>60.6</v>
      </c>
      <c r="H83" s="113">
        <v>5.59</v>
      </c>
      <c r="I83" s="12"/>
      <c r="J83" s="122">
        <v>0.28100000000000003</v>
      </c>
      <c r="K83" s="113">
        <v>2.64</v>
      </c>
      <c r="L83" s="113">
        <v>2.92</v>
      </c>
      <c r="M83" s="113">
        <v>0.318</v>
      </c>
      <c r="O83" s="112">
        <v>82</v>
      </c>
      <c r="P83" s="112">
        <v>772</v>
      </c>
      <c r="Q83" s="112">
        <v>854</v>
      </c>
      <c r="R83" s="112">
        <v>93</v>
      </c>
      <c r="T83" s="113">
        <v>9.6</v>
      </c>
      <c r="U83" s="113">
        <v>90.4</v>
      </c>
      <c r="V83" s="113">
        <v>10.9</v>
      </c>
    </row>
    <row r="84" spans="1:22">
      <c r="A84" s="153"/>
      <c r="B84" s="171"/>
      <c r="C84" s="8" t="s">
        <v>192</v>
      </c>
      <c r="D84" s="3"/>
      <c r="E84" s="113">
        <v>66.5</v>
      </c>
      <c r="F84" s="113">
        <v>73.7</v>
      </c>
      <c r="G84" s="113">
        <v>60.5</v>
      </c>
      <c r="H84" s="113">
        <v>5.84</v>
      </c>
      <c r="I84" s="12"/>
      <c r="J84" s="122">
        <v>0.161</v>
      </c>
      <c r="K84" s="113">
        <v>2.48</v>
      </c>
      <c r="L84" s="113">
        <v>2.64</v>
      </c>
      <c r="M84" s="113">
        <v>0.32800000000000001</v>
      </c>
      <c r="O84" s="112">
        <v>47</v>
      </c>
      <c r="P84" s="112">
        <v>726</v>
      </c>
      <c r="Q84" s="112">
        <v>773</v>
      </c>
      <c r="R84" s="112">
        <v>96</v>
      </c>
      <c r="T84" s="113">
        <v>6.08</v>
      </c>
      <c r="U84" s="113">
        <v>93.9</v>
      </c>
      <c r="V84" s="113">
        <v>12.4</v>
      </c>
    </row>
    <row r="85" spans="1:22">
      <c r="A85" s="153"/>
      <c r="B85" s="169" t="s">
        <v>81</v>
      </c>
      <c r="C85" s="9" t="s">
        <v>15</v>
      </c>
      <c r="D85" s="14"/>
      <c r="E85" s="113">
        <v>66.3</v>
      </c>
      <c r="F85" s="113">
        <v>72.400000000000006</v>
      </c>
      <c r="G85" s="113">
        <v>60.4</v>
      </c>
      <c r="H85" s="113">
        <v>7.16</v>
      </c>
      <c r="I85" s="11"/>
      <c r="J85" s="122">
        <v>0.30299999999999999</v>
      </c>
      <c r="K85" s="113">
        <v>3.48</v>
      </c>
      <c r="L85" s="113">
        <v>3.78</v>
      </c>
      <c r="M85" s="113">
        <v>0.65300000000000002</v>
      </c>
      <c r="O85" s="112">
        <v>104</v>
      </c>
      <c r="P85" s="112">
        <v>1193</v>
      </c>
      <c r="Q85" s="112">
        <v>1297</v>
      </c>
      <c r="R85" s="112">
        <v>224</v>
      </c>
      <c r="T85" s="113">
        <v>8.02</v>
      </c>
      <c r="U85" s="113">
        <v>92</v>
      </c>
      <c r="V85" s="113">
        <v>17.3</v>
      </c>
    </row>
    <row r="86" spans="1:22">
      <c r="A86" s="153"/>
      <c r="B86" s="170"/>
      <c r="C86" s="8" t="s">
        <v>25</v>
      </c>
      <c r="D86" s="3"/>
      <c r="E86" s="113">
        <v>65.3</v>
      </c>
      <c r="F86" s="113">
        <v>72.7</v>
      </c>
      <c r="G86" s="113">
        <v>60.8</v>
      </c>
      <c r="H86" s="113">
        <v>6.71</v>
      </c>
      <c r="I86" s="12"/>
      <c r="J86" s="122">
        <v>0.32400000000000001</v>
      </c>
      <c r="K86" s="113">
        <v>2.98</v>
      </c>
      <c r="L86" s="113">
        <v>3.3</v>
      </c>
      <c r="M86" s="113">
        <v>0.67100000000000004</v>
      </c>
      <c r="O86" s="112">
        <v>111</v>
      </c>
      <c r="P86" s="112">
        <v>1021</v>
      </c>
      <c r="Q86" s="112">
        <v>1132</v>
      </c>
      <c r="R86" s="112">
        <v>230</v>
      </c>
      <c r="T86" s="113">
        <v>9.81</v>
      </c>
      <c r="U86" s="113">
        <v>90.2</v>
      </c>
      <c r="V86" s="113">
        <v>20.3</v>
      </c>
    </row>
    <row r="87" spans="1:22">
      <c r="A87" s="153"/>
      <c r="B87" s="171"/>
      <c r="C87" s="16" t="s">
        <v>26</v>
      </c>
      <c r="D87" s="15"/>
      <c r="E87" s="113">
        <v>65.2</v>
      </c>
      <c r="F87" s="113">
        <v>72.8</v>
      </c>
      <c r="G87" s="113">
        <v>61</v>
      </c>
      <c r="H87" s="113">
        <v>7.1</v>
      </c>
      <c r="I87" s="12"/>
      <c r="J87" s="122">
        <v>0.38</v>
      </c>
      <c r="K87" s="113">
        <v>3.18</v>
      </c>
      <c r="L87" s="113">
        <v>3.56</v>
      </c>
      <c r="M87" s="113">
        <v>0.71699999999999997</v>
      </c>
      <c r="O87" s="112">
        <v>127</v>
      </c>
      <c r="P87" s="112">
        <v>1063</v>
      </c>
      <c r="Q87" s="112">
        <v>1190</v>
      </c>
      <c r="R87" s="112">
        <v>240</v>
      </c>
      <c r="T87" s="113">
        <v>10.7</v>
      </c>
      <c r="U87" s="113">
        <v>89.3</v>
      </c>
      <c r="V87" s="113">
        <v>20.2</v>
      </c>
    </row>
    <row r="88" spans="1:22">
      <c r="A88" s="153"/>
      <c r="B88" s="169" t="s">
        <v>80</v>
      </c>
      <c r="C88" s="9" t="s">
        <v>145</v>
      </c>
      <c r="D88" s="9"/>
      <c r="E88" s="113">
        <v>57.1</v>
      </c>
      <c r="F88" s="113">
        <v>70.599999999999994</v>
      </c>
      <c r="G88" s="113">
        <v>61.6</v>
      </c>
      <c r="H88" s="113">
        <v>7.22</v>
      </c>
      <c r="I88" s="12"/>
      <c r="J88" s="122">
        <v>0.42599999999999999</v>
      </c>
      <c r="K88" s="113">
        <v>2.38</v>
      </c>
      <c r="L88" s="113">
        <v>2.8</v>
      </c>
      <c r="M88" s="113">
        <v>0.47099999999999997</v>
      </c>
      <c r="O88" s="112">
        <v>105</v>
      </c>
      <c r="P88" s="112">
        <v>586</v>
      </c>
      <c r="Q88" s="112">
        <v>691</v>
      </c>
      <c r="R88" s="112">
        <v>116</v>
      </c>
      <c r="T88" s="113">
        <v>15.2</v>
      </c>
      <c r="U88" s="113">
        <v>84.8</v>
      </c>
      <c r="V88" s="113">
        <v>16.8</v>
      </c>
    </row>
    <row r="89" spans="1:22">
      <c r="A89" s="153"/>
      <c r="B89" s="170"/>
      <c r="C89" s="8" t="s">
        <v>146</v>
      </c>
      <c r="D89" s="8"/>
      <c r="E89" s="113">
        <v>56.9</v>
      </c>
      <c r="F89" s="113">
        <v>71.3</v>
      </c>
      <c r="G89" s="113">
        <v>61</v>
      </c>
      <c r="H89" s="113">
        <v>7.36</v>
      </c>
      <c r="I89" s="12"/>
      <c r="J89" s="122">
        <v>0.49299999999999999</v>
      </c>
      <c r="K89" s="113">
        <v>2.67</v>
      </c>
      <c r="L89" s="113">
        <v>3.16</v>
      </c>
      <c r="M89" s="113">
        <v>0.56699999999999995</v>
      </c>
      <c r="O89" s="112">
        <v>120</v>
      </c>
      <c r="P89" s="112">
        <v>649</v>
      </c>
      <c r="Q89" s="112">
        <v>769</v>
      </c>
      <c r="R89" s="112">
        <v>138</v>
      </c>
      <c r="T89" s="113">
        <v>15.6</v>
      </c>
      <c r="U89" s="113">
        <v>84.4</v>
      </c>
      <c r="V89" s="113">
        <v>17.899999999999999</v>
      </c>
    </row>
    <row r="90" spans="1:22">
      <c r="A90" s="153"/>
      <c r="B90" s="171"/>
      <c r="C90" s="8" t="s">
        <v>147</v>
      </c>
      <c r="D90" s="8"/>
      <c r="E90" s="10">
        <v>58.5</v>
      </c>
      <c r="F90" s="10">
        <v>70.900000000000006</v>
      </c>
      <c r="G90" s="10">
        <v>61.8</v>
      </c>
      <c r="H90" s="10">
        <v>7.37</v>
      </c>
      <c r="I90" s="12"/>
      <c r="J90" s="28">
        <v>0.56399999999999995</v>
      </c>
      <c r="K90" s="10">
        <v>2.52</v>
      </c>
      <c r="L90" s="10">
        <v>3.09</v>
      </c>
      <c r="M90" s="10">
        <v>0.432</v>
      </c>
      <c r="O90" s="9">
        <v>141</v>
      </c>
      <c r="P90" s="9">
        <v>631</v>
      </c>
      <c r="Q90" s="9">
        <v>772</v>
      </c>
      <c r="R90" s="9">
        <v>108</v>
      </c>
      <c r="T90" s="113">
        <v>18.3</v>
      </c>
      <c r="U90" s="113">
        <v>81.7</v>
      </c>
      <c r="V90" s="113">
        <v>14</v>
      </c>
    </row>
    <row r="91" spans="1:22">
      <c r="A91" s="153"/>
      <c r="B91" s="169" t="s">
        <v>79</v>
      </c>
      <c r="C91" s="9" t="s">
        <v>100</v>
      </c>
      <c r="D91" s="14"/>
      <c r="E91" s="113">
        <v>54.5</v>
      </c>
      <c r="F91" s="113">
        <v>72.599999999999994</v>
      </c>
      <c r="G91" s="113">
        <v>60.1</v>
      </c>
      <c r="H91" s="113">
        <v>7.54</v>
      </c>
      <c r="I91" s="12"/>
      <c r="J91" s="122">
        <v>0.21299999999999999</v>
      </c>
      <c r="K91" s="113">
        <v>3.44</v>
      </c>
      <c r="L91" s="113">
        <v>3.66</v>
      </c>
      <c r="M91" s="113">
        <v>0.56000000000000005</v>
      </c>
      <c r="O91" s="112">
        <v>60</v>
      </c>
      <c r="P91" s="112">
        <v>971</v>
      </c>
      <c r="Q91" s="112">
        <v>1031</v>
      </c>
      <c r="R91" s="112">
        <v>158</v>
      </c>
      <c r="T91" s="113">
        <v>5.82</v>
      </c>
      <c r="U91" s="113">
        <v>94.2</v>
      </c>
      <c r="V91" s="113">
        <v>15.3</v>
      </c>
    </row>
    <row r="92" spans="1:22">
      <c r="A92" s="153"/>
      <c r="B92" s="170"/>
      <c r="C92" s="8" t="s">
        <v>101</v>
      </c>
      <c r="D92" s="3"/>
      <c r="E92" s="113">
        <v>54.1</v>
      </c>
      <c r="F92" s="113">
        <v>72.8</v>
      </c>
      <c r="G92" s="113">
        <v>60</v>
      </c>
      <c r="H92" s="113">
        <v>7.12</v>
      </c>
      <c r="I92" s="12"/>
      <c r="J92" s="122">
        <v>0.38400000000000001</v>
      </c>
      <c r="K92" s="113">
        <v>3.04</v>
      </c>
      <c r="L92" s="113">
        <v>3.43</v>
      </c>
      <c r="M92" s="113">
        <v>0.47099999999999997</v>
      </c>
      <c r="O92" s="112">
        <v>107</v>
      </c>
      <c r="P92" s="112">
        <v>847</v>
      </c>
      <c r="Q92" s="112">
        <v>954</v>
      </c>
      <c r="R92" s="112">
        <v>131</v>
      </c>
      <c r="T92" s="113">
        <v>11.2</v>
      </c>
      <c r="U92" s="113">
        <v>88.8</v>
      </c>
      <c r="V92" s="113">
        <v>13.7</v>
      </c>
    </row>
    <row r="93" spans="1:22">
      <c r="A93" s="153"/>
      <c r="B93" s="171"/>
      <c r="C93" s="16" t="s">
        <v>102</v>
      </c>
      <c r="D93" s="15"/>
      <c r="E93" s="113">
        <v>53.7</v>
      </c>
      <c r="F93" s="113">
        <v>72.8</v>
      </c>
      <c r="G93" s="113">
        <v>59.3</v>
      </c>
      <c r="H93" s="113">
        <v>7.34</v>
      </c>
      <c r="I93" s="12"/>
      <c r="J93" s="122">
        <v>0.17</v>
      </c>
      <c r="K93" s="113">
        <v>3.27</v>
      </c>
      <c r="L93" s="113">
        <v>3.44</v>
      </c>
      <c r="M93" s="113">
        <v>0.65900000000000003</v>
      </c>
      <c r="O93" s="112">
        <v>47</v>
      </c>
      <c r="P93" s="112">
        <v>903</v>
      </c>
      <c r="Q93" s="112">
        <v>950</v>
      </c>
      <c r="R93" s="112">
        <v>182</v>
      </c>
      <c r="T93" s="113">
        <v>4.95</v>
      </c>
      <c r="U93" s="113">
        <v>95.1</v>
      </c>
      <c r="V93" s="113">
        <v>19.2</v>
      </c>
    </row>
    <row r="94" spans="1:22" s="19" customFormat="1">
      <c r="A94" s="153"/>
      <c r="B94" s="24"/>
      <c r="C94" s="124" t="s">
        <v>8</v>
      </c>
      <c r="D94" s="125"/>
      <c r="E94" s="87">
        <f>AVERAGE(E70:E93)</f>
        <v>59.74444444444444</v>
      </c>
      <c r="F94" s="87">
        <f t="shared" ref="F94:M94" si="15">AVERAGE(F70:F93)</f>
        <v>71.427777777777763</v>
      </c>
      <c r="G94" s="87">
        <f t="shared" si="15"/>
        <v>59.794444444444444</v>
      </c>
      <c r="H94" s="87">
        <f t="shared" si="15"/>
        <v>6.9</v>
      </c>
      <c r="I94" s="12"/>
      <c r="J94" s="126">
        <f t="shared" si="15"/>
        <v>0.34738888888888897</v>
      </c>
      <c r="K94" s="87">
        <f t="shared" si="15"/>
        <v>2.8916666666666675</v>
      </c>
      <c r="L94" s="87">
        <f t="shared" si="15"/>
        <v>3.2394444444444441</v>
      </c>
      <c r="M94" s="87">
        <f t="shared" si="15"/>
        <v>0.4943333333333334</v>
      </c>
      <c r="N94" s="127"/>
      <c r="O94" s="128"/>
      <c r="P94" s="128"/>
      <c r="Q94" s="128"/>
      <c r="R94" s="128"/>
      <c r="S94" s="127"/>
      <c r="T94" s="87">
        <f t="shared" ref="T94:V94" si="16">AVERAGE(T70:T93)</f>
        <v>11.265555555555553</v>
      </c>
      <c r="U94" s="87">
        <f t="shared" si="16"/>
        <v>88.73888888888888</v>
      </c>
      <c r="V94" s="87">
        <f t="shared" si="16"/>
        <v>15.133333333333335</v>
      </c>
    </row>
    <row r="95" spans="1:22" s="19" customFormat="1">
      <c r="A95" s="153"/>
      <c r="B95" s="24"/>
      <c r="C95" s="125" t="s">
        <v>9</v>
      </c>
      <c r="D95" s="125"/>
      <c r="E95" s="87">
        <f>STDEV(E70:E93)</f>
        <v>5.6899521575805494</v>
      </c>
      <c r="F95" s="87">
        <f t="shared" ref="F95:M95" si="17">STDEV(F70:F93)</f>
        <v>2.5774601167806201</v>
      </c>
      <c r="G95" s="87">
        <f t="shared" si="17"/>
        <v>1.6278720220771163</v>
      </c>
      <c r="H95" s="87">
        <f t="shared" si="17"/>
        <v>0.86142836238969922</v>
      </c>
      <c r="I95" s="87"/>
      <c r="J95" s="126">
        <f t="shared" si="17"/>
        <v>0.15867063143835322</v>
      </c>
      <c r="K95" s="87">
        <f t="shared" si="17"/>
        <v>0.53691110010108789</v>
      </c>
      <c r="L95" s="87">
        <f t="shared" si="17"/>
        <v>0.43155631112660797</v>
      </c>
      <c r="M95" s="87">
        <f t="shared" si="17"/>
        <v>0.12965202296463985</v>
      </c>
      <c r="N95" s="127"/>
      <c r="O95" s="128"/>
      <c r="P95" s="128"/>
      <c r="Q95" s="128"/>
      <c r="R95" s="128"/>
      <c r="S95" s="127"/>
      <c r="T95" s="87">
        <f t="shared" ref="T95:V95" si="18">STDEV(T70:T93)</f>
        <v>6.2082148824073347</v>
      </c>
      <c r="U95" s="87">
        <f t="shared" si="18"/>
        <v>6.2123348730701409</v>
      </c>
      <c r="V95" s="87">
        <f t="shared" si="18"/>
        <v>2.8887204576339354</v>
      </c>
    </row>
    <row r="96" spans="1:22" s="19" customFormat="1">
      <c r="A96" s="153"/>
      <c r="B96" s="24"/>
      <c r="C96" s="129" t="s">
        <v>10</v>
      </c>
      <c r="D96" s="125"/>
      <c r="E96" s="110">
        <f>E95/E94</f>
        <v>9.5238180059931093E-2</v>
      </c>
      <c r="F96" s="110">
        <f t="shared" ref="F96:M96" si="19">F95/F94</f>
        <v>3.6084842577623996E-2</v>
      </c>
      <c r="G96" s="110">
        <f t="shared" si="19"/>
        <v>2.7224469383432218E-2</v>
      </c>
      <c r="H96" s="110">
        <f t="shared" si="19"/>
        <v>0.12484469020140568</v>
      </c>
      <c r="I96" s="87"/>
      <c r="J96" s="110">
        <f t="shared" si="19"/>
        <v>0.45675217749725849</v>
      </c>
      <c r="K96" s="110">
        <f t="shared" si="19"/>
        <v>0.185675308392307</v>
      </c>
      <c r="L96" s="110">
        <f t="shared" si="19"/>
        <v>0.1332192351274043</v>
      </c>
      <c r="M96" s="110">
        <f t="shared" si="19"/>
        <v>0.26227651307749122</v>
      </c>
      <c r="N96" s="127"/>
      <c r="O96" s="128"/>
      <c r="P96" s="128"/>
      <c r="Q96" s="128"/>
      <c r="R96" s="128"/>
      <c r="S96" s="127"/>
      <c r="T96" s="110">
        <f t="shared" ref="T96:V96" si="20">T95/T94</f>
        <v>0.55107933663740039</v>
      </c>
      <c r="U96" s="110">
        <f t="shared" si="20"/>
        <v>7.0006903972492679E-2</v>
      </c>
      <c r="V96" s="110">
        <f t="shared" si="20"/>
        <v>0.19088461173792523</v>
      </c>
    </row>
    <row r="97" spans="1:23">
      <c r="A97" s="153"/>
      <c r="B97" s="166" t="s">
        <v>78</v>
      </c>
      <c r="C97" s="64" t="s">
        <v>291</v>
      </c>
      <c r="E97" s="114">
        <v>47.7</v>
      </c>
      <c r="F97" s="114">
        <v>72.900000000000006</v>
      </c>
      <c r="G97" s="114">
        <v>66.7</v>
      </c>
      <c r="H97" s="114">
        <v>7.49</v>
      </c>
      <c r="I97" s="132"/>
      <c r="J97" s="123">
        <v>0.246</v>
      </c>
      <c r="K97" s="114">
        <v>2.0699999999999998</v>
      </c>
      <c r="L97" s="114">
        <v>2.3199999999999998</v>
      </c>
      <c r="M97" s="114">
        <v>0.28599999999999998</v>
      </c>
      <c r="O97" s="119">
        <v>31</v>
      </c>
      <c r="P97" s="119">
        <v>261</v>
      </c>
      <c r="Q97" s="119">
        <v>292</v>
      </c>
      <c r="R97" s="119">
        <v>36</v>
      </c>
      <c r="T97" s="114">
        <v>10.6</v>
      </c>
      <c r="U97" s="114">
        <v>89.4</v>
      </c>
      <c r="V97" s="114">
        <v>12.3</v>
      </c>
      <c r="W97" s="159" t="s">
        <v>304</v>
      </c>
    </row>
    <row r="98" spans="1:23">
      <c r="A98" s="153"/>
      <c r="B98" s="167"/>
      <c r="C98" s="65" t="s">
        <v>292</v>
      </c>
      <c r="E98" s="114">
        <v>48.6</v>
      </c>
      <c r="F98" s="114">
        <v>72.5</v>
      </c>
      <c r="G98" s="114">
        <v>66</v>
      </c>
      <c r="H98" s="114">
        <v>7.41</v>
      </c>
      <c r="I98" s="11"/>
      <c r="J98" s="123">
        <v>0.20399999999999999</v>
      </c>
      <c r="K98" s="114">
        <v>2.19</v>
      </c>
      <c r="L98" s="114">
        <v>2.39</v>
      </c>
      <c r="M98" s="114">
        <v>0.35</v>
      </c>
      <c r="O98" s="119">
        <v>28</v>
      </c>
      <c r="P98" s="119">
        <v>300</v>
      </c>
      <c r="Q98" s="119">
        <v>328</v>
      </c>
      <c r="R98" s="119">
        <v>48</v>
      </c>
      <c r="T98" s="114">
        <v>8.5399999999999991</v>
      </c>
      <c r="U98" s="114">
        <v>91.5</v>
      </c>
      <c r="V98" s="114">
        <v>14.6</v>
      </c>
      <c r="W98" s="160"/>
    </row>
    <row r="99" spans="1:23">
      <c r="A99" s="154"/>
      <c r="B99" s="168"/>
      <c r="C99" s="66" t="s">
        <v>293</v>
      </c>
      <c r="D99" s="15"/>
      <c r="E99" s="114">
        <v>49.3</v>
      </c>
      <c r="F99" s="114">
        <v>72.7</v>
      </c>
      <c r="G99" s="114">
        <v>67</v>
      </c>
      <c r="H99" s="114">
        <v>8.81</v>
      </c>
      <c r="I99" s="12"/>
      <c r="J99" s="123">
        <v>0.23200000000000001</v>
      </c>
      <c r="K99" s="114">
        <v>2.48</v>
      </c>
      <c r="L99" s="114">
        <v>2.71</v>
      </c>
      <c r="M99" s="114">
        <v>0.33300000000000002</v>
      </c>
      <c r="O99" s="119">
        <v>30</v>
      </c>
      <c r="P99" s="119">
        <v>320</v>
      </c>
      <c r="Q99" s="119">
        <v>350</v>
      </c>
      <c r="R99" s="119">
        <v>43</v>
      </c>
      <c r="T99" s="114">
        <v>8.57</v>
      </c>
      <c r="U99" s="114">
        <v>91.4</v>
      </c>
      <c r="V99" s="114">
        <v>12.3</v>
      </c>
      <c r="W99" s="161"/>
    </row>
    <row r="100" spans="1:23">
      <c r="I100" s="12"/>
    </row>
  </sheetData>
  <mergeCells count="37">
    <mergeCell ref="J1:M1"/>
    <mergeCell ref="O1:R1"/>
    <mergeCell ref="T1:V1"/>
    <mergeCell ref="B37:B39"/>
    <mergeCell ref="B40:B42"/>
    <mergeCell ref="B4:B6"/>
    <mergeCell ref="B7:B9"/>
    <mergeCell ref="B10:B12"/>
    <mergeCell ref="B13:B15"/>
    <mergeCell ref="B1:B2"/>
    <mergeCell ref="B52:B54"/>
    <mergeCell ref="B55:B57"/>
    <mergeCell ref="B58:B60"/>
    <mergeCell ref="B64:B66"/>
    <mergeCell ref="B70:B72"/>
    <mergeCell ref="B97:B99"/>
    <mergeCell ref="B73:B75"/>
    <mergeCell ref="B76:B78"/>
    <mergeCell ref="B79:B81"/>
    <mergeCell ref="B82:B84"/>
    <mergeCell ref="B85:B87"/>
    <mergeCell ref="W31:W33"/>
    <mergeCell ref="W64:W66"/>
    <mergeCell ref="W97:W99"/>
    <mergeCell ref="A4:A33"/>
    <mergeCell ref="A37:A66"/>
    <mergeCell ref="A70:A99"/>
    <mergeCell ref="B43:B45"/>
    <mergeCell ref="B46:B48"/>
    <mergeCell ref="B49:B51"/>
    <mergeCell ref="B16:B18"/>
    <mergeCell ref="B19:B21"/>
    <mergeCell ref="B22:B24"/>
    <mergeCell ref="B25:B27"/>
    <mergeCell ref="B31:B33"/>
    <mergeCell ref="B88:B90"/>
    <mergeCell ref="B91:B93"/>
  </mergeCells>
  <phoneticPr fontId="5" type="noConversion"/>
  <pageMargins left="0.75" right="0.75" top="1" bottom="1" header="0.5" footer="0.5"/>
  <pageSetup scale="36" orientation="landscape" horizontalDpi="4294967292" verticalDpi="4294967292"/>
  <headerFooter>
    <oddHeader>&amp;C&amp;"Calibri,Regular"&amp;18&amp;K000000C3 Centralized Analysis_x000D_All Sites</oddHeader>
    <oddFooter>&amp;C&amp;"Calibri,Regular"&amp;18&amp;K000000Treg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  <pageSetUpPr fitToPage="1"/>
  </sheetPr>
  <dimension ref="A1:S103"/>
  <sheetViews>
    <sheetView workbookViewId="0">
      <pane ySplit="1460" topLeftCell="A3" activePane="bottomLeft"/>
      <selection activeCell="A2" sqref="A2"/>
      <selection pane="bottomLeft" activeCell="A4" sqref="A4:A33"/>
    </sheetView>
  </sheetViews>
  <sheetFormatPr baseColWidth="10" defaultRowHeight="15" x14ac:dyDescent="0"/>
  <cols>
    <col min="3" max="3" width="25.6640625" customWidth="1"/>
    <col min="4" max="4" width="5.83203125" customWidth="1"/>
    <col min="10" max="10" width="5.83203125" customWidth="1"/>
    <col min="15" max="15" width="5.83203125" customWidth="1"/>
    <col min="16" max="16" width="12.6640625" customWidth="1"/>
    <col min="17" max="17" width="11.83203125" customWidth="1"/>
    <col min="18" max="18" width="14.1640625" customWidth="1"/>
  </cols>
  <sheetData>
    <row r="1" spans="1:18">
      <c r="B1" s="179"/>
      <c r="C1" s="39"/>
      <c r="D1" s="39"/>
      <c r="E1" s="39"/>
      <c r="F1" s="39"/>
      <c r="G1" s="39"/>
      <c r="H1" s="39"/>
      <c r="I1" s="39"/>
      <c r="J1" s="39"/>
      <c r="K1" s="176" t="s">
        <v>44</v>
      </c>
      <c r="L1" s="177"/>
      <c r="M1" s="177"/>
      <c r="N1" s="178"/>
      <c r="O1" s="39"/>
      <c r="P1" s="176" t="s">
        <v>45</v>
      </c>
      <c r="Q1" s="177"/>
      <c r="R1" s="178"/>
    </row>
    <row r="2" spans="1:18" s="13" customFormat="1" ht="45">
      <c r="A2" s="7" t="s">
        <v>0</v>
      </c>
      <c r="B2" s="179"/>
      <c r="C2" s="40" t="s">
        <v>303</v>
      </c>
      <c r="D2" s="40"/>
      <c r="E2" s="40" t="s">
        <v>1</v>
      </c>
      <c r="F2" s="40" t="s">
        <v>2</v>
      </c>
      <c r="G2" s="40" t="s">
        <v>35</v>
      </c>
      <c r="H2" s="40" t="s">
        <v>36</v>
      </c>
      <c r="I2" s="40" t="s">
        <v>37</v>
      </c>
      <c r="J2" s="41"/>
      <c r="K2" s="42" t="s">
        <v>39</v>
      </c>
      <c r="L2" s="42" t="s">
        <v>40</v>
      </c>
      <c r="M2" s="42" t="s">
        <v>41</v>
      </c>
      <c r="N2" s="42" t="s">
        <v>42</v>
      </c>
      <c r="O2" s="43"/>
      <c r="P2" s="42" t="s">
        <v>38</v>
      </c>
      <c r="Q2" s="42" t="s">
        <v>43</v>
      </c>
      <c r="R2" s="42" t="s">
        <v>46</v>
      </c>
    </row>
    <row r="4" spans="1:18">
      <c r="A4" s="152">
        <v>12828</v>
      </c>
      <c r="B4" s="169" t="s">
        <v>76</v>
      </c>
      <c r="C4" s="9" t="s">
        <v>332</v>
      </c>
      <c r="D4" s="14"/>
      <c r="E4" s="113">
        <v>49.4</v>
      </c>
      <c r="F4" s="113">
        <v>58.5</v>
      </c>
      <c r="G4" s="113">
        <v>25.8</v>
      </c>
      <c r="H4" s="112">
        <v>46703</v>
      </c>
      <c r="I4" s="113">
        <v>26.1</v>
      </c>
      <c r="K4" s="113">
        <v>75.7</v>
      </c>
      <c r="L4" s="113">
        <v>3.76</v>
      </c>
      <c r="M4" s="113">
        <v>5.33</v>
      </c>
      <c r="N4" s="113">
        <v>5.98</v>
      </c>
      <c r="P4" s="112">
        <v>33.200000000000003</v>
      </c>
      <c r="Q4" s="112">
        <v>182</v>
      </c>
      <c r="R4" s="122">
        <v>0.39</v>
      </c>
    </row>
    <row r="5" spans="1:18">
      <c r="A5" s="153"/>
      <c r="B5" s="170"/>
      <c r="C5" s="8" t="s">
        <v>333</v>
      </c>
      <c r="D5" s="3"/>
      <c r="E5" s="113">
        <v>48.4</v>
      </c>
      <c r="F5" s="113">
        <v>58.4</v>
      </c>
      <c r="G5" s="113">
        <v>26.2</v>
      </c>
      <c r="H5" s="112">
        <v>45964</v>
      </c>
      <c r="I5" s="113">
        <v>26.4</v>
      </c>
      <c r="K5" s="113">
        <v>73.400000000000006</v>
      </c>
      <c r="L5" s="113">
        <v>3.58</v>
      </c>
      <c r="M5" s="113">
        <v>5.67</v>
      </c>
      <c r="N5" s="113">
        <v>5.76</v>
      </c>
      <c r="P5" s="112">
        <v>38.4</v>
      </c>
      <c r="Q5" s="112">
        <v>184</v>
      </c>
      <c r="R5" s="122">
        <v>0.4</v>
      </c>
    </row>
    <row r="6" spans="1:18">
      <c r="A6" s="153"/>
      <c r="B6" s="171"/>
      <c r="C6" s="8" t="s">
        <v>334</v>
      </c>
      <c r="D6" s="3"/>
      <c r="E6" s="113">
        <v>48.4</v>
      </c>
      <c r="F6" s="113">
        <v>60.5</v>
      </c>
      <c r="G6" s="113">
        <v>24.1</v>
      </c>
      <c r="H6" s="112">
        <v>40902</v>
      </c>
      <c r="I6" s="113">
        <v>24.4</v>
      </c>
      <c r="K6" s="113">
        <v>73.2</v>
      </c>
      <c r="L6" s="113">
        <v>3.98</v>
      </c>
      <c r="M6" s="113">
        <v>5.39</v>
      </c>
      <c r="N6" s="113">
        <v>6.18</v>
      </c>
      <c r="P6" s="112">
        <v>35.6</v>
      </c>
      <c r="Q6" s="112">
        <v>174</v>
      </c>
      <c r="R6" s="122">
        <v>0.42499999999999999</v>
      </c>
    </row>
    <row r="7" spans="1:18">
      <c r="A7" s="153"/>
      <c r="B7" s="169" t="s">
        <v>77</v>
      </c>
      <c r="C7" s="9"/>
      <c r="D7" s="8"/>
      <c r="E7" s="10"/>
      <c r="F7" s="10"/>
      <c r="G7" s="10"/>
      <c r="H7" s="9"/>
      <c r="I7" s="10"/>
      <c r="K7" s="10"/>
      <c r="L7" s="10"/>
      <c r="M7" s="10"/>
      <c r="N7" s="10"/>
      <c r="P7" s="10"/>
      <c r="Q7" s="9"/>
      <c r="R7" s="44"/>
    </row>
    <row r="8" spans="1:18">
      <c r="A8" s="153"/>
      <c r="B8" s="170"/>
      <c r="C8" s="8"/>
      <c r="D8" s="8"/>
      <c r="E8" s="11"/>
      <c r="F8" s="11"/>
      <c r="G8" s="11"/>
      <c r="H8" s="8"/>
      <c r="I8" s="11"/>
      <c r="K8" s="11"/>
      <c r="L8" s="11"/>
      <c r="M8" s="11"/>
      <c r="N8" s="11"/>
      <c r="P8" s="11"/>
      <c r="Q8" s="8"/>
      <c r="R8" s="45"/>
    </row>
    <row r="9" spans="1:18">
      <c r="A9" s="153"/>
      <c r="B9" s="171"/>
      <c r="C9" s="16"/>
      <c r="D9" s="8"/>
      <c r="E9" s="17"/>
      <c r="F9" s="17"/>
      <c r="G9" s="17"/>
      <c r="H9" s="16"/>
      <c r="I9" s="17"/>
      <c r="K9" s="17"/>
      <c r="L9" s="17"/>
      <c r="M9" s="17"/>
      <c r="N9" s="17"/>
      <c r="P9" s="17"/>
      <c r="Q9" s="16"/>
      <c r="R9" s="46"/>
    </row>
    <row r="10" spans="1:18">
      <c r="A10" s="153"/>
      <c r="B10" s="169" t="s">
        <v>83</v>
      </c>
      <c r="C10" s="9" t="s">
        <v>231</v>
      </c>
      <c r="D10" s="8"/>
      <c r="E10" s="113">
        <v>43.9</v>
      </c>
      <c r="F10" s="113">
        <v>63.2</v>
      </c>
      <c r="G10" s="113">
        <v>15</v>
      </c>
      <c r="H10" s="112">
        <v>20456</v>
      </c>
      <c r="I10" s="113">
        <v>14.9</v>
      </c>
      <c r="K10" s="113">
        <v>76.2</v>
      </c>
      <c r="L10" s="113">
        <v>3.35</v>
      </c>
      <c r="M10" s="113">
        <v>5.99</v>
      </c>
      <c r="N10" s="113">
        <v>6.73</v>
      </c>
      <c r="P10" s="113">
        <v>55.5</v>
      </c>
      <c r="Q10" s="112">
        <v>152</v>
      </c>
      <c r="R10" s="122">
        <v>0.74299999999999999</v>
      </c>
    </row>
    <row r="11" spans="1:18">
      <c r="A11" s="153"/>
      <c r="B11" s="170"/>
      <c r="C11" s="8" t="s">
        <v>232</v>
      </c>
      <c r="D11" s="8"/>
      <c r="E11" s="113">
        <v>44.4</v>
      </c>
      <c r="F11" s="113">
        <v>63.1</v>
      </c>
      <c r="G11" s="113">
        <v>14.7</v>
      </c>
      <c r="H11" s="112">
        <v>14577</v>
      </c>
      <c r="I11" s="113">
        <v>14.7</v>
      </c>
      <c r="K11" s="113">
        <v>74.599999999999994</v>
      </c>
      <c r="L11" s="113">
        <v>2.4700000000000002</v>
      </c>
      <c r="M11" s="113">
        <v>6.12</v>
      </c>
      <c r="N11" s="113">
        <v>7.01</v>
      </c>
      <c r="P11" s="113">
        <v>58.5</v>
      </c>
      <c r="Q11" s="112">
        <v>100</v>
      </c>
      <c r="R11" s="122">
        <v>0.68600000000000005</v>
      </c>
    </row>
    <row r="12" spans="1:18">
      <c r="A12" s="153"/>
      <c r="B12" s="171"/>
      <c r="C12" s="8" t="s">
        <v>233</v>
      </c>
      <c r="D12" s="8"/>
      <c r="E12" s="113">
        <v>45.1</v>
      </c>
      <c r="F12" s="113">
        <v>62.9</v>
      </c>
      <c r="G12" s="113">
        <v>14.9</v>
      </c>
      <c r="H12" s="112">
        <v>16183</v>
      </c>
      <c r="I12" s="113">
        <v>14.9</v>
      </c>
      <c r="K12" s="113">
        <v>75.3</v>
      </c>
      <c r="L12" s="113">
        <v>3.15</v>
      </c>
      <c r="M12" s="113">
        <v>6.05</v>
      </c>
      <c r="N12" s="113">
        <v>7.53</v>
      </c>
      <c r="P12" s="113">
        <v>53.7</v>
      </c>
      <c r="Q12" s="112">
        <v>108</v>
      </c>
      <c r="R12" s="122">
        <v>0.66700000000000004</v>
      </c>
    </row>
    <row r="13" spans="1:18">
      <c r="A13" s="153"/>
      <c r="B13" s="169" t="s">
        <v>84</v>
      </c>
      <c r="C13" s="9"/>
      <c r="D13" s="8"/>
      <c r="E13" s="10"/>
      <c r="F13" s="10"/>
      <c r="G13" s="10"/>
      <c r="H13" s="9"/>
      <c r="I13" s="10"/>
      <c r="K13" s="10"/>
      <c r="L13" s="10"/>
      <c r="M13" s="10"/>
      <c r="N13" s="10"/>
      <c r="P13" s="10"/>
      <c r="Q13" s="9"/>
      <c r="R13" s="44"/>
    </row>
    <row r="14" spans="1:18">
      <c r="A14" s="153"/>
      <c r="B14" s="170"/>
      <c r="C14" s="8"/>
      <c r="D14" s="8"/>
      <c r="E14" s="11"/>
      <c r="F14" s="11"/>
      <c r="G14" s="11"/>
      <c r="H14" s="8"/>
      <c r="I14" s="11"/>
      <c r="K14" s="11"/>
      <c r="L14" s="11"/>
      <c r="M14" s="11"/>
      <c r="N14" s="11"/>
      <c r="P14" s="11"/>
      <c r="Q14" s="8"/>
      <c r="R14" s="45"/>
    </row>
    <row r="15" spans="1:18">
      <c r="A15" s="153"/>
      <c r="B15" s="171"/>
      <c r="C15" s="16"/>
      <c r="D15" s="8"/>
      <c r="E15" s="17"/>
      <c r="F15" s="17"/>
      <c r="G15" s="17"/>
      <c r="H15" s="16"/>
      <c r="I15" s="17"/>
      <c r="K15" s="17"/>
      <c r="L15" s="17"/>
      <c r="M15" s="17"/>
      <c r="N15" s="17"/>
      <c r="P15" s="17"/>
      <c r="Q15" s="16"/>
      <c r="R15" s="46"/>
    </row>
    <row r="16" spans="1:18">
      <c r="A16" s="153"/>
      <c r="B16" s="169" t="s">
        <v>82</v>
      </c>
      <c r="C16" s="9" t="s">
        <v>193</v>
      </c>
      <c r="D16" s="8"/>
      <c r="E16" s="113">
        <v>59.3</v>
      </c>
      <c r="F16" s="113">
        <v>66.2</v>
      </c>
      <c r="G16" s="113">
        <v>18.399999999999999</v>
      </c>
      <c r="H16" s="112">
        <v>11889</v>
      </c>
      <c r="I16" s="113">
        <v>18.5</v>
      </c>
      <c r="K16" s="113">
        <v>79.5</v>
      </c>
      <c r="L16" s="113">
        <v>4.5599999999999996</v>
      </c>
      <c r="M16" s="113">
        <v>5.71</v>
      </c>
      <c r="N16" s="113">
        <v>9.0299999999999994</v>
      </c>
      <c r="P16" s="113">
        <v>44.2</v>
      </c>
      <c r="Q16" s="112">
        <v>34</v>
      </c>
      <c r="R16" s="122">
        <v>0.28599999999999998</v>
      </c>
    </row>
    <row r="17" spans="1:19">
      <c r="A17" s="153"/>
      <c r="B17" s="170"/>
      <c r="C17" s="8" t="s">
        <v>194</v>
      </c>
      <c r="D17" s="8"/>
      <c r="E17" s="113">
        <v>60.6</v>
      </c>
      <c r="F17" s="113">
        <v>65.7</v>
      </c>
      <c r="G17" s="113">
        <v>19.5</v>
      </c>
      <c r="H17" s="112">
        <v>16170</v>
      </c>
      <c r="I17" s="113">
        <v>19.7</v>
      </c>
      <c r="K17" s="113">
        <v>80.5</v>
      </c>
      <c r="L17" s="113">
        <v>5.13</v>
      </c>
      <c r="M17" s="113">
        <v>5.18</v>
      </c>
      <c r="N17" s="113">
        <v>9.98</v>
      </c>
      <c r="P17" s="113">
        <v>53.3</v>
      </c>
      <c r="Q17" s="112">
        <v>40</v>
      </c>
      <c r="R17" s="122">
        <v>0.247</v>
      </c>
    </row>
    <row r="18" spans="1:19">
      <c r="A18" s="153"/>
      <c r="B18" s="171"/>
      <c r="C18" s="16" t="s">
        <v>195</v>
      </c>
      <c r="D18" s="8"/>
      <c r="E18" s="113">
        <v>61.1</v>
      </c>
      <c r="F18" s="113">
        <v>65.8</v>
      </c>
      <c r="G18" s="113">
        <v>19.7</v>
      </c>
      <c r="H18" s="112">
        <v>16364</v>
      </c>
      <c r="I18" s="113">
        <v>19.899999999999999</v>
      </c>
      <c r="K18" s="113">
        <v>79.7</v>
      </c>
      <c r="L18" s="113">
        <v>4.41</v>
      </c>
      <c r="M18" s="113">
        <v>4.96</v>
      </c>
      <c r="N18" s="113">
        <v>9.6</v>
      </c>
      <c r="P18" s="113">
        <v>51.2</v>
      </c>
      <c r="Q18" s="112">
        <v>44</v>
      </c>
      <c r="R18" s="122">
        <v>0.26900000000000002</v>
      </c>
    </row>
    <row r="19" spans="1:19">
      <c r="A19" s="153"/>
      <c r="B19" s="169" t="s">
        <v>81</v>
      </c>
      <c r="C19" s="9" t="s">
        <v>47</v>
      </c>
      <c r="D19" s="3"/>
      <c r="E19" s="113">
        <v>63.2</v>
      </c>
      <c r="F19" s="113">
        <v>61.8</v>
      </c>
      <c r="G19" s="113">
        <v>21.7</v>
      </c>
      <c r="H19" s="112">
        <v>11041</v>
      </c>
      <c r="I19" s="112">
        <v>21.6</v>
      </c>
      <c r="K19" s="113">
        <v>81.2</v>
      </c>
      <c r="L19" s="113">
        <v>5.0599999999999996</v>
      </c>
      <c r="M19" s="113">
        <v>6.19</v>
      </c>
      <c r="N19" s="113">
        <v>11.7</v>
      </c>
      <c r="P19" s="113">
        <v>61.7</v>
      </c>
      <c r="Q19" s="112">
        <v>82</v>
      </c>
      <c r="R19" s="122">
        <v>0.74299999999999999</v>
      </c>
    </row>
    <row r="20" spans="1:19">
      <c r="A20" s="153"/>
      <c r="B20" s="170"/>
      <c r="C20" s="8" t="s">
        <v>48</v>
      </c>
      <c r="D20" s="3"/>
      <c r="E20" s="113">
        <v>63.5</v>
      </c>
      <c r="F20" s="113">
        <v>61.9</v>
      </c>
      <c r="G20" s="113">
        <v>22.3</v>
      </c>
      <c r="H20" s="112">
        <v>20754</v>
      </c>
      <c r="I20" s="112">
        <v>22.2</v>
      </c>
      <c r="K20" s="113">
        <v>75</v>
      </c>
      <c r="L20" s="113">
        <v>5.69</v>
      </c>
      <c r="M20" s="113">
        <v>7.87</v>
      </c>
      <c r="N20" s="113">
        <v>12.3</v>
      </c>
      <c r="P20" s="113">
        <v>76.3</v>
      </c>
      <c r="Q20" s="112">
        <v>151</v>
      </c>
      <c r="R20" s="122">
        <v>0.72799999999999998</v>
      </c>
    </row>
    <row r="21" spans="1:19">
      <c r="A21" s="153"/>
      <c r="B21" s="171"/>
      <c r="C21" s="16" t="s">
        <v>49</v>
      </c>
      <c r="D21" s="3"/>
      <c r="E21" s="113">
        <v>63.2</v>
      </c>
      <c r="F21" s="113">
        <v>61.4</v>
      </c>
      <c r="G21" s="113">
        <v>22.3</v>
      </c>
      <c r="H21" s="112">
        <v>20756</v>
      </c>
      <c r="I21" s="112">
        <v>22.2</v>
      </c>
      <c r="K21" s="113">
        <v>77.3</v>
      </c>
      <c r="L21" s="113">
        <v>5.43</v>
      </c>
      <c r="M21" s="113">
        <v>7.05</v>
      </c>
      <c r="N21" s="113">
        <v>11.8</v>
      </c>
      <c r="P21" s="113">
        <v>70</v>
      </c>
      <c r="Q21" s="112">
        <v>142</v>
      </c>
      <c r="R21" s="122">
        <v>0.68400000000000005</v>
      </c>
    </row>
    <row r="22" spans="1:19">
      <c r="A22" s="153"/>
      <c r="B22" s="169" t="s">
        <v>80</v>
      </c>
      <c r="C22" s="9" t="s">
        <v>148</v>
      </c>
      <c r="D22" s="3"/>
      <c r="E22" s="113">
        <v>39.4</v>
      </c>
      <c r="F22" s="113">
        <v>53.6</v>
      </c>
      <c r="G22" s="113">
        <v>29</v>
      </c>
      <c r="H22" s="112">
        <v>7263</v>
      </c>
      <c r="I22" s="113">
        <v>29.1</v>
      </c>
      <c r="K22" s="113">
        <v>82.4</v>
      </c>
      <c r="L22" s="113">
        <v>3.3</v>
      </c>
      <c r="M22" s="113">
        <v>6.05</v>
      </c>
      <c r="N22" s="113">
        <v>8.07</v>
      </c>
      <c r="P22" s="112">
        <v>38.1</v>
      </c>
      <c r="Q22" s="112">
        <v>16</v>
      </c>
      <c r="R22" s="122">
        <v>0.22</v>
      </c>
    </row>
    <row r="23" spans="1:19">
      <c r="A23" s="153"/>
      <c r="B23" s="170"/>
      <c r="C23" s="8" t="s">
        <v>149</v>
      </c>
      <c r="D23" s="3"/>
      <c r="E23" s="113">
        <v>38.4</v>
      </c>
      <c r="F23" s="113">
        <v>54.9</v>
      </c>
      <c r="G23" s="113">
        <v>27</v>
      </c>
      <c r="H23" s="112">
        <v>6433</v>
      </c>
      <c r="I23" s="113">
        <v>27.1</v>
      </c>
      <c r="K23" s="113">
        <v>79.5</v>
      </c>
      <c r="L23" s="113">
        <v>3</v>
      </c>
      <c r="M23" s="113">
        <v>6.19</v>
      </c>
      <c r="N23" s="113">
        <v>7.18</v>
      </c>
      <c r="P23" s="112">
        <v>35.9</v>
      </c>
      <c r="Q23" s="112">
        <v>14</v>
      </c>
      <c r="R23" s="122">
        <v>0.218</v>
      </c>
    </row>
    <row r="24" spans="1:19">
      <c r="A24" s="153"/>
      <c r="B24" s="171"/>
      <c r="C24" s="8" t="s">
        <v>150</v>
      </c>
      <c r="D24" s="3"/>
      <c r="E24" s="113">
        <v>39.200000000000003</v>
      </c>
      <c r="F24" s="113">
        <v>54.9</v>
      </c>
      <c r="G24" s="113">
        <v>27.1</v>
      </c>
      <c r="H24" s="112">
        <v>6110</v>
      </c>
      <c r="I24" s="113">
        <v>27.2</v>
      </c>
      <c r="K24" s="113">
        <v>82.4</v>
      </c>
      <c r="L24" s="113">
        <v>3.83</v>
      </c>
      <c r="M24" s="113">
        <v>5.18</v>
      </c>
      <c r="N24" s="113">
        <v>7.99</v>
      </c>
      <c r="P24" s="112">
        <v>25.5</v>
      </c>
      <c r="Q24" s="112">
        <v>13</v>
      </c>
      <c r="R24" s="122">
        <v>0.21299999999999999</v>
      </c>
    </row>
    <row r="25" spans="1:19">
      <c r="A25" s="153"/>
      <c r="B25" s="169" t="s">
        <v>79</v>
      </c>
      <c r="C25" s="9" t="s">
        <v>103</v>
      </c>
      <c r="D25" s="8"/>
      <c r="E25" s="12">
        <v>46.5</v>
      </c>
      <c r="F25" s="113">
        <v>63.9</v>
      </c>
      <c r="G25" s="113">
        <v>16</v>
      </c>
      <c r="H25" s="112">
        <v>14580</v>
      </c>
      <c r="I25" s="113">
        <v>16</v>
      </c>
      <c r="K25" s="113">
        <v>78.8</v>
      </c>
      <c r="L25" s="113">
        <v>5.47</v>
      </c>
      <c r="M25" s="113">
        <v>5.65</v>
      </c>
      <c r="N25" s="113">
        <v>7.52</v>
      </c>
      <c r="P25" s="113">
        <v>33.200000000000003</v>
      </c>
      <c r="Q25" s="112">
        <v>94</v>
      </c>
      <c r="R25" s="122">
        <v>0.64500000000000002</v>
      </c>
    </row>
    <row r="26" spans="1:19">
      <c r="A26" s="153"/>
      <c r="B26" s="170"/>
      <c r="C26" s="8" t="s">
        <v>104</v>
      </c>
      <c r="D26" s="8"/>
      <c r="E26" s="12">
        <v>46.9</v>
      </c>
      <c r="F26" s="113">
        <v>61.3</v>
      </c>
      <c r="G26" s="113">
        <v>19.3</v>
      </c>
      <c r="H26" s="112">
        <v>14335</v>
      </c>
      <c r="I26" s="113">
        <v>19.399999999999999</v>
      </c>
      <c r="K26" s="113">
        <v>80.599999999999994</v>
      </c>
      <c r="L26" s="113">
        <v>6.57</v>
      </c>
      <c r="M26" s="113">
        <v>5.17</v>
      </c>
      <c r="N26" s="113">
        <v>7.48</v>
      </c>
      <c r="P26" s="113">
        <v>33.5</v>
      </c>
      <c r="Q26" s="112">
        <v>62</v>
      </c>
      <c r="R26" s="122">
        <v>0.433</v>
      </c>
    </row>
    <row r="27" spans="1:19">
      <c r="A27" s="153"/>
      <c r="B27" s="171"/>
      <c r="C27" s="16" t="s">
        <v>105</v>
      </c>
      <c r="D27" s="8"/>
      <c r="E27" s="12">
        <v>46.7</v>
      </c>
      <c r="F27" s="113">
        <v>63.1</v>
      </c>
      <c r="G27" s="113">
        <v>17.8</v>
      </c>
      <c r="H27" s="112">
        <v>16050</v>
      </c>
      <c r="I27" s="113">
        <v>17.7</v>
      </c>
      <c r="K27" s="113">
        <v>81</v>
      </c>
      <c r="L27" s="113">
        <v>5.8</v>
      </c>
      <c r="M27" s="113">
        <v>5.23</v>
      </c>
      <c r="N27" s="113">
        <v>7.45</v>
      </c>
      <c r="P27" s="113">
        <v>28.6</v>
      </c>
      <c r="Q27" s="112">
        <v>81</v>
      </c>
      <c r="R27" s="122">
        <v>0.505</v>
      </c>
    </row>
    <row r="28" spans="1:19">
      <c r="A28" s="153"/>
      <c r="B28" s="26"/>
      <c r="C28" s="125" t="s">
        <v>8</v>
      </c>
      <c r="D28" s="125"/>
      <c r="E28" s="90">
        <f>AVERAGE(E4:E27)</f>
        <v>50.422222222222231</v>
      </c>
      <c r="F28" s="90">
        <f t="shared" ref="F28:R28" si="0">AVERAGE(F4:F27)</f>
        <v>61.172222222222203</v>
      </c>
      <c r="G28" s="90">
        <f t="shared" si="0"/>
        <v>21.155555555555559</v>
      </c>
      <c r="H28" s="90"/>
      <c r="I28" s="90">
        <f t="shared" si="0"/>
        <v>21.222222222222221</v>
      </c>
      <c r="J28" s="136"/>
      <c r="K28" s="90">
        <f t="shared" si="0"/>
        <v>78.12777777777778</v>
      </c>
      <c r="L28" s="90">
        <f t="shared" si="0"/>
        <v>4.3633333333333333</v>
      </c>
      <c r="M28" s="90">
        <f t="shared" si="0"/>
        <v>5.8322222222222235</v>
      </c>
      <c r="N28" s="90">
        <f t="shared" si="0"/>
        <v>8.2938888888888869</v>
      </c>
      <c r="O28" s="136"/>
      <c r="P28" s="90">
        <f t="shared" si="0"/>
        <v>45.911111111111111</v>
      </c>
      <c r="Q28" s="90"/>
      <c r="R28" s="135">
        <f t="shared" si="0"/>
        <v>0.47233333333333338</v>
      </c>
    </row>
    <row r="29" spans="1:19">
      <c r="A29" s="153"/>
      <c r="B29" s="27"/>
      <c r="C29" s="125" t="s">
        <v>9</v>
      </c>
      <c r="D29" s="125"/>
      <c r="E29" s="87">
        <f>STDEV(E4:E27)</f>
        <v>8.8913411649996394</v>
      </c>
      <c r="F29" s="87">
        <f t="shared" ref="F29:R29" si="1">STDEV(F4:F27)</f>
        <v>3.7687266620962014</v>
      </c>
      <c r="G29" s="87">
        <f t="shared" si="1"/>
        <v>4.6149657091610017</v>
      </c>
      <c r="H29" s="87"/>
      <c r="I29" s="87">
        <f t="shared" si="1"/>
        <v>4.6781790770687932</v>
      </c>
      <c r="J29" s="136"/>
      <c r="K29" s="87">
        <f t="shared" si="1"/>
        <v>3.0657127672438316</v>
      </c>
      <c r="L29" s="87">
        <f t="shared" si="1"/>
        <v>1.1543268983417523</v>
      </c>
      <c r="M29" s="87">
        <f t="shared" si="1"/>
        <v>0.72878267199935631</v>
      </c>
      <c r="N29" s="87">
        <f t="shared" si="1"/>
        <v>2.0191965172224959</v>
      </c>
      <c r="O29" s="136"/>
      <c r="P29" s="87">
        <f t="shared" si="1"/>
        <v>14.687084718089542</v>
      </c>
      <c r="Q29" s="87"/>
      <c r="R29" s="126">
        <f t="shared" si="1"/>
        <v>0.20427317350000876</v>
      </c>
    </row>
    <row r="30" spans="1:19">
      <c r="A30" s="153"/>
      <c r="B30" s="27"/>
      <c r="C30" s="125" t="s">
        <v>10</v>
      </c>
      <c r="D30" s="125"/>
      <c r="E30" s="110">
        <f>E29/E28</f>
        <v>0.17633774897531235</v>
      </c>
      <c r="F30" s="110">
        <f t="shared" ref="F30:R30" si="2">F29/F28</f>
        <v>6.160846418829502E-2</v>
      </c>
      <c r="G30" s="110">
        <f t="shared" si="2"/>
        <v>0.21814438751286244</v>
      </c>
      <c r="H30" s="110"/>
      <c r="I30" s="110">
        <f t="shared" si="2"/>
        <v>0.2204377575582154</v>
      </c>
      <c r="J30" s="89"/>
      <c r="K30" s="110">
        <f t="shared" si="2"/>
        <v>3.9239728230383963E-2</v>
      </c>
      <c r="L30" s="110">
        <f t="shared" si="2"/>
        <v>0.2645516191768722</v>
      </c>
      <c r="M30" s="110">
        <f t="shared" si="2"/>
        <v>0.12495797386157755</v>
      </c>
      <c r="N30" s="110">
        <f t="shared" si="2"/>
        <v>0.24345594018356848</v>
      </c>
      <c r="O30" s="89"/>
      <c r="P30" s="110">
        <f t="shared" si="2"/>
        <v>0.31990261970669381</v>
      </c>
      <c r="Q30" s="110"/>
      <c r="R30" s="110">
        <f t="shared" si="2"/>
        <v>0.43247672582923513</v>
      </c>
    </row>
    <row r="31" spans="1:19">
      <c r="A31" s="153"/>
      <c r="B31" s="166" t="s">
        <v>78</v>
      </c>
      <c r="C31" s="64" t="s">
        <v>294</v>
      </c>
      <c r="D31" s="52"/>
      <c r="E31" s="114">
        <v>29.8</v>
      </c>
      <c r="F31" s="114">
        <v>60.9</v>
      </c>
      <c r="G31" s="119">
        <v>22.7</v>
      </c>
      <c r="H31" s="119">
        <v>8665</v>
      </c>
      <c r="I31" s="114">
        <v>22.6</v>
      </c>
      <c r="K31" s="114">
        <v>43.8</v>
      </c>
      <c r="L31" s="114">
        <v>5.77</v>
      </c>
      <c r="M31" s="114">
        <v>10.8</v>
      </c>
      <c r="N31" s="114">
        <v>6.83</v>
      </c>
      <c r="P31" s="114">
        <v>42.9</v>
      </c>
      <c r="Q31" s="119">
        <v>42</v>
      </c>
      <c r="R31" s="123">
        <v>0.495</v>
      </c>
      <c r="S31" s="159" t="s">
        <v>304</v>
      </c>
    </row>
    <row r="32" spans="1:19">
      <c r="A32" s="153"/>
      <c r="B32" s="167"/>
      <c r="C32" s="65" t="s">
        <v>295</v>
      </c>
      <c r="D32" s="52"/>
      <c r="E32" s="114">
        <v>31</v>
      </c>
      <c r="F32" s="114">
        <v>59.8</v>
      </c>
      <c r="G32" s="119">
        <v>24.7</v>
      </c>
      <c r="H32" s="119">
        <v>9720</v>
      </c>
      <c r="I32" s="114">
        <v>24.6</v>
      </c>
      <c r="K32" s="114">
        <v>52.2</v>
      </c>
      <c r="L32" s="114">
        <v>6.14</v>
      </c>
      <c r="M32" s="114">
        <v>9.39</v>
      </c>
      <c r="N32" s="114">
        <v>5.65</v>
      </c>
      <c r="P32" s="114">
        <v>42.1</v>
      </c>
      <c r="Q32" s="119">
        <v>51</v>
      </c>
      <c r="R32" s="123">
        <v>0.434</v>
      </c>
      <c r="S32" s="160"/>
    </row>
    <row r="33" spans="1:19">
      <c r="A33" s="154"/>
      <c r="B33" s="168"/>
      <c r="C33" s="66" t="s">
        <v>296</v>
      </c>
      <c r="D33" s="52"/>
      <c r="E33" s="114">
        <v>29.8</v>
      </c>
      <c r="F33" s="114">
        <v>60.6</v>
      </c>
      <c r="G33" s="119">
        <v>23.7</v>
      </c>
      <c r="H33" s="119">
        <v>9203</v>
      </c>
      <c r="I33" s="114">
        <v>23.6</v>
      </c>
      <c r="K33" s="114">
        <v>51.2</v>
      </c>
      <c r="L33" s="114">
        <v>4.83</v>
      </c>
      <c r="M33" s="114">
        <v>8.6199999999999992</v>
      </c>
      <c r="N33" s="114">
        <v>6.03</v>
      </c>
      <c r="P33" s="114">
        <v>35.9</v>
      </c>
      <c r="Q33" s="119">
        <v>42</v>
      </c>
      <c r="R33" s="123">
        <v>0.39</v>
      </c>
      <c r="S33" s="161"/>
    </row>
    <row r="34" spans="1:19">
      <c r="B34" s="27"/>
      <c r="C34" s="25"/>
      <c r="D34" s="7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9">
      <c r="B35" s="27"/>
      <c r="C35" s="25"/>
      <c r="D35" s="25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spans="1:19">
      <c r="D36" s="4"/>
      <c r="O36" s="21"/>
    </row>
    <row r="37" spans="1:19">
      <c r="A37" s="152">
        <v>1349</v>
      </c>
      <c r="B37" s="169" t="s">
        <v>76</v>
      </c>
      <c r="C37" s="9" t="s">
        <v>335</v>
      </c>
      <c r="D37" s="9"/>
      <c r="E37" s="113">
        <v>42</v>
      </c>
      <c r="F37" s="113">
        <v>64.7</v>
      </c>
      <c r="G37" s="113">
        <v>17.8</v>
      </c>
      <c r="H37" s="112">
        <v>31730</v>
      </c>
      <c r="I37" s="113">
        <v>17.8</v>
      </c>
      <c r="K37" s="113">
        <v>63.6</v>
      </c>
      <c r="L37" s="113">
        <v>4.8899999999999997</v>
      </c>
      <c r="M37" s="113">
        <v>16.399999999999999</v>
      </c>
      <c r="N37" s="113">
        <v>5.69</v>
      </c>
      <c r="P37" s="112">
        <v>13.3</v>
      </c>
      <c r="Q37" s="112">
        <v>81</v>
      </c>
      <c r="R37" s="122">
        <v>0.255</v>
      </c>
    </row>
    <row r="38" spans="1:19">
      <c r="A38" s="153"/>
      <c r="B38" s="170"/>
      <c r="C38" s="8" t="s">
        <v>336</v>
      </c>
      <c r="D38" s="8"/>
      <c r="E38" s="113">
        <v>39.5</v>
      </c>
      <c r="F38" s="113">
        <v>63.7</v>
      </c>
      <c r="G38" s="113">
        <v>18.8</v>
      </c>
      <c r="H38" s="112">
        <v>31982</v>
      </c>
      <c r="I38" s="113">
        <v>18.8</v>
      </c>
      <c r="K38" s="113">
        <v>65</v>
      </c>
      <c r="L38" s="113">
        <v>4.78</v>
      </c>
      <c r="M38" s="113">
        <v>15.7</v>
      </c>
      <c r="N38" s="113">
        <v>5.8</v>
      </c>
      <c r="P38" s="112">
        <v>13.3</v>
      </c>
      <c r="Q38" s="112">
        <v>81</v>
      </c>
      <c r="R38" s="122">
        <v>0.253</v>
      </c>
    </row>
    <row r="39" spans="1:19">
      <c r="A39" s="153"/>
      <c r="B39" s="171"/>
      <c r="C39" s="8" t="s">
        <v>337</v>
      </c>
      <c r="D39" s="8"/>
      <c r="E39" s="113">
        <v>42.8</v>
      </c>
      <c r="F39" s="113">
        <v>64.2</v>
      </c>
      <c r="G39" s="113">
        <v>18.399999999999999</v>
      </c>
      <c r="H39" s="112">
        <v>31007</v>
      </c>
      <c r="I39" s="113">
        <v>18.3</v>
      </c>
      <c r="K39" s="113">
        <v>64.400000000000006</v>
      </c>
      <c r="L39" s="113">
        <v>4.51</v>
      </c>
      <c r="M39" s="113">
        <v>16.100000000000001</v>
      </c>
      <c r="N39" s="113">
        <v>5.75</v>
      </c>
      <c r="P39" s="112">
        <v>13.3</v>
      </c>
      <c r="Q39" s="112">
        <v>81</v>
      </c>
      <c r="R39" s="122">
        <v>0.26100000000000001</v>
      </c>
    </row>
    <row r="40" spans="1:19">
      <c r="A40" s="153"/>
      <c r="B40" s="169" t="s">
        <v>77</v>
      </c>
      <c r="C40" s="9"/>
      <c r="D40" s="8"/>
      <c r="E40" s="9"/>
      <c r="F40" s="9"/>
      <c r="G40" s="9"/>
      <c r="H40" s="9"/>
      <c r="I40" s="9"/>
      <c r="K40" s="9"/>
      <c r="L40" s="9"/>
      <c r="M40" s="9"/>
      <c r="N40" s="9"/>
      <c r="P40" s="9"/>
      <c r="Q40" s="9"/>
      <c r="R40" s="9"/>
    </row>
    <row r="41" spans="1:19">
      <c r="A41" s="153"/>
      <c r="B41" s="170"/>
      <c r="C41" s="8"/>
      <c r="D41" s="8"/>
      <c r="E41" s="8"/>
      <c r="F41" s="8"/>
      <c r="G41" s="8"/>
      <c r="H41" s="8"/>
      <c r="I41" s="8"/>
      <c r="K41" s="8"/>
      <c r="L41" s="8"/>
      <c r="M41" s="8"/>
      <c r="N41" s="8"/>
      <c r="P41" s="8"/>
      <c r="Q41" s="8"/>
      <c r="R41" s="8"/>
    </row>
    <row r="42" spans="1:19">
      <c r="A42" s="153"/>
      <c r="B42" s="171"/>
      <c r="C42" s="16"/>
      <c r="D42" s="8"/>
      <c r="E42" s="16"/>
      <c r="F42" s="16"/>
      <c r="G42" s="16"/>
      <c r="H42" s="16"/>
      <c r="I42" s="16"/>
      <c r="K42" s="16"/>
      <c r="L42" s="16"/>
      <c r="M42" s="16"/>
      <c r="N42" s="16"/>
      <c r="P42" s="16"/>
      <c r="Q42" s="16"/>
      <c r="R42" s="16"/>
    </row>
    <row r="43" spans="1:19">
      <c r="A43" s="153"/>
      <c r="B43" s="169" t="s">
        <v>83</v>
      </c>
      <c r="C43" s="9" t="s">
        <v>234</v>
      </c>
      <c r="D43" s="8"/>
      <c r="E43" s="113">
        <v>43.3</v>
      </c>
      <c r="F43" s="113">
        <v>71.599999999999994</v>
      </c>
      <c r="G43" s="113">
        <v>12.7</v>
      </c>
      <c r="H43" s="112">
        <v>8964</v>
      </c>
      <c r="I43" s="113">
        <v>12.7</v>
      </c>
      <c r="K43" s="113">
        <v>63.5</v>
      </c>
      <c r="L43" s="113">
        <v>4.26</v>
      </c>
      <c r="M43" s="113">
        <v>18.399999999999999</v>
      </c>
      <c r="N43" s="113">
        <v>4.62</v>
      </c>
      <c r="P43" s="113">
        <v>42.9</v>
      </c>
      <c r="Q43" s="112">
        <v>33</v>
      </c>
      <c r="R43" s="122">
        <v>0.36799999999999999</v>
      </c>
    </row>
    <row r="44" spans="1:19">
      <c r="A44" s="153"/>
      <c r="B44" s="170"/>
      <c r="C44" s="8" t="s">
        <v>235</v>
      </c>
      <c r="D44" s="8"/>
      <c r="E44" s="113">
        <v>43.1</v>
      </c>
      <c r="F44" s="113">
        <v>71.7</v>
      </c>
      <c r="G44" s="113">
        <v>12.7</v>
      </c>
      <c r="H44" s="112">
        <v>7941</v>
      </c>
      <c r="I44" s="113">
        <v>12.7</v>
      </c>
      <c r="K44" s="113">
        <v>63.6</v>
      </c>
      <c r="L44" s="113">
        <v>3.97</v>
      </c>
      <c r="M44" s="113">
        <v>17.8</v>
      </c>
      <c r="N44" s="113">
        <v>4.68</v>
      </c>
      <c r="P44" s="113">
        <v>44.3</v>
      </c>
      <c r="Q44" s="112">
        <v>27</v>
      </c>
      <c r="R44" s="122">
        <v>0.34</v>
      </c>
    </row>
    <row r="45" spans="1:19">
      <c r="A45" s="153"/>
      <c r="B45" s="171"/>
      <c r="C45" s="8" t="s">
        <v>236</v>
      </c>
      <c r="D45" s="8"/>
      <c r="E45" s="113">
        <v>39.9</v>
      </c>
      <c r="F45" s="113">
        <v>71.400000000000006</v>
      </c>
      <c r="G45" s="113">
        <v>12.6</v>
      </c>
      <c r="H45" s="112">
        <v>2469</v>
      </c>
      <c r="I45" s="113">
        <v>12.6</v>
      </c>
      <c r="K45" s="113">
        <v>60.9</v>
      </c>
      <c r="L45" s="113">
        <v>4.9000000000000004</v>
      </c>
      <c r="M45" s="113">
        <v>21.3</v>
      </c>
      <c r="N45" s="113">
        <v>5.47</v>
      </c>
      <c r="P45" s="113">
        <v>47.6</v>
      </c>
      <c r="Q45" s="112">
        <v>10</v>
      </c>
      <c r="R45" s="122">
        <v>0.40500000000000003</v>
      </c>
    </row>
    <row r="46" spans="1:19">
      <c r="A46" s="153"/>
      <c r="B46" s="169" t="s">
        <v>84</v>
      </c>
      <c r="C46" s="9"/>
      <c r="D46" s="8"/>
      <c r="E46" s="9"/>
      <c r="F46" s="9"/>
      <c r="G46" s="9"/>
      <c r="H46" s="9"/>
      <c r="I46" s="9"/>
      <c r="K46" s="9"/>
      <c r="L46" s="9"/>
      <c r="M46" s="9"/>
      <c r="N46" s="9"/>
      <c r="O46" s="12"/>
      <c r="P46" s="9"/>
      <c r="Q46" s="9"/>
      <c r="R46" s="9"/>
    </row>
    <row r="47" spans="1:19">
      <c r="A47" s="153"/>
      <c r="B47" s="170"/>
      <c r="C47" s="8"/>
      <c r="D47" s="8"/>
      <c r="E47" s="8"/>
      <c r="F47" s="8"/>
      <c r="G47" s="8"/>
      <c r="H47" s="8"/>
      <c r="I47" s="8"/>
      <c r="K47" s="8"/>
      <c r="L47" s="8"/>
      <c r="M47" s="8"/>
      <c r="N47" s="8"/>
      <c r="P47" s="8"/>
      <c r="Q47" s="8"/>
      <c r="R47" s="8"/>
    </row>
    <row r="48" spans="1:19">
      <c r="A48" s="153"/>
      <c r="B48" s="171"/>
      <c r="C48" s="16"/>
      <c r="D48" s="8"/>
      <c r="E48" s="16"/>
      <c r="F48" s="16"/>
      <c r="G48" s="16"/>
      <c r="H48" s="16"/>
      <c r="I48" s="16"/>
      <c r="K48" s="16"/>
      <c r="L48" s="16"/>
      <c r="M48" s="16"/>
      <c r="N48" s="16"/>
      <c r="P48" s="16"/>
      <c r="Q48" s="16"/>
      <c r="R48" s="16"/>
    </row>
    <row r="49" spans="1:19">
      <c r="A49" s="153"/>
      <c r="B49" s="169" t="s">
        <v>82</v>
      </c>
      <c r="C49" s="9" t="s">
        <v>196</v>
      </c>
      <c r="D49" s="8"/>
      <c r="E49" s="113">
        <v>64.5</v>
      </c>
      <c r="F49" s="113">
        <v>78.3</v>
      </c>
      <c r="G49" s="113">
        <v>12.1</v>
      </c>
      <c r="H49" s="112">
        <v>10106</v>
      </c>
      <c r="I49" s="113">
        <v>12.2</v>
      </c>
      <c r="K49" s="113">
        <v>67.8</v>
      </c>
      <c r="L49" s="113">
        <v>4.58</v>
      </c>
      <c r="M49" s="113">
        <v>15.4</v>
      </c>
      <c r="N49" s="113">
        <v>7.07</v>
      </c>
      <c r="P49" s="113">
        <v>21.1</v>
      </c>
      <c r="Q49" s="112">
        <v>15</v>
      </c>
      <c r="R49" s="122">
        <v>0.14799999999999999</v>
      </c>
    </row>
    <row r="50" spans="1:19">
      <c r="A50" s="153"/>
      <c r="B50" s="170"/>
      <c r="C50" s="8" t="s">
        <v>197</v>
      </c>
      <c r="D50" s="8"/>
      <c r="E50" s="113">
        <v>63.8</v>
      </c>
      <c r="F50" s="113">
        <v>76.7</v>
      </c>
      <c r="G50" s="113">
        <v>13.6</v>
      </c>
      <c r="H50" s="112">
        <v>13914</v>
      </c>
      <c r="I50" s="113">
        <v>13.7</v>
      </c>
      <c r="K50" s="113">
        <v>68.400000000000006</v>
      </c>
      <c r="L50" s="113">
        <v>4.99</v>
      </c>
      <c r="M50" s="113">
        <v>15.6</v>
      </c>
      <c r="N50" s="113">
        <v>7.37</v>
      </c>
      <c r="P50" s="113">
        <v>23.2</v>
      </c>
      <c r="Q50" s="112">
        <v>22</v>
      </c>
      <c r="R50" s="122">
        <v>0.158</v>
      </c>
    </row>
    <row r="51" spans="1:19">
      <c r="A51" s="153"/>
      <c r="B51" s="171"/>
      <c r="C51" s="8" t="s">
        <v>198</v>
      </c>
      <c r="D51" s="8"/>
      <c r="E51" s="113">
        <v>64.599999999999994</v>
      </c>
      <c r="F51" s="113">
        <v>76</v>
      </c>
      <c r="G51" s="113">
        <v>14.1</v>
      </c>
      <c r="H51" s="112">
        <v>15354</v>
      </c>
      <c r="I51" s="113">
        <v>14.3</v>
      </c>
      <c r="K51" s="113">
        <v>68.400000000000006</v>
      </c>
      <c r="L51" s="113">
        <v>5</v>
      </c>
      <c r="M51" s="113">
        <v>15.8</v>
      </c>
      <c r="N51" s="113">
        <v>7.61</v>
      </c>
      <c r="P51" s="113">
        <v>26.6</v>
      </c>
      <c r="Q51" s="112">
        <v>21</v>
      </c>
      <c r="R51" s="122">
        <v>0.13700000000000001</v>
      </c>
    </row>
    <row r="52" spans="1:19">
      <c r="A52" s="153"/>
      <c r="B52" s="169" t="s">
        <v>81</v>
      </c>
      <c r="C52" s="9" t="s">
        <v>50</v>
      </c>
      <c r="D52" s="3"/>
      <c r="E52" s="113">
        <v>57.6</v>
      </c>
      <c r="F52" s="113">
        <v>70.3</v>
      </c>
      <c r="G52" s="113">
        <v>13.9</v>
      </c>
      <c r="H52" s="112">
        <v>10243</v>
      </c>
      <c r="I52" s="112">
        <v>13.9</v>
      </c>
      <c r="K52" s="113">
        <v>64</v>
      </c>
      <c r="L52" s="113">
        <v>8.3000000000000007</v>
      </c>
      <c r="M52" s="113">
        <v>21.2</v>
      </c>
      <c r="N52" s="113">
        <v>5.46</v>
      </c>
      <c r="P52" s="113">
        <v>50</v>
      </c>
      <c r="Q52" s="112">
        <v>39</v>
      </c>
      <c r="R52" s="122">
        <v>0.38100000000000001</v>
      </c>
    </row>
    <row r="53" spans="1:19">
      <c r="A53" s="153"/>
      <c r="B53" s="170"/>
      <c r="C53" s="8" t="s">
        <v>51</v>
      </c>
      <c r="D53" s="3"/>
      <c r="E53" s="113">
        <v>58.1</v>
      </c>
      <c r="F53" s="113">
        <v>70.5</v>
      </c>
      <c r="G53" s="113">
        <v>14</v>
      </c>
      <c r="H53" s="112">
        <v>10519</v>
      </c>
      <c r="I53" s="113">
        <v>14</v>
      </c>
      <c r="K53" s="113">
        <v>65.599999999999994</v>
      </c>
      <c r="L53" s="113">
        <v>7.35</v>
      </c>
      <c r="M53" s="113">
        <v>20</v>
      </c>
      <c r="N53" s="113">
        <v>5.82</v>
      </c>
      <c r="P53" s="113">
        <v>51.5</v>
      </c>
      <c r="Q53" s="112">
        <v>52</v>
      </c>
      <c r="R53" s="122">
        <v>0.49399999999999999</v>
      </c>
    </row>
    <row r="54" spans="1:19">
      <c r="A54" s="153"/>
      <c r="B54" s="171"/>
      <c r="C54" s="16" t="s">
        <v>52</v>
      </c>
      <c r="D54" s="3"/>
      <c r="E54" s="113">
        <v>57.3</v>
      </c>
      <c r="F54" s="113">
        <v>69.599999999999994</v>
      </c>
      <c r="G54" s="113">
        <v>14.3</v>
      </c>
      <c r="H54" s="112">
        <v>10061</v>
      </c>
      <c r="I54" s="112">
        <v>14.3</v>
      </c>
      <c r="K54" s="113">
        <v>64.099999999999994</v>
      </c>
      <c r="L54" s="113">
        <v>7.35</v>
      </c>
      <c r="M54" s="113">
        <v>20.8</v>
      </c>
      <c r="N54" s="113">
        <v>4.84</v>
      </c>
      <c r="P54" s="113">
        <v>48</v>
      </c>
      <c r="Q54" s="112">
        <v>47</v>
      </c>
      <c r="R54" s="122">
        <v>0.46700000000000003</v>
      </c>
    </row>
    <row r="55" spans="1:19">
      <c r="A55" s="153"/>
      <c r="B55" s="169" t="s">
        <v>80</v>
      </c>
      <c r="C55" s="9" t="s">
        <v>151</v>
      </c>
      <c r="D55" s="3"/>
      <c r="E55" s="113">
        <v>36</v>
      </c>
      <c r="F55" s="113">
        <v>71.599999999999994</v>
      </c>
      <c r="G55" s="113">
        <v>15.6</v>
      </c>
      <c r="H55" s="112">
        <v>2964</v>
      </c>
      <c r="I55" s="113">
        <v>15.7</v>
      </c>
      <c r="K55" s="113">
        <v>67.8</v>
      </c>
      <c r="L55" s="113">
        <v>4.91</v>
      </c>
      <c r="M55" s="113">
        <v>15.2</v>
      </c>
      <c r="N55" s="113">
        <v>6.54</v>
      </c>
      <c r="P55" s="112">
        <v>13.8</v>
      </c>
      <c r="Q55" s="112">
        <v>4</v>
      </c>
      <c r="R55" s="122">
        <v>0.13500000000000001</v>
      </c>
    </row>
    <row r="56" spans="1:19">
      <c r="A56" s="153"/>
      <c r="B56" s="170"/>
      <c r="C56" s="8" t="s">
        <v>152</v>
      </c>
      <c r="D56" s="3"/>
      <c r="E56" s="113">
        <v>36.299999999999997</v>
      </c>
      <c r="F56" s="113">
        <v>71.599999999999994</v>
      </c>
      <c r="G56" s="113">
        <v>15.8</v>
      </c>
      <c r="H56" s="112">
        <v>3058</v>
      </c>
      <c r="I56" s="113">
        <v>15.9</v>
      </c>
      <c r="K56" s="113">
        <v>70.400000000000006</v>
      </c>
      <c r="L56" s="113">
        <v>6.6</v>
      </c>
      <c r="M56" s="113">
        <v>13.5</v>
      </c>
      <c r="N56" s="113">
        <v>5.74</v>
      </c>
      <c r="P56" s="113">
        <v>3.45</v>
      </c>
      <c r="Q56" s="112">
        <v>1</v>
      </c>
      <c r="R56" s="122">
        <v>3.27E-2</v>
      </c>
    </row>
    <row r="57" spans="1:19">
      <c r="A57" s="153"/>
      <c r="B57" s="171"/>
      <c r="C57" s="8" t="s">
        <v>153</v>
      </c>
      <c r="D57" s="3"/>
      <c r="E57" s="113">
        <v>35.6</v>
      </c>
      <c r="F57" s="113">
        <v>72.400000000000006</v>
      </c>
      <c r="G57" s="113">
        <v>15.7</v>
      </c>
      <c r="H57" s="112">
        <v>3202</v>
      </c>
      <c r="I57" s="113">
        <v>15.8</v>
      </c>
      <c r="K57" s="113">
        <v>71.3</v>
      </c>
      <c r="L57" s="113">
        <v>5.41</v>
      </c>
      <c r="M57" s="113">
        <v>12.8</v>
      </c>
      <c r="N57" s="113">
        <v>5.94</v>
      </c>
      <c r="P57" s="112">
        <v>23.8</v>
      </c>
      <c r="Q57" s="112">
        <v>5</v>
      </c>
      <c r="R57" s="122">
        <v>0.156</v>
      </c>
    </row>
    <row r="58" spans="1:19">
      <c r="A58" s="153"/>
      <c r="B58" s="169" t="s">
        <v>79</v>
      </c>
      <c r="C58" s="9" t="s">
        <v>106</v>
      </c>
      <c r="D58" s="3"/>
      <c r="E58" s="113">
        <v>45.3</v>
      </c>
      <c r="F58" s="113">
        <v>82.9</v>
      </c>
      <c r="G58" s="113">
        <v>7.56</v>
      </c>
      <c r="H58" s="112">
        <v>6261</v>
      </c>
      <c r="I58" s="113">
        <v>7.57</v>
      </c>
      <c r="K58" s="113">
        <v>67.2</v>
      </c>
      <c r="L58" s="113">
        <v>6.63</v>
      </c>
      <c r="M58" s="113">
        <v>17.2</v>
      </c>
      <c r="N58" s="113">
        <v>5.98</v>
      </c>
      <c r="P58" s="113">
        <v>34.1</v>
      </c>
      <c r="Q58" s="112">
        <v>42</v>
      </c>
      <c r="R58" s="122">
        <v>0.67100000000000004</v>
      </c>
    </row>
    <row r="59" spans="1:19">
      <c r="A59" s="153"/>
      <c r="B59" s="170"/>
      <c r="C59" s="8" t="s">
        <v>107</v>
      </c>
      <c r="D59" s="3"/>
      <c r="E59" s="113">
        <v>34.9</v>
      </c>
      <c r="F59" s="113">
        <v>81.400000000000006</v>
      </c>
      <c r="G59" s="113">
        <v>8.98</v>
      </c>
      <c r="H59" s="112">
        <v>7399</v>
      </c>
      <c r="I59" s="113">
        <v>8.99</v>
      </c>
      <c r="K59" s="113">
        <v>71.099999999999994</v>
      </c>
      <c r="L59" s="113">
        <v>7.35</v>
      </c>
      <c r="M59" s="113">
        <v>15.1</v>
      </c>
      <c r="N59" s="113">
        <v>7.93</v>
      </c>
      <c r="P59" s="113">
        <v>31.2</v>
      </c>
      <c r="Q59" s="112">
        <v>39</v>
      </c>
      <c r="R59" s="122">
        <v>0.52700000000000002</v>
      </c>
    </row>
    <row r="60" spans="1:19">
      <c r="A60" s="153"/>
      <c r="B60" s="171"/>
      <c r="C60" s="16" t="s">
        <v>108</v>
      </c>
      <c r="D60" s="3"/>
      <c r="E60" s="113">
        <v>44.2</v>
      </c>
      <c r="F60" s="113">
        <v>80.3</v>
      </c>
      <c r="G60" s="113">
        <v>9.4499999999999993</v>
      </c>
      <c r="H60" s="112">
        <v>7986</v>
      </c>
      <c r="I60" s="113">
        <v>9.43</v>
      </c>
      <c r="K60" s="113">
        <v>68.400000000000006</v>
      </c>
      <c r="L60" s="113">
        <v>6.69</v>
      </c>
      <c r="M60" s="113">
        <v>17.3</v>
      </c>
      <c r="N60" s="113">
        <v>4.7</v>
      </c>
      <c r="P60" s="113">
        <v>22</v>
      </c>
      <c r="Q60" s="112">
        <v>38</v>
      </c>
      <c r="R60" s="122">
        <v>0.47599999999999998</v>
      </c>
    </row>
    <row r="61" spans="1:19">
      <c r="A61" s="153"/>
      <c r="B61" s="26"/>
      <c r="C61" s="124" t="s">
        <v>8</v>
      </c>
      <c r="D61" s="125"/>
      <c r="E61" s="90">
        <f>AVERAGE(E37:E60)</f>
        <v>47.155555555555551</v>
      </c>
      <c r="F61" s="90">
        <f>AVERAGE(F37:F60)</f>
        <v>72.716666666666683</v>
      </c>
      <c r="G61" s="90">
        <f>AVERAGE(G37:G60)</f>
        <v>13.782777777777776</v>
      </c>
      <c r="H61" s="90"/>
      <c r="I61" s="90">
        <f>AVERAGE(I37:I60)</f>
        <v>13.816111111111114</v>
      </c>
      <c r="J61" s="136"/>
      <c r="K61" s="90">
        <f>AVERAGE(K37:K60)</f>
        <v>66.416666666666671</v>
      </c>
      <c r="L61" s="90">
        <f>AVERAGE(L37:L60)</f>
        <v>5.6927777777777759</v>
      </c>
      <c r="M61" s="90">
        <f>AVERAGE(M37:M60)</f>
        <v>16.977777777777778</v>
      </c>
      <c r="N61" s="90">
        <f>AVERAGE(N37:N60)</f>
        <v>5.9450000000000003</v>
      </c>
      <c r="O61" s="134"/>
      <c r="P61" s="90">
        <f>AVERAGE(P37:P60)</f>
        <v>29.080555555555559</v>
      </c>
      <c r="Q61" s="90"/>
      <c r="R61" s="135">
        <f>AVERAGE(R37:R60)</f>
        <v>0.31470555555555557</v>
      </c>
    </row>
    <row r="62" spans="1:19">
      <c r="A62" s="153"/>
      <c r="B62" s="27"/>
      <c r="C62" s="125" t="s">
        <v>9</v>
      </c>
      <c r="D62" s="125"/>
      <c r="E62" s="87">
        <f>STDEV(E37:E60)</f>
        <v>10.683314214904453</v>
      </c>
      <c r="F62" s="87">
        <f>STDEV(F37:F60)</f>
        <v>5.6339569210489442</v>
      </c>
      <c r="G62" s="87">
        <f>STDEV(G37:G60)</f>
        <v>3.0800798415082427</v>
      </c>
      <c r="H62" s="87"/>
      <c r="I62" s="87">
        <f>STDEV(I37:I60)</f>
        <v>3.0802141615552667</v>
      </c>
      <c r="J62" s="136"/>
      <c r="K62" s="87">
        <f>STDEV(K37:K60)</f>
        <v>2.9768222298678331</v>
      </c>
      <c r="L62" s="87">
        <f>STDEV(L37:L60)</f>
        <v>1.3097678535012922</v>
      </c>
      <c r="M62" s="87">
        <f>STDEV(M37:M60)</f>
        <v>2.518766167498661</v>
      </c>
      <c r="N62" s="87">
        <f>STDEV(N37:N60)</f>
        <v>1.0039173272735173</v>
      </c>
      <c r="O62" s="136"/>
      <c r="P62" s="87">
        <f>STDEV(P37:P60)</f>
        <v>15.172354298767223</v>
      </c>
      <c r="Q62" s="87"/>
      <c r="R62" s="126">
        <f>STDEV(R37:R60)</f>
        <v>0.17159986450091391</v>
      </c>
    </row>
    <row r="63" spans="1:19">
      <c r="A63" s="153"/>
      <c r="B63" s="27"/>
      <c r="C63" s="129" t="s">
        <v>10</v>
      </c>
      <c r="D63" s="125"/>
      <c r="E63" s="110">
        <f>E62/E61</f>
        <v>0.22655473123030179</v>
      </c>
      <c r="F63" s="110">
        <f t="shared" ref="F63" si="3">F62/F61</f>
        <v>7.7478206569547695E-2</v>
      </c>
      <c r="G63" s="110">
        <f t="shared" ref="G63" si="4">G62/G61</f>
        <v>0.22347308294227247</v>
      </c>
      <c r="H63" s="110"/>
      <c r="I63" s="110">
        <f t="shared" ref="I63" si="5">I62/I61</f>
        <v>0.22294364432825922</v>
      </c>
      <c r="J63" s="89"/>
      <c r="K63" s="110">
        <f t="shared" ref="K63" si="6">K62/K61</f>
        <v>4.4820409985462981E-2</v>
      </c>
      <c r="L63" s="110">
        <f t="shared" ref="L63" si="7">L62/L61</f>
        <v>0.23007535242532709</v>
      </c>
      <c r="M63" s="110">
        <f t="shared" ref="M63" si="8">M62/M61</f>
        <v>0.14835664599141327</v>
      </c>
      <c r="N63" s="110">
        <f t="shared" ref="N63" si="9">N62/N61</f>
        <v>0.1688675066902468</v>
      </c>
      <c r="O63" s="136"/>
      <c r="P63" s="110">
        <f t="shared" ref="P63" si="10">P62/P61</f>
        <v>0.52173536608617821</v>
      </c>
      <c r="Q63" s="110"/>
      <c r="R63" s="110">
        <f t="shared" ref="R63" si="11">R62/R61</f>
        <v>0.54527116370089335</v>
      </c>
    </row>
    <row r="64" spans="1:19">
      <c r="A64" s="153"/>
      <c r="B64" s="166" t="s">
        <v>78</v>
      </c>
      <c r="C64" s="64" t="s">
        <v>297</v>
      </c>
      <c r="D64" s="52"/>
      <c r="E64" s="114">
        <v>41.4</v>
      </c>
      <c r="F64" s="114">
        <v>70.900000000000006</v>
      </c>
      <c r="G64" s="119">
        <v>16.8</v>
      </c>
      <c r="H64" s="119">
        <v>4400</v>
      </c>
      <c r="I64" s="114">
        <v>16.7</v>
      </c>
      <c r="J64" s="55"/>
      <c r="K64" s="114">
        <v>39.700000000000003</v>
      </c>
      <c r="L64" s="114">
        <v>3.64</v>
      </c>
      <c r="M64" s="114">
        <v>18.3</v>
      </c>
      <c r="N64" s="114">
        <v>4.2699999999999996</v>
      </c>
      <c r="O64" s="55"/>
      <c r="P64" s="114">
        <v>15.4</v>
      </c>
      <c r="Q64" s="119">
        <v>14</v>
      </c>
      <c r="R64" s="123">
        <v>0.35</v>
      </c>
      <c r="S64" s="159" t="s">
        <v>304</v>
      </c>
    </row>
    <row r="65" spans="1:19">
      <c r="A65" s="153"/>
      <c r="B65" s="167"/>
      <c r="C65" s="65" t="s">
        <v>298</v>
      </c>
      <c r="D65" s="52"/>
      <c r="E65" s="114">
        <v>41.8</v>
      </c>
      <c r="F65" s="114">
        <v>69.3</v>
      </c>
      <c r="G65" s="119">
        <v>17.8</v>
      </c>
      <c r="H65" s="119">
        <v>3767</v>
      </c>
      <c r="I65" s="114">
        <v>17.7</v>
      </c>
      <c r="J65" s="55"/>
      <c r="K65" s="114">
        <v>37.200000000000003</v>
      </c>
      <c r="L65" s="114">
        <v>3</v>
      </c>
      <c r="M65" s="114">
        <v>17.2</v>
      </c>
      <c r="N65" s="114">
        <v>4.22</v>
      </c>
      <c r="O65" s="55"/>
      <c r="P65" s="114">
        <v>15.3</v>
      </c>
      <c r="Q65" s="119">
        <v>15</v>
      </c>
      <c r="R65" s="123">
        <v>0.40600000000000003</v>
      </c>
      <c r="S65" s="160"/>
    </row>
    <row r="66" spans="1:19">
      <c r="A66" s="154"/>
      <c r="B66" s="168"/>
      <c r="C66" s="66" t="s">
        <v>299</v>
      </c>
      <c r="D66" s="52"/>
      <c r="E66" s="114">
        <v>44.4</v>
      </c>
      <c r="F66" s="114">
        <v>70.900000000000006</v>
      </c>
      <c r="G66" s="119">
        <v>17.5</v>
      </c>
      <c r="H66" s="119">
        <v>4316</v>
      </c>
      <c r="I66" s="114">
        <v>17.399999999999999</v>
      </c>
      <c r="J66" s="55"/>
      <c r="K66" s="114">
        <v>32</v>
      </c>
      <c r="L66" s="114">
        <v>2.79</v>
      </c>
      <c r="M66" s="114">
        <v>18.2</v>
      </c>
      <c r="N66" s="114">
        <v>3.45</v>
      </c>
      <c r="O66" s="55"/>
      <c r="P66" s="114">
        <v>15.7</v>
      </c>
      <c r="Q66" s="119">
        <v>14</v>
      </c>
      <c r="R66" s="123">
        <v>0.36399999999999999</v>
      </c>
      <c r="S66" s="161"/>
    </row>
    <row r="67" spans="1:19">
      <c r="B67" s="27"/>
      <c r="C67" s="25"/>
      <c r="D67" s="25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63"/>
      <c r="P67" s="21"/>
      <c r="Q67" s="21"/>
      <c r="R67" s="21"/>
    </row>
    <row r="68" spans="1:19">
      <c r="B68" s="27"/>
      <c r="C68" s="25"/>
      <c r="D68" s="25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63"/>
      <c r="P68" s="21"/>
      <c r="Q68" s="21"/>
      <c r="R68" s="21"/>
    </row>
    <row r="69" spans="1:19">
      <c r="D69" s="4"/>
      <c r="J69" s="21"/>
      <c r="O69" s="74"/>
    </row>
    <row r="70" spans="1:19">
      <c r="A70" s="152">
        <v>1369</v>
      </c>
      <c r="B70" s="169" t="s">
        <v>76</v>
      </c>
      <c r="C70" s="9" t="s">
        <v>338</v>
      </c>
      <c r="D70" s="9"/>
      <c r="E70" s="113">
        <v>63.2</v>
      </c>
      <c r="F70" s="113">
        <v>69.900000000000006</v>
      </c>
      <c r="G70" s="113">
        <v>18.3</v>
      </c>
      <c r="H70" s="112">
        <v>24665</v>
      </c>
      <c r="I70" s="113">
        <v>18.3</v>
      </c>
      <c r="K70" s="113">
        <v>64</v>
      </c>
      <c r="L70" s="113">
        <v>6.74</v>
      </c>
      <c r="M70" s="113">
        <v>11.4</v>
      </c>
      <c r="N70" s="113">
        <v>2.4700000000000002</v>
      </c>
      <c r="P70" s="112">
        <v>32.700000000000003</v>
      </c>
      <c r="Q70" s="112">
        <v>97</v>
      </c>
      <c r="R70" s="122">
        <v>0.39300000000000002</v>
      </c>
    </row>
    <row r="71" spans="1:19">
      <c r="A71" s="153"/>
      <c r="B71" s="170"/>
      <c r="C71" s="8" t="s">
        <v>339</v>
      </c>
      <c r="D71" s="8"/>
      <c r="E71" s="113">
        <v>63.6</v>
      </c>
      <c r="F71" s="113">
        <v>70.2</v>
      </c>
      <c r="G71" s="113">
        <v>17.899999999999999</v>
      </c>
      <c r="H71" s="112">
        <v>23351</v>
      </c>
      <c r="I71" s="113">
        <v>17.7</v>
      </c>
      <c r="K71" s="113">
        <v>63.9</v>
      </c>
      <c r="L71" s="113">
        <v>6.49</v>
      </c>
      <c r="M71" s="113">
        <v>11.3</v>
      </c>
      <c r="N71" s="113">
        <v>2.2000000000000002</v>
      </c>
      <c r="P71" s="112">
        <v>20.3</v>
      </c>
      <c r="Q71" s="112">
        <v>88</v>
      </c>
      <c r="R71" s="122">
        <v>0.377</v>
      </c>
    </row>
    <row r="72" spans="1:19">
      <c r="A72" s="153"/>
      <c r="B72" s="171"/>
      <c r="C72" s="8" t="s">
        <v>340</v>
      </c>
      <c r="D72" s="8"/>
      <c r="E72" s="113">
        <v>64.900000000000006</v>
      </c>
      <c r="F72" s="113">
        <v>70.900000000000006</v>
      </c>
      <c r="G72" s="113">
        <v>17.5</v>
      </c>
      <c r="H72" s="112">
        <v>24080</v>
      </c>
      <c r="I72" s="113">
        <v>17.600000000000001</v>
      </c>
      <c r="K72" s="113">
        <v>65.5</v>
      </c>
      <c r="L72" s="113">
        <v>7.9</v>
      </c>
      <c r="M72" s="113">
        <v>10.7</v>
      </c>
      <c r="N72" s="113">
        <v>2.44</v>
      </c>
      <c r="P72" s="112">
        <v>33.1</v>
      </c>
      <c r="Q72" s="112">
        <v>85</v>
      </c>
      <c r="R72" s="122">
        <v>0.35299999999999998</v>
      </c>
    </row>
    <row r="73" spans="1:19">
      <c r="A73" s="153"/>
      <c r="B73" s="169" t="s">
        <v>77</v>
      </c>
      <c r="C73" s="9"/>
      <c r="D73" s="8"/>
      <c r="E73" s="9"/>
      <c r="F73" s="9"/>
      <c r="G73" s="9"/>
      <c r="H73" s="9"/>
      <c r="I73" s="9"/>
      <c r="K73" s="9"/>
      <c r="L73" s="9"/>
      <c r="M73" s="9"/>
      <c r="N73" s="9"/>
      <c r="P73" s="9"/>
      <c r="Q73" s="9"/>
      <c r="R73" s="9"/>
    </row>
    <row r="74" spans="1:19">
      <c r="A74" s="153"/>
      <c r="B74" s="170"/>
      <c r="C74" s="8"/>
      <c r="D74" s="8"/>
      <c r="E74" s="8"/>
      <c r="F74" s="8"/>
      <c r="G74" s="8"/>
      <c r="H74" s="8"/>
      <c r="I74" s="8"/>
      <c r="K74" s="8"/>
      <c r="L74" s="8"/>
      <c r="M74" s="8"/>
      <c r="N74" s="8"/>
      <c r="P74" s="8"/>
      <c r="Q74" s="8"/>
      <c r="R74" s="8"/>
    </row>
    <row r="75" spans="1:19">
      <c r="A75" s="153"/>
      <c r="B75" s="171"/>
      <c r="C75" s="16"/>
      <c r="D75" s="8"/>
      <c r="E75" s="16"/>
      <c r="F75" s="16"/>
      <c r="G75" s="16"/>
      <c r="H75" s="16"/>
      <c r="I75" s="16"/>
      <c r="K75" s="16"/>
      <c r="L75" s="16"/>
      <c r="M75" s="16"/>
      <c r="N75" s="16"/>
      <c r="P75" s="16"/>
      <c r="Q75" s="16"/>
      <c r="R75" s="16"/>
    </row>
    <row r="76" spans="1:19">
      <c r="A76" s="153"/>
      <c r="B76" s="169" t="s">
        <v>83</v>
      </c>
      <c r="C76" s="9" t="s">
        <v>237</v>
      </c>
      <c r="D76" s="8"/>
      <c r="E76" s="113">
        <v>51.4</v>
      </c>
      <c r="F76" s="113">
        <v>66.400000000000006</v>
      </c>
      <c r="G76" s="113">
        <v>13.1</v>
      </c>
      <c r="H76" s="112">
        <v>11353</v>
      </c>
      <c r="I76" s="113">
        <v>13</v>
      </c>
      <c r="K76" s="113">
        <v>60.2</v>
      </c>
      <c r="L76" s="113">
        <v>7.54</v>
      </c>
      <c r="M76" s="113">
        <v>14.7</v>
      </c>
      <c r="N76" s="113">
        <v>1.97</v>
      </c>
      <c r="P76" s="113">
        <v>58</v>
      </c>
      <c r="Q76" s="112">
        <v>80</v>
      </c>
      <c r="R76" s="122">
        <v>0.70499999999999996</v>
      </c>
    </row>
    <row r="77" spans="1:19">
      <c r="A77" s="153"/>
      <c r="B77" s="170"/>
      <c r="C77" s="8" t="s">
        <v>238</v>
      </c>
      <c r="D77" s="8"/>
      <c r="E77" s="113">
        <v>45.9</v>
      </c>
      <c r="F77" s="113">
        <v>65.099999999999994</v>
      </c>
      <c r="G77" s="113">
        <v>12.7</v>
      </c>
      <c r="H77" s="112">
        <v>4403</v>
      </c>
      <c r="I77" s="113">
        <v>12.7</v>
      </c>
      <c r="K77" s="113">
        <v>55.8</v>
      </c>
      <c r="L77" s="113">
        <v>9.06</v>
      </c>
      <c r="M77" s="113">
        <v>17.100000000000001</v>
      </c>
      <c r="N77" s="113">
        <v>2.06</v>
      </c>
      <c r="P77" s="113">
        <v>69</v>
      </c>
      <c r="Q77" s="112">
        <v>29</v>
      </c>
      <c r="R77" s="122">
        <v>0.65900000000000003</v>
      </c>
    </row>
    <row r="78" spans="1:19">
      <c r="A78" s="153"/>
      <c r="B78" s="171"/>
      <c r="C78" s="8" t="s">
        <v>239</v>
      </c>
      <c r="D78" s="8"/>
      <c r="E78" s="113">
        <v>46.5</v>
      </c>
      <c r="F78" s="113">
        <v>65.599999999999994</v>
      </c>
      <c r="G78" s="113">
        <v>12.3</v>
      </c>
      <c r="H78" s="112">
        <v>6314</v>
      </c>
      <c r="I78" s="113">
        <v>12.3</v>
      </c>
      <c r="K78" s="113">
        <v>55.5</v>
      </c>
      <c r="L78" s="113">
        <v>9.89</v>
      </c>
      <c r="M78" s="113">
        <v>17.8</v>
      </c>
      <c r="N78" s="113">
        <v>1.99</v>
      </c>
      <c r="P78" s="113">
        <v>52.7</v>
      </c>
      <c r="Q78" s="112">
        <v>39</v>
      </c>
      <c r="R78" s="122">
        <v>0.61799999999999999</v>
      </c>
    </row>
    <row r="79" spans="1:19">
      <c r="A79" s="153"/>
      <c r="B79" s="169" t="s">
        <v>84</v>
      </c>
      <c r="C79" s="9"/>
      <c r="D79" s="8"/>
      <c r="E79" s="9"/>
      <c r="F79" s="9"/>
      <c r="G79" s="9"/>
      <c r="H79" s="9"/>
      <c r="I79" s="9"/>
      <c r="J79" s="12"/>
      <c r="K79" s="9"/>
      <c r="L79" s="9"/>
      <c r="M79" s="9"/>
      <c r="N79" s="9"/>
      <c r="O79" s="12"/>
      <c r="P79" s="9"/>
      <c r="Q79" s="9"/>
      <c r="R79" s="9"/>
    </row>
    <row r="80" spans="1:19">
      <c r="A80" s="153"/>
      <c r="B80" s="170"/>
      <c r="C80" s="8"/>
      <c r="D80" s="8"/>
      <c r="E80" s="8"/>
      <c r="F80" s="8"/>
      <c r="G80" s="8"/>
      <c r="H80" s="8"/>
      <c r="I80" s="8"/>
      <c r="K80" s="8"/>
      <c r="L80" s="8"/>
      <c r="M80" s="8"/>
      <c r="N80" s="8"/>
      <c r="O80" s="12"/>
      <c r="P80" s="8"/>
      <c r="Q80" s="8"/>
      <c r="R80" s="8"/>
    </row>
    <row r="81" spans="1:18">
      <c r="A81" s="153"/>
      <c r="B81" s="171"/>
      <c r="C81" s="16"/>
      <c r="D81" s="8"/>
      <c r="E81" s="16"/>
      <c r="F81" s="16"/>
      <c r="G81" s="16"/>
      <c r="H81" s="16"/>
      <c r="I81" s="16"/>
      <c r="K81" s="16"/>
      <c r="L81" s="16"/>
      <c r="M81" s="16"/>
      <c r="N81" s="16"/>
      <c r="O81" s="12"/>
      <c r="P81" s="16"/>
      <c r="Q81" s="16"/>
      <c r="R81" s="16"/>
    </row>
    <row r="82" spans="1:18">
      <c r="A82" s="153"/>
      <c r="B82" s="169" t="s">
        <v>82</v>
      </c>
      <c r="C82" s="9" t="s">
        <v>199</v>
      </c>
      <c r="D82" s="8"/>
      <c r="E82" s="113">
        <v>63.5</v>
      </c>
      <c r="F82" s="113">
        <v>74.7</v>
      </c>
      <c r="G82" s="113">
        <v>11.3</v>
      </c>
      <c r="H82" s="112">
        <v>14210</v>
      </c>
      <c r="I82" s="113">
        <v>11.4</v>
      </c>
      <c r="K82" s="113">
        <v>60.9</v>
      </c>
      <c r="L82" s="113">
        <v>8.76</v>
      </c>
      <c r="M82" s="113">
        <v>12.3</v>
      </c>
      <c r="N82" s="113">
        <v>3.75</v>
      </c>
      <c r="P82" s="113">
        <v>36.799999999999997</v>
      </c>
      <c r="Q82" s="112">
        <v>35</v>
      </c>
      <c r="R82" s="122">
        <v>0.246</v>
      </c>
    </row>
    <row r="83" spans="1:18">
      <c r="A83" s="153"/>
      <c r="B83" s="170"/>
      <c r="C83" s="8" t="s">
        <v>200</v>
      </c>
      <c r="D83" s="8"/>
      <c r="E83" s="113">
        <v>64.900000000000006</v>
      </c>
      <c r="F83" s="113">
        <v>74.599999999999994</v>
      </c>
      <c r="G83" s="113">
        <v>11.5</v>
      </c>
      <c r="H83" s="112">
        <v>14726</v>
      </c>
      <c r="I83" s="113">
        <v>11.6</v>
      </c>
      <c r="K83" s="113">
        <v>63</v>
      </c>
      <c r="L83" s="113">
        <v>8.5500000000000007</v>
      </c>
      <c r="M83" s="113">
        <v>10.8</v>
      </c>
      <c r="N83" s="113">
        <v>3.89</v>
      </c>
      <c r="P83" s="113">
        <v>36.5</v>
      </c>
      <c r="Q83" s="112">
        <v>19</v>
      </c>
      <c r="R83" s="122">
        <v>0.129</v>
      </c>
    </row>
    <row r="84" spans="1:18">
      <c r="A84" s="153"/>
      <c r="B84" s="171"/>
      <c r="C84" s="8" t="s">
        <v>201</v>
      </c>
      <c r="D84" s="8"/>
      <c r="E84" s="113">
        <v>64.5</v>
      </c>
      <c r="F84" s="113">
        <v>74</v>
      </c>
      <c r="G84" s="113">
        <v>12.1</v>
      </c>
      <c r="H84" s="112">
        <v>15361</v>
      </c>
      <c r="I84" s="113">
        <v>12.2</v>
      </c>
      <c r="K84" s="113">
        <v>61.6</v>
      </c>
      <c r="L84" s="113">
        <v>9.59</v>
      </c>
      <c r="M84" s="113">
        <v>11.1</v>
      </c>
      <c r="N84" s="113">
        <v>4.5599999999999996</v>
      </c>
      <c r="P84" s="113">
        <v>33.799999999999997</v>
      </c>
      <c r="Q84" s="112">
        <v>23</v>
      </c>
      <c r="R84" s="122">
        <v>0.15</v>
      </c>
    </row>
    <row r="85" spans="1:18">
      <c r="A85" s="153"/>
      <c r="B85" s="169" t="s">
        <v>81</v>
      </c>
      <c r="C85" s="9" t="s">
        <v>53</v>
      </c>
      <c r="D85" s="3"/>
      <c r="E85" s="113">
        <v>65.3</v>
      </c>
      <c r="F85" s="113">
        <v>72</v>
      </c>
      <c r="G85" s="113">
        <v>14.6</v>
      </c>
      <c r="H85" s="112">
        <v>12842</v>
      </c>
      <c r="I85" s="112">
        <v>14.6</v>
      </c>
      <c r="K85" s="113">
        <v>61.6</v>
      </c>
      <c r="L85" s="113">
        <v>13.6</v>
      </c>
      <c r="M85" s="113">
        <v>16.100000000000001</v>
      </c>
      <c r="N85" s="113">
        <v>2.77</v>
      </c>
      <c r="P85" s="113">
        <v>70.2</v>
      </c>
      <c r="Q85" s="112">
        <v>85</v>
      </c>
      <c r="R85" s="122">
        <v>0.66200000000000003</v>
      </c>
    </row>
    <row r="86" spans="1:18">
      <c r="A86" s="153"/>
      <c r="B86" s="170"/>
      <c r="C86" s="8" t="s">
        <v>54</v>
      </c>
      <c r="D86" s="3"/>
      <c r="E86" s="113">
        <v>64.400000000000006</v>
      </c>
      <c r="F86" s="113">
        <v>72</v>
      </c>
      <c r="G86" s="113">
        <v>14.7</v>
      </c>
      <c r="H86" s="112">
        <v>12586</v>
      </c>
      <c r="I86" s="112">
        <v>14.7</v>
      </c>
      <c r="K86" s="113">
        <v>59.8</v>
      </c>
      <c r="L86" s="113">
        <v>15.9</v>
      </c>
      <c r="M86" s="113">
        <v>16</v>
      </c>
      <c r="N86" s="113">
        <v>2.7</v>
      </c>
      <c r="P86" s="113">
        <v>69.7</v>
      </c>
      <c r="Q86" s="112">
        <v>85</v>
      </c>
      <c r="R86" s="122">
        <v>0.67500000000000004</v>
      </c>
    </row>
    <row r="87" spans="1:18">
      <c r="A87" s="153"/>
      <c r="B87" s="171"/>
      <c r="C87" s="16" t="s">
        <v>55</v>
      </c>
      <c r="D87" s="3"/>
      <c r="E87" s="113">
        <v>64.7</v>
      </c>
      <c r="F87" s="113">
        <v>72.099999999999994</v>
      </c>
      <c r="G87" s="113">
        <v>14.6</v>
      </c>
      <c r="H87" s="112">
        <v>11976</v>
      </c>
      <c r="I87" s="112">
        <v>14.6</v>
      </c>
      <c r="K87" s="113">
        <v>60.3</v>
      </c>
      <c r="L87" s="113">
        <v>13.9</v>
      </c>
      <c r="M87" s="113">
        <v>16.399999999999999</v>
      </c>
      <c r="N87" s="113">
        <v>2.8</v>
      </c>
      <c r="P87" s="113">
        <v>69.2</v>
      </c>
      <c r="Q87" s="112">
        <v>99</v>
      </c>
      <c r="R87" s="122">
        <v>0.82699999999999996</v>
      </c>
    </row>
    <row r="88" spans="1:18">
      <c r="A88" s="153"/>
      <c r="B88" s="169" t="s">
        <v>80</v>
      </c>
      <c r="C88" s="9" t="s">
        <v>154</v>
      </c>
      <c r="D88" s="3"/>
      <c r="E88" s="113">
        <v>54.4</v>
      </c>
      <c r="F88" s="113">
        <v>74.8</v>
      </c>
      <c r="G88" s="113">
        <v>12</v>
      </c>
      <c r="H88" s="112">
        <v>2549</v>
      </c>
      <c r="I88" s="113">
        <v>12.1</v>
      </c>
      <c r="K88" s="113">
        <v>69</v>
      </c>
      <c r="L88" s="113">
        <v>7.83</v>
      </c>
      <c r="M88" s="113">
        <v>9.2200000000000006</v>
      </c>
      <c r="N88" s="113">
        <v>2.06</v>
      </c>
      <c r="P88" s="113">
        <v>4.76</v>
      </c>
      <c r="Q88" s="112">
        <v>1</v>
      </c>
      <c r="R88" s="122">
        <v>3.9199999999999999E-2</v>
      </c>
    </row>
    <row r="89" spans="1:18">
      <c r="A89" s="153"/>
      <c r="B89" s="170"/>
      <c r="C89" s="8" t="s">
        <v>155</v>
      </c>
      <c r="D89" s="3"/>
      <c r="E89" s="113">
        <v>54.5</v>
      </c>
      <c r="F89" s="113">
        <v>74.2</v>
      </c>
      <c r="G89" s="113">
        <v>12.7</v>
      </c>
      <c r="H89" s="112">
        <v>2616</v>
      </c>
      <c r="I89" s="113">
        <v>12.8</v>
      </c>
      <c r="K89" s="113">
        <v>67.599999999999994</v>
      </c>
      <c r="L89" s="113">
        <v>8.74</v>
      </c>
      <c r="M89" s="113">
        <v>11.1</v>
      </c>
      <c r="N89" s="113">
        <v>2.39</v>
      </c>
      <c r="P89" s="112">
        <v>25</v>
      </c>
      <c r="Q89" s="112">
        <v>5</v>
      </c>
      <c r="R89" s="122">
        <v>0.191</v>
      </c>
    </row>
    <row r="90" spans="1:18">
      <c r="A90" s="153"/>
      <c r="B90" s="171"/>
      <c r="C90" s="8" t="s">
        <v>156</v>
      </c>
      <c r="D90" s="3"/>
      <c r="E90" s="113">
        <v>55.1</v>
      </c>
      <c r="F90" s="113">
        <v>74.7</v>
      </c>
      <c r="G90" s="113">
        <v>11.6</v>
      </c>
      <c r="H90" s="112">
        <v>2421</v>
      </c>
      <c r="I90" s="113">
        <v>11.6</v>
      </c>
      <c r="K90" s="113">
        <v>66.2</v>
      </c>
      <c r="L90" s="113">
        <v>8.56</v>
      </c>
      <c r="M90" s="113">
        <v>11</v>
      </c>
      <c r="N90" s="113">
        <v>2.17</v>
      </c>
      <c r="P90" s="112">
        <v>16</v>
      </c>
      <c r="Q90" s="112">
        <v>4</v>
      </c>
      <c r="R90" s="122">
        <v>0.16500000000000001</v>
      </c>
    </row>
    <row r="91" spans="1:18">
      <c r="A91" s="153"/>
      <c r="B91" s="169" t="s">
        <v>79</v>
      </c>
      <c r="C91" s="9" t="s">
        <v>109</v>
      </c>
      <c r="D91" s="3"/>
      <c r="E91" s="113">
        <v>55.6</v>
      </c>
      <c r="F91" s="113">
        <v>72.599999999999994</v>
      </c>
      <c r="G91" s="113">
        <v>9.83</v>
      </c>
      <c r="H91" s="112">
        <v>10215</v>
      </c>
      <c r="I91" s="113">
        <v>9.8000000000000007</v>
      </c>
      <c r="K91" s="113">
        <v>65</v>
      </c>
      <c r="L91" s="113">
        <v>10.5</v>
      </c>
      <c r="M91" s="113">
        <v>12.4</v>
      </c>
      <c r="N91" s="113">
        <v>1.84</v>
      </c>
      <c r="P91" s="113">
        <v>45.3</v>
      </c>
      <c r="Q91" s="112">
        <v>77</v>
      </c>
      <c r="R91" s="122">
        <v>0.754</v>
      </c>
    </row>
    <row r="92" spans="1:18">
      <c r="A92" s="153"/>
      <c r="B92" s="170"/>
      <c r="C92" s="8" t="s">
        <v>110</v>
      </c>
      <c r="D92" s="3"/>
      <c r="E92" s="113">
        <v>55.3</v>
      </c>
      <c r="F92" s="113">
        <v>69.400000000000006</v>
      </c>
      <c r="G92" s="113">
        <v>10.7</v>
      </c>
      <c r="H92" s="112">
        <v>11164</v>
      </c>
      <c r="I92" s="113">
        <v>10.7</v>
      </c>
      <c r="K92" s="113">
        <v>62.3</v>
      </c>
      <c r="L92" s="113">
        <v>12.1</v>
      </c>
      <c r="M92" s="113">
        <v>13.6</v>
      </c>
      <c r="N92" s="113">
        <v>1.45</v>
      </c>
      <c r="P92" s="113">
        <v>37.700000000000003</v>
      </c>
      <c r="Q92" s="112">
        <v>78</v>
      </c>
      <c r="R92" s="122">
        <v>0.69899999999999995</v>
      </c>
    </row>
    <row r="93" spans="1:18">
      <c r="A93" s="153"/>
      <c r="B93" s="171"/>
      <c r="C93" s="16" t="s">
        <v>111</v>
      </c>
      <c r="D93" s="3"/>
      <c r="E93" s="113">
        <v>54.4</v>
      </c>
      <c r="F93" s="113">
        <v>71.400000000000006</v>
      </c>
      <c r="G93" s="113">
        <v>10.5</v>
      </c>
      <c r="H93" s="112">
        <v>9307</v>
      </c>
      <c r="I93" s="113">
        <v>10.5</v>
      </c>
      <c r="K93" s="113">
        <v>62.9</v>
      </c>
      <c r="L93" s="113">
        <v>11</v>
      </c>
      <c r="M93" s="113">
        <v>13.7</v>
      </c>
      <c r="N93" s="113">
        <v>1.53</v>
      </c>
      <c r="P93" s="113">
        <v>38.200000000000003</v>
      </c>
      <c r="Q93" s="112">
        <v>66</v>
      </c>
      <c r="R93" s="122">
        <v>0.70899999999999996</v>
      </c>
    </row>
    <row r="94" spans="1:18">
      <c r="A94" s="153"/>
      <c r="B94" s="26"/>
      <c r="C94" s="124" t="s">
        <v>8</v>
      </c>
      <c r="D94" s="125"/>
      <c r="E94" s="90">
        <f>AVERAGE(E70:E93)</f>
        <v>58.449999999999996</v>
      </c>
      <c r="F94" s="90">
        <f>AVERAGE(F70:F93)</f>
        <v>71.366666666666674</v>
      </c>
      <c r="G94" s="90">
        <f>AVERAGE(G70:G93)</f>
        <v>13.21833333333333</v>
      </c>
      <c r="H94" s="90"/>
      <c r="I94" s="90">
        <f>AVERAGE(I70:I93)</f>
        <v>13.233333333333333</v>
      </c>
      <c r="J94" s="134"/>
      <c r="K94" s="90">
        <f>AVERAGE(K70:K93)</f>
        <v>62.50555555555556</v>
      </c>
      <c r="L94" s="90">
        <f>AVERAGE(L70:L93)</f>
        <v>9.81388888888889</v>
      </c>
      <c r="M94" s="90">
        <f>AVERAGE(M70:M93)</f>
        <v>13.151111111111112</v>
      </c>
      <c r="N94" s="90">
        <f>AVERAGE(N70:N93)</f>
        <v>2.502222222222223</v>
      </c>
      <c r="O94" s="127"/>
      <c r="P94" s="90">
        <f>AVERAGE(P70:P93)</f>
        <v>41.608888888888899</v>
      </c>
      <c r="Q94" s="90"/>
      <c r="R94" s="135">
        <f>AVERAGE(R70:R93)</f>
        <v>0.46395555555555545</v>
      </c>
    </row>
    <row r="95" spans="1:18">
      <c r="A95" s="153"/>
      <c r="B95" s="27"/>
      <c r="C95" s="125" t="s">
        <v>9</v>
      </c>
      <c r="D95" s="125"/>
      <c r="E95" s="87">
        <f>STDEV(E70:E93)</f>
        <v>6.6131108635889255</v>
      </c>
      <c r="F95" s="87">
        <f>STDEV(F70:F93)</f>
        <v>3.1350016418046174</v>
      </c>
      <c r="G95" s="87">
        <f>STDEV(G70:G93)</f>
        <v>2.5515952334361698</v>
      </c>
      <c r="H95" s="87"/>
      <c r="I95" s="87">
        <f>STDEV(I70:I93)</f>
        <v>2.5286592587888967</v>
      </c>
      <c r="J95" s="136"/>
      <c r="K95" s="87">
        <f>STDEV(K70:K93)</f>
        <v>3.5756483940550554</v>
      </c>
      <c r="L95" s="87">
        <f>STDEV(L70:L93)</f>
        <v>2.5952425680325333</v>
      </c>
      <c r="M95" s="87">
        <f>STDEV(M70:M93)</f>
        <v>2.6041525411381699</v>
      </c>
      <c r="N95" s="87">
        <f>STDEV(N70:N93)</f>
        <v>0.82475347871566551</v>
      </c>
      <c r="O95" s="127"/>
      <c r="P95" s="87">
        <f>STDEV(P70:P93)</f>
        <v>19.637695111215184</v>
      </c>
      <c r="Q95" s="87"/>
      <c r="R95" s="126">
        <f>STDEV(R70:R93)</f>
        <v>0.2614807387400192</v>
      </c>
    </row>
    <row r="96" spans="1:18">
      <c r="A96" s="153"/>
      <c r="B96" s="27"/>
      <c r="C96" s="129" t="s">
        <v>10</v>
      </c>
      <c r="D96" s="125"/>
      <c r="E96" s="110">
        <f>E95/E94</f>
        <v>0.11314133214010139</v>
      </c>
      <c r="F96" s="110">
        <f t="shared" ref="F96" si="12">F95/F94</f>
        <v>4.3928094000064692E-2</v>
      </c>
      <c r="G96" s="110">
        <f t="shared" ref="G96" si="13">G95/G94</f>
        <v>0.19303456563632609</v>
      </c>
      <c r="H96" s="110"/>
      <c r="I96" s="110">
        <f t="shared" ref="I96" si="14">I95/I94</f>
        <v>0.19108256363644058</v>
      </c>
      <c r="J96" s="136"/>
      <c r="K96" s="110">
        <f t="shared" ref="K96" si="15">K95/K94</f>
        <v>5.7205289390268414E-2</v>
      </c>
      <c r="L96" s="110">
        <f t="shared" ref="L96" si="16">L95/L94</f>
        <v>0.26444588861922214</v>
      </c>
      <c r="M96" s="110">
        <f t="shared" ref="M96" si="17">M95/M94</f>
        <v>0.19801768224267935</v>
      </c>
      <c r="N96" s="110">
        <f t="shared" ref="N96" si="18">N95/N94</f>
        <v>0.3296084062362783</v>
      </c>
      <c r="O96" s="134"/>
      <c r="P96" s="110">
        <f t="shared" ref="P96" si="19">P95/P94</f>
        <v>0.47195913266646178</v>
      </c>
      <c r="Q96" s="110"/>
      <c r="R96" s="110">
        <f t="shared" ref="R96" si="20">R95/R94</f>
        <v>0.56359005859281863</v>
      </c>
    </row>
    <row r="97" spans="1:19">
      <c r="A97" s="153"/>
      <c r="B97" s="169" t="s">
        <v>78</v>
      </c>
      <c r="C97" s="9" t="s">
        <v>300</v>
      </c>
      <c r="D97" s="3"/>
      <c r="E97" s="114">
        <v>47.7</v>
      </c>
      <c r="F97" s="114">
        <v>71.400000000000006</v>
      </c>
      <c r="G97" s="119">
        <v>13.6</v>
      </c>
      <c r="H97" s="119">
        <v>3024</v>
      </c>
      <c r="I97" s="114">
        <v>13.3</v>
      </c>
      <c r="K97" s="114">
        <v>37.9</v>
      </c>
      <c r="L97" s="114">
        <v>6.44</v>
      </c>
      <c r="M97" s="114">
        <v>15.2</v>
      </c>
      <c r="N97" s="114">
        <v>2.5499999999999998</v>
      </c>
      <c r="P97" s="114">
        <v>12.3</v>
      </c>
      <c r="Q97" s="119">
        <v>15</v>
      </c>
      <c r="R97" s="123">
        <v>0.40699999999999997</v>
      </c>
      <c r="S97" s="159" t="s">
        <v>304</v>
      </c>
    </row>
    <row r="98" spans="1:19">
      <c r="A98" s="153"/>
      <c r="B98" s="170"/>
      <c r="C98" s="8" t="s">
        <v>301</v>
      </c>
      <c r="D98" s="3"/>
      <c r="E98" s="114">
        <v>49.4</v>
      </c>
      <c r="F98" s="114">
        <v>72</v>
      </c>
      <c r="G98" s="119">
        <v>13.8</v>
      </c>
      <c r="H98" s="119">
        <v>3580</v>
      </c>
      <c r="I98" s="114">
        <v>13.6</v>
      </c>
      <c r="K98" s="114">
        <v>38.6</v>
      </c>
      <c r="L98" s="114">
        <v>5.96</v>
      </c>
      <c r="M98" s="114">
        <v>13.3</v>
      </c>
      <c r="N98" s="114">
        <v>2.0699999999999998</v>
      </c>
      <c r="P98" s="114">
        <v>7.34</v>
      </c>
      <c r="Q98" s="119">
        <v>8</v>
      </c>
      <c r="R98" s="123">
        <v>0.20499999999999999</v>
      </c>
      <c r="S98" s="160"/>
    </row>
    <row r="99" spans="1:19">
      <c r="A99" s="154"/>
      <c r="B99" s="171"/>
      <c r="C99" s="16" t="s">
        <v>302</v>
      </c>
      <c r="D99" s="3"/>
      <c r="E99" s="114">
        <v>45.2</v>
      </c>
      <c r="F99" s="114">
        <v>68.5</v>
      </c>
      <c r="G99" s="119">
        <v>15.3</v>
      </c>
      <c r="H99" s="119">
        <v>2638</v>
      </c>
      <c r="I99" s="114">
        <v>15</v>
      </c>
      <c r="K99" s="114">
        <v>41.7</v>
      </c>
      <c r="L99" s="114">
        <v>7.02</v>
      </c>
      <c r="M99" s="114">
        <v>15.5</v>
      </c>
      <c r="N99" s="114">
        <v>1.78</v>
      </c>
      <c r="P99" s="114">
        <v>9.57</v>
      </c>
      <c r="Q99" s="119">
        <v>11</v>
      </c>
      <c r="R99" s="123">
        <v>0.36299999999999999</v>
      </c>
      <c r="S99" s="161"/>
    </row>
    <row r="101" spans="1:19">
      <c r="J101" s="21"/>
    </row>
    <row r="102" spans="1:19">
      <c r="J102" s="21"/>
    </row>
    <row r="103" spans="1:19">
      <c r="O103" s="21"/>
    </row>
  </sheetData>
  <mergeCells count="36">
    <mergeCell ref="B43:B45"/>
    <mergeCell ref="B46:B48"/>
    <mergeCell ref="B85:B87"/>
    <mergeCell ref="B88:B90"/>
    <mergeCell ref="B91:B93"/>
    <mergeCell ref="B70:B72"/>
    <mergeCell ref="B73:B75"/>
    <mergeCell ref="B76:B78"/>
    <mergeCell ref="B79:B81"/>
    <mergeCell ref="B82:B84"/>
    <mergeCell ref="B49:B51"/>
    <mergeCell ref="B52:B54"/>
    <mergeCell ref="B55:B57"/>
    <mergeCell ref="B58:B60"/>
    <mergeCell ref="K1:N1"/>
    <mergeCell ref="P1:R1"/>
    <mergeCell ref="B4:B6"/>
    <mergeCell ref="B7:B9"/>
    <mergeCell ref="B10:B12"/>
    <mergeCell ref="B1:B2"/>
    <mergeCell ref="B97:B99"/>
    <mergeCell ref="A70:A99"/>
    <mergeCell ref="S97:S99"/>
    <mergeCell ref="A4:A33"/>
    <mergeCell ref="B64:B66"/>
    <mergeCell ref="A37:A66"/>
    <mergeCell ref="S31:S33"/>
    <mergeCell ref="S64:S66"/>
    <mergeCell ref="B13:B15"/>
    <mergeCell ref="B16:B18"/>
    <mergeCell ref="B19:B21"/>
    <mergeCell ref="B22:B24"/>
    <mergeCell ref="B25:B27"/>
    <mergeCell ref="B31:B33"/>
    <mergeCell ref="B37:B39"/>
    <mergeCell ref="B40:B42"/>
  </mergeCells>
  <phoneticPr fontId="5" type="noConversion"/>
  <pageMargins left="0.75" right="0.75" top="1" bottom="1" header="0.5" footer="0.5"/>
  <pageSetup scale="37" orientation="landscape" horizontalDpi="4294967292" verticalDpi="4294967292"/>
  <headerFooter>
    <oddHeader>&amp;C&amp;"Calibri,Regular"&amp;18&amp;K000000C3 Centralized Analysis_x000D_All Sites</oddHeader>
    <oddFooter>&amp;C&amp;"Calibri,Regular"&amp;18&amp;K000000B-cell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  <pageSetUpPr fitToPage="1"/>
  </sheetPr>
  <dimension ref="A1:S100"/>
  <sheetViews>
    <sheetView topLeftCell="A2" workbookViewId="0">
      <pane ySplit="2360" topLeftCell="A19" activePane="bottomLeft"/>
      <selection activeCell="A3" sqref="A3"/>
      <selection pane="bottomLeft" activeCell="E44" sqref="E44"/>
    </sheetView>
  </sheetViews>
  <sheetFormatPr baseColWidth="10" defaultRowHeight="15" x14ac:dyDescent="0"/>
  <cols>
    <col min="3" max="3" width="35.1640625" bestFit="1" customWidth="1"/>
    <col min="4" max="4" width="5.83203125" customWidth="1"/>
    <col min="6" max="6" width="5.83203125" customWidth="1"/>
    <col min="10" max="10" width="6.83203125" customWidth="1"/>
    <col min="14" max="14" width="15.5" customWidth="1"/>
    <col min="22" max="22" width="29.1640625" customWidth="1"/>
  </cols>
  <sheetData>
    <row r="1" spans="1:18" ht="18">
      <c r="G1" s="182" t="s">
        <v>60</v>
      </c>
      <c r="H1" s="184"/>
      <c r="I1" s="183"/>
      <c r="L1" s="182" t="s">
        <v>371</v>
      </c>
      <c r="M1" s="183"/>
      <c r="N1" s="182" t="s">
        <v>372</v>
      </c>
      <c r="O1" s="184"/>
      <c r="P1" s="184"/>
      <c r="Q1" s="184"/>
      <c r="R1" s="183"/>
    </row>
    <row r="2" spans="1:18" ht="60" customHeight="1">
      <c r="C2" s="138"/>
      <c r="D2" s="138"/>
      <c r="E2" s="138"/>
      <c r="F2" s="138"/>
      <c r="G2" s="146"/>
      <c r="H2" s="146"/>
      <c r="I2" s="146"/>
      <c r="J2" s="138"/>
      <c r="K2" s="138"/>
      <c r="L2" s="180" t="s">
        <v>369</v>
      </c>
      <c r="M2" s="181"/>
      <c r="N2" s="144" t="s">
        <v>373</v>
      </c>
      <c r="O2" s="185" t="s">
        <v>375</v>
      </c>
      <c r="P2" s="186"/>
      <c r="Q2" s="180" t="s">
        <v>374</v>
      </c>
      <c r="R2" s="181"/>
    </row>
    <row r="3" spans="1:18" s="31" customFormat="1" ht="45">
      <c r="A3" s="7" t="s">
        <v>0</v>
      </c>
      <c r="B3" s="137"/>
      <c r="C3" s="139" t="s">
        <v>303</v>
      </c>
      <c r="D3" s="140"/>
      <c r="E3" s="139" t="s">
        <v>367</v>
      </c>
      <c r="F3" s="140"/>
      <c r="G3" s="139" t="s">
        <v>368</v>
      </c>
      <c r="H3" s="141" t="s">
        <v>56</v>
      </c>
      <c r="I3" s="141" t="s">
        <v>57</v>
      </c>
      <c r="J3" s="140"/>
      <c r="K3" s="139" t="s">
        <v>75</v>
      </c>
      <c r="L3" s="142" t="s">
        <v>58</v>
      </c>
      <c r="M3" s="143" t="s">
        <v>59</v>
      </c>
      <c r="N3" s="144" t="s">
        <v>370</v>
      </c>
      <c r="O3" s="145" t="s">
        <v>61</v>
      </c>
      <c r="P3" s="145" t="s">
        <v>62</v>
      </c>
      <c r="Q3" s="144" t="s">
        <v>61</v>
      </c>
      <c r="R3" s="144" t="s">
        <v>62</v>
      </c>
    </row>
    <row r="4" spans="1:18" s="75" customFormat="1">
      <c r="C4" s="76"/>
      <c r="D4" s="77"/>
      <c r="E4" s="78"/>
      <c r="F4" s="77"/>
      <c r="G4" s="190"/>
      <c r="H4" s="190"/>
      <c r="I4" s="190"/>
      <c r="J4" s="77"/>
      <c r="K4" s="190"/>
      <c r="L4" s="190"/>
      <c r="M4" s="190"/>
      <c r="N4" s="190"/>
      <c r="O4" s="190"/>
      <c r="P4" s="190"/>
      <c r="Q4" s="151"/>
      <c r="R4" s="151"/>
    </row>
    <row r="5" spans="1:18">
      <c r="A5" s="152">
        <v>12828</v>
      </c>
      <c r="B5" s="169" t="s">
        <v>76</v>
      </c>
      <c r="C5" s="9" t="s">
        <v>341</v>
      </c>
      <c r="E5" s="113">
        <v>68.900000000000006</v>
      </c>
      <c r="F5" s="12"/>
      <c r="G5" s="113">
        <v>25.5</v>
      </c>
      <c r="H5" s="113">
        <v>1.37</v>
      </c>
      <c r="I5" s="113">
        <v>98.6</v>
      </c>
      <c r="J5" s="12"/>
      <c r="K5" s="113">
        <v>11.1</v>
      </c>
      <c r="L5" s="113">
        <v>51.2</v>
      </c>
      <c r="M5" s="113">
        <v>8.92</v>
      </c>
      <c r="N5" s="113">
        <v>52.2</v>
      </c>
      <c r="O5" s="113">
        <v>6.69</v>
      </c>
      <c r="P5" s="113">
        <v>84.3</v>
      </c>
      <c r="Q5" s="122">
        <v>0.156</v>
      </c>
      <c r="R5" s="122">
        <v>1.96</v>
      </c>
    </row>
    <row r="6" spans="1:18">
      <c r="A6" s="153"/>
      <c r="B6" s="170"/>
      <c r="C6" s="8" t="s">
        <v>342</v>
      </c>
      <c r="E6" s="113">
        <v>70.2</v>
      </c>
      <c r="F6" s="12"/>
      <c r="G6" s="113">
        <v>23.5</v>
      </c>
      <c r="H6" s="113">
        <v>1.1399999999999999</v>
      </c>
      <c r="I6" s="113">
        <v>98.9</v>
      </c>
      <c r="J6" s="12"/>
      <c r="K6" s="113">
        <v>11.9</v>
      </c>
      <c r="L6" s="113">
        <v>49.9</v>
      </c>
      <c r="M6" s="113">
        <v>8.82</v>
      </c>
      <c r="N6" s="113">
        <v>49.4</v>
      </c>
      <c r="O6" s="113">
        <v>6.55</v>
      </c>
      <c r="P6" s="113">
        <v>84.3</v>
      </c>
      <c r="Q6" s="122">
        <v>0.14799999999999999</v>
      </c>
      <c r="R6" s="122">
        <v>1.91</v>
      </c>
    </row>
    <row r="7" spans="1:18">
      <c r="A7" s="153"/>
      <c r="B7" s="171"/>
      <c r="C7" s="8" t="s">
        <v>343</v>
      </c>
      <c r="E7" s="113">
        <v>68.3</v>
      </c>
      <c r="F7" s="12"/>
      <c r="G7" s="113">
        <v>24.3</v>
      </c>
      <c r="H7" s="113">
        <v>1.18</v>
      </c>
      <c r="I7" s="113">
        <v>98.8</v>
      </c>
      <c r="J7" s="12"/>
      <c r="K7" s="113">
        <v>11.1</v>
      </c>
      <c r="L7" s="113">
        <v>51.3</v>
      </c>
      <c r="M7" s="113">
        <v>8.58</v>
      </c>
      <c r="N7" s="113">
        <v>50.6</v>
      </c>
      <c r="O7" s="113">
        <v>6.53</v>
      </c>
      <c r="P7" s="113">
        <v>83.8</v>
      </c>
      <c r="Q7" s="122">
        <v>0.14299999999999999</v>
      </c>
      <c r="R7" s="122">
        <v>1.83</v>
      </c>
    </row>
    <row r="8" spans="1:18">
      <c r="A8" s="153"/>
      <c r="B8" s="169" t="s">
        <v>77</v>
      </c>
      <c r="C8" s="9"/>
      <c r="E8" s="9"/>
      <c r="G8" s="9"/>
      <c r="H8" s="9"/>
      <c r="I8" s="9"/>
      <c r="K8" s="9"/>
      <c r="L8" s="9"/>
      <c r="M8" s="14"/>
      <c r="N8" s="9"/>
      <c r="O8" s="9"/>
      <c r="P8" s="9"/>
      <c r="Q8" s="9"/>
      <c r="R8" s="9"/>
    </row>
    <row r="9" spans="1:18">
      <c r="A9" s="153"/>
      <c r="B9" s="170"/>
      <c r="C9" s="8"/>
      <c r="E9" s="8"/>
      <c r="G9" s="8"/>
      <c r="H9" s="8"/>
      <c r="I9" s="8"/>
      <c r="K9" s="8"/>
      <c r="L9" s="8"/>
      <c r="M9" s="3"/>
      <c r="N9" s="8"/>
      <c r="O9" s="8"/>
      <c r="P9" s="8"/>
      <c r="Q9" s="8"/>
      <c r="R9" s="8"/>
    </row>
    <row r="10" spans="1:18">
      <c r="A10" s="153"/>
      <c r="B10" s="171"/>
      <c r="C10" s="16"/>
      <c r="E10" s="16"/>
      <c r="G10" s="16"/>
      <c r="H10" s="16"/>
      <c r="I10" s="16"/>
      <c r="K10" s="16"/>
      <c r="L10" s="16"/>
      <c r="M10" s="15"/>
      <c r="N10" s="16"/>
      <c r="O10" s="16"/>
      <c r="P10" s="16"/>
      <c r="Q10" s="16"/>
      <c r="R10" s="16"/>
    </row>
    <row r="11" spans="1:18">
      <c r="A11" s="153"/>
      <c r="B11" s="169" t="s">
        <v>83</v>
      </c>
      <c r="C11" s="8" t="s">
        <v>249</v>
      </c>
      <c r="E11" s="113">
        <v>82.8</v>
      </c>
      <c r="F11" s="113"/>
      <c r="G11" s="113">
        <v>27.4</v>
      </c>
      <c r="H11" s="113">
        <v>2.38</v>
      </c>
      <c r="I11" s="113">
        <v>97.6</v>
      </c>
      <c r="J11" s="113"/>
      <c r="K11" s="113">
        <v>14.3</v>
      </c>
      <c r="L11" s="113">
        <v>66.5</v>
      </c>
      <c r="M11" s="113">
        <v>9.56</v>
      </c>
      <c r="N11" s="113">
        <v>25.4</v>
      </c>
      <c r="O11" s="113">
        <v>28.6</v>
      </c>
      <c r="P11" s="113">
        <v>52</v>
      </c>
      <c r="Q11" s="122">
        <v>0.20899999999999999</v>
      </c>
      <c r="R11" s="122">
        <v>0.38</v>
      </c>
    </row>
    <row r="12" spans="1:18">
      <c r="A12" s="153"/>
      <c r="B12" s="170"/>
      <c r="C12" s="8" t="s">
        <v>250</v>
      </c>
      <c r="E12" s="113">
        <v>83</v>
      </c>
      <c r="F12" s="113"/>
      <c r="G12" s="113">
        <v>28.2</v>
      </c>
      <c r="H12" s="113">
        <v>2.5299999999999998</v>
      </c>
      <c r="I12" s="113">
        <v>97.5</v>
      </c>
      <c r="J12" s="113"/>
      <c r="K12" s="113">
        <v>14.1</v>
      </c>
      <c r="L12" s="113">
        <v>66.7</v>
      </c>
      <c r="M12" s="113">
        <v>8.8699999999999992</v>
      </c>
      <c r="N12" s="113">
        <v>26</v>
      </c>
      <c r="O12" s="113">
        <v>27.2</v>
      </c>
      <c r="P12" s="113">
        <v>53.3</v>
      </c>
      <c r="Q12" s="122">
        <v>0.22600000000000001</v>
      </c>
      <c r="R12" s="122">
        <v>0.37</v>
      </c>
    </row>
    <row r="13" spans="1:18">
      <c r="A13" s="153"/>
      <c r="B13" s="171"/>
      <c r="C13" s="8" t="s">
        <v>251</v>
      </c>
      <c r="E13" s="113">
        <v>82.6</v>
      </c>
      <c r="F13" s="113"/>
      <c r="G13" s="113">
        <v>28.2</v>
      </c>
      <c r="H13" s="113">
        <v>2.33</v>
      </c>
      <c r="I13" s="113">
        <v>97.7</v>
      </c>
      <c r="J13" s="113"/>
      <c r="K13" s="113">
        <v>14.1</v>
      </c>
      <c r="L13" s="113">
        <v>66.5</v>
      </c>
      <c r="M13" s="113">
        <v>9.73</v>
      </c>
      <c r="N13" s="113">
        <v>26.9</v>
      </c>
      <c r="O13" s="113">
        <v>30</v>
      </c>
      <c r="P13" s="113">
        <v>49.2</v>
      </c>
      <c r="Q13" s="122">
        <v>0.20699999999999999</v>
      </c>
      <c r="R13" s="122">
        <v>0.40600000000000003</v>
      </c>
    </row>
    <row r="14" spans="1:18">
      <c r="A14" s="153"/>
      <c r="B14" s="169" t="s">
        <v>84</v>
      </c>
      <c r="C14" s="9"/>
      <c r="E14" s="9"/>
      <c r="G14" s="9"/>
      <c r="H14" s="9"/>
      <c r="I14" s="9"/>
      <c r="K14" s="9"/>
      <c r="L14" s="9"/>
      <c r="M14" s="14"/>
      <c r="N14" s="9"/>
      <c r="O14" s="9"/>
      <c r="P14" s="9"/>
      <c r="Q14" s="9"/>
      <c r="R14" s="9"/>
    </row>
    <row r="15" spans="1:18">
      <c r="A15" s="153"/>
      <c r="B15" s="170"/>
      <c r="C15" s="8"/>
      <c r="E15" s="8"/>
      <c r="G15" s="8"/>
      <c r="H15" s="8"/>
      <c r="I15" s="8"/>
      <c r="K15" s="8"/>
      <c r="L15" s="8"/>
      <c r="M15" s="3"/>
      <c r="N15" s="8"/>
      <c r="O15" s="8"/>
      <c r="P15" s="8"/>
      <c r="Q15" s="8"/>
      <c r="R15" s="8"/>
    </row>
    <row r="16" spans="1:18">
      <c r="A16" s="153"/>
      <c r="B16" s="171"/>
      <c r="C16" s="16"/>
      <c r="E16" s="16"/>
      <c r="G16" s="16"/>
      <c r="H16" s="16"/>
      <c r="I16" s="16"/>
      <c r="K16" s="16"/>
      <c r="L16" s="16"/>
      <c r="M16" s="15"/>
      <c r="N16" s="16"/>
      <c r="O16" s="16"/>
      <c r="P16" s="16"/>
      <c r="Q16" s="16"/>
      <c r="R16" s="16"/>
    </row>
    <row r="17" spans="1:19">
      <c r="A17" s="153"/>
      <c r="B17" s="169" t="s">
        <v>82</v>
      </c>
      <c r="C17" s="9" t="s">
        <v>202</v>
      </c>
      <c r="E17" s="113">
        <v>92.2</v>
      </c>
      <c r="F17" s="12"/>
      <c r="G17" s="113">
        <v>26.4</v>
      </c>
      <c r="H17" s="113">
        <v>1.5</v>
      </c>
      <c r="I17" s="113">
        <v>98.5</v>
      </c>
      <c r="J17" s="12"/>
      <c r="K17" s="113">
        <v>11.3</v>
      </c>
      <c r="L17" s="113">
        <v>49.6</v>
      </c>
      <c r="M17" s="113">
        <v>3.84</v>
      </c>
      <c r="N17" s="113">
        <v>62.8</v>
      </c>
      <c r="O17" s="113">
        <v>33.6</v>
      </c>
      <c r="P17" s="113">
        <v>46</v>
      </c>
      <c r="Q17" s="122">
        <v>0.22600000000000001</v>
      </c>
      <c r="R17" s="122">
        <v>0.31</v>
      </c>
    </row>
    <row r="18" spans="1:19">
      <c r="A18" s="153"/>
      <c r="B18" s="170"/>
      <c r="C18" s="8" t="s">
        <v>203</v>
      </c>
      <c r="E18" s="113">
        <v>92</v>
      </c>
      <c r="F18" s="12"/>
      <c r="G18" s="113">
        <v>26</v>
      </c>
      <c r="H18" s="113">
        <v>1.25</v>
      </c>
      <c r="I18" s="113">
        <v>98.8</v>
      </c>
      <c r="J18" s="12"/>
      <c r="K18" s="113">
        <v>10.7</v>
      </c>
      <c r="L18" s="113">
        <v>49.1</v>
      </c>
      <c r="M18" s="113">
        <v>3.75</v>
      </c>
      <c r="N18" s="113">
        <v>72.7</v>
      </c>
      <c r="O18" s="113">
        <v>29.8</v>
      </c>
      <c r="P18" s="113">
        <v>52.4</v>
      </c>
      <c r="Q18" s="122">
        <v>0.26900000000000002</v>
      </c>
      <c r="R18" s="122">
        <v>0.47199999999999998</v>
      </c>
    </row>
    <row r="19" spans="1:19">
      <c r="A19" s="153"/>
      <c r="B19" s="171"/>
      <c r="C19" s="8" t="s">
        <v>204</v>
      </c>
      <c r="E19" s="113">
        <v>92.9</v>
      </c>
      <c r="F19" s="12"/>
      <c r="G19" s="113">
        <v>27.2</v>
      </c>
      <c r="H19" s="113">
        <v>1.35</v>
      </c>
      <c r="I19" s="113">
        <v>98.6</v>
      </c>
      <c r="J19" s="12"/>
      <c r="K19" s="113">
        <v>9.99</v>
      </c>
      <c r="L19" s="113">
        <v>50.6</v>
      </c>
      <c r="M19" s="113">
        <v>5.09</v>
      </c>
      <c r="N19" s="113">
        <v>73.400000000000006</v>
      </c>
      <c r="O19" s="113">
        <v>26.5</v>
      </c>
      <c r="P19" s="113">
        <v>57.6</v>
      </c>
      <c r="Q19" s="122">
        <v>0.28799999999999998</v>
      </c>
      <c r="R19" s="122">
        <v>0.625</v>
      </c>
    </row>
    <row r="20" spans="1:19">
      <c r="A20" s="153"/>
      <c r="B20" s="169" t="s">
        <v>81</v>
      </c>
      <c r="C20" s="9" t="s">
        <v>63</v>
      </c>
      <c r="D20" s="4"/>
      <c r="E20" s="113">
        <v>93.6</v>
      </c>
      <c r="F20" s="11"/>
      <c r="G20" s="113">
        <v>34.700000000000003</v>
      </c>
      <c r="H20" s="113">
        <v>2.5499999999999998</v>
      </c>
      <c r="I20" s="113">
        <v>97.4</v>
      </c>
      <c r="J20" s="11"/>
      <c r="K20" s="113">
        <v>13</v>
      </c>
      <c r="L20" s="113">
        <v>73.099999999999994</v>
      </c>
      <c r="M20" s="113">
        <v>13.4</v>
      </c>
      <c r="N20" s="113">
        <v>51.8</v>
      </c>
      <c r="O20" s="113">
        <v>22</v>
      </c>
      <c r="P20" s="113">
        <v>46.7</v>
      </c>
      <c r="Q20" s="122">
        <v>0.43</v>
      </c>
      <c r="R20" s="122">
        <v>0.91100000000000003</v>
      </c>
    </row>
    <row r="21" spans="1:19">
      <c r="A21" s="153"/>
      <c r="B21" s="170"/>
      <c r="C21" s="8" t="s">
        <v>64</v>
      </c>
      <c r="D21" s="4"/>
      <c r="E21" s="113">
        <v>94.1</v>
      </c>
      <c r="F21" s="11"/>
      <c r="G21" s="113">
        <v>32.700000000000003</v>
      </c>
      <c r="H21" s="113">
        <v>2.9</v>
      </c>
      <c r="I21" s="113">
        <v>97.1</v>
      </c>
      <c r="J21" s="11"/>
      <c r="K21" s="113">
        <v>13.8</v>
      </c>
      <c r="L21" s="113">
        <v>64.099999999999994</v>
      </c>
      <c r="M21" s="113">
        <v>24.5</v>
      </c>
      <c r="N21" s="113">
        <v>48</v>
      </c>
      <c r="O21" s="113">
        <v>21.6</v>
      </c>
      <c r="P21" s="113">
        <v>62.2</v>
      </c>
      <c r="Q21" s="122">
        <v>0.31900000000000001</v>
      </c>
      <c r="R21" s="122">
        <v>0.91900000000000004</v>
      </c>
    </row>
    <row r="22" spans="1:19">
      <c r="A22" s="153"/>
      <c r="B22" s="171"/>
      <c r="C22" s="16" t="s">
        <v>65</v>
      </c>
      <c r="D22" s="4"/>
      <c r="E22" s="113">
        <v>93.7</v>
      </c>
      <c r="F22" s="11"/>
      <c r="G22" s="113">
        <v>32.9</v>
      </c>
      <c r="H22" s="113">
        <v>2.74</v>
      </c>
      <c r="I22" s="113">
        <v>97.3</v>
      </c>
      <c r="J22" s="11"/>
      <c r="K22" s="113">
        <v>13.3</v>
      </c>
      <c r="L22" s="113">
        <v>68.900000000000006</v>
      </c>
      <c r="M22" s="113">
        <v>20.399999999999999</v>
      </c>
      <c r="N22" s="113">
        <v>47.8</v>
      </c>
      <c r="O22" s="113">
        <v>25.3</v>
      </c>
      <c r="P22" s="113">
        <v>56.4</v>
      </c>
      <c r="Q22" s="122">
        <v>0.38200000000000001</v>
      </c>
      <c r="R22" s="122">
        <v>0.85299999999999998</v>
      </c>
    </row>
    <row r="23" spans="1:19">
      <c r="A23" s="153"/>
      <c r="B23" s="169" t="s">
        <v>80</v>
      </c>
      <c r="C23" s="8" t="s">
        <v>157</v>
      </c>
      <c r="E23" s="113">
        <v>65.3</v>
      </c>
      <c r="F23" s="12"/>
      <c r="G23" s="113">
        <v>26.3</v>
      </c>
      <c r="H23" s="113">
        <v>0.71499999999999997</v>
      </c>
      <c r="I23" s="113">
        <v>99.3</v>
      </c>
      <c r="J23" s="12"/>
      <c r="K23" s="113">
        <v>12</v>
      </c>
      <c r="L23" s="113">
        <v>50.2</v>
      </c>
      <c r="M23" s="122">
        <v>9.4E-2</v>
      </c>
      <c r="N23" s="113">
        <v>66.8</v>
      </c>
      <c r="O23" s="113">
        <v>16.100000000000001</v>
      </c>
      <c r="P23" s="113">
        <v>66.2</v>
      </c>
      <c r="Q23" s="122">
        <v>0.27100000000000002</v>
      </c>
      <c r="R23" s="122">
        <v>1.1100000000000001</v>
      </c>
    </row>
    <row r="24" spans="1:19">
      <c r="A24" s="153"/>
      <c r="B24" s="170"/>
      <c r="C24" s="8" t="s">
        <v>158</v>
      </c>
      <c r="E24" s="113">
        <v>65.3</v>
      </c>
      <c r="F24" s="12"/>
      <c r="G24" s="113">
        <v>28</v>
      </c>
      <c r="H24" s="113">
        <v>0.75</v>
      </c>
      <c r="I24" s="113">
        <v>99.2</v>
      </c>
      <c r="J24" s="12"/>
      <c r="K24" s="113">
        <v>12.4</v>
      </c>
      <c r="L24" s="113">
        <v>49</v>
      </c>
      <c r="M24" s="122">
        <v>0.10100000000000001</v>
      </c>
      <c r="N24" s="113">
        <v>67.8</v>
      </c>
      <c r="O24" s="113">
        <v>12.8</v>
      </c>
      <c r="P24" s="113">
        <v>68.5</v>
      </c>
      <c r="Q24" s="122">
        <v>0.22900000000000001</v>
      </c>
      <c r="R24" s="122">
        <v>1.23</v>
      </c>
    </row>
    <row r="25" spans="1:19">
      <c r="A25" s="153"/>
      <c r="B25" s="171"/>
      <c r="C25" s="8" t="s">
        <v>159</v>
      </c>
      <c r="E25" s="113">
        <v>65.8</v>
      </c>
      <c r="F25" s="12"/>
      <c r="G25" s="113">
        <v>28.9</v>
      </c>
      <c r="H25" s="113">
        <v>0.69099999999999995</v>
      </c>
      <c r="I25" s="113">
        <v>99.3</v>
      </c>
      <c r="J25" s="12"/>
      <c r="K25" s="113">
        <v>12.6</v>
      </c>
      <c r="L25" s="113">
        <v>47.9</v>
      </c>
      <c r="M25" s="122">
        <v>0.104</v>
      </c>
      <c r="N25" s="113">
        <v>67.400000000000006</v>
      </c>
      <c r="O25" s="113">
        <v>13.9</v>
      </c>
      <c r="P25" s="113">
        <v>67.3</v>
      </c>
      <c r="Q25" s="122">
        <v>0.25700000000000001</v>
      </c>
      <c r="R25" s="122">
        <v>1.24</v>
      </c>
    </row>
    <row r="26" spans="1:19">
      <c r="A26" s="153"/>
      <c r="B26" s="169" t="s">
        <v>79</v>
      </c>
      <c r="C26" s="9" t="s">
        <v>112</v>
      </c>
      <c r="D26" s="4"/>
      <c r="E26" s="113">
        <v>80.400000000000006</v>
      </c>
      <c r="F26" s="12"/>
      <c r="G26" s="113">
        <v>34.4</v>
      </c>
      <c r="H26" s="113">
        <v>1.98</v>
      </c>
      <c r="I26" s="113">
        <v>98</v>
      </c>
      <c r="J26" s="12"/>
      <c r="K26" s="113">
        <v>11.6</v>
      </c>
      <c r="L26" s="113">
        <v>38.5</v>
      </c>
      <c r="M26" s="113">
        <v>3.14</v>
      </c>
      <c r="N26" s="113">
        <v>83.6</v>
      </c>
      <c r="O26" s="113">
        <v>9.31</v>
      </c>
      <c r="P26" s="113">
        <v>77.099999999999994</v>
      </c>
      <c r="Q26" s="122">
        <v>0.185</v>
      </c>
      <c r="R26" s="122">
        <v>1.54</v>
      </c>
    </row>
    <row r="27" spans="1:19">
      <c r="A27" s="153"/>
      <c r="B27" s="170"/>
      <c r="C27" s="8" t="s">
        <v>113</v>
      </c>
      <c r="D27" s="4"/>
      <c r="E27" s="113">
        <v>79.8</v>
      </c>
      <c r="F27" s="12"/>
      <c r="G27" s="113">
        <v>34.700000000000003</v>
      </c>
      <c r="H27" s="113">
        <v>2.5299999999999998</v>
      </c>
      <c r="I27" s="113">
        <v>97.5</v>
      </c>
      <c r="J27" s="12"/>
      <c r="K27" s="113">
        <v>12</v>
      </c>
      <c r="L27" s="113">
        <v>42.6</v>
      </c>
      <c r="M27" s="113">
        <v>3.99</v>
      </c>
      <c r="N27" s="113">
        <v>76.900000000000006</v>
      </c>
      <c r="O27" s="113">
        <v>9.67</v>
      </c>
      <c r="P27" s="113">
        <v>78.599999999999994</v>
      </c>
      <c r="Q27" s="122">
        <v>0.19400000000000001</v>
      </c>
      <c r="R27" s="122">
        <v>1.58</v>
      </c>
    </row>
    <row r="28" spans="1:19">
      <c r="A28" s="153"/>
      <c r="B28" s="171"/>
      <c r="C28" s="16" t="s">
        <v>114</v>
      </c>
      <c r="D28" s="4"/>
      <c r="E28" s="113">
        <v>83.8</v>
      </c>
      <c r="F28" s="12"/>
      <c r="G28" s="113">
        <v>40.200000000000003</v>
      </c>
      <c r="H28" s="113">
        <v>2.17</v>
      </c>
      <c r="I28" s="113">
        <v>97.8</v>
      </c>
      <c r="J28" s="12"/>
      <c r="K28" s="113">
        <v>11.2</v>
      </c>
      <c r="L28" s="113">
        <v>39.4</v>
      </c>
      <c r="M28" s="113">
        <v>3.69</v>
      </c>
      <c r="N28" s="113">
        <v>88</v>
      </c>
      <c r="O28" s="113">
        <v>11.1</v>
      </c>
      <c r="P28" s="113">
        <v>79.8</v>
      </c>
      <c r="Q28" s="122">
        <v>0.27600000000000002</v>
      </c>
      <c r="R28" s="122">
        <v>1.99</v>
      </c>
    </row>
    <row r="29" spans="1:19">
      <c r="A29" s="153"/>
      <c r="C29" s="130" t="s">
        <v>8</v>
      </c>
      <c r="D29" s="127"/>
      <c r="E29" s="90">
        <f>AVERAGE(E5:E28)</f>
        <v>80.816666666666663</v>
      </c>
      <c r="F29" s="147"/>
      <c r="G29" s="90">
        <f>AVERAGE(G5:G28)</f>
        <v>29.416666666666661</v>
      </c>
      <c r="H29" s="90">
        <f>AVERAGE(H5:H28)</f>
        <v>1.7808888888888887</v>
      </c>
      <c r="I29" s="90">
        <f>AVERAGE(I5:I28)</f>
        <v>98.216666666666654</v>
      </c>
      <c r="J29" s="147"/>
      <c r="K29" s="90">
        <f>AVERAGE(K5:K28)</f>
        <v>12.249444444444444</v>
      </c>
      <c r="L29" s="90">
        <f t="shared" ref="L29:M29" si="0">AVERAGE(L5:L28)</f>
        <v>54.172222222222224</v>
      </c>
      <c r="M29" s="90">
        <f t="shared" si="0"/>
        <v>7.5877222222222223</v>
      </c>
      <c r="N29" s="90">
        <f>AVERAGE(N5:N28)</f>
        <v>57.638888888888886</v>
      </c>
      <c r="O29" s="90">
        <f>AVERAGE(O5:O28)</f>
        <v>18.736111111111114</v>
      </c>
      <c r="P29" s="90">
        <f>AVERAGE(P5:P28)</f>
        <v>64.76111111111112</v>
      </c>
      <c r="Q29" s="135">
        <f>AVERAGE(Q5:Q28)</f>
        <v>0.24527777777777779</v>
      </c>
      <c r="R29" s="135">
        <f>AVERAGE(R5:R28)</f>
        <v>1.0908888888888888</v>
      </c>
    </row>
    <row r="30" spans="1:19">
      <c r="A30" s="153"/>
      <c r="C30" s="85" t="s">
        <v>9</v>
      </c>
      <c r="D30" s="127"/>
      <c r="E30" s="87">
        <f>STDEV(E5:E28)</f>
        <v>10.972974823200284</v>
      </c>
      <c r="F30" s="147"/>
      <c r="G30" s="87">
        <f>STDEV(G5:G28)</f>
        <v>4.479265958771844</v>
      </c>
      <c r="H30" s="87">
        <f>STDEV(H5:H28)</f>
        <v>0.75191644473922936</v>
      </c>
      <c r="I30" s="87">
        <f>STDEV(I5:I28)</f>
        <v>0.74695460134508052</v>
      </c>
      <c r="J30" s="147"/>
      <c r="K30" s="87">
        <f>STDEV(K5:K28)</f>
        <v>1.2854409736475818</v>
      </c>
      <c r="L30" s="87">
        <f t="shared" ref="L30:M30" si="1">STDEV(L5:L28)</f>
        <v>10.596825582140195</v>
      </c>
      <c r="M30" s="87">
        <f t="shared" si="1"/>
        <v>6.6399279744991171</v>
      </c>
      <c r="N30" s="87">
        <f>STDEV(N5:N28)</f>
        <v>18.953756073165195</v>
      </c>
      <c r="O30" s="87">
        <f>STDEV(O5:O28)</f>
        <v>9.3899227202789248</v>
      </c>
      <c r="P30" s="87">
        <f>STDEV(P5:P28)</f>
        <v>13.748845465492252</v>
      </c>
      <c r="Q30" s="126">
        <f>STDEV(Q5:Q28)</f>
        <v>7.6822029282013385E-2</v>
      </c>
      <c r="R30" s="126">
        <f>STDEV(R5:R28)</f>
        <v>0.59834781237601575</v>
      </c>
    </row>
    <row r="31" spans="1:19">
      <c r="A31" s="153"/>
      <c r="C31" s="131" t="s">
        <v>10</v>
      </c>
      <c r="D31" s="127"/>
      <c r="E31" s="148">
        <f>E30/E29</f>
        <v>0.13577613722252363</v>
      </c>
      <c r="F31" s="149"/>
      <c r="G31" s="148">
        <f t="shared" ref="G31:P31" si="2">G30/G29</f>
        <v>0.15226966432085592</v>
      </c>
      <c r="H31" s="148">
        <f t="shared" si="2"/>
        <v>0.42221412544628556</v>
      </c>
      <c r="I31" s="148">
        <f t="shared" si="2"/>
        <v>7.6051715731723802E-3</v>
      </c>
      <c r="J31" s="149"/>
      <c r="K31" s="148">
        <f t="shared" si="2"/>
        <v>0.104938716157905</v>
      </c>
      <c r="L31" s="148">
        <f t="shared" ref="L31:M31" si="3">L30/L29</f>
        <v>0.19561364011744795</v>
      </c>
      <c r="M31" s="148">
        <f t="shared" si="3"/>
        <v>0.87508843629682531</v>
      </c>
      <c r="N31" s="148">
        <f t="shared" si="2"/>
        <v>0.32883624994407085</v>
      </c>
      <c r="O31" s="148">
        <f t="shared" si="2"/>
        <v>0.50116711331362673</v>
      </c>
      <c r="P31" s="148">
        <f t="shared" si="2"/>
        <v>0.21230095082685124</v>
      </c>
      <c r="Q31" s="148">
        <f t="shared" ref="Q31:R31" si="4">Q30/Q29</f>
        <v>0.31320419639325953</v>
      </c>
      <c r="R31" s="148">
        <f t="shared" si="4"/>
        <v>0.54849565200490347</v>
      </c>
    </row>
    <row r="32" spans="1:19">
      <c r="A32" s="153"/>
      <c r="B32" s="166" t="s">
        <v>78</v>
      </c>
      <c r="C32" s="64" t="s">
        <v>294</v>
      </c>
      <c r="E32" s="114">
        <v>46.4</v>
      </c>
      <c r="F32" s="12"/>
      <c r="G32" s="114">
        <v>36.200000000000003</v>
      </c>
      <c r="H32" s="114">
        <v>1.68</v>
      </c>
      <c r="I32" s="114">
        <v>98.3</v>
      </c>
      <c r="J32" s="12"/>
      <c r="K32" s="114">
        <v>11.5</v>
      </c>
      <c r="L32" s="114">
        <v>52.8</v>
      </c>
      <c r="M32" s="114">
        <v>14.8</v>
      </c>
      <c r="N32" s="114">
        <v>47.3</v>
      </c>
      <c r="O32" s="114">
        <v>27.9</v>
      </c>
      <c r="P32" s="114">
        <v>62.7</v>
      </c>
      <c r="Q32" s="123">
        <v>4.3299999999999998E-2</v>
      </c>
      <c r="R32" s="123">
        <v>1.19</v>
      </c>
      <c r="S32" s="187" t="s">
        <v>304</v>
      </c>
    </row>
    <row r="33" spans="1:19">
      <c r="A33" s="153"/>
      <c r="B33" s="167"/>
      <c r="C33" s="65" t="s">
        <v>295</v>
      </c>
      <c r="E33" s="114">
        <v>47.1</v>
      </c>
      <c r="F33" s="12"/>
      <c r="G33" s="114">
        <v>34.6</v>
      </c>
      <c r="H33" s="114">
        <v>1.89</v>
      </c>
      <c r="I33" s="114">
        <v>98.1</v>
      </c>
      <c r="J33" s="12"/>
      <c r="K33" s="114">
        <v>11.5</v>
      </c>
      <c r="L33" s="114">
        <v>52.9</v>
      </c>
      <c r="M33" s="114">
        <v>12.8</v>
      </c>
      <c r="N33" s="114">
        <v>46.3</v>
      </c>
      <c r="O33" s="114">
        <v>29.1</v>
      </c>
      <c r="P33" s="114">
        <v>59.2</v>
      </c>
      <c r="Q33" s="123">
        <v>4.8099999999999997E-2</v>
      </c>
      <c r="R33" s="123">
        <v>1.0900000000000001</v>
      </c>
      <c r="S33" s="188"/>
    </row>
    <row r="34" spans="1:19">
      <c r="A34" s="154"/>
      <c r="B34" s="168"/>
      <c r="C34" s="66" t="s">
        <v>296</v>
      </c>
      <c r="E34" s="114">
        <v>44.9</v>
      </c>
      <c r="F34" s="12"/>
      <c r="G34" s="114">
        <v>29.9</v>
      </c>
      <c r="H34" s="114">
        <v>1.45</v>
      </c>
      <c r="I34" s="114">
        <v>98.6</v>
      </c>
      <c r="J34" s="12"/>
      <c r="K34" s="114">
        <v>11.4</v>
      </c>
      <c r="L34" s="114">
        <v>49.3</v>
      </c>
      <c r="M34" s="114">
        <v>12.8</v>
      </c>
      <c r="N34" s="114">
        <v>46.9</v>
      </c>
      <c r="O34" s="114">
        <v>29.1</v>
      </c>
      <c r="P34" s="114">
        <v>57.4</v>
      </c>
      <c r="Q34" s="123">
        <v>5.4800000000000001E-2</v>
      </c>
      <c r="R34" s="123">
        <v>0.996</v>
      </c>
      <c r="S34" s="189"/>
    </row>
    <row r="35" spans="1:19">
      <c r="C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1:19">
      <c r="C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8" spans="1:19">
      <c r="A38" s="152">
        <v>1349</v>
      </c>
      <c r="B38" s="169" t="s">
        <v>76</v>
      </c>
      <c r="C38" s="9" t="s">
        <v>344</v>
      </c>
      <c r="E38" s="113">
        <v>61</v>
      </c>
      <c r="F38" s="12"/>
      <c r="G38" s="113">
        <v>26.3</v>
      </c>
      <c r="H38" s="113">
        <v>3.33</v>
      </c>
      <c r="I38" s="113">
        <v>96.7</v>
      </c>
      <c r="J38" s="12"/>
      <c r="K38" s="113">
        <v>12.7</v>
      </c>
      <c r="L38" s="113">
        <v>35.799999999999997</v>
      </c>
      <c r="M38" s="113">
        <v>8.77</v>
      </c>
      <c r="N38" s="113">
        <v>29.4</v>
      </c>
      <c r="O38" s="113">
        <v>20.3</v>
      </c>
      <c r="P38" s="113">
        <v>63.8</v>
      </c>
      <c r="Q38" s="122">
        <v>0.32800000000000001</v>
      </c>
      <c r="R38" s="122">
        <v>1.03</v>
      </c>
    </row>
    <row r="39" spans="1:19">
      <c r="A39" s="153"/>
      <c r="B39" s="170"/>
      <c r="C39" s="8" t="s">
        <v>345</v>
      </c>
      <c r="E39" s="113">
        <v>59.8</v>
      </c>
      <c r="F39" s="12"/>
      <c r="G39" s="113">
        <v>25.3</v>
      </c>
      <c r="H39" s="113">
        <v>3.56</v>
      </c>
      <c r="I39" s="113">
        <v>96.4</v>
      </c>
      <c r="J39" s="12"/>
      <c r="K39" s="113">
        <v>12.9</v>
      </c>
      <c r="L39" s="113">
        <v>40.6</v>
      </c>
      <c r="M39" s="113">
        <v>8.48</v>
      </c>
      <c r="N39" s="113">
        <v>28.8</v>
      </c>
      <c r="O39" s="113">
        <v>20.399999999999999</v>
      </c>
      <c r="P39" s="113">
        <v>63.8</v>
      </c>
      <c r="Q39" s="122">
        <v>0.33</v>
      </c>
      <c r="R39" s="122">
        <v>1.03</v>
      </c>
    </row>
    <row r="40" spans="1:19">
      <c r="A40" s="153"/>
      <c r="B40" s="171"/>
      <c r="C40" s="8" t="s">
        <v>346</v>
      </c>
      <c r="E40" s="113">
        <v>59.4</v>
      </c>
      <c r="F40" s="12"/>
      <c r="G40" s="113">
        <v>25.8</v>
      </c>
      <c r="H40" s="113">
        <v>3.52</v>
      </c>
      <c r="I40" s="113">
        <v>96.5</v>
      </c>
      <c r="J40" s="12"/>
      <c r="K40" s="113">
        <v>13.4</v>
      </c>
      <c r="L40" s="113">
        <v>38</v>
      </c>
      <c r="M40" s="113">
        <v>9.39</v>
      </c>
      <c r="N40" s="113">
        <v>29.2</v>
      </c>
      <c r="O40" s="113">
        <v>20.3</v>
      </c>
      <c r="P40" s="113">
        <v>64.7</v>
      </c>
      <c r="Q40" s="122">
        <v>0.35599999999999998</v>
      </c>
      <c r="R40" s="122">
        <v>1.1299999999999999</v>
      </c>
    </row>
    <row r="41" spans="1:19">
      <c r="A41" s="153"/>
      <c r="B41" s="169" t="s">
        <v>77</v>
      </c>
      <c r="C41" s="9"/>
      <c r="E41" s="9"/>
      <c r="G41" s="9"/>
      <c r="H41" s="9"/>
      <c r="I41" s="9"/>
      <c r="K41" s="9"/>
      <c r="L41" s="9"/>
      <c r="M41" s="14"/>
      <c r="N41" s="9"/>
      <c r="O41" s="9"/>
      <c r="P41" s="9"/>
      <c r="Q41" s="9"/>
      <c r="R41" s="9"/>
    </row>
    <row r="42" spans="1:19">
      <c r="A42" s="153"/>
      <c r="B42" s="170"/>
      <c r="C42" s="8"/>
      <c r="E42" s="8"/>
      <c r="G42" s="8"/>
      <c r="H42" s="8"/>
      <c r="I42" s="8"/>
      <c r="K42" s="8"/>
      <c r="L42" s="8"/>
      <c r="M42" s="3"/>
      <c r="N42" s="8"/>
      <c r="O42" s="8"/>
      <c r="P42" s="8"/>
      <c r="Q42" s="8"/>
      <c r="R42" s="8"/>
    </row>
    <row r="43" spans="1:19">
      <c r="A43" s="153"/>
      <c r="B43" s="171"/>
      <c r="C43" s="16"/>
      <c r="E43" s="16"/>
      <c r="G43" s="16"/>
      <c r="H43" s="16"/>
      <c r="I43" s="16"/>
      <c r="K43" s="16"/>
      <c r="L43" s="16"/>
      <c r="M43" s="15"/>
      <c r="N43" s="16"/>
      <c r="O43" s="16"/>
      <c r="P43" s="16"/>
      <c r="Q43" s="16"/>
      <c r="R43" s="16"/>
    </row>
    <row r="44" spans="1:19">
      <c r="A44" s="153"/>
      <c r="B44" s="169" t="s">
        <v>83</v>
      </c>
      <c r="C44" s="8" t="s">
        <v>252</v>
      </c>
      <c r="E44" s="113">
        <v>79.5</v>
      </c>
      <c r="F44" s="113"/>
      <c r="G44" s="113">
        <v>32.1</v>
      </c>
      <c r="H44" s="113">
        <v>6.03</v>
      </c>
      <c r="I44" s="113">
        <v>94</v>
      </c>
      <c r="J44" s="113"/>
      <c r="K44" s="113">
        <v>11.4</v>
      </c>
      <c r="L44" s="113">
        <v>71.400000000000006</v>
      </c>
      <c r="M44" s="113">
        <v>5.86</v>
      </c>
      <c r="N44" s="113">
        <v>39.299999999999997</v>
      </c>
      <c r="O44" s="113">
        <v>40.299999999999997</v>
      </c>
      <c r="P44" s="113">
        <v>32.9</v>
      </c>
      <c r="Q44" s="122">
        <v>0.30299999999999999</v>
      </c>
      <c r="R44" s="122">
        <v>0.247</v>
      </c>
    </row>
    <row r="45" spans="1:19">
      <c r="A45" s="153"/>
      <c r="B45" s="170"/>
      <c r="C45" s="8" t="s">
        <v>253</v>
      </c>
      <c r="E45" s="113">
        <v>79.8</v>
      </c>
      <c r="F45" s="113"/>
      <c r="G45" s="113">
        <v>32</v>
      </c>
      <c r="H45" s="113">
        <v>6.33</v>
      </c>
      <c r="I45" s="113">
        <v>93.7</v>
      </c>
      <c r="J45" s="113"/>
      <c r="K45" s="113">
        <v>11.2</v>
      </c>
      <c r="L45" s="113">
        <v>70.8</v>
      </c>
      <c r="M45" s="113">
        <v>6.86</v>
      </c>
      <c r="N45" s="113">
        <v>37.799999999999997</v>
      </c>
      <c r="O45" s="113">
        <v>38.799999999999997</v>
      </c>
      <c r="P45" s="113">
        <v>36.299999999999997</v>
      </c>
      <c r="Q45" s="122">
        <v>0.29199999999999998</v>
      </c>
      <c r="R45" s="122">
        <v>0.252</v>
      </c>
    </row>
    <row r="46" spans="1:19">
      <c r="A46" s="153"/>
      <c r="B46" s="171"/>
      <c r="C46" s="8" t="s">
        <v>254</v>
      </c>
      <c r="E46" s="113">
        <v>80.099999999999994</v>
      </c>
      <c r="F46" s="113"/>
      <c r="G46" s="113">
        <v>31.9</v>
      </c>
      <c r="H46" s="113">
        <v>6.09</v>
      </c>
      <c r="I46" s="113">
        <v>93.9</v>
      </c>
      <c r="J46" s="113"/>
      <c r="K46" s="113">
        <v>11.2</v>
      </c>
      <c r="L46" s="113">
        <v>70.3</v>
      </c>
      <c r="M46" s="113">
        <v>6.23</v>
      </c>
      <c r="N46" s="113">
        <v>37.5</v>
      </c>
      <c r="O46" s="113">
        <v>39.299999999999997</v>
      </c>
      <c r="P46" s="113">
        <v>34</v>
      </c>
      <c r="Q46" s="122">
        <v>0.3</v>
      </c>
      <c r="R46" s="122">
        <v>0.28100000000000003</v>
      </c>
    </row>
    <row r="47" spans="1:19">
      <c r="A47" s="153"/>
      <c r="B47" s="169" t="s">
        <v>84</v>
      </c>
      <c r="C47" s="9"/>
      <c r="E47" s="9"/>
      <c r="G47" s="9"/>
      <c r="H47" s="9"/>
      <c r="I47" s="9"/>
      <c r="K47" s="9"/>
      <c r="L47" s="9"/>
      <c r="M47" s="14"/>
      <c r="N47" s="9"/>
      <c r="O47" s="9"/>
      <c r="P47" s="9"/>
      <c r="Q47" s="9"/>
      <c r="R47" s="9"/>
    </row>
    <row r="48" spans="1:19">
      <c r="A48" s="153"/>
      <c r="B48" s="170"/>
      <c r="C48" s="8"/>
      <c r="E48" s="8"/>
      <c r="G48" s="8"/>
      <c r="H48" s="8"/>
      <c r="I48" s="8"/>
      <c r="K48" s="8"/>
      <c r="L48" s="8"/>
      <c r="M48" s="3"/>
      <c r="N48" s="8"/>
      <c r="O48" s="8"/>
      <c r="P48" s="8"/>
      <c r="Q48" s="8"/>
      <c r="R48" s="8"/>
    </row>
    <row r="49" spans="1:18">
      <c r="A49" s="153"/>
      <c r="B49" s="171"/>
      <c r="C49" s="16"/>
      <c r="E49" s="16"/>
      <c r="G49" s="16"/>
      <c r="H49" s="16"/>
      <c r="I49" s="16"/>
      <c r="K49" s="16"/>
      <c r="L49" s="16"/>
      <c r="M49" s="15"/>
      <c r="N49" s="16"/>
      <c r="O49" s="16"/>
      <c r="P49" s="16"/>
      <c r="Q49" s="16"/>
      <c r="R49" s="16"/>
    </row>
    <row r="50" spans="1:18">
      <c r="A50" s="153"/>
      <c r="B50" s="169" t="s">
        <v>82</v>
      </c>
      <c r="C50" s="9" t="s">
        <v>205</v>
      </c>
      <c r="E50" s="113">
        <v>94.2</v>
      </c>
      <c r="F50" s="12"/>
      <c r="G50" s="113">
        <v>20.5</v>
      </c>
      <c r="H50" s="113">
        <v>3.95</v>
      </c>
      <c r="I50" s="113">
        <v>96</v>
      </c>
      <c r="J50" s="12"/>
      <c r="K50" s="113">
        <v>10.6</v>
      </c>
      <c r="L50" s="113">
        <v>49.9</v>
      </c>
      <c r="M50" s="113">
        <v>10.4</v>
      </c>
      <c r="N50" s="113">
        <v>75.900000000000006</v>
      </c>
      <c r="O50" s="113">
        <v>46.1</v>
      </c>
      <c r="P50" s="113">
        <v>29.1</v>
      </c>
      <c r="Q50" s="122">
        <v>0.56599999999999995</v>
      </c>
      <c r="R50" s="122">
        <v>0.35599999999999998</v>
      </c>
    </row>
    <row r="51" spans="1:18">
      <c r="A51" s="153"/>
      <c r="B51" s="170"/>
      <c r="C51" s="8" t="s">
        <v>206</v>
      </c>
      <c r="E51" s="113">
        <v>93.3</v>
      </c>
      <c r="F51" s="12"/>
      <c r="G51" s="113">
        <v>21.9</v>
      </c>
      <c r="H51" s="113">
        <v>2.79</v>
      </c>
      <c r="I51" s="113">
        <v>97.2</v>
      </c>
      <c r="J51" s="12"/>
      <c r="K51" s="113">
        <v>10.6</v>
      </c>
      <c r="L51" s="113">
        <v>48.9</v>
      </c>
      <c r="M51" s="113">
        <v>9.59</v>
      </c>
      <c r="N51" s="113">
        <v>74.900000000000006</v>
      </c>
      <c r="O51" s="113">
        <v>49.4</v>
      </c>
      <c r="P51" s="113">
        <v>24.6</v>
      </c>
      <c r="Q51" s="122">
        <v>0.57899999999999996</v>
      </c>
      <c r="R51" s="122">
        <v>0.28799999999999998</v>
      </c>
    </row>
    <row r="52" spans="1:18">
      <c r="A52" s="153"/>
      <c r="B52" s="171"/>
      <c r="C52" s="8" t="s">
        <v>207</v>
      </c>
      <c r="E52" s="113">
        <v>93.8</v>
      </c>
      <c r="F52" s="12"/>
      <c r="G52" s="113">
        <v>23.9</v>
      </c>
      <c r="H52" s="113">
        <v>2.83</v>
      </c>
      <c r="I52" s="113">
        <v>97.2</v>
      </c>
      <c r="J52" s="12"/>
      <c r="K52" s="113">
        <v>9.64</v>
      </c>
      <c r="L52" s="113">
        <v>47</v>
      </c>
      <c r="M52" s="113">
        <v>11</v>
      </c>
      <c r="N52" s="113">
        <v>79.900000000000006</v>
      </c>
      <c r="O52" s="113">
        <v>48.2</v>
      </c>
      <c r="P52" s="113">
        <v>29.6</v>
      </c>
      <c r="Q52" s="122">
        <v>0.61</v>
      </c>
      <c r="R52" s="122">
        <v>0.374</v>
      </c>
    </row>
    <row r="53" spans="1:18">
      <c r="A53" s="153"/>
      <c r="B53" s="169" t="s">
        <v>81</v>
      </c>
      <c r="C53" s="9" t="s">
        <v>66</v>
      </c>
      <c r="D53" s="4"/>
      <c r="E53" s="113">
        <v>89.9</v>
      </c>
      <c r="F53" s="11"/>
      <c r="G53" s="113">
        <v>37.4</v>
      </c>
      <c r="H53" s="113">
        <v>3.6</v>
      </c>
      <c r="I53" s="113">
        <v>96.4</v>
      </c>
      <c r="J53" s="11"/>
      <c r="K53" s="113">
        <v>11.5</v>
      </c>
      <c r="L53" s="113">
        <v>54.5</v>
      </c>
      <c r="M53" s="113">
        <v>23.5</v>
      </c>
      <c r="N53" s="113">
        <v>38.700000000000003</v>
      </c>
      <c r="O53" s="113">
        <v>38.299999999999997</v>
      </c>
      <c r="P53" s="113">
        <v>49.9</v>
      </c>
      <c r="Q53" s="122">
        <v>0.59099999999999997</v>
      </c>
      <c r="R53" s="122">
        <v>0.77</v>
      </c>
    </row>
    <row r="54" spans="1:18">
      <c r="A54" s="153"/>
      <c r="B54" s="170"/>
      <c r="C54" s="8" t="s">
        <v>67</v>
      </c>
      <c r="D54" s="4"/>
      <c r="E54" s="113">
        <v>89.5</v>
      </c>
      <c r="F54" s="11"/>
      <c r="G54" s="113">
        <v>36.1</v>
      </c>
      <c r="H54" s="113">
        <v>3.25</v>
      </c>
      <c r="I54" s="113">
        <v>96.7</v>
      </c>
      <c r="J54" s="11"/>
      <c r="K54" s="113">
        <v>11.7</v>
      </c>
      <c r="L54" s="113">
        <v>62</v>
      </c>
      <c r="M54" s="113">
        <v>13.3</v>
      </c>
      <c r="N54" s="113">
        <v>35.4</v>
      </c>
      <c r="O54" s="113">
        <v>42.1</v>
      </c>
      <c r="P54" s="113">
        <v>45.3</v>
      </c>
      <c r="Q54" s="122">
        <v>0.628</v>
      </c>
      <c r="R54" s="122">
        <v>0.67500000000000004</v>
      </c>
    </row>
    <row r="55" spans="1:18">
      <c r="A55" s="153"/>
      <c r="B55" s="171"/>
      <c r="C55" s="16" t="s">
        <v>68</v>
      </c>
      <c r="D55" s="4"/>
      <c r="E55" s="113">
        <v>89.7</v>
      </c>
      <c r="F55" s="11"/>
      <c r="G55" s="113">
        <v>39.200000000000003</v>
      </c>
      <c r="H55" s="113">
        <v>3.28</v>
      </c>
      <c r="I55" s="113">
        <v>96.7</v>
      </c>
      <c r="J55" s="11"/>
      <c r="K55" s="113">
        <v>11.2</v>
      </c>
      <c r="L55" s="113">
        <v>60.7</v>
      </c>
      <c r="M55" s="113">
        <v>16.899999999999999</v>
      </c>
      <c r="N55" s="113">
        <v>37.299999999999997</v>
      </c>
      <c r="O55" s="113">
        <v>44</v>
      </c>
      <c r="P55" s="113">
        <v>46.2</v>
      </c>
      <c r="Q55" s="122">
        <v>0.69699999999999995</v>
      </c>
      <c r="R55" s="122">
        <v>0.73199999999999998</v>
      </c>
    </row>
    <row r="56" spans="1:18">
      <c r="A56" s="153"/>
      <c r="B56" s="169" t="s">
        <v>80</v>
      </c>
      <c r="C56" s="9" t="s">
        <v>160</v>
      </c>
      <c r="E56" s="113">
        <v>60.5</v>
      </c>
      <c r="F56" s="12"/>
      <c r="G56" s="113">
        <v>27</v>
      </c>
      <c r="H56" s="113">
        <v>1.77</v>
      </c>
      <c r="I56" s="113">
        <v>98.2</v>
      </c>
      <c r="J56" s="12"/>
      <c r="K56" s="113">
        <v>9.64</v>
      </c>
      <c r="L56" s="113">
        <v>33</v>
      </c>
      <c r="M56" s="122">
        <v>0.11799999999999999</v>
      </c>
      <c r="N56" s="113">
        <v>58.8</v>
      </c>
      <c r="O56" s="113">
        <v>22.4</v>
      </c>
      <c r="P56" s="113">
        <v>64.2</v>
      </c>
      <c r="Q56" s="122">
        <v>0.47099999999999997</v>
      </c>
      <c r="R56" s="122">
        <v>1.35</v>
      </c>
    </row>
    <row r="57" spans="1:18">
      <c r="A57" s="153"/>
      <c r="B57" s="170"/>
      <c r="C57" s="8" t="s">
        <v>161</v>
      </c>
      <c r="E57" s="113">
        <v>61.1</v>
      </c>
      <c r="F57" s="12"/>
      <c r="G57" s="113">
        <v>24.4</v>
      </c>
      <c r="H57" s="113">
        <v>1.94</v>
      </c>
      <c r="I57" s="113">
        <v>98.1</v>
      </c>
      <c r="J57" s="12"/>
      <c r="K57" s="113">
        <v>9.6199999999999992</v>
      </c>
      <c r="L57" s="113">
        <v>32.9</v>
      </c>
      <c r="M57" s="122">
        <v>0.109</v>
      </c>
      <c r="N57" s="113">
        <v>55.7</v>
      </c>
      <c r="O57" s="113">
        <v>22.7</v>
      </c>
      <c r="P57" s="113">
        <v>65.599999999999994</v>
      </c>
      <c r="Q57" s="122">
        <v>0.42199999999999999</v>
      </c>
      <c r="R57" s="122">
        <v>1.22</v>
      </c>
    </row>
    <row r="58" spans="1:18">
      <c r="A58" s="153"/>
      <c r="B58" s="171"/>
      <c r="C58" s="8" t="s">
        <v>162</v>
      </c>
      <c r="E58" s="113">
        <v>61.2</v>
      </c>
      <c r="F58" s="12"/>
      <c r="G58" s="113">
        <v>24.3</v>
      </c>
      <c r="H58" s="113">
        <v>1.76</v>
      </c>
      <c r="I58" s="113">
        <v>98.2</v>
      </c>
      <c r="J58" s="12"/>
      <c r="K58" s="113">
        <v>9.91</v>
      </c>
      <c r="L58" s="113">
        <v>32.9</v>
      </c>
      <c r="M58" s="122">
        <v>0.111</v>
      </c>
      <c r="N58" s="113">
        <v>56.6</v>
      </c>
      <c r="O58" s="113">
        <v>22.7</v>
      </c>
      <c r="P58" s="113">
        <v>64.599999999999994</v>
      </c>
      <c r="Q58" s="122">
        <v>0.44600000000000001</v>
      </c>
      <c r="R58" s="122">
        <v>1.27</v>
      </c>
    </row>
    <row r="59" spans="1:18">
      <c r="A59" s="153"/>
      <c r="B59" s="169" t="s">
        <v>79</v>
      </c>
      <c r="C59" s="9" t="s">
        <v>115</v>
      </c>
      <c r="D59" s="4"/>
      <c r="E59" s="113">
        <v>77.3</v>
      </c>
      <c r="F59" s="12"/>
      <c r="G59" s="113">
        <v>28.8</v>
      </c>
      <c r="H59" s="113">
        <v>5.35</v>
      </c>
      <c r="I59" s="113">
        <v>94.7</v>
      </c>
      <c r="J59" s="12"/>
      <c r="K59" s="113">
        <v>6.36</v>
      </c>
      <c r="L59" s="113">
        <v>56</v>
      </c>
      <c r="M59" s="113">
        <v>3.94</v>
      </c>
      <c r="N59" s="113">
        <v>67.3</v>
      </c>
      <c r="O59" s="113">
        <v>39</v>
      </c>
      <c r="P59" s="113">
        <v>34.9</v>
      </c>
      <c r="Q59" s="122">
        <v>0.379</v>
      </c>
      <c r="R59" s="122">
        <v>0.33900000000000002</v>
      </c>
    </row>
    <row r="60" spans="1:18">
      <c r="A60" s="153"/>
      <c r="B60" s="170"/>
      <c r="C60" s="8" t="s">
        <v>116</v>
      </c>
      <c r="D60" s="4"/>
      <c r="E60" s="113">
        <v>84.4</v>
      </c>
      <c r="F60" s="12"/>
      <c r="G60" s="113">
        <v>38.6</v>
      </c>
      <c r="H60" s="113">
        <v>5.19</v>
      </c>
      <c r="I60" s="113">
        <v>94.8</v>
      </c>
      <c r="J60" s="12"/>
      <c r="K60" s="113">
        <v>5.57</v>
      </c>
      <c r="L60" s="113">
        <v>53.7</v>
      </c>
      <c r="M60" s="113">
        <v>7.39</v>
      </c>
      <c r="N60" s="113">
        <v>79.8</v>
      </c>
      <c r="O60" s="113">
        <v>36.9</v>
      </c>
      <c r="P60" s="113">
        <v>42.6</v>
      </c>
      <c r="Q60" s="122">
        <v>0.501</v>
      </c>
      <c r="R60" s="122">
        <v>0.57799999999999996</v>
      </c>
    </row>
    <row r="61" spans="1:18">
      <c r="A61" s="153"/>
      <c r="B61" s="171"/>
      <c r="C61" s="16" t="s">
        <v>117</v>
      </c>
      <c r="D61" s="4"/>
      <c r="E61" s="113">
        <v>78</v>
      </c>
      <c r="F61" s="12"/>
      <c r="G61" s="113">
        <v>29.7</v>
      </c>
      <c r="H61" s="113">
        <v>4.26</v>
      </c>
      <c r="I61" s="113">
        <v>95.7</v>
      </c>
      <c r="J61" s="12"/>
      <c r="K61" s="113">
        <v>6.19</v>
      </c>
      <c r="L61" s="113">
        <v>58.1</v>
      </c>
      <c r="M61" s="113">
        <v>3.99</v>
      </c>
      <c r="N61" s="113">
        <v>71</v>
      </c>
      <c r="O61" s="113">
        <v>44.3</v>
      </c>
      <c r="P61" s="113">
        <v>29</v>
      </c>
      <c r="Q61" s="122">
        <v>0.44800000000000001</v>
      </c>
      <c r="R61" s="122">
        <v>0.29299999999999998</v>
      </c>
    </row>
    <row r="62" spans="1:18">
      <c r="A62" s="153"/>
      <c r="C62" s="130" t="s">
        <v>8</v>
      </c>
      <c r="D62" s="127"/>
      <c r="E62" s="90">
        <f>AVERAGE(E38:E61)</f>
        <v>77.361111111111114</v>
      </c>
      <c r="F62" s="147"/>
      <c r="G62" s="90">
        <f>AVERAGE(G38:G61)</f>
        <v>29.177777777777781</v>
      </c>
      <c r="H62" s="90">
        <f>AVERAGE(H38:H61)</f>
        <v>3.8238888888888898</v>
      </c>
      <c r="I62" s="90">
        <f>AVERAGE(I38:I61)</f>
        <v>96.172222222222231</v>
      </c>
      <c r="J62" s="147"/>
      <c r="K62" s="90">
        <f>AVERAGE(K38:K61)</f>
        <v>10.296111111111111</v>
      </c>
      <c r="L62" s="90">
        <f t="shared" ref="L62:M62" si="5">AVERAGE(L38:L61)</f>
        <v>50.916666666666671</v>
      </c>
      <c r="M62" s="90">
        <f t="shared" si="5"/>
        <v>8.1076666666666668</v>
      </c>
      <c r="N62" s="90">
        <f>AVERAGE(N38:N61)</f>
        <v>51.849999999999994</v>
      </c>
      <c r="O62" s="90">
        <f>AVERAGE(O38:O61)</f>
        <v>35.30555555555555</v>
      </c>
      <c r="P62" s="90">
        <f>AVERAGE(P38:P61)</f>
        <v>45.616666666666674</v>
      </c>
      <c r="Q62" s="135">
        <f>AVERAGE(Q38:Q61)</f>
        <v>0.45816666666666667</v>
      </c>
      <c r="R62" s="135">
        <f>AVERAGE(R38:R61)</f>
        <v>0.67861111111111105</v>
      </c>
    </row>
    <row r="63" spans="1:18">
      <c r="A63" s="153"/>
      <c r="C63" s="85" t="s">
        <v>9</v>
      </c>
      <c r="D63" s="127"/>
      <c r="E63" s="87">
        <f>STDEV(E38:E61)</f>
        <v>13.375180653596408</v>
      </c>
      <c r="F63" s="147"/>
      <c r="G63" s="87">
        <f>STDEV(G38:G61)</f>
        <v>5.7970129788645464</v>
      </c>
      <c r="H63" s="87">
        <f>STDEV(H38:H61)</f>
        <v>1.4521632499740371</v>
      </c>
      <c r="I63" s="87">
        <f>STDEV(I38:I61)</f>
        <v>1.4429567502203713</v>
      </c>
      <c r="J63" s="147"/>
      <c r="K63" s="87">
        <f>STDEV(K38:K61)</f>
        <v>2.2442610178719962</v>
      </c>
      <c r="L63" s="87">
        <f t="shared" ref="L63:M63" si="6">STDEV(L38:L61)</f>
        <v>13.283437276637111</v>
      </c>
      <c r="M63" s="87">
        <f t="shared" si="6"/>
        <v>5.9208647420894245</v>
      </c>
      <c r="N63" s="87">
        <f>STDEV(N38:N61)</f>
        <v>18.99412447852977</v>
      </c>
      <c r="O63" s="87">
        <f>STDEV(O38:O61)</f>
        <v>10.625245864129607</v>
      </c>
      <c r="P63" s="87">
        <f>STDEV(P38:P61)</f>
        <v>15.153770643172667</v>
      </c>
      <c r="Q63" s="126">
        <f>STDEV(Q38:Q61)</f>
        <v>0.1290577845955288</v>
      </c>
      <c r="R63" s="126">
        <f>STDEV(R38:R61)</f>
        <v>0.39893227184114849</v>
      </c>
    </row>
    <row r="64" spans="1:18">
      <c r="A64" s="153"/>
      <c r="C64" s="131" t="s">
        <v>10</v>
      </c>
      <c r="D64" s="127"/>
      <c r="E64" s="148">
        <f>E63/E62</f>
        <v>0.17289281993876865</v>
      </c>
      <c r="F64" s="149"/>
      <c r="G64" s="148">
        <f t="shared" ref="G64:I64" si="7">G63/G62</f>
        <v>0.19867904344927995</v>
      </c>
      <c r="H64" s="148">
        <f t="shared" si="7"/>
        <v>0.37976083829046436</v>
      </c>
      <c r="I64" s="148">
        <f t="shared" si="7"/>
        <v>1.5003882793580198E-2</v>
      </c>
      <c r="J64" s="149"/>
      <c r="K64" s="148">
        <f t="shared" ref="K64:M64" si="8">K63/K62</f>
        <v>0.21797171705442148</v>
      </c>
      <c r="L64" s="148">
        <f t="shared" si="8"/>
        <v>0.26088583849369118</v>
      </c>
      <c r="M64" s="148">
        <f t="shared" si="8"/>
        <v>0.73027974453267575</v>
      </c>
      <c r="N64" s="148">
        <f t="shared" ref="N64:P64" si="9">N63/N62</f>
        <v>0.36632834095525113</v>
      </c>
      <c r="O64" s="148">
        <f t="shared" si="9"/>
        <v>0.30095110236716438</v>
      </c>
      <c r="P64" s="148">
        <f t="shared" si="9"/>
        <v>0.33219811420911943</v>
      </c>
      <c r="Q64" s="148">
        <f t="shared" ref="Q64:R64" si="10">Q63/Q62</f>
        <v>0.28168305113611236</v>
      </c>
      <c r="R64" s="148">
        <f t="shared" si="10"/>
        <v>0.58786581196403387</v>
      </c>
    </row>
    <row r="65" spans="1:19">
      <c r="A65" s="153"/>
      <c r="B65" s="166" t="s">
        <v>78</v>
      </c>
      <c r="C65" s="64" t="s">
        <v>297</v>
      </c>
      <c r="E65" s="114">
        <v>66.7</v>
      </c>
      <c r="F65" s="12"/>
      <c r="G65" s="114">
        <v>41</v>
      </c>
      <c r="H65" s="114">
        <v>2.63</v>
      </c>
      <c r="I65" s="114">
        <v>97.4</v>
      </c>
      <c r="J65" s="12"/>
      <c r="K65" s="114">
        <v>8.7799999999999994</v>
      </c>
      <c r="L65" s="114">
        <v>41.3</v>
      </c>
      <c r="M65" s="114">
        <v>15.9</v>
      </c>
      <c r="N65" s="114">
        <v>62</v>
      </c>
      <c r="O65" s="114">
        <v>41.3</v>
      </c>
      <c r="P65" s="114">
        <v>34.5</v>
      </c>
      <c r="Q65" s="123">
        <v>0.112</v>
      </c>
      <c r="R65" s="123">
        <v>0.69499999999999995</v>
      </c>
      <c r="S65" s="187" t="s">
        <v>304</v>
      </c>
    </row>
    <row r="66" spans="1:19">
      <c r="A66" s="153"/>
      <c r="B66" s="167"/>
      <c r="C66" s="65" t="s">
        <v>298</v>
      </c>
      <c r="E66" s="114">
        <v>67.8</v>
      </c>
      <c r="F66" s="12"/>
      <c r="G66" s="114">
        <v>44.1</v>
      </c>
      <c r="H66" s="114">
        <v>1.97</v>
      </c>
      <c r="I66" s="114">
        <v>98</v>
      </c>
      <c r="J66" s="12"/>
      <c r="K66" s="114">
        <v>9.26</v>
      </c>
      <c r="L66" s="114">
        <v>40.6</v>
      </c>
      <c r="M66" s="114">
        <v>18.5</v>
      </c>
      <c r="N66" s="114">
        <v>56.4</v>
      </c>
      <c r="O66" s="114">
        <v>41.9</v>
      </c>
      <c r="P66" s="114">
        <v>36.4</v>
      </c>
      <c r="Q66" s="123">
        <v>0.113</v>
      </c>
      <c r="R66" s="123">
        <v>0.86299999999999999</v>
      </c>
      <c r="S66" s="188"/>
    </row>
    <row r="67" spans="1:19">
      <c r="A67" s="154"/>
      <c r="B67" s="168"/>
      <c r="C67" s="66" t="s">
        <v>299</v>
      </c>
      <c r="E67" s="114">
        <v>68.099999999999994</v>
      </c>
      <c r="F67" s="12"/>
      <c r="G67" s="114">
        <v>35.799999999999997</v>
      </c>
      <c r="H67" s="114">
        <v>2.42</v>
      </c>
      <c r="I67" s="114">
        <v>97.6</v>
      </c>
      <c r="J67" s="12"/>
      <c r="K67" s="114">
        <v>8.5500000000000007</v>
      </c>
      <c r="L67" s="114">
        <v>36.299999999999997</v>
      </c>
      <c r="M67" s="114">
        <v>15.6</v>
      </c>
      <c r="N67" s="114">
        <v>66</v>
      </c>
      <c r="O67" s="114">
        <v>39.700000000000003</v>
      </c>
      <c r="P67" s="114">
        <v>38.5</v>
      </c>
      <c r="Q67" s="123">
        <v>0.106</v>
      </c>
      <c r="R67" s="123">
        <v>0.78300000000000003</v>
      </c>
      <c r="S67" s="189"/>
    </row>
    <row r="68" spans="1:19">
      <c r="C68" s="3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9">
      <c r="C69" s="3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</row>
    <row r="71" spans="1:19">
      <c r="A71" s="152">
        <v>1369</v>
      </c>
      <c r="B71" s="169" t="s">
        <v>76</v>
      </c>
      <c r="C71" s="9" t="s">
        <v>347</v>
      </c>
      <c r="E71" s="113">
        <v>87</v>
      </c>
      <c r="F71" s="12"/>
      <c r="G71" s="113">
        <v>21.8</v>
      </c>
      <c r="H71" s="113">
        <v>3.83</v>
      </c>
      <c r="I71" s="113">
        <v>96.2</v>
      </c>
      <c r="J71" s="12"/>
      <c r="K71" s="113">
        <v>9.49</v>
      </c>
      <c r="L71" s="113">
        <v>47.2</v>
      </c>
      <c r="M71" s="113">
        <v>39.200000000000003</v>
      </c>
      <c r="N71" s="113">
        <v>58.1</v>
      </c>
      <c r="O71" s="113">
        <v>20.3</v>
      </c>
      <c r="P71" s="113">
        <v>68.099999999999994</v>
      </c>
      <c r="Q71" s="122">
        <v>0.32400000000000001</v>
      </c>
      <c r="R71" s="122">
        <v>1.0900000000000001</v>
      </c>
    </row>
    <row r="72" spans="1:19">
      <c r="A72" s="153"/>
      <c r="B72" s="170"/>
      <c r="C72" s="8" t="s">
        <v>348</v>
      </c>
      <c r="E72" s="113">
        <v>77.5</v>
      </c>
      <c r="F72" s="12"/>
      <c r="G72" s="113">
        <v>23</v>
      </c>
      <c r="H72" s="113">
        <v>3.62</v>
      </c>
      <c r="I72" s="113">
        <v>96.4</v>
      </c>
      <c r="J72" s="12"/>
      <c r="K72" s="113">
        <v>10.4</v>
      </c>
      <c r="L72" s="113">
        <v>47.3</v>
      </c>
      <c r="M72" s="113">
        <v>38.200000000000003</v>
      </c>
      <c r="N72" s="113">
        <v>57.9</v>
      </c>
      <c r="O72" s="113">
        <v>18.399999999999999</v>
      </c>
      <c r="P72" s="113">
        <v>71.5</v>
      </c>
      <c r="Q72" s="122">
        <v>0.38400000000000001</v>
      </c>
      <c r="R72" s="122">
        <v>1.5</v>
      </c>
    </row>
    <row r="73" spans="1:19">
      <c r="A73" s="153"/>
      <c r="B73" s="171"/>
      <c r="C73" s="8" t="s">
        <v>349</v>
      </c>
      <c r="E73" s="113">
        <v>86.1</v>
      </c>
      <c r="F73" s="12"/>
      <c r="G73" s="113">
        <v>21.4</v>
      </c>
      <c r="H73" s="113">
        <v>3.48</v>
      </c>
      <c r="I73" s="113">
        <v>96.5</v>
      </c>
      <c r="J73" s="12"/>
      <c r="K73" s="113">
        <v>10.8</v>
      </c>
      <c r="L73" s="113">
        <v>44</v>
      </c>
      <c r="M73" s="113">
        <v>40.9</v>
      </c>
      <c r="N73" s="113">
        <v>53.9</v>
      </c>
      <c r="O73" s="113">
        <v>18.7</v>
      </c>
      <c r="P73" s="113">
        <v>68.8</v>
      </c>
      <c r="Q73" s="122">
        <v>0.375</v>
      </c>
      <c r="R73" s="122">
        <v>1.38</v>
      </c>
    </row>
    <row r="74" spans="1:19">
      <c r="A74" s="153"/>
      <c r="B74" s="169" t="s">
        <v>77</v>
      </c>
      <c r="C74" s="9"/>
      <c r="E74" s="9"/>
      <c r="G74" s="9"/>
      <c r="H74" s="9"/>
      <c r="I74" s="9"/>
      <c r="K74" s="9"/>
      <c r="L74" s="9"/>
      <c r="M74" s="14"/>
      <c r="N74" s="9"/>
      <c r="O74" s="9"/>
      <c r="P74" s="9"/>
      <c r="Q74" s="9"/>
      <c r="R74" s="9"/>
    </row>
    <row r="75" spans="1:19">
      <c r="A75" s="153"/>
      <c r="B75" s="170"/>
      <c r="C75" s="8"/>
      <c r="E75" s="8"/>
      <c r="G75" s="8"/>
      <c r="H75" s="8"/>
      <c r="I75" s="8"/>
      <c r="K75" s="8"/>
      <c r="L75" s="8"/>
      <c r="M75" s="3"/>
      <c r="N75" s="8"/>
      <c r="O75" s="8"/>
      <c r="P75" s="8"/>
      <c r="Q75" s="8"/>
      <c r="R75" s="8"/>
    </row>
    <row r="76" spans="1:19">
      <c r="A76" s="153"/>
      <c r="B76" s="171"/>
      <c r="C76" s="16"/>
      <c r="E76" s="16"/>
      <c r="G76" s="16"/>
      <c r="H76" s="16"/>
      <c r="I76" s="16"/>
      <c r="K76" s="16"/>
      <c r="L76" s="16"/>
      <c r="M76" s="15"/>
      <c r="N76" s="16"/>
      <c r="O76" s="16"/>
      <c r="P76" s="16"/>
      <c r="Q76" s="16"/>
      <c r="R76" s="16"/>
    </row>
    <row r="77" spans="1:19">
      <c r="A77" s="153"/>
      <c r="B77" s="169" t="s">
        <v>83</v>
      </c>
      <c r="C77" s="8" t="s">
        <v>255</v>
      </c>
      <c r="E77" s="113">
        <v>81.400000000000006</v>
      </c>
      <c r="F77" s="113"/>
      <c r="G77" s="113">
        <v>23.3</v>
      </c>
      <c r="H77" s="113">
        <v>5.12</v>
      </c>
      <c r="I77" s="113">
        <v>94.9</v>
      </c>
      <c r="J77" s="113"/>
      <c r="K77" s="113">
        <v>14.4</v>
      </c>
      <c r="L77" s="113">
        <v>67.7</v>
      </c>
      <c r="M77" s="113">
        <v>26.9</v>
      </c>
      <c r="N77" s="113">
        <v>51.4</v>
      </c>
      <c r="O77" s="113">
        <v>40.4</v>
      </c>
      <c r="P77" s="113">
        <v>46.6</v>
      </c>
      <c r="Q77" s="122">
        <v>0.52900000000000003</v>
      </c>
      <c r="R77" s="122">
        <v>0.61</v>
      </c>
    </row>
    <row r="78" spans="1:19">
      <c r="A78" s="153"/>
      <c r="B78" s="170"/>
      <c r="C78" s="8" t="s">
        <v>256</v>
      </c>
      <c r="E78" s="113">
        <v>81.2</v>
      </c>
      <c r="F78" s="113"/>
      <c r="G78" s="113">
        <v>23.4</v>
      </c>
      <c r="H78" s="113">
        <v>4.78</v>
      </c>
      <c r="I78" s="113">
        <v>95.2</v>
      </c>
      <c r="J78" s="113"/>
      <c r="K78" s="113">
        <v>14.3</v>
      </c>
      <c r="L78" s="113">
        <v>64.900000000000006</v>
      </c>
      <c r="M78" s="113">
        <v>30.1</v>
      </c>
      <c r="N78" s="113">
        <v>49.4</v>
      </c>
      <c r="O78" s="113">
        <v>37.9</v>
      </c>
      <c r="P78" s="113">
        <v>49.1</v>
      </c>
      <c r="Q78" s="122">
        <v>0.497</v>
      </c>
      <c r="R78" s="122">
        <v>0.54800000000000004</v>
      </c>
    </row>
    <row r="79" spans="1:19">
      <c r="A79" s="153"/>
      <c r="B79" s="171"/>
      <c r="C79" s="8" t="s">
        <v>257</v>
      </c>
      <c r="E79" s="113">
        <v>81.400000000000006</v>
      </c>
      <c r="F79" s="113"/>
      <c r="G79" s="113">
        <v>23.6</v>
      </c>
      <c r="H79" s="113">
        <v>3.86</v>
      </c>
      <c r="I79" s="113">
        <v>96.1</v>
      </c>
      <c r="J79" s="113"/>
      <c r="K79" s="113">
        <v>14.6</v>
      </c>
      <c r="L79" s="113">
        <v>67.599999999999994</v>
      </c>
      <c r="M79" s="113">
        <v>27.2</v>
      </c>
      <c r="N79" s="113">
        <v>47.5</v>
      </c>
      <c r="O79" s="113">
        <v>40.5</v>
      </c>
      <c r="P79" s="113">
        <v>44.6</v>
      </c>
      <c r="Q79" s="122">
        <v>0.48199999999999998</v>
      </c>
      <c r="R79" s="122">
        <v>0.625</v>
      </c>
    </row>
    <row r="80" spans="1:19">
      <c r="A80" s="153"/>
      <c r="B80" s="169" t="s">
        <v>84</v>
      </c>
      <c r="C80" s="9"/>
      <c r="E80" s="9"/>
      <c r="G80" s="9"/>
      <c r="H80" s="9"/>
      <c r="I80" s="9"/>
      <c r="K80" s="9"/>
      <c r="L80" s="9"/>
      <c r="M80" s="14"/>
      <c r="N80" s="9"/>
      <c r="O80" s="9"/>
      <c r="P80" s="9"/>
      <c r="Q80" s="9"/>
      <c r="R80" s="9"/>
    </row>
    <row r="81" spans="1:18">
      <c r="A81" s="153"/>
      <c r="B81" s="170"/>
      <c r="C81" s="8"/>
      <c r="E81" s="8"/>
      <c r="G81" s="8"/>
      <c r="H81" s="8"/>
      <c r="I81" s="8"/>
      <c r="K81" s="8"/>
      <c r="L81" s="8"/>
      <c r="M81" s="3"/>
      <c r="N81" s="8"/>
      <c r="O81" s="8"/>
      <c r="P81" s="8"/>
      <c r="Q81" s="8"/>
      <c r="R81" s="8"/>
    </row>
    <row r="82" spans="1:18">
      <c r="A82" s="153"/>
      <c r="B82" s="171"/>
      <c r="C82" s="16"/>
      <c r="E82" s="16"/>
      <c r="G82" s="16"/>
      <c r="H82" s="16"/>
      <c r="I82" s="16"/>
      <c r="K82" s="16"/>
      <c r="L82" s="16"/>
      <c r="M82" s="15"/>
      <c r="N82" s="16"/>
      <c r="O82" s="16"/>
      <c r="P82" s="16"/>
      <c r="Q82" s="16"/>
      <c r="R82" s="16"/>
    </row>
    <row r="83" spans="1:18">
      <c r="A83" s="153"/>
      <c r="B83" s="169" t="s">
        <v>82</v>
      </c>
      <c r="C83" s="9" t="s">
        <v>208</v>
      </c>
      <c r="E83" s="113">
        <v>96.4</v>
      </c>
      <c r="F83" s="12"/>
      <c r="G83" s="113">
        <v>22.8</v>
      </c>
      <c r="H83" s="113">
        <v>1.96</v>
      </c>
      <c r="I83" s="113">
        <v>98</v>
      </c>
      <c r="J83" s="12"/>
      <c r="K83" s="113">
        <v>12.5</v>
      </c>
      <c r="L83" s="113">
        <v>68.8</v>
      </c>
      <c r="M83" s="113">
        <v>13.5</v>
      </c>
      <c r="N83" s="113">
        <v>58.6</v>
      </c>
      <c r="O83" s="113">
        <v>59.3</v>
      </c>
      <c r="P83" s="113">
        <v>15.5</v>
      </c>
      <c r="Q83" s="122">
        <v>0.51700000000000002</v>
      </c>
      <c r="R83" s="122">
        <v>0.13500000000000001</v>
      </c>
    </row>
    <row r="84" spans="1:18">
      <c r="A84" s="153"/>
      <c r="B84" s="170"/>
      <c r="C84" s="8" t="s">
        <v>209</v>
      </c>
      <c r="E84" s="113">
        <v>96</v>
      </c>
      <c r="F84" s="12"/>
      <c r="G84" s="113">
        <v>22.2</v>
      </c>
      <c r="H84" s="113">
        <v>2.7</v>
      </c>
      <c r="I84" s="113">
        <v>97.3</v>
      </c>
      <c r="J84" s="12"/>
      <c r="K84" s="113">
        <v>11.1</v>
      </c>
      <c r="L84" s="113">
        <v>71.7</v>
      </c>
      <c r="M84" s="113">
        <v>12.1</v>
      </c>
      <c r="N84" s="113">
        <v>64.599999999999994</v>
      </c>
      <c r="O84" s="113">
        <v>65.599999999999994</v>
      </c>
      <c r="P84" s="113">
        <v>15.5</v>
      </c>
      <c r="Q84" s="122">
        <v>0.46300000000000002</v>
      </c>
      <c r="R84" s="122">
        <v>0.109</v>
      </c>
    </row>
    <row r="85" spans="1:18">
      <c r="A85" s="153"/>
      <c r="B85" s="171"/>
      <c r="C85" s="8" t="s">
        <v>210</v>
      </c>
      <c r="E85" s="113">
        <v>95.6</v>
      </c>
      <c r="F85" s="12"/>
      <c r="G85" s="113">
        <v>22.9</v>
      </c>
      <c r="H85" s="113">
        <v>3.12</v>
      </c>
      <c r="I85" s="113">
        <v>96.9</v>
      </c>
      <c r="J85" s="12"/>
      <c r="K85" s="113">
        <v>11.6</v>
      </c>
      <c r="L85" s="113">
        <v>72.099999999999994</v>
      </c>
      <c r="M85" s="113">
        <v>11</v>
      </c>
      <c r="N85" s="113">
        <v>63.2</v>
      </c>
      <c r="O85" s="113">
        <v>61.7</v>
      </c>
      <c r="P85" s="113">
        <v>15.8</v>
      </c>
      <c r="Q85" s="122">
        <v>0.40699999999999997</v>
      </c>
      <c r="R85" s="122">
        <v>0.104</v>
      </c>
    </row>
    <row r="86" spans="1:18">
      <c r="A86" s="153"/>
      <c r="B86" s="169" t="s">
        <v>81</v>
      </c>
      <c r="C86" s="9" t="s">
        <v>69</v>
      </c>
      <c r="D86" s="4"/>
      <c r="E86" s="113">
        <v>90.5</v>
      </c>
      <c r="F86" s="11"/>
      <c r="G86" s="113">
        <v>30.6</v>
      </c>
      <c r="H86" s="113">
        <v>3</v>
      </c>
      <c r="I86" s="113">
        <v>97</v>
      </c>
      <c r="J86" s="11"/>
      <c r="K86" s="113">
        <v>11</v>
      </c>
      <c r="L86" s="113">
        <v>72.599999999999994</v>
      </c>
      <c r="M86" s="113">
        <v>16.2</v>
      </c>
      <c r="N86" s="113">
        <v>60.3</v>
      </c>
      <c r="O86" s="113">
        <v>31</v>
      </c>
      <c r="P86" s="113">
        <v>56.8</v>
      </c>
      <c r="Q86" s="122">
        <v>0.53800000000000003</v>
      </c>
      <c r="R86" s="122">
        <v>0.98699999999999999</v>
      </c>
    </row>
    <row r="87" spans="1:18">
      <c r="A87" s="153"/>
      <c r="B87" s="170"/>
      <c r="C87" s="8" t="s">
        <v>70</v>
      </c>
      <c r="D87" s="4"/>
      <c r="E87" s="113">
        <v>91</v>
      </c>
      <c r="F87" s="11"/>
      <c r="G87" s="113">
        <v>27.3</v>
      </c>
      <c r="H87" s="113">
        <v>3.14</v>
      </c>
      <c r="I87" s="113">
        <v>96.9</v>
      </c>
      <c r="J87" s="11"/>
      <c r="K87" s="113">
        <v>11.5</v>
      </c>
      <c r="L87" s="113">
        <v>71.900000000000006</v>
      </c>
      <c r="M87" s="113">
        <v>16.2</v>
      </c>
      <c r="N87" s="113">
        <v>54.9</v>
      </c>
      <c r="O87" s="113">
        <v>30.5</v>
      </c>
      <c r="P87" s="113">
        <v>56.8</v>
      </c>
      <c r="Q87" s="122">
        <v>0.52900000000000003</v>
      </c>
      <c r="R87" s="122">
        <v>0.98299999999999998</v>
      </c>
    </row>
    <row r="88" spans="1:18">
      <c r="A88" s="153"/>
      <c r="B88" s="171"/>
      <c r="C88" s="16" t="s">
        <v>71</v>
      </c>
      <c r="D88" s="4"/>
      <c r="E88" s="113">
        <v>91</v>
      </c>
      <c r="F88" s="11"/>
      <c r="G88" s="113">
        <v>27</v>
      </c>
      <c r="H88" s="113">
        <v>2.94</v>
      </c>
      <c r="I88" s="113">
        <v>97.1</v>
      </c>
      <c r="J88" s="11"/>
      <c r="K88" s="113">
        <v>11.6</v>
      </c>
      <c r="L88" s="113">
        <v>73.400000000000006</v>
      </c>
      <c r="M88" s="113">
        <v>14.3</v>
      </c>
      <c r="N88" s="113">
        <v>51.4</v>
      </c>
      <c r="O88" s="113">
        <v>31.2</v>
      </c>
      <c r="P88" s="113">
        <v>55.7</v>
      </c>
      <c r="Q88" s="122">
        <v>0.50900000000000001</v>
      </c>
      <c r="R88" s="122">
        <v>0.90900000000000003</v>
      </c>
    </row>
    <row r="89" spans="1:18">
      <c r="A89" s="153"/>
      <c r="B89" s="169" t="s">
        <v>80</v>
      </c>
      <c r="C89" s="9" t="s">
        <v>163</v>
      </c>
      <c r="E89" s="113">
        <v>79.099999999999994</v>
      </c>
      <c r="F89" s="12"/>
      <c r="G89" s="113">
        <v>20.100000000000001</v>
      </c>
      <c r="H89" s="113">
        <v>2.2799999999999998</v>
      </c>
      <c r="I89" s="113">
        <v>97.7</v>
      </c>
      <c r="J89" s="12"/>
      <c r="K89" s="113">
        <v>13.4</v>
      </c>
      <c r="L89" s="113">
        <v>55.3</v>
      </c>
      <c r="M89" s="122">
        <v>0.307</v>
      </c>
      <c r="N89" s="113">
        <v>65.3</v>
      </c>
      <c r="O89" s="113">
        <v>11.7</v>
      </c>
      <c r="P89" s="113">
        <v>80</v>
      </c>
      <c r="Q89" s="122">
        <v>0.35299999999999998</v>
      </c>
      <c r="R89" s="122">
        <v>2.42</v>
      </c>
    </row>
    <row r="90" spans="1:18">
      <c r="A90" s="153"/>
      <c r="B90" s="170"/>
      <c r="C90" s="8" t="s">
        <v>164</v>
      </c>
      <c r="E90" s="113">
        <v>80.2</v>
      </c>
      <c r="F90" s="12"/>
      <c r="G90" s="113">
        <v>20.7</v>
      </c>
      <c r="H90" s="113">
        <v>2.68</v>
      </c>
      <c r="I90" s="113">
        <v>97.3</v>
      </c>
      <c r="J90" s="12"/>
      <c r="K90" s="113">
        <v>13.1</v>
      </c>
      <c r="L90" s="113">
        <v>55.8</v>
      </c>
      <c r="M90" s="122">
        <v>0.307</v>
      </c>
      <c r="N90" s="113">
        <v>65.099999999999994</v>
      </c>
      <c r="O90" s="113">
        <v>12.1</v>
      </c>
      <c r="P90" s="113">
        <v>77.3</v>
      </c>
      <c r="Q90" s="122">
        <v>0.34899999999999998</v>
      </c>
      <c r="R90" s="122">
        <v>2.23</v>
      </c>
    </row>
    <row r="91" spans="1:18">
      <c r="A91" s="153"/>
      <c r="B91" s="171"/>
      <c r="C91" s="8" t="s">
        <v>165</v>
      </c>
      <c r="E91" s="113">
        <v>80.3</v>
      </c>
      <c r="F91" s="12"/>
      <c r="G91" s="113">
        <v>19.600000000000001</v>
      </c>
      <c r="H91" s="113">
        <v>2.4</v>
      </c>
      <c r="I91" s="113">
        <v>97.6</v>
      </c>
      <c r="J91" s="12"/>
      <c r="K91" s="113">
        <v>13.1</v>
      </c>
      <c r="L91" s="113">
        <v>54.8</v>
      </c>
      <c r="M91" s="122">
        <v>0.32200000000000001</v>
      </c>
      <c r="N91" s="113">
        <v>64.3</v>
      </c>
      <c r="O91" s="113">
        <v>11.5</v>
      </c>
      <c r="P91" s="113">
        <v>78.5</v>
      </c>
      <c r="Q91" s="122">
        <v>0.33200000000000002</v>
      </c>
      <c r="R91" s="122">
        <v>2.27</v>
      </c>
    </row>
    <row r="92" spans="1:18">
      <c r="A92" s="153"/>
      <c r="B92" s="169" t="s">
        <v>79</v>
      </c>
      <c r="C92" s="9" t="s">
        <v>118</v>
      </c>
      <c r="D92" s="4"/>
      <c r="E92" s="113">
        <v>81</v>
      </c>
      <c r="F92" s="12"/>
      <c r="G92" s="113">
        <v>23</v>
      </c>
      <c r="H92" s="113">
        <v>4.5</v>
      </c>
      <c r="I92" s="113">
        <v>95.5</v>
      </c>
      <c r="J92" s="12"/>
      <c r="K92" s="113">
        <v>11.7</v>
      </c>
      <c r="L92" s="113">
        <v>77.900000000000006</v>
      </c>
      <c r="M92" s="113">
        <v>12</v>
      </c>
      <c r="N92" s="113">
        <v>70</v>
      </c>
      <c r="O92" s="113">
        <v>32.9</v>
      </c>
      <c r="P92" s="113">
        <v>46.3</v>
      </c>
      <c r="Q92" s="122">
        <v>0.52600000000000002</v>
      </c>
      <c r="R92" s="122">
        <v>0.74</v>
      </c>
    </row>
    <row r="93" spans="1:18">
      <c r="A93" s="153"/>
      <c r="B93" s="170"/>
      <c r="C93" s="8" t="s">
        <v>119</v>
      </c>
      <c r="D93" s="4"/>
      <c r="E93" s="113">
        <v>78.599999999999994</v>
      </c>
      <c r="F93" s="12"/>
      <c r="G93" s="113">
        <v>24.7</v>
      </c>
      <c r="H93" s="113">
        <v>5.8</v>
      </c>
      <c r="I93" s="113">
        <v>94.2</v>
      </c>
      <c r="J93" s="12"/>
      <c r="K93" s="113">
        <v>11.7</v>
      </c>
      <c r="L93" s="113">
        <v>77.2</v>
      </c>
      <c r="M93" s="113">
        <v>12</v>
      </c>
      <c r="N93" s="113">
        <v>74.3</v>
      </c>
      <c r="O93" s="113">
        <v>29</v>
      </c>
      <c r="P93" s="113">
        <v>51</v>
      </c>
      <c r="Q93" s="122">
        <v>0.52100000000000002</v>
      </c>
      <c r="R93" s="122">
        <v>0.91600000000000004</v>
      </c>
    </row>
    <row r="94" spans="1:18">
      <c r="A94" s="153"/>
      <c r="B94" s="171"/>
      <c r="C94" s="16" t="s">
        <v>120</v>
      </c>
      <c r="D94" s="4"/>
      <c r="E94" s="113">
        <v>80.8</v>
      </c>
      <c r="F94" s="12"/>
      <c r="G94" s="113">
        <v>29.3</v>
      </c>
      <c r="H94" s="113">
        <v>4</v>
      </c>
      <c r="I94" s="113">
        <v>96</v>
      </c>
      <c r="J94" s="12"/>
      <c r="K94" s="113">
        <v>11.4</v>
      </c>
      <c r="L94" s="113">
        <v>76.3</v>
      </c>
      <c r="M94" s="113">
        <v>12.1</v>
      </c>
      <c r="N94" s="113">
        <v>72</v>
      </c>
      <c r="O94" s="113">
        <v>32.799999999999997</v>
      </c>
      <c r="P94" s="113">
        <v>49.4</v>
      </c>
      <c r="Q94" s="122">
        <v>0.60399999999999998</v>
      </c>
      <c r="R94" s="122">
        <v>0.91</v>
      </c>
    </row>
    <row r="95" spans="1:18">
      <c r="A95" s="153"/>
      <c r="C95" s="130" t="s">
        <v>8</v>
      </c>
      <c r="D95" s="127"/>
      <c r="E95" s="90">
        <f>AVERAGE(E71:E94)</f>
        <v>85.283333333333317</v>
      </c>
      <c r="F95" s="147"/>
      <c r="G95" s="90">
        <f>AVERAGE(G71:G94)</f>
        <v>23.705555555555556</v>
      </c>
      <c r="H95" s="90">
        <f>AVERAGE(H71:H94)</f>
        <v>3.5116666666666663</v>
      </c>
      <c r="I95" s="90">
        <f>AVERAGE(I71:I94)</f>
        <v>96.48888888888888</v>
      </c>
      <c r="J95" s="147"/>
      <c r="K95" s="90">
        <f>AVERAGE(K71:K94)</f>
        <v>12.093888888888888</v>
      </c>
      <c r="L95" s="90">
        <f t="shared" ref="L95:M95" si="11">AVERAGE(L71:L94)</f>
        <v>64.805555555555543</v>
      </c>
      <c r="M95" s="90">
        <f t="shared" si="11"/>
        <v>17.935333333333336</v>
      </c>
      <c r="N95" s="90">
        <f>AVERAGE(N71:N94)</f>
        <v>60.122222222222213</v>
      </c>
      <c r="O95" s="90">
        <f>AVERAGE(O71:O94)</f>
        <v>32.527777777777779</v>
      </c>
      <c r="P95" s="90">
        <f>AVERAGE(P71:P94)</f>
        <v>52.627777777777773</v>
      </c>
      <c r="Q95" s="135">
        <f t="shared" ref="Q95:R95" si="12">AVERAGE(Q71:Q94)</f>
        <v>0.45772222222222214</v>
      </c>
      <c r="R95" s="135">
        <f t="shared" si="12"/>
        <v>1.0258888888888889</v>
      </c>
    </row>
    <row r="96" spans="1:18">
      <c r="A96" s="153"/>
      <c r="C96" s="85" t="s">
        <v>9</v>
      </c>
      <c r="D96" s="127"/>
      <c r="E96" s="87">
        <f>STDEV(E71:E94)</f>
        <v>6.5101052670625306</v>
      </c>
      <c r="F96" s="147"/>
      <c r="G96" s="87">
        <f>STDEV(G71:G94)</f>
        <v>3.033435680238477</v>
      </c>
      <c r="H96" s="87">
        <f>STDEV(H71:H94)</f>
        <v>1.0367837712055961</v>
      </c>
      <c r="I96" s="87">
        <f>STDEV(I71:I94)</f>
        <v>1.0334914490035201</v>
      </c>
      <c r="J96" s="147"/>
      <c r="K96" s="87">
        <f>STDEV(K71:K94)</f>
        <v>1.4451018237639182</v>
      </c>
      <c r="L96" s="87">
        <f t="shared" ref="L96:M96" si="13">STDEV(L71:L94)</f>
        <v>11.10349559278905</v>
      </c>
      <c r="M96" s="87">
        <f t="shared" si="13"/>
        <v>12.974433933022</v>
      </c>
      <c r="N96" s="87">
        <f>STDEV(N71:N94)</f>
        <v>7.8291728625965948</v>
      </c>
      <c r="O96" s="87">
        <f>STDEV(O71:O94)</f>
        <v>16.574921011454244</v>
      </c>
      <c r="P96" s="87">
        <f>STDEV(P71:P94)</f>
        <v>20.591597531247778</v>
      </c>
      <c r="Q96" s="126">
        <f t="shared" ref="Q96:R96" si="14">STDEV(Q71:Q94)</f>
        <v>8.6193220393660425E-2</v>
      </c>
      <c r="R96" s="126">
        <f t="shared" si="14"/>
        <v>0.705694558897485</v>
      </c>
    </row>
    <row r="97" spans="1:19">
      <c r="A97" s="153"/>
      <c r="C97" s="131" t="s">
        <v>10</v>
      </c>
      <c r="D97" s="127"/>
      <c r="E97" s="148">
        <f>E96/E95</f>
        <v>7.633502365130973E-2</v>
      </c>
      <c r="F97" s="149"/>
      <c r="G97" s="148">
        <f t="shared" ref="G97:I97" si="15">G96/G95</f>
        <v>0.1279630706451666</v>
      </c>
      <c r="H97" s="148">
        <f t="shared" si="15"/>
        <v>0.29523980195698041</v>
      </c>
      <c r="I97" s="148">
        <f t="shared" si="15"/>
        <v>1.0710989222744912E-2</v>
      </c>
      <c r="J97" s="149"/>
      <c r="K97" s="148">
        <f t="shared" ref="K97:M97" si="16">K96/K95</f>
        <v>0.11949025140222577</v>
      </c>
      <c r="L97" s="148">
        <f t="shared" si="16"/>
        <v>0.17133555136751216</v>
      </c>
      <c r="M97" s="148">
        <f t="shared" si="16"/>
        <v>0.7234007694135598</v>
      </c>
      <c r="N97" s="148">
        <f t="shared" ref="N97:P97" si="17">N96/N95</f>
        <v>0.13022094947952201</v>
      </c>
      <c r="O97" s="148">
        <f t="shared" si="17"/>
        <v>0.50956204646656944</v>
      </c>
      <c r="P97" s="148">
        <f t="shared" si="17"/>
        <v>0.39126861138230767</v>
      </c>
      <c r="Q97" s="148">
        <f t="shared" ref="Q97:R97" si="18">Q96/Q95</f>
        <v>0.18830901408980313</v>
      </c>
      <c r="R97" s="148">
        <f t="shared" si="18"/>
        <v>0.68788595581905831</v>
      </c>
    </row>
    <row r="98" spans="1:19">
      <c r="A98" s="153"/>
      <c r="B98" s="166" t="s">
        <v>78</v>
      </c>
      <c r="C98" s="64" t="s">
        <v>300</v>
      </c>
      <c r="E98" s="114">
        <v>68.5</v>
      </c>
      <c r="F98" s="12"/>
      <c r="G98" s="114">
        <v>28.5</v>
      </c>
      <c r="H98" s="114">
        <v>2.82</v>
      </c>
      <c r="I98" s="114">
        <v>97.2</v>
      </c>
      <c r="J98" s="12"/>
      <c r="K98" s="114">
        <v>10.8</v>
      </c>
      <c r="L98" s="114">
        <v>46.9</v>
      </c>
      <c r="M98" s="114">
        <v>39.799999999999997</v>
      </c>
      <c r="N98" s="114">
        <v>48.2</v>
      </c>
      <c r="O98" s="114">
        <v>45</v>
      </c>
      <c r="P98" s="114">
        <v>38.4</v>
      </c>
      <c r="Q98" s="123">
        <v>0.13200000000000001</v>
      </c>
      <c r="R98" s="123">
        <v>0.73599999999999999</v>
      </c>
      <c r="S98" s="187" t="s">
        <v>304</v>
      </c>
    </row>
    <row r="99" spans="1:19">
      <c r="A99" s="153"/>
      <c r="B99" s="167"/>
      <c r="C99" s="65" t="s">
        <v>301</v>
      </c>
      <c r="E99" s="114">
        <v>67.2</v>
      </c>
      <c r="F99" s="12"/>
      <c r="G99" s="114">
        <v>28.1</v>
      </c>
      <c r="H99" s="114">
        <v>2.17</v>
      </c>
      <c r="I99" s="114">
        <v>97.8</v>
      </c>
      <c r="J99" s="12"/>
      <c r="K99" s="114">
        <v>10.7</v>
      </c>
      <c r="L99" s="114">
        <v>48</v>
      </c>
      <c r="M99" s="114">
        <v>38.799999999999997</v>
      </c>
      <c r="N99" s="114">
        <v>49.5</v>
      </c>
      <c r="O99" s="114">
        <v>42.1</v>
      </c>
      <c r="P99" s="114">
        <v>41.6</v>
      </c>
      <c r="Q99" s="123">
        <v>9.8500000000000004E-2</v>
      </c>
      <c r="R99" s="123">
        <v>0.76500000000000001</v>
      </c>
      <c r="S99" s="188"/>
    </row>
    <row r="100" spans="1:19">
      <c r="A100" s="154"/>
      <c r="B100" s="168"/>
      <c r="C100" s="66" t="s">
        <v>302</v>
      </c>
      <c r="E100" s="114">
        <v>65.400000000000006</v>
      </c>
      <c r="F100" s="12"/>
      <c r="G100" s="114">
        <v>26.7</v>
      </c>
      <c r="H100" s="114">
        <v>2.96</v>
      </c>
      <c r="I100" s="114">
        <v>97</v>
      </c>
      <c r="J100" s="12"/>
      <c r="K100" s="114">
        <v>11.6</v>
      </c>
      <c r="L100" s="114">
        <v>43.9</v>
      </c>
      <c r="M100" s="114">
        <v>43</v>
      </c>
      <c r="N100" s="114">
        <v>47.2</v>
      </c>
      <c r="O100" s="114">
        <v>42.5</v>
      </c>
      <c r="P100" s="114">
        <v>42.7</v>
      </c>
      <c r="Q100" s="123">
        <v>0.13300000000000001</v>
      </c>
      <c r="R100" s="123">
        <v>0.88</v>
      </c>
      <c r="S100" s="189"/>
    </row>
  </sheetData>
  <mergeCells count="42">
    <mergeCell ref="B32:B34"/>
    <mergeCell ref="K4:M4"/>
    <mergeCell ref="N4:P4"/>
    <mergeCell ref="G4:I4"/>
    <mergeCell ref="A5:A34"/>
    <mergeCell ref="B5:B7"/>
    <mergeCell ref="B8:B10"/>
    <mergeCell ref="B11:B13"/>
    <mergeCell ref="B14:B16"/>
    <mergeCell ref="B17:B19"/>
    <mergeCell ref="B20:B22"/>
    <mergeCell ref="B23:B25"/>
    <mergeCell ref="B26:B28"/>
    <mergeCell ref="A38:A67"/>
    <mergeCell ref="A71:A100"/>
    <mergeCell ref="S32:S34"/>
    <mergeCell ref="S65:S67"/>
    <mergeCell ref="S98:S100"/>
    <mergeCell ref="B59:B61"/>
    <mergeCell ref="B98:B100"/>
    <mergeCell ref="B89:B91"/>
    <mergeCell ref="B92:B94"/>
    <mergeCell ref="B71:B73"/>
    <mergeCell ref="B74:B76"/>
    <mergeCell ref="B77:B79"/>
    <mergeCell ref="B80:B82"/>
    <mergeCell ref="B83:B85"/>
    <mergeCell ref="B86:B88"/>
    <mergeCell ref="B65:B67"/>
    <mergeCell ref="B38:B40"/>
    <mergeCell ref="B41:B43"/>
    <mergeCell ref="B53:B55"/>
    <mergeCell ref="B56:B58"/>
    <mergeCell ref="B44:B46"/>
    <mergeCell ref="B47:B49"/>
    <mergeCell ref="B50:B52"/>
    <mergeCell ref="L2:M2"/>
    <mergeCell ref="L1:M1"/>
    <mergeCell ref="G1:I1"/>
    <mergeCell ref="Q2:R2"/>
    <mergeCell ref="N1:R1"/>
    <mergeCell ref="O2:P2"/>
  </mergeCells>
  <pageMargins left="0.75" right="0.75" top="1" bottom="1" header="0.5" footer="0.5"/>
  <pageSetup scale="36" orientation="landscape" horizontalDpi="4294967292" verticalDpi="4294967292"/>
  <headerFooter>
    <oddHeader>&amp;C&amp;"Calibri,Regular"&amp;18&amp;K000000C3 Centralized Analysis_x000D_All Sites</oddHeader>
    <oddFooter>&amp;C&amp;"Calibri,Regular"&amp;18&amp;K000000DCMonNK</oddFoot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S98"/>
  <sheetViews>
    <sheetView tabSelected="1" workbookViewId="0">
      <pane ySplit="1160" topLeftCell="A41" activePane="bottomLeft"/>
      <selection activeCell="N1" sqref="N1:N1048576"/>
      <selection pane="bottomLeft" activeCell="N62" sqref="N62"/>
    </sheetView>
  </sheetViews>
  <sheetFormatPr baseColWidth="10" defaultRowHeight="15" x14ac:dyDescent="0"/>
  <cols>
    <col min="3" max="3" width="29.83203125" bestFit="1" customWidth="1"/>
    <col min="4" max="4" width="5.83203125" customWidth="1"/>
    <col min="7" max="7" width="5.83203125" customWidth="1"/>
    <col min="10" max="10" width="12.6640625" customWidth="1"/>
    <col min="11" max="11" width="12.5" customWidth="1"/>
    <col min="12" max="12" width="12.6640625" customWidth="1"/>
    <col min="13" max="13" width="5.83203125" customWidth="1"/>
    <col min="16" max="16" width="13.1640625" customWidth="1"/>
    <col min="17" max="17" width="13.5" customWidth="1"/>
    <col min="18" max="18" width="12.6640625" customWidth="1"/>
  </cols>
  <sheetData>
    <row r="1" spans="1:18" s="41" customFormat="1" ht="45">
      <c r="A1" s="40" t="s">
        <v>0</v>
      </c>
      <c r="C1" s="40" t="s">
        <v>303</v>
      </c>
      <c r="D1" s="79"/>
      <c r="E1" s="40" t="s">
        <v>1</v>
      </c>
      <c r="F1" s="40" t="s">
        <v>2</v>
      </c>
      <c r="H1" s="40" t="s">
        <v>3</v>
      </c>
      <c r="I1" s="42" t="s">
        <v>5</v>
      </c>
      <c r="J1" s="42" t="s">
        <v>72</v>
      </c>
      <c r="K1" s="42" t="s">
        <v>73</v>
      </c>
      <c r="L1" s="42" t="s">
        <v>74</v>
      </c>
      <c r="M1" s="43"/>
      <c r="N1" s="40" t="s">
        <v>4</v>
      </c>
      <c r="O1" s="42" t="s">
        <v>5</v>
      </c>
      <c r="P1" s="42" t="s">
        <v>72</v>
      </c>
      <c r="Q1" s="42" t="s">
        <v>73</v>
      </c>
      <c r="R1" s="42" t="s">
        <v>74</v>
      </c>
    </row>
    <row r="3" spans="1:18">
      <c r="A3" s="152">
        <v>12828</v>
      </c>
      <c r="B3" s="169" t="s">
        <v>76</v>
      </c>
      <c r="C3" s="9" t="s">
        <v>350</v>
      </c>
      <c r="E3" s="113">
        <v>50.4</v>
      </c>
      <c r="F3" s="113">
        <v>64</v>
      </c>
      <c r="G3" s="12"/>
      <c r="H3" s="113">
        <v>45.7</v>
      </c>
      <c r="I3" s="113">
        <v>2.75</v>
      </c>
      <c r="J3" s="113">
        <v>27.5</v>
      </c>
      <c r="K3" s="113">
        <v>66.099999999999994</v>
      </c>
      <c r="L3" s="113">
        <v>2.54</v>
      </c>
      <c r="M3" s="12"/>
      <c r="N3" s="113">
        <v>49.7</v>
      </c>
      <c r="O3" s="113">
        <v>1.95</v>
      </c>
      <c r="P3" s="113">
        <v>49.7</v>
      </c>
      <c r="Q3" s="113">
        <v>40.9</v>
      </c>
      <c r="R3" s="113">
        <v>2.95</v>
      </c>
    </row>
    <row r="4" spans="1:18">
      <c r="A4" s="153"/>
      <c r="B4" s="170"/>
      <c r="C4" s="8" t="s">
        <v>351</v>
      </c>
      <c r="E4" s="113">
        <v>50.2</v>
      </c>
      <c r="F4" s="113">
        <v>65.099999999999994</v>
      </c>
      <c r="G4" s="12"/>
      <c r="H4" s="113">
        <v>45.8</v>
      </c>
      <c r="I4" s="113">
        <v>3.17</v>
      </c>
      <c r="J4" s="113">
        <v>28.4</v>
      </c>
      <c r="K4" s="113">
        <v>64.599999999999994</v>
      </c>
      <c r="L4" s="113">
        <v>2.44</v>
      </c>
      <c r="M4" s="12"/>
      <c r="N4" s="113">
        <v>49.7</v>
      </c>
      <c r="O4" s="113">
        <v>2.21</v>
      </c>
      <c r="P4" s="113">
        <v>51.4</v>
      </c>
      <c r="Q4" s="113">
        <v>37.9</v>
      </c>
      <c r="R4" s="113">
        <v>3.21</v>
      </c>
    </row>
    <row r="5" spans="1:18">
      <c r="A5" s="153"/>
      <c r="B5" s="171"/>
      <c r="C5" s="8" t="s">
        <v>352</v>
      </c>
      <c r="E5" s="113">
        <v>48.9</v>
      </c>
      <c r="F5" s="113">
        <v>64.900000000000006</v>
      </c>
      <c r="G5" s="12"/>
      <c r="H5" s="113">
        <v>45.8</v>
      </c>
      <c r="I5" s="113">
        <v>3.09</v>
      </c>
      <c r="J5" s="113">
        <v>28.4</v>
      </c>
      <c r="K5" s="113">
        <v>65.400000000000006</v>
      </c>
      <c r="L5" s="113">
        <v>2.23</v>
      </c>
      <c r="M5" s="12"/>
      <c r="N5" s="113">
        <v>49.7</v>
      </c>
      <c r="O5" s="113">
        <v>2.27</v>
      </c>
      <c r="P5" s="113">
        <v>53.4</v>
      </c>
      <c r="Q5" s="113">
        <v>37</v>
      </c>
      <c r="R5" s="113">
        <v>2.52</v>
      </c>
    </row>
    <row r="6" spans="1:18">
      <c r="A6" s="153"/>
      <c r="B6" s="169" t="s">
        <v>77</v>
      </c>
      <c r="C6" s="9"/>
      <c r="E6" s="9"/>
      <c r="F6" s="9"/>
      <c r="H6" s="9"/>
      <c r="I6" s="9"/>
      <c r="J6" s="9"/>
      <c r="K6" s="9"/>
      <c r="L6" s="9"/>
      <c r="N6" s="9"/>
      <c r="O6" s="9"/>
      <c r="P6" s="9"/>
      <c r="Q6" s="9"/>
      <c r="R6" s="9"/>
    </row>
    <row r="7" spans="1:18">
      <c r="A7" s="153"/>
      <c r="B7" s="170"/>
      <c r="C7" s="8"/>
      <c r="E7" s="8"/>
      <c r="F7" s="8"/>
      <c r="H7" s="8"/>
      <c r="I7" s="8"/>
      <c r="J7" s="8"/>
      <c r="K7" s="8"/>
      <c r="L7" s="8"/>
      <c r="N7" s="8"/>
      <c r="O7" s="8"/>
      <c r="P7" s="8"/>
      <c r="Q7" s="8"/>
      <c r="R7" s="8"/>
    </row>
    <row r="8" spans="1:18">
      <c r="A8" s="153"/>
      <c r="B8" s="171"/>
      <c r="C8" s="16"/>
      <c r="E8" s="16"/>
      <c r="F8" s="16"/>
      <c r="H8" s="16"/>
      <c r="I8" s="16"/>
      <c r="J8" s="16"/>
      <c r="K8" s="16"/>
      <c r="L8" s="16"/>
      <c r="N8" s="16"/>
      <c r="O8" s="16"/>
      <c r="P8" s="16"/>
      <c r="Q8" s="16"/>
      <c r="R8" s="16"/>
    </row>
    <row r="9" spans="1:18">
      <c r="A9" s="153"/>
      <c r="B9" s="169" t="s">
        <v>83</v>
      </c>
      <c r="C9" s="9" t="s">
        <v>258</v>
      </c>
      <c r="E9" s="113">
        <v>46</v>
      </c>
      <c r="F9" s="113">
        <v>64.5</v>
      </c>
      <c r="G9" s="12"/>
      <c r="H9" s="113">
        <v>46</v>
      </c>
      <c r="I9" s="113">
        <v>1.5</v>
      </c>
      <c r="J9" s="113">
        <v>79.7</v>
      </c>
      <c r="K9" s="113">
        <v>18.100000000000001</v>
      </c>
      <c r="L9" s="122">
        <v>0.311</v>
      </c>
      <c r="M9" s="12"/>
      <c r="N9" s="113">
        <v>49.4</v>
      </c>
      <c r="O9" s="113">
        <v>1.21</v>
      </c>
      <c r="P9" s="113">
        <v>85.2</v>
      </c>
      <c r="Q9" s="113">
        <v>7.1</v>
      </c>
      <c r="R9" s="122">
        <v>0.53500000000000003</v>
      </c>
    </row>
    <row r="10" spans="1:18">
      <c r="A10" s="153"/>
      <c r="B10" s="170"/>
      <c r="C10" s="8" t="s">
        <v>259</v>
      </c>
      <c r="E10" s="113">
        <v>46</v>
      </c>
      <c r="F10" s="113">
        <v>64.8</v>
      </c>
      <c r="G10" s="12"/>
      <c r="H10" s="113">
        <v>45.8</v>
      </c>
      <c r="I10" s="113">
        <v>1.42</v>
      </c>
      <c r="J10" s="113">
        <v>78.599999999999994</v>
      </c>
      <c r="K10" s="113">
        <v>16.899999999999999</v>
      </c>
      <c r="L10" s="122">
        <v>0.51700000000000002</v>
      </c>
      <c r="M10" s="12"/>
      <c r="N10" s="113">
        <v>49.6</v>
      </c>
      <c r="O10" s="113">
        <v>1.1100000000000001</v>
      </c>
      <c r="P10" s="113">
        <v>88.8</v>
      </c>
      <c r="Q10" s="113">
        <v>7.23</v>
      </c>
      <c r="R10" s="122">
        <v>0.27500000000000002</v>
      </c>
    </row>
    <row r="11" spans="1:18">
      <c r="A11" s="153"/>
      <c r="B11" s="171"/>
      <c r="C11" s="8" t="s">
        <v>260</v>
      </c>
      <c r="E11" s="113">
        <v>46.7</v>
      </c>
      <c r="F11" s="113">
        <v>64.7</v>
      </c>
      <c r="G11" s="12"/>
      <c r="H11" s="113">
        <v>45.9</v>
      </c>
      <c r="I11" s="113">
        <v>1.1100000000000001</v>
      </c>
      <c r="J11" s="113">
        <v>78.7</v>
      </c>
      <c r="K11" s="113">
        <v>16.399999999999999</v>
      </c>
      <c r="L11" s="122">
        <v>0.58299999999999996</v>
      </c>
      <c r="M11" s="12"/>
      <c r="N11" s="113">
        <v>49.5</v>
      </c>
      <c r="O11" s="122">
        <v>0.89300000000000002</v>
      </c>
      <c r="P11" s="113">
        <v>90.1</v>
      </c>
      <c r="Q11" s="113">
        <v>7.31</v>
      </c>
      <c r="R11" s="122">
        <v>0.21199999999999999</v>
      </c>
    </row>
    <row r="12" spans="1:18">
      <c r="A12" s="153"/>
      <c r="B12" s="169" t="s">
        <v>84</v>
      </c>
      <c r="C12" s="9"/>
      <c r="E12" s="9"/>
      <c r="F12" s="9"/>
      <c r="H12" s="9"/>
      <c r="I12" s="9"/>
      <c r="J12" s="9"/>
      <c r="K12" s="9"/>
      <c r="L12" s="9"/>
      <c r="N12" s="9"/>
      <c r="O12" s="9"/>
      <c r="P12" s="9"/>
      <c r="Q12" s="9"/>
      <c r="R12" s="9"/>
    </row>
    <row r="13" spans="1:18">
      <c r="A13" s="153"/>
      <c r="B13" s="170"/>
      <c r="C13" s="8"/>
      <c r="E13" s="8"/>
      <c r="F13" s="8"/>
      <c r="H13" s="8"/>
      <c r="I13" s="8"/>
      <c r="J13" s="8"/>
      <c r="K13" s="8"/>
      <c r="L13" s="8"/>
      <c r="N13" s="8"/>
      <c r="O13" s="8"/>
      <c r="P13" s="8"/>
      <c r="Q13" s="8"/>
      <c r="R13" s="8"/>
    </row>
    <row r="14" spans="1:18">
      <c r="A14" s="153"/>
      <c r="B14" s="171"/>
      <c r="C14" s="16"/>
      <c r="E14" s="16"/>
      <c r="F14" s="16"/>
      <c r="H14" s="16"/>
      <c r="I14" s="16"/>
      <c r="J14" s="16"/>
      <c r="K14" s="16"/>
      <c r="L14" s="16"/>
      <c r="N14" s="16"/>
      <c r="O14" s="16"/>
      <c r="P14" s="16"/>
      <c r="Q14" s="16"/>
      <c r="R14" s="16"/>
    </row>
    <row r="15" spans="1:18">
      <c r="A15" s="153"/>
      <c r="B15" s="169" t="s">
        <v>82</v>
      </c>
      <c r="C15" s="9" t="s">
        <v>211</v>
      </c>
      <c r="E15" s="113">
        <v>57.9</v>
      </c>
      <c r="F15" s="113">
        <v>69.900000000000006</v>
      </c>
      <c r="H15" s="113">
        <v>42.8</v>
      </c>
      <c r="I15" s="113">
        <v>4.2</v>
      </c>
      <c r="J15" s="113">
        <v>29.8</v>
      </c>
      <c r="K15" s="113">
        <v>65.599999999999994</v>
      </c>
      <c r="L15" s="113">
        <v>2.94</v>
      </c>
      <c r="N15" s="113">
        <v>51.9</v>
      </c>
      <c r="O15" s="113">
        <v>2.7</v>
      </c>
      <c r="P15" s="113">
        <v>53.4</v>
      </c>
      <c r="Q15" s="113">
        <v>41.9</v>
      </c>
      <c r="R15" s="113">
        <v>1.59</v>
      </c>
    </row>
    <row r="16" spans="1:18">
      <c r="A16" s="153"/>
      <c r="B16" s="170"/>
      <c r="C16" s="8" t="s">
        <v>212</v>
      </c>
      <c r="E16" s="113">
        <v>58.2</v>
      </c>
      <c r="F16" s="113">
        <v>69.599999999999994</v>
      </c>
      <c r="H16" s="113">
        <v>44.1</v>
      </c>
      <c r="I16" s="113">
        <v>3.84</v>
      </c>
      <c r="J16" s="113">
        <v>30.9</v>
      </c>
      <c r="K16" s="113">
        <v>65.400000000000006</v>
      </c>
      <c r="L16" s="113">
        <v>2.23</v>
      </c>
      <c r="N16" s="113">
        <v>50.9</v>
      </c>
      <c r="O16" s="113">
        <v>2.11</v>
      </c>
      <c r="P16" s="113">
        <v>50.1</v>
      </c>
      <c r="Q16" s="113">
        <v>44.4</v>
      </c>
      <c r="R16" s="113">
        <v>2.52</v>
      </c>
    </row>
    <row r="17" spans="1:19">
      <c r="A17" s="153"/>
      <c r="B17" s="171"/>
      <c r="C17" s="8" t="s">
        <v>213</v>
      </c>
      <c r="E17" s="113">
        <v>58.7</v>
      </c>
      <c r="F17" s="113">
        <v>68.7</v>
      </c>
      <c r="H17" s="113">
        <v>43.7</v>
      </c>
      <c r="I17" s="113">
        <v>4.7300000000000004</v>
      </c>
      <c r="J17" s="113">
        <v>29.9</v>
      </c>
      <c r="K17" s="113">
        <v>65.3</v>
      </c>
      <c r="L17" s="113">
        <v>3.03</v>
      </c>
      <c r="N17" s="113">
        <v>51.1</v>
      </c>
      <c r="O17" s="113">
        <v>4.4000000000000004</v>
      </c>
      <c r="P17" s="113">
        <v>50.2</v>
      </c>
      <c r="Q17" s="113">
        <v>42.2</v>
      </c>
      <c r="R17" s="113">
        <v>3.21</v>
      </c>
    </row>
    <row r="18" spans="1:19">
      <c r="A18" s="153"/>
      <c r="B18" s="169" t="s">
        <v>81</v>
      </c>
      <c r="C18" s="9" t="s">
        <v>226</v>
      </c>
      <c r="D18" s="8"/>
      <c r="E18" s="113">
        <v>63.7</v>
      </c>
      <c r="F18" s="113">
        <v>62.5</v>
      </c>
      <c r="H18" s="113">
        <v>44.8</v>
      </c>
      <c r="I18" s="113">
        <v>2.37</v>
      </c>
      <c r="J18" s="113">
        <v>22.7</v>
      </c>
      <c r="K18" s="113">
        <v>53.2</v>
      </c>
      <c r="L18" s="113">
        <v>12.8</v>
      </c>
      <c r="N18" s="113">
        <v>50.7</v>
      </c>
      <c r="O18" s="113">
        <v>1.95</v>
      </c>
      <c r="P18" s="113">
        <v>58.1</v>
      </c>
      <c r="Q18" s="113">
        <v>30.7</v>
      </c>
      <c r="R18" s="113">
        <v>2.59</v>
      </c>
    </row>
    <row r="19" spans="1:19">
      <c r="A19" s="153"/>
      <c r="B19" s="170"/>
      <c r="C19" s="8" t="s">
        <v>227</v>
      </c>
      <c r="D19" s="8"/>
      <c r="E19" s="113">
        <v>64.2</v>
      </c>
      <c r="F19" s="113">
        <v>62.2</v>
      </c>
      <c r="H19" s="113">
        <v>45.4</v>
      </c>
      <c r="I19" s="113">
        <v>2.29</v>
      </c>
      <c r="J19" s="113">
        <v>22.2</v>
      </c>
      <c r="K19" s="113">
        <v>54.4</v>
      </c>
      <c r="L19" s="113">
        <v>12.4</v>
      </c>
      <c r="N19" s="113">
        <v>50.5</v>
      </c>
      <c r="O19" s="113">
        <v>1.6</v>
      </c>
      <c r="P19" s="113">
        <v>58.7</v>
      </c>
      <c r="Q19" s="113">
        <v>29.7</v>
      </c>
      <c r="R19" s="113">
        <v>2.69</v>
      </c>
    </row>
    <row r="20" spans="1:19">
      <c r="A20" s="153"/>
      <c r="B20" s="171"/>
      <c r="C20" s="16" t="s">
        <v>228</v>
      </c>
      <c r="D20" s="8"/>
      <c r="E20" s="113">
        <v>64.599999999999994</v>
      </c>
      <c r="F20" s="113">
        <v>61.7</v>
      </c>
      <c r="H20" s="113">
        <v>45.2</v>
      </c>
      <c r="I20" s="113">
        <v>2.4700000000000002</v>
      </c>
      <c r="J20" s="113">
        <v>23.1</v>
      </c>
      <c r="K20" s="113">
        <v>52.7</v>
      </c>
      <c r="L20" s="113">
        <v>12.8</v>
      </c>
      <c r="N20" s="113">
        <v>50.8</v>
      </c>
      <c r="O20" s="113">
        <v>1.8</v>
      </c>
      <c r="P20" s="113">
        <v>58.9</v>
      </c>
      <c r="Q20" s="113">
        <v>29.6</v>
      </c>
      <c r="R20" s="113">
        <v>2.66</v>
      </c>
    </row>
    <row r="21" spans="1:19">
      <c r="A21" s="153"/>
      <c r="B21" s="169" t="s">
        <v>80</v>
      </c>
      <c r="C21" s="9" t="s">
        <v>166</v>
      </c>
      <c r="E21" s="113">
        <v>43.6</v>
      </c>
      <c r="F21" s="113">
        <v>56.5</v>
      </c>
      <c r="G21" s="113"/>
      <c r="H21" s="113">
        <v>41</v>
      </c>
      <c r="I21" s="113">
        <v>3.81</v>
      </c>
      <c r="J21" s="113">
        <v>17</v>
      </c>
      <c r="K21" s="113">
        <v>73.8</v>
      </c>
      <c r="L21" s="113">
        <v>6.89</v>
      </c>
      <c r="M21" s="113"/>
      <c r="N21" s="113">
        <v>53.7</v>
      </c>
      <c r="O21" s="113">
        <v>2.66</v>
      </c>
      <c r="P21" s="113">
        <v>37.1</v>
      </c>
      <c r="Q21" s="113">
        <v>60.8</v>
      </c>
      <c r="R21" s="113">
        <v>1.31</v>
      </c>
    </row>
    <row r="22" spans="1:19">
      <c r="A22" s="153"/>
      <c r="B22" s="170"/>
      <c r="C22" s="8" t="s">
        <v>167</v>
      </c>
      <c r="E22" s="113">
        <v>42.2</v>
      </c>
      <c r="F22" s="113">
        <v>58.2</v>
      </c>
      <c r="G22" s="113"/>
      <c r="H22" s="113">
        <v>41.7</v>
      </c>
      <c r="I22" s="113">
        <v>4.1399999999999997</v>
      </c>
      <c r="J22" s="113">
        <v>19.3</v>
      </c>
      <c r="K22" s="113">
        <v>70.599999999999994</v>
      </c>
      <c r="L22" s="113">
        <v>7.04</v>
      </c>
      <c r="M22" s="113"/>
      <c r="N22" s="113">
        <v>54.1</v>
      </c>
      <c r="O22" s="113">
        <v>2.73</v>
      </c>
      <c r="P22" s="113">
        <v>37.5</v>
      </c>
      <c r="Q22" s="113">
        <v>60.9</v>
      </c>
      <c r="R22" s="113">
        <v>1.02</v>
      </c>
    </row>
    <row r="23" spans="1:19">
      <c r="A23" s="153"/>
      <c r="B23" s="171"/>
      <c r="C23" s="8" t="s">
        <v>168</v>
      </c>
      <c r="E23" s="113">
        <v>43.1</v>
      </c>
      <c r="F23" s="113">
        <v>57.8</v>
      </c>
      <c r="G23" s="113"/>
      <c r="H23" s="113">
        <v>41.5</v>
      </c>
      <c r="I23" s="113">
        <v>4.05</v>
      </c>
      <c r="J23" s="113">
        <v>19.5</v>
      </c>
      <c r="K23" s="113">
        <v>69.599999999999994</v>
      </c>
      <c r="L23" s="113">
        <v>7.84</v>
      </c>
      <c r="M23" s="113"/>
      <c r="N23" s="113">
        <v>54.1</v>
      </c>
      <c r="O23" s="113">
        <v>2.85</v>
      </c>
      <c r="P23" s="113">
        <v>35.200000000000003</v>
      </c>
      <c r="Q23" s="113">
        <v>61.3</v>
      </c>
      <c r="R23" s="113">
        <v>2.35</v>
      </c>
    </row>
    <row r="24" spans="1:19">
      <c r="A24" s="153"/>
      <c r="B24" s="169" t="s">
        <v>79</v>
      </c>
      <c r="C24" s="9" t="s">
        <v>121</v>
      </c>
      <c r="D24" s="8"/>
      <c r="E24" s="113">
        <v>48.8</v>
      </c>
      <c r="F24" s="113">
        <v>63.3</v>
      </c>
      <c r="H24" s="113">
        <v>42</v>
      </c>
      <c r="I24" s="113">
        <v>2.61</v>
      </c>
      <c r="J24" s="113">
        <v>22.5</v>
      </c>
      <c r="K24" s="113">
        <v>61.1</v>
      </c>
      <c r="L24" s="113">
        <v>7.7</v>
      </c>
      <c r="N24" s="113">
        <v>53.3</v>
      </c>
      <c r="O24" s="113">
        <v>3.42</v>
      </c>
      <c r="P24" s="113">
        <v>46.7</v>
      </c>
      <c r="Q24" s="113">
        <v>39.200000000000003</v>
      </c>
      <c r="R24" s="113">
        <v>4.63</v>
      </c>
    </row>
    <row r="25" spans="1:19">
      <c r="A25" s="153"/>
      <c r="B25" s="170"/>
      <c r="C25" s="8" t="s">
        <v>122</v>
      </c>
      <c r="D25" s="8"/>
      <c r="E25" s="113">
        <v>47.5</v>
      </c>
      <c r="F25" s="113">
        <v>68.3</v>
      </c>
      <c r="H25" s="113">
        <v>42.7</v>
      </c>
      <c r="I25" s="113">
        <v>3.58</v>
      </c>
      <c r="J25" s="113">
        <v>24</v>
      </c>
      <c r="K25" s="113">
        <v>60.3</v>
      </c>
      <c r="L25" s="113">
        <v>6.98</v>
      </c>
      <c r="N25" s="113">
        <v>52.9</v>
      </c>
      <c r="O25" s="113">
        <v>4.0999999999999996</v>
      </c>
      <c r="P25" s="113">
        <v>47.9</v>
      </c>
      <c r="Q25" s="113">
        <v>38.200000000000003</v>
      </c>
      <c r="R25" s="113">
        <v>4.3499999999999996</v>
      </c>
    </row>
    <row r="26" spans="1:19">
      <c r="A26" s="153"/>
      <c r="B26" s="171"/>
      <c r="C26" s="16" t="s">
        <v>123</v>
      </c>
      <c r="D26" s="8"/>
      <c r="E26" s="113">
        <v>48.8</v>
      </c>
      <c r="F26" s="113">
        <v>65.7</v>
      </c>
      <c r="H26" s="113">
        <v>43</v>
      </c>
      <c r="I26" s="113">
        <v>3.05</v>
      </c>
      <c r="J26" s="113">
        <v>23.1</v>
      </c>
      <c r="K26" s="113">
        <v>60.2</v>
      </c>
      <c r="L26" s="113">
        <v>7.61</v>
      </c>
      <c r="N26" s="113">
        <v>52.5</v>
      </c>
      <c r="O26" s="113">
        <v>4.5599999999999996</v>
      </c>
      <c r="P26" s="113">
        <v>46.5</v>
      </c>
      <c r="Q26" s="113">
        <v>39.700000000000003</v>
      </c>
      <c r="R26" s="113">
        <v>4.5999999999999996</v>
      </c>
    </row>
    <row r="27" spans="1:19">
      <c r="A27" s="153"/>
      <c r="C27" s="125" t="s">
        <v>8</v>
      </c>
      <c r="D27" s="86"/>
      <c r="E27" s="136">
        <f>AVERAGE(E3:E26)</f>
        <v>51.638888888888886</v>
      </c>
      <c r="F27" s="136">
        <f>AVERAGE(F3:F26)</f>
        <v>64.022222222222226</v>
      </c>
      <c r="G27" s="136"/>
      <c r="H27" s="136">
        <f>AVERAGE(H3:H26)</f>
        <v>44.050000000000004</v>
      </c>
      <c r="I27" s="136">
        <f>AVERAGE(I3:I26)</f>
        <v>3.01</v>
      </c>
      <c r="J27" s="136">
        <f>AVERAGE(J3:J26)</f>
        <v>33.627777777777773</v>
      </c>
      <c r="K27" s="136">
        <f>AVERAGE(K3:K26)</f>
        <v>55.538888888888891</v>
      </c>
      <c r="L27" s="136">
        <f>AVERAGE(L3:L26)</f>
        <v>5.49338888888889</v>
      </c>
      <c r="M27" s="136"/>
      <c r="N27" s="136">
        <f>AVERAGE(N3:N26)</f>
        <v>51.338888888888889</v>
      </c>
      <c r="O27" s="136">
        <f>AVERAGE(O3:O26)</f>
        <v>2.4735000000000005</v>
      </c>
      <c r="P27" s="136">
        <f>AVERAGE(P3:P26)</f>
        <v>55.494444444444454</v>
      </c>
      <c r="Q27" s="136">
        <f>AVERAGE(Q3:Q26)</f>
        <v>36.446666666666673</v>
      </c>
      <c r="R27" s="136">
        <f>AVERAGE(R3:R26)</f>
        <v>2.4012222222222221</v>
      </c>
    </row>
    <row r="28" spans="1:19">
      <c r="A28" s="153"/>
      <c r="C28" s="125" t="s">
        <v>9</v>
      </c>
      <c r="D28" s="86"/>
      <c r="E28" s="136">
        <f>STDEV(E3:E26)</f>
        <v>7.5237771247042078</v>
      </c>
      <c r="F28" s="136">
        <f>STDEV(F3:F26)</f>
        <v>3.8549518278146153</v>
      </c>
      <c r="G28" s="136"/>
      <c r="H28" s="136">
        <f>STDEV(H3:H26)</f>
        <v>1.7654361234217311</v>
      </c>
      <c r="I28" s="136">
        <f>STDEV(I3:I26)</f>
        <v>1.0371283884445783</v>
      </c>
      <c r="J28" s="136">
        <f>STDEV(J3:J26)</f>
        <v>21.247029011842237</v>
      </c>
      <c r="K28" s="136">
        <f>STDEV(K3:K26)</f>
        <v>18.565120328466961</v>
      </c>
      <c r="L28" s="136">
        <f>STDEV(L3:L26)</f>
        <v>4.225618035393846</v>
      </c>
      <c r="M28" s="136"/>
      <c r="N28" s="136">
        <f>STDEV(N3:N26)</f>
        <v>1.6915495468005199</v>
      </c>
      <c r="O28" s="136">
        <f>STDEV(O3:O26)</f>
        <v>1.0808795029974425</v>
      </c>
      <c r="P28" s="136">
        <f>STDEV(P3:P26)</f>
        <v>16.492546345768414</v>
      </c>
      <c r="Q28" s="136">
        <f>STDEV(Q3:Q26)</f>
        <v>16.569865986891053</v>
      </c>
      <c r="R28" s="136">
        <f>STDEV(R3:R26)</f>
        <v>1.3715377181901707</v>
      </c>
    </row>
    <row r="29" spans="1:19">
      <c r="A29" s="153"/>
      <c r="C29" s="125" t="s">
        <v>10</v>
      </c>
      <c r="D29" s="86"/>
      <c r="E29" s="89">
        <f>E28/E27</f>
        <v>0.14569982597598252</v>
      </c>
      <c r="F29" s="89">
        <f t="shared" ref="F29:R29" si="0">F28/F27</f>
        <v>6.0212715116854457E-2</v>
      </c>
      <c r="G29" s="89"/>
      <c r="H29" s="89">
        <f t="shared" si="0"/>
        <v>4.0078005072002973E-2</v>
      </c>
      <c r="I29" s="89">
        <f t="shared" si="0"/>
        <v>0.34456092639354763</v>
      </c>
      <c r="J29" s="89">
        <f t="shared" si="0"/>
        <v>0.63182970793517312</v>
      </c>
      <c r="K29" s="89">
        <f t="shared" si="0"/>
        <v>0.33427244764669928</v>
      </c>
      <c r="L29" s="89">
        <f t="shared" si="0"/>
        <v>0.76921880479656568</v>
      </c>
      <c r="M29" s="89"/>
      <c r="N29" s="89">
        <f t="shared" si="0"/>
        <v>3.2948698022302089E-2</v>
      </c>
      <c r="O29" s="89">
        <f t="shared" si="0"/>
        <v>0.43698382979480183</v>
      </c>
      <c r="P29" s="89">
        <f t="shared" si="0"/>
        <v>0.29719274624470055</v>
      </c>
      <c r="Q29" s="89">
        <f t="shared" si="0"/>
        <v>0.45463323541863132</v>
      </c>
      <c r="R29" s="89">
        <f t="shared" si="0"/>
        <v>0.5711831689283946</v>
      </c>
    </row>
    <row r="30" spans="1:19">
      <c r="A30" s="153"/>
      <c r="B30" s="169" t="s">
        <v>78</v>
      </c>
      <c r="C30" s="64" t="s">
        <v>311</v>
      </c>
      <c r="E30" s="114">
        <v>30.4</v>
      </c>
      <c r="F30" s="114">
        <v>60.5</v>
      </c>
      <c r="G30" s="150"/>
      <c r="H30" s="114">
        <v>46.4</v>
      </c>
      <c r="I30" s="114">
        <v>2.76</v>
      </c>
      <c r="J30" s="114">
        <v>16.100000000000001</v>
      </c>
      <c r="K30" s="114">
        <v>81.7</v>
      </c>
      <c r="L30" s="114">
        <v>1.77</v>
      </c>
      <c r="M30" s="150"/>
      <c r="N30" s="114">
        <v>50</v>
      </c>
      <c r="O30" s="114">
        <v>2.0299999999999998</v>
      </c>
      <c r="P30" s="114">
        <v>30.3</v>
      </c>
      <c r="Q30" s="114">
        <v>67.8</v>
      </c>
      <c r="R30" s="114">
        <v>1.23</v>
      </c>
      <c r="S30" s="187" t="s">
        <v>304</v>
      </c>
    </row>
    <row r="31" spans="1:19">
      <c r="A31" s="153"/>
      <c r="B31" s="170"/>
      <c r="C31" s="65" t="s">
        <v>312</v>
      </c>
      <c r="E31" s="114">
        <v>32.200000000000003</v>
      </c>
      <c r="F31" s="114">
        <v>59.9</v>
      </c>
      <c r="G31" s="150"/>
      <c r="H31" s="114">
        <v>45.8</v>
      </c>
      <c r="I31" s="114">
        <v>3.97</v>
      </c>
      <c r="J31" s="114">
        <v>17.399999999999999</v>
      </c>
      <c r="K31" s="114">
        <v>76.599999999999994</v>
      </c>
      <c r="L31" s="114">
        <v>4.2300000000000004</v>
      </c>
      <c r="M31" s="150"/>
      <c r="N31" s="114">
        <v>50.5</v>
      </c>
      <c r="O31" s="114">
        <v>2.0699999999999998</v>
      </c>
      <c r="P31" s="114">
        <v>24.8</v>
      </c>
      <c r="Q31" s="114">
        <v>69.099999999999994</v>
      </c>
      <c r="R31" s="114">
        <v>4.2300000000000004</v>
      </c>
      <c r="S31" s="188"/>
    </row>
    <row r="32" spans="1:19">
      <c r="A32" s="154"/>
      <c r="B32" s="171"/>
      <c r="C32" s="66" t="s">
        <v>313</v>
      </c>
      <c r="E32" s="114">
        <v>29.8</v>
      </c>
      <c r="F32" s="114">
        <v>60.8</v>
      </c>
      <c r="G32" s="150"/>
      <c r="H32" s="114">
        <v>47</v>
      </c>
      <c r="I32" s="114">
        <v>3.21</v>
      </c>
      <c r="J32" s="114">
        <v>16.600000000000001</v>
      </c>
      <c r="K32" s="114">
        <v>79.2</v>
      </c>
      <c r="L32" s="114">
        <v>2.95</v>
      </c>
      <c r="M32" s="150"/>
      <c r="N32" s="114">
        <v>49.3</v>
      </c>
      <c r="O32" s="114">
        <v>2.19</v>
      </c>
      <c r="P32" s="114">
        <v>26.8</v>
      </c>
      <c r="Q32" s="114">
        <v>67.7</v>
      </c>
      <c r="R32" s="114">
        <v>3.69</v>
      </c>
      <c r="S32" s="189"/>
    </row>
    <row r="33" spans="1:18">
      <c r="C33" s="25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>
      <c r="C34" s="25"/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6" spans="1:18">
      <c r="A36" s="152">
        <v>1349</v>
      </c>
      <c r="B36" s="169" t="s">
        <v>76</v>
      </c>
      <c r="C36" s="9" t="s">
        <v>353</v>
      </c>
      <c r="E36" s="113">
        <v>43.5</v>
      </c>
      <c r="F36" s="113">
        <v>67.7</v>
      </c>
      <c r="G36" s="12"/>
      <c r="H36" s="113">
        <v>51.5</v>
      </c>
      <c r="I36" s="113">
        <v>2.5499999999999998</v>
      </c>
      <c r="J36" s="113">
        <v>8.33</v>
      </c>
      <c r="K36" s="113">
        <v>89.2</v>
      </c>
      <c r="L36" s="113">
        <v>1.22</v>
      </c>
      <c r="M36" s="12"/>
      <c r="N36" s="113">
        <v>39.299999999999997</v>
      </c>
      <c r="O36" s="113">
        <v>3.33</v>
      </c>
      <c r="P36" s="113">
        <v>9.92</v>
      </c>
      <c r="Q36" s="113">
        <v>85.6</v>
      </c>
      <c r="R36" s="113">
        <v>2.75</v>
      </c>
    </row>
    <row r="37" spans="1:18">
      <c r="A37" s="153"/>
      <c r="B37" s="170"/>
      <c r="C37" s="8" t="s">
        <v>354</v>
      </c>
      <c r="E37" s="113">
        <v>41.9</v>
      </c>
      <c r="F37" s="113">
        <v>66.2</v>
      </c>
      <c r="G37" s="12"/>
      <c r="H37" s="113">
        <v>51.5</v>
      </c>
      <c r="I37" s="113">
        <v>2.33</v>
      </c>
      <c r="J37" s="113">
        <v>7.51</v>
      </c>
      <c r="K37" s="113">
        <v>90.6</v>
      </c>
      <c r="L37" s="113">
        <v>0.91200000000000003</v>
      </c>
      <c r="M37" s="12"/>
      <c r="N37" s="113">
        <v>39.6</v>
      </c>
      <c r="O37" s="113">
        <v>2.87</v>
      </c>
      <c r="P37" s="113">
        <v>9.86</v>
      </c>
      <c r="Q37" s="113">
        <v>86.3</v>
      </c>
      <c r="R37" s="113">
        <v>2.38</v>
      </c>
    </row>
    <row r="38" spans="1:18">
      <c r="A38" s="153"/>
      <c r="B38" s="171"/>
      <c r="C38" s="8" t="s">
        <v>355</v>
      </c>
      <c r="E38" s="113">
        <v>44</v>
      </c>
      <c r="F38" s="113">
        <v>67</v>
      </c>
      <c r="G38" s="12"/>
      <c r="H38" s="113">
        <v>51.8</v>
      </c>
      <c r="I38" s="113">
        <v>2.29</v>
      </c>
      <c r="J38" s="113">
        <v>8.66</v>
      </c>
      <c r="K38" s="113">
        <v>89.4</v>
      </c>
      <c r="L38" s="113">
        <v>0.89400000000000002</v>
      </c>
      <c r="M38" s="12"/>
      <c r="N38" s="113">
        <v>39.1</v>
      </c>
      <c r="O38" s="113">
        <v>2.95</v>
      </c>
      <c r="P38" s="113">
        <v>11.2</v>
      </c>
      <c r="Q38" s="113">
        <v>85.4</v>
      </c>
      <c r="R38" s="113">
        <v>2</v>
      </c>
    </row>
    <row r="39" spans="1:18">
      <c r="A39" s="153"/>
      <c r="B39" s="169" t="s">
        <v>77</v>
      </c>
      <c r="C39" s="9"/>
      <c r="E39" s="9"/>
      <c r="F39" s="9"/>
      <c r="H39" s="9"/>
      <c r="I39" s="9"/>
      <c r="J39" s="9"/>
      <c r="K39" s="9"/>
      <c r="L39" s="9"/>
      <c r="N39" s="9"/>
      <c r="O39" s="9"/>
      <c r="P39" s="9"/>
      <c r="Q39" s="9"/>
      <c r="R39" s="9"/>
    </row>
    <row r="40" spans="1:18">
      <c r="A40" s="153"/>
      <c r="B40" s="170"/>
      <c r="C40" s="8"/>
      <c r="E40" s="8"/>
      <c r="F40" s="8"/>
      <c r="H40" s="8"/>
      <c r="I40" s="8"/>
      <c r="J40" s="8"/>
      <c r="K40" s="8"/>
      <c r="L40" s="8"/>
      <c r="N40" s="8"/>
      <c r="O40" s="8"/>
      <c r="P40" s="8"/>
      <c r="Q40" s="8"/>
      <c r="R40" s="8"/>
    </row>
    <row r="41" spans="1:18">
      <c r="A41" s="153"/>
      <c r="B41" s="171"/>
      <c r="C41" s="16"/>
      <c r="E41" s="16"/>
      <c r="F41" s="16"/>
      <c r="H41" s="16"/>
      <c r="I41" s="16"/>
      <c r="J41" s="16"/>
      <c r="K41" s="16"/>
      <c r="L41" s="16"/>
      <c r="N41" s="16"/>
      <c r="O41" s="16"/>
      <c r="P41" s="16"/>
      <c r="Q41" s="16"/>
      <c r="R41" s="16"/>
    </row>
    <row r="42" spans="1:18">
      <c r="A42" s="153"/>
      <c r="B42" s="169" t="s">
        <v>83</v>
      </c>
      <c r="C42" s="9" t="s">
        <v>261</v>
      </c>
      <c r="E42" s="113">
        <v>47.9</v>
      </c>
      <c r="F42" s="113">
        <v>76.2</v>
      </c>
      <c r="G42" s="12"/>
      <c r="H42" s="113">
        <v>50.5</v>
      </c>
      <c r="I42" s="113">
        <v>1.38</v>
      </c>
      <c r="J42" s="113">
        <v>75.7</v>
      </c>
      <c r="K42" s="113">
        <v>22.7</v>
      </c>
      <c r="L42" s="122">
        <v>0.25700000000000001</v>
      </c>
      <c r="M42" s="12"/>
      <c r="N42" s="113">
        <v>42.2</v>
      </c>
      <c r="O42" s="113">
        <v>1.93</v>
      </c>
      <c r="P42" s="113">
        <v>78.7</v>
      </c>
      <c r="Q42" s="113">
        <v>20.3</v>
      </c>
      <c r="R42" s="122">
        <v>0.20499999999999999</v>
      </c>
    </row>
    <row r="43" spans="1:18">
      <c r="A43" s="153"/>
      <c r="B43" s="170"/>
      <c r="C43" s="8" t="s">
        <v>262</v>
      </c>
      <c r="E43" s="113">
        <v>47.7</v>
      </c>
      <c r="F43" s="113">
        <v>76</v>
      </c>
      <c r="G43" s="12"/>
      <c r="H43" s="113">
        <v>50.4</v>
      </c>
      <c r="I43" s="113">
        <v>1.56</v>
      </c>
      <c r="J43" s="113">
        <v>76.2</v>
      </c>
      <c r="K43" s="113">
        <v>21.1</v>
      </c>
      <c r="L43" s="122">
        <v>0.50700000000000001</v>
      </c>
      <c r="M43" s="12"/>
      <c r="N43" s="113">
        <v>42.3</v>
      </c>
      <c r="O43" s="113">
        <v>2.0499999999999998</v>
      </c>
      <c r="P43" s="113">
        <v>80.599999999999994</v>
      </c>
      <c r="Q43" s="113">
        <v>18.100000000000001</v>
      </c>
      <c r="R43" s="122">
        <v>0.18099999999999999</v>
      </c>
    </row>
    <row r="44" spans="1:18">
      <c r="A44" s="153"/>
      <c r="B44" s="171"/>
      <c r="C44" s="8" t="s">
        <v>263</v>
      </c>
      <c r="E44" s="113">
        <v>47.8</v>
      </c>
      <c r="F44" s="113">
        <v>76</v>
      </c>
      <c r="G44" s="12"/>
      <c r="H44" s="113">
        <v>50.2</v>
      </c>
      <c r="I44" s="113">
        <v>1.5</v>
      </c>
      <c r="J44" s="113">
        <v>76.599999999999994</v>
      </c>
      <c r="K44" s="113">
        <v>22.1</v>
      </c>
      <c r="L44" s="122">
        <v>0.24399999999999999</v>
      </c>
      <c r="M44" s="12"/>
      <c r="N44" s="113">
        <v>42.4</v>
      </c>
      <c r="O44" s="113">
        <v>2.25</v>
      </c>
      <c r="P44" s="113">
        <v>81.5</v>
      </c>
      <c r="Q44" s="113">
        <v>17.3</v>
      </c>
      <c r="R44" s="122">
        <v>0.159</v>
      </c>
    </row>
    <row r="45" spans="1:18">
      <c r="A45" s="153"/>
      <c r="B45" s="169" t="s">
        <v>84</v>
      </c>
      <c r="C45" s="9"/>
      <c r="E45" s="9"/>
      <c r="F45" s="9"/>
      <c r="H45" s="9"/>
      <c r="I45" s="9"/>
      <c r="J45" s="9"/>
      <c r="K45" s="9"/>
      <c r="L45" s="9"/>
      <c r="N45" s="9"/>
      <c r="O45" s="9"/>
      <c r="P45" s="9"/>
      <c r="Q45" s="9"/>
      <c r="R45" s="9"/>
    </row>
    <row r="46" spans="1:18">
      <c r="A46" s="153"/>
      <c r="B46" s="170"/>
      <c r="C46" s="8"/>
      <c r="E46" s="8"/>
      <c r="F46" s="8"/>
      <c r="H46" s="8"/>
      <c r="I46" s="8"/>
      <c r="J46" s="8"/>
      <c r="K46" s="8"/>
      <c r="L46" s="8"/>
      <c r="N46" s="8"/>
      <c r="O46" s="8"/>
      <c r="P46" s="8"/>
      <c r="Q46" s="8"/>
      <c r="R46" s="8"/>
    </row>
    <row r="47" spans="1:18">
      <c r="A47" s="153"/>
      <c r="B47" s="171"/>
      <c r="C47" s="16"/>
      <c r="E47" s="16"/>
      <c r="F47" s="16"/>
      <c r="H47" s="16"/>
      <c r="I47" s="16"/>
      <c r="J47" s="16"/>
      <c r="K47" s="16"/>
      <c r="L47" s="16"/>
      <c r="N47" s="16"/>
      <c r="O47" s="16"/>
      <c r="P47" s="16"/>
      <c r="Q47" s="16"/>
      <c r="R47" s="16"/>
    </row>
    <row r="48" spans="1:18">
      <c r="A48" s="153"/>
      <c r="B48" s="169" t="s">
        <v>82</v>
      </c>
      <c r="C48" s="9" t="s">
        <v>214</v>
      </c>
      <c r="E48" s="113">
        <v>63.8</v>
      </c>
      <c r="F48" s="113">
        <v>78.900000000000006</v>
      </c>
      <c r="H48" s="113">
        <v>53</v>
      </c>
      <c r="I48" s="113">
        <v>2.4</v>
      </c>
      <c r="J48" s="113">
        <v>15</v>
      </c>
      <c r="K48" s="113">
        <v>83.1</v>
      </c>
      <c r="L48" s="113">
        <v>1.1599999999999999</v>
      </c>
      <c r="N48" s="113">
        <v>39.200000000000003</v>
      </c>
      <c r="O48" s="113">
        <v>3.55</v>
      </c>
      <c r="P48" s="113">
        <v>21.8</v>
      </c>
      <c r="Q48" s="113">
        <v>73.2</v>
      </c>
      <c r="R48" s="113">
        <v>3.36</v>
      </c>
    </row>
    <row r="49" spans="1:19">
      <c r="A49" s="153"/>
      <c r="B49" s="170"/>
      <c r="C49" s="8" t="s">
        <v>215</v>
      </c>
      <c r="E49" s="113">
        <v>63.1</v>
      </c>
      <c r="F49" s="113">
        <v>78.5</v>
      </c>
      <c r="H49" s="113">
        <v>53.4</v>
      </c>
      <c r="I49" s="113">
        <v>2.83</v>
      </c>
      <c r="J49" s="113">
        <v>14.5</v>
      </c>
      <c r="K49" s="113">
        <v>84.8</v>
      </c>
      <c r="L49" s="122">
        <v>0.26100000000000001</v>
      </c>
      <c r="N49" s="113">
        <v>38.799999999999997</v>
      </c>
      <c r="O49" s="113">
        <v>4.4800000000000004</v>
      </c>
      <c r="P49" s="113">
        <v>25.9</v>
      </c>
      <c r="Q49" s="113">
        <v>70.2</v>
      </c>
      <c r="R49" s="113">
        <v>2.31</v>
      </c>
    </row>
    <row r="50" spans="1:19">
      <c r="A50" s="153"/>
      <c r="B50" s="171"/>
      <c r="C50" s="8" t="s">
        <v>216</v>
      </c>
      <c r="E50" s="113">
        <v>61.8</v>
      </c>
      <c r="F50" s="113">
        <v>79.2</v>
      </c>
      <c r="H50" s="113">
        <v>53.2</v>
      </c>
      <c r="I50" s="113">
        <v>2.04</v>
      </c>
      <c r="J50" s="113">
        <v>13.5</v>
      </c>
      <c r="K50" s="113">
        <v>85.8</v>
      </c>
      <c r="L50" s="122">
        <v>0.315</v>
      </c>
      <c r="N50" s="113">
        <v>39.1</v>
      </c>
      <c r="O50" s="113">
        <v>4.93</v>
      </c>
      <c r="P50" s="113">
        <v>22.9</v>
      </c>
      <c r="Q50" s="113">
        <v>72.8</v>
      </c>
      <c r="R50" s="113">
        <v>2.65</v>
      </c>
    </row>
    <row r="51" spans="1:19">
      <c r="A51" s="153"/>
      <c r="B51" s="169" t="s">
        <v>81</v>
      </c>
      <c r="C51" s="9" t="s">
        <v>220</v>
      </c>
      <c r="D51" s="8"/>
      <c r="E51" s="113">
        <v>58.9</v>
      </c>
      <c r="F51" s="113">
        <v>68.7</v>
      </c>
      <c r="H51" s="113">
        <v>51.7</v>
      </c>
      <c r="I51" s="113">
        <v>2.13</v>
      </c>
      <c r="J51" s="113">
        <v>4.3099999999999996</v>
      </c>
      <c r="K51" s="113">
        <v>79.2</v>
      </c>
      <c r="L51" s="113">
        <v>13.5</v>
      </c>
      <c r="N51" s="113">
        <v>43.5</v>
      </c>
      <c r="O51" s="113">
        <v>2.23</v>
      </c>
      <c r="P51" s="113">
        <v>9.1300000000000008</v>
      </c>
      <c r="Q51" s="113">
        <v>86.1</v>
      </c>
      <c r="R51" s="113">
        <v>4.25</v>
      </c>
    </row>
    <row r="52" spans="1:19">
      <c r="A52" s="153"/>
      <c r="B52" s="170"/>
      <c r="C52" s="8" t="s">
        <v>221</v>
      </c>
      <c r="D52" s="8"/>
      <c r="E52" s="113">
        <v>59.1</v>
      </c>
      <c r="F52" s="113">
        <v>68.5</v>
      </c>
      <c r="H52" s="113">
        <v>52.1</v>
      </c>
      <c r="I52" s="113">
        <v>2</v>
      </c>
      <c r="J52" s="113">
        <v>4.75</v>
      </c>
      <c r="K52" s="113">
        <v>79.3</v>
      </c>
      <c r="L52" s="113">
        <v>12.7</v>
      </c>
      <c r="N52" s="113">
        <v>43.2</v>
      </c>
      <c r="O52" s="113">
        <v>2.2799999999999998</v>
      </c>
      <c r="P52" s="113">
        <v>9.9</v>
      </c>
      <c r="Q52" s="113">
        <v>85.5</v>
      </c>
      <c r="R52" s="113">
        <v>4.1100000000000003</v>
      </c>
    </row>
    <row r="53" spans="1:19">
      <c r="A53" s="153"/>
      <c r="B53" s="171"/>
      <c r="C53" s="16" t="s">
        <v>222</v>
      </c>
      <c r="D53" s="8"/>
      <c r="E53" s="113">
        <v>58.7</v>
      </c>
      <c r="F53" s="113">
        <v>68.2</v>
      </c>
      <c r="H53" s="113">
        <v>51.9</v>
      </c>
      <c r="I53" s="113">
        <v>2.35</v>
      </c>
      <c r="J53" s="113">
        <v>5.37</v>
      </c>
      <c r="K53" s="113">
        <v>78.7</v>
      </c>
      <c r="L53" s="113">
        <v>12</v>
      </c>
      <c r="N53" s="113">
        <v>43.4</v>
      </c>
      <c r="O53" s="113">
        <v>2.39</v>
      </c>
      <c r="P53" s="113">
        <v>9.5299999999999994</v>
      </c>
      <c r="Q53" s="113">
        <v>85.5</v>
      </c>
      <c r="R53" s="113">
        <v>4.13</v>
      </c>
    </row>
    <row r="54" spans="1:19">
      <c r="A54" s="153"/>
      <c r="B54" s="169" t="s">
        <v>80</v>
      </c>
      <c r="C54" s="9" t="s">
        <v>169</v>
      </c>
      <c r="E54" s="113">
        <v>39.5</v>
      </c>
      <c r="F54" s="113">
        <v>72.099999999999994</v>
      </c>
      <c r="G54" s="113"/>
      <c r="H54" s="113">
        <v>50.2</v>
      </c>
      <c r="I54" s="113">
        <v>4.2</v>
      </c>
      <c r="J54" s="113">
        <v>6.6</v>
      </c>
      <c r="K54" s="113">
        <v>80.599999999999994</v>
      </c>
      <c r="L54" s="113">
        <v>11.5</v>
      </c>
      <c r="M54" s="113"/>
      <c r="N54" s="113">
        <v>39.700000000000003</v>
      </c>
      <c r="O54" s="113">
        <v>5.58</v>
      </c>
      <c r="P54" s="113">
        <v>11.6</v>
      </c>
      <c r="Q54" s="113">
        <v>85.9</v>
      </c>
      <c r="R54" s="113">
        <v>1.92</v>
      </c>
    </row>
    <row r="55" spans="1:19">
      <c r="A55" s="153"/>
      <c r="B55" s="170"/>
      <c r="C55" s="8" t="s">
        <v>170</v>
      </c>
      <c r="E55" s="113">
        <v>40</v>
      </c>
      <c r="F55" s="113">
        <v>71.3</v>
      </c>
      <c r="G55" s="113"/>
      <c r="H55" s="113">
        <v>50</v>
      </c>
      <c r="I55" s="113">
        <v>4.7300000000000004</v>
      </c>
      <c r="J55" s="113">
        <v>7.02</v>
      </c>
      <c r="K55" s="113">
        <v>82.4</v>
      </c>
      <c r="L55" s="113">
        <v>9.66</v>
      </c>
      <c r="M55" s="113"/>
      <c r="N55" s="113">
        <v>40.6</v>
      </c>
      <c r="O55" s="113">
        <v>6.25</v>
      </c>
      <c r="P55" s="113">
        <v>8.17</v>
      </c>
      <c r="Q55" s="113">
        <v>88.5</v>
      </c>
      <c r="R55" s="113">
        <v>2.54</v>
      </c>
    </row>
    <row r="56" spans="1:19">
      <c r="A56" s="153"/>
      <c r="B56" s="171"/>
      <c r="C56" s="8" t="s">
        <v>171</v>
      </c>
      <c r="E56" s="113">
        <v>40.299999999999997</v>
      </c>
      <c r="F56" s="113">
        <v>71.400000000000006</v>
      </c>
      <c r="G56" s="113"/>
      <c r="H56" s="113">
        <v>49.7</v>
      </c>
      <c r="I56" s="113">
        <v>3.75</v>
      </c>
      <c r="J56" s="113">
        <v>7.66</v>
      </c>
      <c r="K56" s="113">
        <v>81.3</v>
      </c>
      <c r="L56" s="113">
        <v>9.91</v>
      </c>
      <c r="M56" s="113"/>
      <c r="N56" s="113">
        <v>41.4</v>
      </c>
      <c r="O56" s="113">
        <v>6.3</v>
      </c>
      <c r="P56" s="113">
        <v>8.1300000000000008</v>
      </c>
      <c r="Q56" s="113">
        <v>89.2</v>
      </c>
      <c r="R56" s="113">
        <v>2.21</v>
      </c>
    </row>
    <row r="57" spans="1:19">
      <c r="A57" s="153"/>
      <c r="B57" s="169" t="s">
        <v>79</v>
      </c>
      <c r="C57" s="9" t="s">
        <v>124</v>
      </c>
      <c r="D57" s="8"/>
      <c r="E57" s="113">
        <v>46</v>
      </c>
      <c r="F57" s="113">
        <v>84.7</v>
      </c>
      <c r="H57" s="113">
        <v>51.7</v>
      </c>
      <c r="I57" s="113">
        <v>2.0699999999999998</v>
      </c>
      <c r="J57" s="113">
        <v>23.2</v>
      </c>
      <c r="K57" s="113">
        <v>69.900000000000006</v>
      </c>
      <c r="L57" s="113">
        <v>3.74</v>
      </c>
      <c r="N57" s="113">
        <v>42</v>
      </c>
      <c r="O57" s="113">
        <v>5.93</v>
      </c>
      <c r="P57" s="113">
        <v>20.6</v>
      </c>
      <c r="Q57" s="113">
        <v>76.099999999999994</v>
      </c>
      <c r="R57" s="113">
        <v>2.58</v>
      </c>
    </row>
    <row r="58" spans="1:19">
      <c r="A58" s="153"/>
      <c r="B58" s="170"/>
      <c r="C58" s="8" t="s">
        <v>125</v>
      </c>
      <c r="D58" s="8"/>
      <c r="E58" s="113">
        <v>47</v>
      </c>
      <c r="F58" s="113">
        <v>85.7</v>
      </c>
      <c r="H58" s="113">
        <v>52.3</v>
      </c>
      <c r="I58" s="113">
        <v>2.23</v>
      </c>
      <c r="J58" s="113">
        <v>19.899999999999999</v>
      </c>
      <c r="K58" s="113">
        <v>73.5</v>
      </c>
      <c r="L58" s="113">
        <v>3.56</v>
      </c>
      <c r="N58" s="113">
        <v>41.2</v>
      </c>
      <c r="O58" s="113">
        <v>6.35</v>
      </c>
      <c r="P58" s="113">
        <v>17.7</v>
      </c>
      <c r="Q58" s="113">
        <v>76.5</v>
      </c>
      <c r="R58" s="113">
        <v>4.38</v>
      </c>
    </row>
    <row r="59" spans="1:19">
      <c r="A59" s="153"/>
      <c r="B59" s="171"/>
      <c r="C59" s="16" t="s">
        <v>126</v>
      </c>
      <c r="D59" s="8"/>
      <c r="E59" s="113">
        <v>45.6</v>
      </c>
      <c r="F59" s="113">
        <v>85.7</v>
      </c>
      <c r="H59" s="113">
        <v>51.9</v>
      </c>
      <c r="I59" s="113">
        <v>2.19</v>
      </c>
      <c r="J59" s="113">
        <v>20.100000000000001</v>
      </c>
      <c r="K59" s="113">
        <v>73.2</v>
      </c>
      <c r="L59" s="113">
        <v>3.76</v>
      </c>
      <c r="N59" s="113">
        <v>41.7</v>
      </c>
      <c r="O59" s="113">
        <v>6.33</v>
      </c>
      <c r="P59" s="113">
        <v>14.8</v>
      </c>
      <c r="Q59" s="113">
        <v>77.900000000000006</v>
      </c>
      <c r="R59" s="113">
        <v>5.91</v>
      </c>
    </row>
    <row r="60" spans="1:19">
      <c r="A60" s="153"/>
      <c r="B60" s="23"/>
      <c r="C60" s="125" t="s">
        <v>8</v>
      </c>
      <c r="D60" s="86"/>
      <c r="E60" s="90">
        <f>AVERAGE(E36:E59)</f>
        <v>49.811111111111117</v>
      </c>
      <c r="F60" s="90">
        <f>AVERAGE(F36:F59)</f>
        <v>74.555555555555571</v>
      </c>
      <c r="G60" s="136"/>
      <c r="H60" s="90">
        <f>AVERAGE(H36:H59)</f>
        <v>51.500000000000007</v>
      </c>
      <c r="I60" s="90">
        <f>AVERAGE(I36:I59)</f>
        <v>2.4738888888888888</v>
      </c>
      <c r="J60" s="90">
        <f>AVERAGE(J36:J59)</f>
        <v>21.939444444444447</v>
      </c>
      <c r="K60" s="90">
        <f>AVERAGE(K36:K59)</f>
        <v>71.494444444444468</v>
      </c>
      <c r="L60" s="90">
        <f>AVERAGE(L36:L59)</f>
        <v>4.7833333333333332</v>
      </c>
      <c r="M60" s="136"/>
      <c r="N60" s="90">
        <f>AVERAGE(N36:N59)</f>
        <v>41.038888888888899</v>
      </c>
      <c r="O60" s="90">
        <f>AVERAGE(O36:O59)</f>
        <v>3.9988888888888883</v>
      </c>
      <c r="P60" s="90">
        <f>AVERAGE(P36:P59)</f>
        <v>25.107777777777773</v>
      </c>
      <c r="Q60" s="90">
        <f>AVERAGE(Q36:Q59)</f>
        <v>71.133333333333326</v>
      </c>
      <c r="R60" s="90">
        <f>AVERAGE(R36:R59)</f>
        <v>2.6680555555555561</v>
      </c>
    </row>
    <row r="61" spans="1:19">
      <c r="A61" s="153"/>
      <c r="B61" s="23"/>
      <c r="C61" s="125" t="s">
        <v>9</v>
      </c>
      <c r="D61" s="86"/>
      <c r="E61" s="87">
        <f>STDEV(E36:E59)</f>
        <v>8.5593353843754212</v>
      </c>
      <c r="F61" s="87">
        <f>STDEV(F36:F59)</f>
        <v>6.535083799113667</v>
      </c>
      <c r="G61" s="136"/>
      <c r="H61" s="87">
        <f>STDEV(H36:H59)</f>
        <v>1.1198739424858595</v>
      </c>
      <c r="I61" s="87">
        <f>STDEV(I36:I59)</f>
        <v>0.89837853209440766</v>
      </c>
      <c r="J61" s="87">
        <f>STDEV(J36:J59)</f>
        <v>25.57390684736902</v>
      </c>
      <c r="K61" s="87">
        <f>STDEV(K36:K59)</f>
        <v>23.458962221222169</v>
      </c>
      <c r="L61" s="87">
        <f>STDEV(L36:L59)</f>
        <v>5.1179181199344077</v>
      </c>
      <c r="M61" s="136"/>
      <c r="N61" s="87">
        <f>STDEV(N36:N59)</f>
        <v>1.6378389236641313</v>
      </c>
      <c r="O61" s="87">
        <f>STDEV(O36:O59)</f>
        <v>1.7402599159790473</v>
      </c>
      <c r="P61" s="87">
        <f>STDEV(P36:P59)</f>
        <v>25.978385258779944</v>
      </c>
      <c r="Q61" s="87">
        <f>STDEV(Q36:Q59)</f>
        <v>24.885006116369876</v>
      </c>
      <c r="R61" s="87">
        <f>STDEV(R36:R59)</f>
        <v>1.5462344952752423</v>
      </c>
    </row>
    <row r="62" spans="1:19">
      <c r="A62" s="153"/>
      <c r="B62" s="23"/>
      <c r="C62" s="125" t="s">
        <v>10</v>
      </c>
      <c r="D62" s="86"/>
      <c r="E62" s="110">
        <f>E61/E60</f>
        <v>0.17183586540124646</v>
      </c>
      <c r="F62" s="110">
        <f t="shared" ref="F62" si="1">F61/F60</f>
        <v>8.7653881061137098E-2</v>
      </c>
      <c r="G62" s="89"/>
      <c r="H62" s="110">
        <f t="shared" ref="H62" si="2">H61/H60</f>
        <v>2.1745125096812801E-2</v>
      </c>
      <c r="I62" s="110">
        <f t="shared" ref="I62" si="3">I61/I60</f>
        <v>0.36314425281157281</v>
      </c>
      <c r="J62" s="110">
        <f t="shared" ref="J62" si="4">J61/J60</f>
        <v>1.1656588165724906</v>
      </c>
      <c r="K62" s="110">
        <f t="shared" ref="K62" si="5">K61/K60</f>
        <v>0.32812286889579523</v>
      </c>
      <c r="L62" s="110">
        <f t="shared" ref="L62" si="6">L61/L60</f>
        <v>1.0699480390106777</v>
      </c>
      <c r="M62" s="89"/>
      <c r="N62" s="191">
        <f t="shared" ref="N62" si="7">N61/N60</f>
        <v>3.9909436342161035E-2</v>
      </c>
      <c r="O62" s="110">
        <f t="shared" ref="O62" si="8">O61/O60</f>
        <v>0.43518586395697217</v>
      </c>
      <c r="P62" s="110">
        <f t="shared" ref="P62" si="9">P61/P60</f>
        <v>1.0346748122716269</v>
      </c>
      <c r="Q62" s="110">
        <f t="shared" ref="Q62" si="10">Q61/Q60</f>
        <v>0.34983607473809575</v>
      </c>
      <c r="R62" s="110">
        <f t="shared" ref="R62" si="11">R61/R60</f>
        <v>0.57953609401258421</v>
      </c>
    </row>
    <row r="63" spans="1:19">
      <c r="A63" s="153"/>
      <c r="B63" s="166" t="s">
        <v>78</v>
      </c>
      <c r="C63" s="64" t="s">
        <v>308</v>
      </c>
      <c r="E63" s="114">
        <v>36.6</v>
      </c>
      <c r="F63" s="114">
        <v>67.8</v>
      </c>
      <c r="G63" s="150"/>
      <c r="H63" s="114">
        <v>52.8</v>
      </c>
      <c r="I63" s="114">
        <v>2.2000000000000002</v>
      </c>
      <c r="J63" s="114">
        <v>1.64</v>
      </c>
      <c r="K63" s="114">
        <v>96.4</v>
      </c>
      <c r="L63" s="114">
        <v>1.47</v>
      </c>
      <c r="M63" s="150"/>
      <c r="N63" s="114">
        <v>39.5</v>
      </c>
      <c r="O63" s="114">
        <v>2.21</v>
      </c>
      <c r="P63" s="114">
        <v>1.25</v>
      </c>
      <c r="Q63" s="114">
        <v>94.6</v>
      </c>
      <c r="R63" s="114">
        <v>3.29</v>
      </c>
      <c r="S63" s="187" t="s">
        <v>304</v>
      </c>
    </row>
    <row r="64" spans="1:19" ht="15" customHeight="1">
      <c r="A64" s="153"/>
      <c r="B64" s="167"/>
      <c r="C64" s="65" t="s">
        <v>309</v>
      </c>
      <c r="E64" s="114">
        <v>37.4</v>
      </c>
      <c r="F64" s="114">
        <v>67.8</v>
      </c>
      <c r="G64" s="150"/>
      <c r="H64" s="114">
        <v>53.5</v>
      </c>
      <c r="I64" s="114">
        <v>2.25</v>
      </c>
      <c r="J64" s="114">
        <v>0.79400000000000004</v>
      </c>
      <c r="K64" s="114">
        <v>98</v>
      </c>
      <c r="L64" s="114">
        <v>0.73499999999999999</v>
      </c>
      <c r="M64" s="150"/>
      <c r="N64" s="114">
        <v>38.799999999999997</v>
      </c>
      <c r="O64" s="114">
        <v>2.46</v>
      </c>
      <c r="P64" s="114">
        <v>0.628</v>
      </c>
      <c r="Q64" s="114">
        <v>96.5</v>
      </c>
      <c r="R64" s="114">
        <v>2.06</v>
      </c>
      <c r="S64" s="188"/>
    </row>
    <row r="65" spans="1:19">
      <c r="A65" s="154"/>
      <c r="B65" s="168"/>
      <c r="C65" s="66" t="s">
        <v>310</v>
      </c>
      <c r="E65" s="114">
        <v>42.1</v>
      </c>
      <c r="F65" s="114">
        <v>70.599999999999994</v>
      </c>
      <c r="G65" s="150"/>
      <c r="H65" s="114">
        <v>54</v>
      </c>
      <c r="I65" s="114">
        <v>2.82</v>
      </c>
      <c r="J65" s="114">
        <v>1.33</v>
      </c>
      <c r="K65" s="114">
        <v>97</v>
      </c>
      <c r="L65" s="114">
        <v>1.1599999999999999</v>
      </c>
      <c r="M65" s="150"/>
      <c r="N65" s="114">
        <v>38.5</v>
      </c>
      <c r="O65" s="114">
        <v>3.26</v>
      </c>
      <c r="P65" s="114">
        <v>0.90600000000000003</v>
      </c>
      <c r="Q65" s="114">
        <v>94.1</v>
      </c>
      <c r="R65" s="114">
        <v>4.2300000000000004</v>
      </c>
      <c r="S65" s="189"/>
    </row>
    <row r="66" spans="1:19">
      <c r="B66" s="49"/>
      <c r="C66" s="25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9">
      <c r="B67" s="49"/>
      <c r="C67" s="25"/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9" spans="1:19">
      <c r="A69" s="152">
        <v>1369</v>
      </c>
      <c r="B69" s="169" t="s">
        <v>76</v>
      </c>
      <c r="C69" s="9" t="s">
        <v>356</v>
      </c>
      <c r="E69" s="113">
        <v>65.400000000000006</v>
      </c>
      <c r="F69" s="113">
        <v>72.7</v>
      </c>
      <c r="G69" s="12"/>
      <c r="H69" s="113">
        <v>60.4</v>
      </c>
      <c r="I69" s="113">
        <v>1.89</v>
      </c>
      <c r="J69" s="113">
        <v>18.8</v>
      </c>
      <c r="K69" s="113">
        <v>78</v>
      </c>
      <c r="L69" s="113">
        <v>2.0099999999999998</v>
      </c>
      <c r="M69" s="12"/>
      <c r="N69" s="113">
        <v>24.4</v>
      </c>
      <c r="O69" s="113">
        <v>2.97</v>
      </c>
      <c r="P69" s="113">
        <v>45.8</v>
      </c>
      <c r="Q69" s="113">
        <v>46.3</v>
      </c>
      <c r="R69" s="113">
        <v>3.88</v>
      </c>
    </row>
    <row r="70" spans="1:19">
      <c r="A70" s="153"/>
      <c r="B70" s="170"/>
      <c r="C70" s="8" t="s">
        <v>357</v>
      </c>
      <c r="E70" s="113">
        <v>65.2</v>
      </c>
      <c r="F70" s="113">
        <v>72.8</v>
      </c>
      <c r="G70" s="12"/>
      <c r="H70" s="113">
        <v>60.4</v>
      </c>
      <c r="I70" s="113">
        <v>2.2000000000000002</v>
      </c>
      <c r="J70" s="113">
        <v>18</v>
      </c>
      <c r="K70" s="113">
        <v>79.2</v>
      </c>
      <c r="L70" s="113">
        <v>1.74</v>
      </c>
      <c r="M70" s="12"/>
      <c r="N70" s="113">
        <v>24.2</v>
      </c>
      <c r="O70" s="113">
        <v>5.42</v>
      </c>
      <c r="P70" s="113">
        <v>45.6</v>
      </c>
      <c r="Q70" s="113">
        <v>48.2</v>
      </c>
      <c r="R70" s="113">
        <v>3.04</v>
      </c>
    </row>
    <row r="71" spans="1:19">
      <c r="A71" s="153"/>
      <c r="B71" s="171"/>
      <c r="C71" s="8" t="s">
        <v>358</v>
      </c>
      <c r="E71" s="113">
        <v>65.2</v>
      </c>
      <c r="F71" s="113">
        <v>73.8</v>
      </c>
      <c r="G71" s="12"/>
      <c r="H71" s="113">
        <v>60.5</v>
      </c>
      <c r="I71" s="113">
        <v>2.21</v>
      </c>
      <c r="J71" s="113">
        <v>18.3</v>
      </c>
      <c r="K71" s="113">
        <v>79.099999999999994</v>
      </c>
      <c r="L71" s="113">
        <v>1.59</v>
      </c>
      <c r="M71" s="12"/>
      <c r="N71" s="113">
        <v>24.3</v>
      </c>
      <c r="O71" s="113">
        <v>5.65</v>
      </c>
      <c r="P71" s="113">
        <v>46.7</v>
      </c>
      <c r="Q71" s="113">
        <v>48.1</v>
      </c>
      <c r="R71" s="113">
        <v>2.4300000000000002</v>
      </c>
    </row>
    <row r="72" spans="1:19">
      <c r="A72" s="153"/>
      <c r="B72" s="169" t="s">
        <v>77</v>
      </c>
      <c r="C72" s="9"/>
      <c r="E72" s="9"/>
      <c r="F72" s="9"/>
      <c r="H72" s="9"/>
      <c r="I72" s="9"/>
      <c r="J72" s="9"/>
      <c r="K72" s="9"/>
      <c r="L72" s="9"/>
      <c r="N72" s="9"/>
      <c r="O72" s="9"/>
      <c r="P72" s="9"/>
      <c r="Q72" s="9"/>
      <c r="R72" s="9"/>
    </row>
    <row r="73" spans="1:19">
      <c r="A73" s="153"/>
      <c r="B73" s="170"/>
      <c r="C73" s="8"/>
      <c r="E73" s="8"/>
      <c r="F73" s="8"/>
      <c r="H73" s="8"/>
      <c r="I73" s="8"/>
      <c r="J73" s="8"/>
      <c r="K73" s="8"/>
      <c r="L73" s="8"/>
      <c r="N73" s="8"/>
      <c r="O73" s="8"/>
      <c r="P73" s="8"/>
      <c r="Q73" s="8"/>
      <c r="R73" s="8"/>
    </row>
    <row r="74" spans="1:19">
      <c r="A74" s="153"/>
      <c r="B74" s="171"/>
      <c r="C74" s="16"/>
      <c r="E74" s="16"/>
      <c r="F74" s="16"/>
      <c r="H74" s="16"/>
      <c r="I74" s="16"/>
      <c r="J74" s="16"/>
      <c r="K74" s="16"/>
      <c r="L74" s="16"/>
      <c r="N74" s="16"/>
      <c r="O74" s="16"/>
      <c r="P74" s="16"/>
      <c r="Q74" s="16"/>
      <c r="R74" s="16"/>
    </row>
    <row r="75" spans="1:19">
      <c r="A75" s="153"/>
      <c r="B75" s="169" t="s">
        <v>83</v>
      </c>
      <c r="C75" s="9" t="s">
        <v>264</v>
      </c>
      <c r="E75" s="113">
        <v>49</v>
      </c>
      <c r="F75" s="113">
        <v>65.8</v>
      </c>
      <c r="G75" s="12"/>
      <c r="H75" s="113">
        <v>63.9</v>
      </c>
      <c r="I75" s="113">
        <v>1.01</v>
      </c>
      <c r="J75" s="113">
        <v>77.599999999999994</v>
      </c>
      <c r="K75" s="113">
        <v>19.600000000000001</v>
      </c>
      <c r="L75" s="122">
        <v>0.436</v>
      </c>
      <c r="M75" s="12"/>
      <c r="N75" s="113">
        <v>22.8</v>
      </c>
      <c r="O75" s="113">
        <v>1.24</v>
      </c>
      <c r="P75" s="113">
        <v>81.8</v>
      </c>
      <c r="Q75" s="113">
        <v>13.5</v>
      </c>
      <c r="R75" s="122">
        <v>0.61199999999999999</v>
      </c>
    </row>
    <row r="76" spans="1:19">
      <c r="A76" s="153"/>
      <c r="B76" s="170"/>
      <c r="C76" s="8" t="s">
        <v>265</v>
      </c>
      <c r="E76" s="113">
        <v>48.9</v>
      </c>
      <c r="F76" s="113">
        <v>65.900000000000006</v>
      </c>
      <c r="G76" s="12"/>
      <c r="H76" s="113">
        <v>63.4</v>
      </c>
      <c r="I76" s="122">
        <v>0.83199999999999996</v>
      </c>
      <c r="J76" s="113">
        <v>80.400000000000006</v>
      </c>
      <c r="K76" s="113">
        <v>18.399999999999999</v>
      </c>
      <c r="L76" s="122">
        <v>0.19700000000000001</v>
      </c>
      <c r="M76" s="12"/>
      <c r="N76" s="113">
        <v>23.1</v>
      </c>
      <c r="O76" s="113">
        <v>1.19</v>
      </c>
      <c r="P76" s="113">
        <v>83.8</v>
      </c>
      <c r="Q76" s="113">
        <v>11.6</v>
      </c>
      <c r="R76" s="122">
        <v>0.42699999999999999</v>
      </c>
    </row>
    <row r="77" spans="1:19">
      <c r="A77" s="153"/>
      <c r="B77" s="171"/>
      <c r="C77" s="8" t="s">
        <v>266</v>
      </c>
      <c r="E77" s="113">
        <v>49.4</v>
      </c>
      <c r="F77" s="113">
        <v>66.099999999999994</v>
      </c>
      <c r="G77" s="12"/>
      <c r="H77" s="113">
        <v>63.5</v>
      </c>
      <c r="I77" s="113">
        <v>0.96</v>
      </c>
      <c r="J77" s="113">
        <v>79.5</v>
      </c>
      <c r="K77" s="113">
        <v>17.899999999999999</v>
      </c>
      <c r="L77" s="122">
        <v>0.46700000000000003</v>
      </c>
      <c r="M77" s="12"/>
      <c r="N77" s="113">
        <v>23.2</v>
      </c>
      <c r="O77" s="113">
        <v>1.23</v>
      </c>
      <c r="P77" s="113">
        <v>83.1</v>
      </c>
      <c r="Q77" s="113">
        <v>13.6</v>
      </c>
      <c r="R77" s="122">
        <v>0.39900000000000002</v>
      </c>
    </row>
    <row r="78" spans="1:19">
      <c r="A78" s="153"/>
      <c r="B78" s="169" t="s">
        <v>84</v>
      </c>
      <c r="C78" s="9"/>
      <c r="E78" s="9"/>
      <c r="F78" s="9"/>
      <c r="H78" s="9"/>
      <c r="I78" s="9"/>
      <c r="J78" s="9"/>
      <c r="K78" s="9"/>
      <c r="L78" s="9"/>
      <c r="N78" s="9"/>
      <c r="O78" s="9"/>
      <c r="P78" s="9"/>
      <c r="Q78" s="9"/>
      <c r="R78" s="9"/>
    </row>
    <row r="79" spans="1:19">
      <c r="A79" s="153"/>
      <c r="B79" s="170"/>
      <c r="C79" s="8"/>
      <c r="E79" s="8"/>
      <c r="F79" s="8"/>
      <c r="H79" s="8"/>
      <c r="I79" s="8"/>
      <c r="J79" s="8"/>
      <c r="K79" s="8"/>
      <c r="L79" s="8"/>
      <c r="N79" s="8"/>
      <c r="O79" s="8"/>
      <c r="P79" s="8"/>
      <c r="Q79" s="8"/>
      <c r="R79" s="8"/>
    </row>
    <row r="80" spans="1:19">
      <c r="A80" s="153"/>
      <c r="B80" s="171"/>
      <c r="C80" s="16"/>
      <c r="E80" s="16"/>
      <c r="F80" s="16"/>
      <c r="H80" s="16"/>
      <c r="I80" s="16"/>
      <c r="J80" s="16"/>
      <c r="K80" s="16"/>
      <c r="L80" s="16"/>
      <c r="N80" s="16"/>
      <c r="O80" s="16"/>
      <c r="P80" s="16"/>
      <c r="Q80" s="16"/>
      <c r="R80" s="16"/>
    </row>
    <row r="81" spans="1:19">
      <c r="A81" s="153"/>
      <c r="B81" s="169" t="s">
        <v>82</v>
      </c>
      <c r="C81" s="9" t="s">
        <v>217</v>
      </c>
      <c r="E81" s="113">
        <v>66.7</v>
      </c>
      <c r="F81" s="113">
        <v>75.8</v>
      </c>
      <c r="H81" s="113">
        <v>62.4</v>
      </c>
      <c r="I81" s="113">
        <v>2.2000000000000002</v>
      </c>
      <c r="J81" s="113">
        <v>21.5</v>
      </c>
      <c r="K81" s="113">
        <v>77.5</v>
      </c>
      <c r="L81" s="122">
        <v>0.61499999999999999</v>
      </c>
      <c r="N81" s="113">
        <v>23.8</v>
      </c>
      <c r="O81" s="113">
        <v>3.08</v>
      </c>
      <c r="P81" s="113">
        <v>54.8</v>
      </c>
      <c r="Q81" s="113">
        <v>43.2</v>
      </c>
      <c r="R81" s="122">
        <v>0.70099999999999996</v>
      </c>
    </row>
    <row r="82" spans="1:19">
      <c r="A82" s="153"/>
      <c r="B82" s="170"/>
      <c r="C82" s="8" t="s">
        <v>218</v>
      </c>
      <c r="E82" s="113">
        <v>67</v>
      </c>
      <c r="F82" s="113">
        <v>76.2</v>
      </c>
      <c r="H82" s="113">
        <v>62</v>
      </c>
      <c r="I82" s="113">
        <v>2.5099999999999998</v>
      </c>
      <c r="J82" s="113">
        <v>21.8</v>
      </c>
      <c r="K82" s="113">
        <v>77.400000000000006</v>
      </c>
      <c r="L82" s="122">
        <v>0.45400000000000001</v>
      </c>
      <c r="N82" s="113">
        <v>23.5</v>
      </c>
      <c r="O82" s="113">
        <v>3.2</v>
      </c>
      <c r="P82" s="113">
        <v>53.9</v>
      </c>
      <c r="Q82" s="113">
        <v>44.3</v>
      </c>
      <c r="R82" s="122">
        <v>0.502</v>
      </c>
    </row>
    <row r="83" spans="1:19">
      <c r="A83" s="153"/>
      <c r="B83" s="171"/>
      <c r="C83" s="8" t="s">
        <v>219</v>
      </c>
      <c r="E83" s="113">
        <v>65.8</v>
      </c>
      <c r="F83" s="113">
        <v>76</v>
      </c>
      <c r="H83" s="113">
        <v>61.3</v>
      </c>
      <c r="I83" s="113">
        <v>1.55</v>
      </c>
      <c r="J83" s="113">
        <v>22.2</v>
      </c>
      <c r="K83" s="113">
        <v>76.8</v>
      </c>
      <c r="L83" s="122">
        <v>0.53700000000000003</v>
      </c>
      <c r="N83" s="113">
        <v>23.9</v>
      </c>
      <c r="O83" s="113">
        <v>2.77</v>
      </c>
      <c r="P83" s="113">
        <v>55.2</v>
      </c>
      <c r="Q83" s="113">
        <v>42.7</v>
      </c>
      <c r="R83" s="122">
        <v>0.46700000000000003</v>
      </c>
    </row>
    <row r="84" spans="1:19">
      <c r="A84" s="153"/>
      <c r="B84" s="169" t="s">
        <v>81</v>
      </c>
      <c r="C84" s="9" t="s">
        <v>223</v>
      </c>
      <c r="D84" s="4"/>
      <c r="E84" s="113">
        <v>65.900000000000006</v>
      </c>
      <c r="F84" s="113">
        <v>71.599999999999994</v>
      </c>
      <c r="H84" s="113">
        <v>61</v>
      </c>
      <c r="I84" s="113">
        <v>1.31</v>
      </c>
      <c r="J84" s="113">
        <v>6.98</v>
      </c>
      <c r="K84" s="113">
        <v>79.7</v>
      </c>
      <c r="L84" s="113">
        <v>10.8</v>
      </c>
      <c r="N84" s="113">
        <v>25.4</v>
      </c>
      <c r="O84" s="113">
        <v>2.98</v>
      </c>
      <c r="P84" s="113">
        <v>15.9</v>
      </c>
      <c r="Q84" s="113">
        <v>68.099999999999994</v>
      </c>
      <c r="R84" s="113">
        <v>13.7</v>
      </c>
    </row>
    <row r="85" spans="1:19">
      <c r="A85" s="153"/>
      <c r="B85" s="170"/>
      <c r="C85" s="8" t="s">
        <v>224</v>
      </c>
      <c r="D85" s="4"/>
      <c r="E85" s="113">
        <v>65.7</v>
      </c>
      <c r="F85" s="113">
        <v>72.2</v>
      </c>
      <c r="H85" s="113">
        <v>60.9</v>
      </c>
      <c r="I85" s="113">
        <v>1.1000000000000001</v>
      </c>
      <c r="J85" s="113">
        <v>6.52</v>
      </c>
      <c r="K85" s="113">
        <v>81</v>
      </c>
      <c r="L85" s="113">
        <v>10.3</v>
      </c>
      <c r="N85" s="113">
        <v>25.7</v>
      </c>
      <c r="O85" s="113">
        <v>2.52</v>
      </c>
      <c r="P85" s="113">
        <v>16.600000000000001</v>
      </c>
      <c r="Q85" s="113">
        <v>67.2</v>
      </c>
      <c r="R85" s="113">
        <v>14</v>
      </c>
    </row>
    <row r="86" spans="1:19">
      <c r="A86" s="153"/>
      <c r="B86" s="171"/>
      <c r="C86" s="16" t="s">
        <v>225</v>
      </c>
      <c r="D86" s="4"/>
      <c r="E86" s="113">
        <v>65.099999999999994</v>
      </c>
      <c r="F86" s="113">
        <v>72.5</v>
      </c>
      <c r="H86" s="113">
        <v>61.2</v>
      </c>
      <c r="I86" s="113">
        <v>1.1000000000000001</v>
      </c>
      <c r="J86" s="113">
        <v>5.79</v>
      </c>
      <c r="K86" s="113">
        <v>80.400000000000006</v>
      </c>
      <c r="L86" s="113">
        <v>11.4</v>
      </c>
      <c r="N86" s="113">
        <v>25.4</v>
      </c>
      <c r="O86" s="113">
        <v>2.4900000000000002</v>
      </c>
      <c r="P86" s="113">
        <v>16.399999999999999</v>
      </c>
      <c r="Q86" s="113">
        <v>68.099999999999994</v>
      </c>
      <c r="R86" s="113">
        <v>13.3</v>
      </c>
    </row>
    <row r="87" spans="1:19">
      <c r="A87" s="153"/>
      <c r="B87" s="169" t="s">
        <v>80</v>
      </c>
      <c r="C87" s="9" t="s">
        <v>172</v>
      </c>
      <c r="E87" s="113">
        <v>58.4</v>
      </c>
      <c r="F87" s="113">
        <v>73.3</v>
      </c>
      <c r="G87" s="113"/>
      <c r="H87" s="113">
        <v>62.5</v>
      </c>
      <c r="I87" s="113">
        <v>3.96</v>
      </c>
      <c r="J87" s="113">
        <v>6.95</v>
      </c>
      <c r="K87" s="113">
        <v>82.1</v>
      </c>
      <c r="L87" s="113">
        <v>9.93</v>
      </c>
      <c r="M87" s="113"/>
      <c r="N87" s="113">
        <v>22.7</v>
      </c>
      <c r="O87" s="113">
        <v>5.2</v>
      </c>
      <c r="P87" s="113">
        <v>15</v>
      </c>
      <c r="Q87" s="113">
        <v>82.9</v>
      </c>
      <c r="R87" s="113">
        <v>1.52</v>
      </c>
    </row>
    <row r="88" spans="1:19">
      <c r="A88" s="153"/>
      <c r="B88" s="170"/>
      <c r="C88" s="8" t="s">
        <v>173</v>
      </c>
      <c r="E88" s="113">
        <v>57.8</v>
      </c>
      <c r="F88" s="113">
        <v>73.2</v>
      </c>
      <c r="G88" s="113"/>
      <c r="H88" s="113">
        <v>62</v>
      </c>
      <c r="I88" s="113">
        <v>2.91</v>
      </c>
      <c r="J88" s="113">
        <v>7.47</v>
      </c>
      <c r="K88" s="113">
        <v>83.1</v>
      </c>
      <c r="L88" s="113">
        <v>8.65</v>
      </c>
      <c r="M88" s="113"/>
      <c r="N88" s="113">
        <v>22.8</v>
      </c>
      <c r="O88" s="113">
        <v>5.73</v>
      </c>
      <c r="P88" s="113">
        <v>15</v>
      </c>
      <c r="Q88" s="113">
        <v>80.8</v>
      </c>
      <c r="R88" s="113">
        <v>3.55</v>
      </c>
    </row>
    <row r="89" spans="1:19">
      <c r="A89" s="153"/>
      <c r="B89" s="171"/>
      <c r="C89" s="8" t="s">
        <v>174</v>
      </c>
      <c r="E89" s="113">
        <v>59.1</v>
      </c>
      <c r="F89" s="113">
        <v>73.7</v>
      </c>
      <c r="G89" s="113"/>
      <c r="H89" s="113">
        <v>62.5</v>
      </c>
      <c r="I89" s="113">
        <v>3.06</v>
      </c>
      <c r="J89" s="113">
        <v>7.64</v>
      </c>
      <c r="K89" s="113">
        <v>83.7</v>
      </c>
      <c r="L89" s="113">
        <v>7.91</v>
      </c>
      <c r="M89" s="113"/>
      <c r="N89" s="113">
        <v>22.7</v>
      </c>
      <c r="O89" s="113">
        <v>4.5199999999999996</v>
      </c>
      <c r="P89" s="113">
        <v>15.1</v>
      </c>
      <c r="Q89" s="113">
        <v>80.8</v>
      </c>
      <c r="R89" s="113">
        <v>2.82</v>
      </c>
    </row>
    <row r="90" spans="1:19">
      <c r="A90" s="153"/>
      <c r="B90" s="169" t="s">
        <v>79</v>
      </c>
      <c r="C90" s="9" t="s">
        <v>127</v>
      </c>
      <c r="D90" s="4"/>
      <c r="E90" s="113">
        <v>54.5</v>
      </c>
      <c r="F90" s="113">
        <v>72.3</v>
      </c>
      <c r="H90" s="113">
        <v>65.900000000000006</v>
      </c>
      <c r="I90" s="113">
        <v>3.72</v>
      </c>
      <c r="J90" s="113">
        <v>20.8</v>
      </c>
      <c r="K90" s="113">
        <v>71.5</v>
      </c>
      <c r="L90" s="113">
        <v>4.3899999999999997</v>
      </c>
      <c r="N90" s="113">
        <v>21.7</v>
      </c>
      <c r="O90" s="113">
        <v>6.2</v>
      </c>
      <c r="P90" s="113">
        <v>51.1</v>
      </c>
      <c r="Q90" s="113">
        <v>36.299999999999997</v>
      </c>
      <c r="R90" s="113">
        <v>5.78</v>
      </c>
    </row>
    <row r="91" spans="1:19">
      <c r="A91" s="153"/>
      <c r="B91" s="170"/>
      <c r="C91" s="8" t="s">
        <v>128</v>
      </c>
      <c r="D91" s="4"/>
      <c r="E91" s="113">
        <v>54.1</v>
      </c>
      <c r="F91" s="113">
        <v>71.7</v>
      </c>
      <c r="H91" s="113">
        <v>65.3</v>
      </c>
      <c r="I91" s="113">
        <v>3.95</v>
      </c>
      <c r="J91" s="113">
        <v>22.4</v>
      </c>
      <c r="K91" s="113">
        <v>69.7</v>
      </c>
      <c r="L91" s="113">
        <v>4.28</v>
      </c>
      <c r="N91" s="113">
        <v>22.1</v>
      </c>
      <c r="O91" s="113">
        <v>5.7</v>
      </c>
      <c r="P91" s="113">
        <v>55</v>
      </c>
      <c r="Q91" s="113">
        <v>32.6</v>
      </c>
      <c r="R91" s="113">
        <v>4.76</v>
      </c>
    </row>
    <row r="92" spans="1:19">
      <c r="A92" s="153"/>
      <c r="B92" s="171"/>
      <c r="C92" s="16" t="s">
        <v>129</v>
      </c>
      <c r="D92" s="4"/>
      <c r="E92" s="113">
        <v>55.5</v>
      </c>
      <c r="F92" s="113">
        <v>72.099999999999994</v>
      </c>
      <c r="H92" s="113">
        <v>66.7</v>
      </c>
      <c r="I92" s="113">
        <v>3.14</v>
      </c>
      <c r="J92" s="113">
        <v>21.2</v>
      </c>
      <c r="K92" s="113">
        <v>70.7</v>
      </c>
      <c r="L92" s="113">
        <v>4.5</v>
      </c>
      <c r="N92" s="113">
        <v>21</v>
      </c>
      <c r="O92" s="113">
        <v>5.91</v>
      </c>
      <c r="P92" s="113">
        <v>50.7</v>
      </c>
      <c r="Q92" s="113">
        <v>34.299999999999997</v>
      </c>
      <c r="R92" s="113">
        <v>6.32</v>
      </c>
    </row>
    <row r="93" spans="1:19">
      <c r="A93" s="153"/>
      <c r="C93" s="130" t="s">
        <v>8</v>
      </c>
      <c r="D93" s="86"/>
      <c r="E93" s="90">
        <f>AVERAGE(E69:E92)</f>
        <v>59.92777777777777</v>
      </c>
      <c r="F93" s="90">
        <f>AVERAGE(F69:F92)</f>
        <v>72.094444444444449</v>
      </c>
      <c r="G93" s="136"/>
      <c r="H93" s="90">
        <f>AVERAGE(H69:H92)</f>
        <v>62.544444444444444</v>
      </c>
      <c r="I93" s="90">
        <f>AVERAGE(I69:I92)</f>
        <v>2.2006666666666672</v>
      </c>
      <c r="J93" s="90">
        <f>AVERAGE(J69:J92)</f>
        <v>25.769444444444446</v>
      </c>
      <c r="K93" s="90">
        <f>AVERAGE(K69:K92)</f>
        <v>68.100000000000009</v>
      </c>
      <c r="L93" s="90">
        <f>AVERAGE(L69:L92)</f>
        <v>4.4558888888888895</v>
      </c>
      <c r="M93" s="136"/>
      <c r="N93" s="90">
        <f>AVERAGE(N69:N92)</f>
        <v>23.483333333333334</v>
      </c>
      <c r="O93" s="90">
        <f>AVERAGE(O69:O92)</f>
        <v>3.7777777777777777</v>
      </c>
      <c r="P93" s="90">
        <f>AVERAGE(P69:P92)</f>
        <v>44.527777777777786</v>
      </c>
      <c r="Q93" s="90">
        <f>AVERAGE(Q69:Q92)</f>
        <v>47.92222222222221</v>
      </c>
      <c r="R93" s="90">
        <f>AVERAGE(R69:R92)</f>
        <v>4.3448888888888888</v>
      </c>
    </row>
    <row r="94" spans="1:19">
      <c r="A94" s="153"/>
      <c r="C94" s="85" t="s">
        <v>9</v>
      </c>
      <c r="D94" s="86"/>
      <c r="E94" s="87">
        <f>STDEV(E69:E92)</f>
        <v>6.6601365076591126</v>
      </c>
      <c r="F94" s="87">
        <f>STDEV(F69:F92)</f>
        <v>3.1567802327543331</v>
      </c>
      <c r="G94" s="136"/>
      <c r="H94" s="87">
        <f>STDEV(H69:H92)</f>
        <v>1.9104117887550796</v>
      </c>
      <c r="I94" s="87">
        <f>STDEV(I69:I92)</f>
        <v>1.0641156505037679</v>
      </c>
      <c r="J94" s="87">
        <f>STDEV(J69:J92)</f>
        <v>25.398866457388628</v>
      </c>
      <c r="K94" s="87">
        <f>STDEV(K69:K92)</f>
        <v>23.101616953848733</v>
      </c>
      <c r="L94" s="87">
        <f>STDEV(L69:L92)</f>
        <v>4.2012076679546615</v>
      </c>
      <c r="M94" s="136"/>
      <c r="N94" s="87">
        <f>STDEV(N69:N92)</f>
        <v>1.2880674078086218</v>
      </c>
      <c r="O94" s="87">
        <f>STDEV(O69:O92)</f>
        <v>1.7604997804953513</v>
      </c>
      <c r="P94" s="87">
        <f>STDEV(P69:P92)</f>
        <v>24.163044353274266</v>
      </c>
      <c r="Q94" s="87">
        <f>STDEV(Q69:Q92)</f>
        <v>22.84771981300533</v>
      </c>
      <c r="R94" s="87">
        <f>STDEV(R69:R92)</f>
        <v>4.6748834384825777</v>
      </c>
    </row>
    <row r="95" spans="1:19">
      <c r="A95" s="153"/>
      <c r="C95" s="131" t="s">
        <v>10</v>
      </c>
      <c r="D95" s="86"/>
      <c r="E95" s="110">
        <f>E94/E93</f>
        <v>0.11113605000265508</v>
      </c>
      <c r="F95" s="110">
        <f t="shared" ref="F95" si="12">F94/F93</f>
        <v>4.3786733597578786E-2</v>
      </c>
      <c r="G95" s="89"/>
      <c r="H95" s="110">
        <f t="shared" ref="H95" si="13">H94/H93</f>
        <v>3.0544867825183366E-2</v>
      </c>
      <c r="I95" s="110">
        <f t="shared" ref="I95" si="14">I94/I93</f>
        <v>0.48354240404594107</v>
      </c>
      <c r="J95" s="110">
        <f t="shared" ref="J95" si="15">J94/J93</f>
        <v>0.98561948093779306</v>
      </c>
      <c r="K95" s="110">
        <f t="shared" ref="K95" si="16">K94/K93</f>
        <v>0.33923079227384334</v>
      </c>
      <c r="L95" s="110">
        <f t="shared" ref="L95" si="17">L94/L93</f>
        <v>0.94284390224152681</v>
      </c>
      <c r="M95" s="89"/>
      <c r="N95" s="191">
        <f t="shared" ref="N95" si="18">N94/N93</f>
        <v>5.4850279963461535E-2</v>
      </c>
      <c r="O95" s="110">
        <f t="shared" ref="O95" si="19">O94/O93</f>
        <v>0.46601464777818125</v>
      </c>
      <c r="P95" s="110">
        <f t="shared" ref="P95" si="20">P94/P93</f>
        <v>0.54265102727253489</v>
      </c>
      <c r="Q95" s="110">
        <f t="shared" ref="Q95" si="21">Q94/Q93</f>
        <v>0.47676670140748439</v>
      </c>
      <c r="R95" s="110">
        <f t="shared" ref="R95" si="22">R94/R93</f>
        <v>1.0759500548880729</v>
      </c>
    </row>
    <row r="96" spans="1:19">
      <c r="A96" s="153"/>
      <c r="B96" s="166" t="s">
        <v>78</v>
      </c>
      <c r="C96" s="64" t="s">
        <v>305</v>
      </c>
      <c r="E96" s="114">
        <v>46.3</v>
      </c>
      <c r="F96" s="114">
        <v>70.8</v>
      </c>
      <c r="G96" s="150"/>
      <c r="H96" s="114">
        <v>65.900000000000006</v>
      </c>
      <c r="I96" s="114">
        <v>1.22</v>
      </c>
      <c r="J96" s="114">
        <v>0.66500000000000004</v>
      </c>
      <c r="K96" s="114">
        <v>98</v>
      </c>
      <c r="L96" s="114">
        <v>0.93500000000000005</v>
      </c>
      <c r="M96" s="150"/>
      <c r="N96" s="114">
        <v>22.8</v>
      </c>
      <c r="O96" s="114">
        <v>1.84</v>
      </c>
      <c r="P96" s="114">
        <v>1.48</v>
      </c>
      <c r="Q96" s="114">
        <v>92.7</v>
      </c>
      <c r="R96" s="114">
        <v>5.12</v>
      </c>
      <c r="S96" s="187" t="s">
        <v>304</v>
      </c>
    </row>
    <row r="97" spans="1:19">
      <c r="A97" s="153"/>
      <c r="B97" s="167"/>
      <c r="C97" s="65" t="s">
        <v>306</v>
      </c>
      <c r="E97" s="114">
        <v>47.1</v>
      </c>
      <c r="F97" s="114">
        <v>72.099999999999994</v>
      </c>
      <c r="G97" s="150"/>
      <c r="H97" s="114">
        <v>66.5</v>
      </c>
      <c r="I97" s="114">
        <v>1.55</v>
      </c>
      <c r="J97" s="114">
        <v>1.1399999999999999</v>
      </c>
      <c r="K97" s="114">
        <v>97</v>
      </c>
      <c r="L97" s="114">
        <v>1.44</v>
      </c>
      <c r="M97" s="150"/>
      <c r="N97" s="114">
        <v>22.3</v>
      </c>
      <c r="O97" s="114">
        <v>1.51</v>
      </c>
      <c r="P97" s="114">
        <v>1.64</v>
      </c>
      <c r="Q97" s="114">
        <v>96.3</v>
      </c>
      <c r="R97" s="114">
        <v>1.27</v>
      </c>
      <c r="S97" s="188"/>
    </row>
    <row r="98" spans="1:19">
      <c r="A98" s="154"/>
      <c r="B98" s="168"/>
      <c r="C98" s="66" t="s">
        <v>307</v>
      </c>
      <c r="E98" s="114">
        <v>48.2</v>
      </c>
      <c r="F98" s="114">
        <v>69.400000000000006</v>
      </c>
      <c r="G98" s="150"/>
      <c r="H98" s="114">
        <v>66.900000000000006</v>
      </c>
      <c r="I98" s="114">
        <v>1.72</v>
      </c>
      <c r="J98" s="114">
        <v>0.56699999999999995</v>
      </c>
      <c r="K98" s="114">
        <v>98.8</v>
      </c>
      <c r="L98" s="114">
        <v>0.54700000000000004</v>
      </c>
      <c r="M98" s="150"/>
      <c r="N98" s="114">
        <v>22.7</v>
      </c>
      <c r="O98" s="114">
        <v>1.28</v>
      </c>
      <c r="P98" s="114">
        <v>1.1599999999999999</v>
      </c>
      <c r="Q98" s="114">
        <v>97</v>
      </c>
      <c r="R98" s="114">
        <v>1.4</v>
      </c>
      <c r="S98" s="189"/>
    </row>
  </sheetData>
  <mergeCells count="33">
    <mergeCell ref="A3:A32"/>
    <mergeCell ref="A36:A65"/>
    <mergeCell ref="A69:A98"/>
    <mergeCell ref="B18:B20"/>
    <mergeCell ref="B3:B5"/>
    <mergeCell ref="B6:B8"/>
    <mergeCell ref="B9:B11"/>
    <mergeCell ref="B12:B14"/>
    <mergeCell ref="B15:B17"/>
    <mergeCell ref="B21:B23"/>
    <mergeCell ref="B24:B26"/>
    <mergeCell ref="B36:B38"/>
    <mergeCell ref="B39:B41"/>
    <mergeCell ref="B42:B44"/>
    <mergeCell ref="B81:B83"/>
    <mergeCell ref="B48:B50"/>
    <mergeCell ref="S30:S32"/>
    <mergeCell ref="S63:S65"/>
    <mergeCell ref="B30:B32"/>
    <mergeCell ref="B45:B47"/>
    <mergeCell ref="B78:B80"/>
    <mergeCell ref="S96:S98"/>
    <mergeCell ref="B63:B65"/>
    <mergeCell ref="B96:B98"/>
    <mergeCell ref="B51:B53"/>
    <mergeCell ref="B54:B56"/>
    <mergeCell ref="B57:B59"/>
    <mergeCell ref="B87:B89"/>
    <mergeCell ref="B90:B92"/>
    <mergeCell ref="B69:B71"/>
    <mergeCell ref="B72:B74"/>
    <mergeCell ref="B75:B77"/>
    <mergeCell ref="B84:B86"/>
  </mergeCells>
  <phoneticPr fontId="5" type="noConversion"/>
  <pageMargins left="0.75" right="0.75" top="1" bottom="1" header="0.5" footer="0.5"/>
  <pageSetup scale="32" orientation="landscape" horizontalDpi="4294967292" verticalDpi="4294967292"/>
  <headerFooter>
    <oddHeader>&amp;C&amp;"Calibri,Regular"&amp;18&amp;K000000C3 Centralized Analysis_x000D_All Sites</oddHeader>
    <oddFooter>&amp;C&amp;"Calibri,Regular"&amp;18&amp;K000000Thelper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Tcell</vt:lpstr>
      <vt:lpstr>Treg</vt:lpstr>
      <vt:lpstr>Bcell</vt:lpstr>
      <vt:lpstr>DCMonNK</vt:lpstr>
      <vt:lpstr>Thelper</vt:lpstr>
    </vt:vector>
  </TitlesOfParts>
  <Company>NHLBI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Langweiler</dc:creator>
  <cp:lastModifiedBy>Marc Langweiler</cp:lastModifiedBy>
  <cp:lastPrinted>2013-03-01T12:38:20Z</cp:lastPrinted>
  <dcterms:created xsi:type="dcterms:W3CDTF">2013-02-27T20:49:55Z</dcterms:created>
  <dcterms:modified xsi:type="dcterms:W3CDTF">2013-06-19T12:10:46Z</dcterms:modified>
</cp:coreProperties>
</file>