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B856765B-7412-409F-8EC9-F822209B70D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tizaciones" sheetId="1" r:id="rId1"/>
    <sheet name="Coberturas" sheetId="2" r:id="rId2"/>
  </sheets>
  <definedNames>
    <definedName name="_xlnm._FilterDatabase" localSheetId="1" hidden="1">Coberturas!$A$1:$B$9</definedName>
    <definedName name="_xlnm._FilterDatabase" localSheetId="0" hidden="1">Cotizaciones!$A$9:$J$14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E12" i="1"/>
  <c r="I13" i="1"/>
  <c r="E13" i="1"/>
  <c r="E14" i="1"/>
  <c r="I14" i="1" s="1"/>
  <c r="E11" i="1"/>
  <c r="I11" i="1" s="1"/>
  <c r="E10" i="1"/>
  <c r="I10" i="1" s="1"/>
</calcChain>
</file>

<file path=xl/sharedStrings.xml><?xml version="1.0" encoding="utf-8"?>
<sst xmlns="http://schemas.openxmlformats.org/spreadsheetml/2006/main" count="64" uniqueCount="52">
  <si>
    <t>COMPAÑÍA</t>
  </si>
  <si>
    <t>COBERTURA</t>
  </si>
  <si>
    <t>VIGENCIA</t>
  </si>
  <si>
    <t>COSTO MENSUAL</t>
  </si>
  <si>
    <t>SUMA ASEGURADA</t>
  </si>
  <si>
    <t>DETALLE DE COBERTURA</t>
  </si>
  <si>
    <t>#</t>
  </si>
  <si>
    <t>RIVADAVIA</t>
  </si>
  <si>
    <t>Gonzalo Ruiz</t>
  </si>
  <si>
    <t>Comercialización de Seguros</t>
  </si>
  <si>
    <t>Email: produccion@gonzaloruizseguros.com</t>
  </si>
  <si>
    <t>www.gonzaloruizseguros.com</t>
  </si>
  <si>
    <t>#QuedateEnCasa</t>
  </si>
  <si>
    <t>FECHA</t>
  </si>
  <si>
    <t>CLIENTE</t>
  </si>
  <si>
    <t>AÑO</t>
  </si>
  <si>
    <t>USO</t>
  </si>
  <si>
    <t>MEDIO DE PAGO</t>
  </si>
  <si>
    <t>CODIGO POSTAL</t>
  </si>
  <si>
    <t>Coeficiente</t>
  </si>
  <si>
    <t>Referencias</t>
  </si>
  <si>
    <t>Costo cotizado</t>
  </si>
  <si>
    <t>% Respecto a Costo Actual</t>
  </si>
  <si>
    <t>PRESUPUESTO SEGURO BICICLETA</t>
  </si>
  <si>
    <t>Vigencia del presupuesto: 10 días</t>
  </si>
  <si>
    <t>BICICLETA</t>
  </si>
  <si>
    <t>Celular/Whatsapp/Telegram: 3416970348</t>
  </si>
  <si>
    <t>Plan Gold</t>
  </si>
  <si>
    <t>Plan Platinum</t>
  </si>
  <si>
    <t>Anual</t>
  </si>
  <si>
    <t>Plan Total</t>
  </si>
  <si>
    <t>Responsabilidad Civil hasta $200.000
Robo Total en Vía Pública y Hogar, Franquicia 10%
Robo Parcial, Sin Franquicia
Destrucción Total por accidente e incendio, Franquicia 10%
Asistencia Básica: Reembolso de gastos de traslado por averías
Extensión de cobertura a países limítrofes
Para proteger tu bicicleta, cada cuatro meses se aumenta aprox. un 16% la suma asegurada
Beneficios de la cobertura
Servicio de Asistencia a Bicicletas de Universal Assistance
Traslado por avería de Bicicleta hasta 50 km y Asistencia por rotura de neumático
Asistencia por Rotura de Neumático
Reintegro de medicamentos como consecuencia de robo o su intento
Envío de taxi para su traslado a domicilio por robo
Envió de ambulancia hasta el Centro medico más cercano
Primera consulta médica
Conexión con centros por reparación de bicicleta
Denuncia y bloqueo de celulares y tarjetas de crédito
Cambio de Cerraduras por robo
Reembolso de gastos de DNI por robo
Asesoramiento legal ante el Robo o Accidente
La Franquicia no tiene validez si repones la Bicicleta en Bicicleterías adheridas</t>
  </si>
  <si>
    <t xml:space="preserve">Responsabilidad Civil hasta $200.000
Robo Total en Vía Pública y Hogar, Franquicia 10%
Robo Parcial, Sin Franquicia
Destrucción Total por accidente e incendio, Franquicia 10%
Competencias
Asistencia Básica: Reembolso de gastos de traslado por averías
Extensión de cobertura a países limítrofes
Para proteger tu bicicleta, cada cuatro meses se aumenta aprox. un 16% la suma asegurada
Beneficios de la cobertura
Servicio de Asistencia a Bicicletas de Universal Assistance
Traslado por avería de Bicicleta hasta 50 km y Asistencia por rotura de neumático
Asistencia por Rotura de Neumático
Reintegro de medicamentos como consecuencia de robo o su intento
Envío de taxi para su traslado a domicilio por robo
Envió de ambulancia hasta el Centro medico más cercano
Primera consulta médica
Conexión con centros por reparación de bicicleta
Denuncia y bloqueo de celulares y tarjetas de crédito
Cambio de Cerraduras por robo
Reembolso de gastos de DNI por robo
Asesoramiento legal ante el Robo o Accidente
La Franquicia no tiene validez si repones la Bicicleta en Bicicleterías adheridas
</t>
  </si>
  <si>
    <t>ROBO.
El Asegurador ampara los bienes objeto del seguro detallados en las Condiciones Particulares cubriendo el Robo total , a prorrata hasta la suma asegurada.
En caso de daños sufridos como consecuencia de Robo ó su tentativa se cubre: Hasta el 15% de la suma asegurada.
Se excluye el Hurto.
En todos los casos de siniestros, el asegurado participará con una franquicia del 10% sobre el monto de la indemnización.</t>
  </si>
  <si>
    <t>TODO RIESGO.
El Asegurador ampara los bienes objeto del seguro detallados en las Condiciones Particulares cubriendo el Robo Total , la Pérdida Total por Incendio, Rayo y/o Explosión, así como también el Daño o Pérdida Total por Accidentes, a prorrata hasta la suma asegurada.
En caso de daños sufridos como consecuencia de Robo ó su tentativa se cubre: Hasta el 15% de la suma asegurada.
Se excluye el Hurto.
En todos los casos de siniestros, el asegurado participara con una franquicia del 10% sobre el monto de la indemnizacion.</t>
  </si>
  <si>
    <t>PLAN TOTAL
PÉRDIDA TOTAL POR ROBO - PÉRDIDA TOTAL POR ROBO REP.ARG 
MUERTE ACCIDENTAL - MUERTE ACCIDENTAL $300.000
INVALIDEZ POR ACCIDENTE - INVALIDEZ POR ACCIDENTE $300.000
GASTOS ASISTENCIA MÉDICA Y FAR - GASTOS ASISTENCIA MÉDICA Y FAR $6.000
RESPONSABILIDAD CIVIL - RESPONSABILIDAD CIVIL $300.000
Desplazamiento: en caso de robo o hurto del vehículo el Beneficiario podrá solicitar su desplazamiento
en taxis o remises hasta el Domicilio, la Comisaría más cercana, el destino final del viaje.
Traslado: en caso de avería que impida el correcto rodamiento de la bicicleta, el Beneficiario podrá
solicitar el traslado de la misma.
Traslado y devolución por neumáticos dañados: en caso de rotura de los neumáticos, el Beneficiario
podrá solicitar el traslado del rodado hacia el taller de reparación de su elección y la posterior
devolución al punto de origen.
Envío de ambulancia: cuando a causa de un accidente que haya ocasionado lesiones al Beneficiario e
impidan que continúe rodando, podrá solicitar su traslado en ambulancia hasta el centro médico más
cercano.</t>
  </si>
  <si>
    <t>PLAN</t>
  </si>
  <si>
    <t>ROBO E INCENDIO.
El Asegurador ampara los bienes objeto del seguro detallados en las Condiciones Particulares cubriendo Pérdida Total por Robo y Pérdida Total por Incendio, Rayo y/o Explosión, a prorrata hasta la suma asegurada.
En caso de daños sufridos como consecuencia de Robo ó su tentativa se cubre: Hasta el 15% de la suma asegurada.
Se excluye el Hurto.
En todos los casos de siniestros, el asegurado participará con una franquicia del 10% sobre el monto de la indemnización.</t>
  </si>
  <si>
    <t>RUS Bike 1</t>
  </si>
  <si>
    <t>RUS Bike 2</t>
  </si>
  <si>
    <t>RUS Bike 3</t>
  </si>
  <si>
    <t>Particular</t>
  </si>
  <si>
    <t>Plan Max Completo</t>
  </si>
  <si>
    <t>Plan Max Light</t>
  </si>
  <si>
    <t>Yañez Pablo</t>
  </si>
  <si>
    <t>RIO URUGUAY</t>
  </si>
  <si>
    <t>Merida Lite 2000</t>
  </si>
  <si>
    <t>A declarar</t>
  </si>
  <si>
    <t>Cuponera/Homebanking</t>
  </si>
  <si>
    <t>(1712) Castelar</t>
  </si>
  <si>
    <t>PÉRDIDA TOTAL POR ROBO - PÉRDIDA TOTAL POR ROBO REP.ARG $215.000.-
MUERTE ACCIDENTAL - MUERTE ACCIDENTAL $300.000.-
INVALIDEZ POR ACCIDENTE - INVALIDEZ POR ACCIDENTE $300.000.-
GASTOS ASISTENCIA MÉDICA Y FAR - GASTOS ASISTENCIA MÉDICA Y FARMACEUTICOS $5.000.-
RESPONSABILIDAD CIVIL - RESPONSABILIDAD CIVIL $300.000.-
Desplazamiento: en caso de robo o hurto del vehículo el Beneficiario podrá solicitar su desplazamiento
en taxis o remises hasta el Domicilio, la Comisaría más cercana, el destino final del viaje.
Traslado: en caso de avería que impida el correcto rodamiento de la bicicleta, el Beneficiario podrá
solicitar el traslado de la misma.
Traslado y devolución por neumáticos dañados: en caso de rotura de los neumáticos, el Beneficiario
podrá solicitar el traslado del rodado hacia el taller de reparación de su elección y la posterior
devolución al punto de origen.
Envío de ambulancia: cuando a causa de un accidente que haya ocasionado lesiones al Beneficiario e
impidan que continúe rodando, podrá solicitar su traslado en ambulancia hasta el centro médico más
cercano.</t>
  </si>
  <si>
    <t>PÉRDIDA TOTAL POR ROBO - PÉRDIDA TOTAL POR ROBO REP.ARG $215.000.-
ROBO DE EFECTOS PERSONALES - ROBO DE EFECTOS PERSONALES $30.000.-
ROBO E.ELECTRÓNICOS PORTATILES - ROBO E.ELECTRÓNICOS PORTATILES $64.500.-
DAÑOS A LA BICICLETA - DAÑOS A LA BICICLETA REP.ARG $215.000.-
MUERTE ACCIDENTAL - MUERTE ACCIDENTAL $300.000.-
INVALIDEZ POR ACCIDENTE - INVALIDEZ POR ACCIDENTE $300.000.-
GASTOS ASISTENCIA MÉDICA Y FAR - GASTOS ASISTENCIA MÉDICA Y FARMACEUTICOS $5.000.-
RESPONSABILIDAD CIVIL - RESPONSABILIDAD CIVIL $300.000.-
Desplazamiento: en caso de robo o hurto del vehículo el Beneficiario podrá solicitar su desplazamiento
en taxis o remises hasta el Domicilio, la Comisaría más cercana, el destino final del viaje.
Traslado: en caso de avería que impida el correcto rodamiento de la bicicleta, el Beneficiario podrá
solicitar el traslado de la misma.
Traslado y devolución por neumáticos dañados: en caso de rotura de los neumáticos, el Beneficiario
podrá solicitar el traslado del rodado hacia el taller de reparación de su elección y la posterior
devolución al punto de origen.
Envío de ambulancia: cuando a causa de un accidente que haya ocasionado lesiones al Beneficiario e
impidan que continúe rodando, podrá solicitar su traslado en ambulancia hasta el centro médico más
cercano.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</si>
</sst>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\ #,##0;[Red]\-&quot;$&quot;\ #,##0"/>
    <numFmt numFmtId="164" formatCode="dd/mm/yyyy;@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D60093"/>
      <name val="Calibri"/>
      <family val="2"/>
      <scheme val="minor"/>
    </font>
    <font>
      <sz val="11"/>
      <color rgb="FFD600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990000"/>
      <name val="Calibri"/>
      <family val="2"/>
      <scheme val="minor"/>
    </font>
    <font>
      <sz val="10"/>
      <color rgb="FF990000"/>
      <name val="Calibri"/>
      <family val="2"/>
      <scheme val="minor"/>
    </font>
    <font>
      <sz val="8"/>
      <color rgb="FF990000"/>
      <name val="Calibri"/>
      <family val="2"/>
      <scheme val="minor"/>
    </font>
    <font>
      <b/>
      <sz val="12"/>
      <color rgb="FF99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D000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3" fillId="0" borderId="7" xfId="0" applyFont="1" applyBorder="1"/>
    <xf numFmtId="0" fontId="0" fillId="0" borderId="0" xfId="0" applyAlignment="1">
      <alignment horizontal="center"/>
    </xf>
    <xf numFmtId="0" fontId="10" fillId="0" borderId="0" xfId="0" applyFont="1"/>
    <xf numFmtId="0" fontId="4" fillId="0" borderId="0" xfId="0" applyFont="1"/>
    <xf numFmtId="0" fontId="4" fillId="0" borderId="2" xfId="0" applyFont="1" applyBorder="1" applyAlignment="1">
      <alignment horizontal="center"/>
    </xf>
    <xf numFmtId="0" fontId="1" fillId="0" borderId="19" xfId="0" applyFont="1" applyFill="1" applyBorder="1" applyAlignment="1">
      <alignment horizontal="center" wrapText="1"/>
    </xf>
    <xf numFmtId="0" fontId="1" fillId="0" borderId="20" xfId="0" applyFont="1" applyFill="1" applyBorder="1" applyAlignment="1">
      <alignment horizontal="center" wrapText="1"/>
    </xf>
    <xf numFmtId="0" fontId="10" fillId="0" borderId="22" xfId="0" applyFont="1" applyBorder="1"/>
    <xf numFmtId="0" fontId="4" fillId="0" borderId="22" xfId="0" applyFont="1" applyBorder="1"/>
    <xf numFmtId="0" fontId="5" fillId="0" borderId="21" xfId="0" applyFont="1" applyBorder="1" applyAlignment="1">
      <alignment horizontal="center"/>
    </xf>
    <xf numFmtId="1" fontId="1" fillId="0" borderId="23" xfId="0" applyNumberFormat="1" applyFont="1" applyFill="1" applyBorder="1" applyAlignment="1">
      <alignment horizontal="center" wrapText="1"/>
    </xf>
    <xf numFmtId="1" fontId="0" fillId="0" borderId="0" xfId="0" applyNumberFormat="1" applyAlignment="1">
      <alignment horizontal="center"/>
    </xf>
    <xf numFmtId="1" fontId="10" fillId="0" borderId="24" xfId="0" applyNumberFormat="1" applyFont="1" applyBorder="1" applyAlignment="1">
      <alignment horizontal="center"/>
    </xf>
    <xf numFmtId="1" fontId="4" fillId="0" borderId="24" xfId="0" applyNumberFormat="1" applyFont="1" applyBorder="1" applyAlignment="1">
      <alignment horizontal="center"/>
    </xf>
    <xf numFmtId="0" fontId="1" fillId="0" borderId="0" xfId="0" applyFont="1"/>
    <xf numFmtId="0" fontId="1" fillId="2" borderId="19" xfId="0" applyFont="1" applyFill="1" applyBorder="1" applyAlignment="1">
      <alignment horizontal="center" wrapText="1"/>
    </xf>
    <xf numFmtId="0" fontId="9" fillId="2" borderId="21" xfId="0" applyFont="1" applyFill="1" applyBorder="1"/>
    <xf numFmtId="0" fontId="3" fillId="2" borderId="21" xfId="0" applyFont="1" applyFill="1" applyBorder="1"/>
    <xf numFmtId="0" fontId="6" fillId="0" borderId="0" xfId="0" applyFont="1" applyBorder="1"/>
    <xf numFmtId="3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25" xfId="0" applyFont="1" applyBorder="1"/>
    <xf numFmtId="0" fontId="1" fillId="0" borderId="26" xfId="0" applyFont="1" applyFill="1" applyBorder="1" applyAlignment="1">
      <alignment horizontal="center" wrapText="1"/>
    </xf>
    <xf numFmtId="0" fontId="10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3" fontId="4" fillId="0" borderId="8" xfId="0" applyNumberFormat="1" applyFont="1" applyBorder="1" applyAlignment="1">
      <alignment horizontal="center"/>
    </xf>
    <xf numFmtId="3" fontId="4" fillId="0" borderId="9" xfId="0" applyNumberFormat="1" applyFont="1" applyBorder="1" applyAlignment="1">
      <alignment horizontal="center"/>
    </xf>
    <xf numFmtId="0" fontId="1" fillId="0" borderId="31" xfId="0" applyFont="1" applyBorder="1" applyAlignment="1">
      <alignment horizontal="center" wrapText="1"/>
    </xf>
    <xf numFmtId="0" fontId="1" fillId="0" borderId="32" xfId="0" applyFont="1" applyBorder="1" applyAlignment="1">
      <alignment horizontal="center" wrapText="1"/>
    </xf>
    <xf numFmtId="0" fontId="1" fillId="0" borderId="33" xfId="0" applyFont="1" applyBorder="1" applyAlignment="1">
      <alignment horizontal="center" wrapText="1"/>
    </xf>
    <xf numFmtId="0" fontId="8" fillId="0" borderId="1" xfId="0" applyFont="1" applyFill="1" applyBorder="1" applyAlignment="1">
      <alignment horizontal="left" wrapText="1"/>
    </xf>
    <xf numFmtId="0" fontId="8" fillId="0" borderId="0" xfId="0" applyFont="1" applyAlignment="1">
      <alignment horizontal="left"/>
    </xf>
    <xf numFmtId="0" fontId="11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13" fillId="0" borderId="4" xfId="0" applyFont="1" applyBorder="1" applyAlignment="1">
      <alignment horizontal="left"/>
    </xf>
    <xf numFmtId="164" fontId="14" fillId="0" borderId="15" xfId="0" applyNumberFormat="1" applyFont="1" applyBorder="1" applyAlignment="1">
      <alignment horizontal="left"/>
    </xf>
    <xf numFmtId="0" fontId="13" fillId="0" borderId="6" xfId="0" applyFont="1" applyBorder="1" applyAlignment="1">
      <alignment horizontal="center"/>
    </xf>
    <xf numFmtId="0" fontId="14" fillId="0" borderId="0" xfId="0" applyFont="1" applyAlignment="1">
      <alignment horizontal="center"/>
    </xf>
    <xf numFmtId="6" fontId="13" fillId="2" borderId="0" xfId="0" applyNumberFormat="1" applyFont="1" applyFill="1"/>
    <xf numFmtId="1" fontId="14" fillId="0" borderId="0" xfId="0" applyNumberFormat="1" applyFont="1" applyAlignment="1">
      <alignment horizontal="center"/>
    </xf>
    <xf numFmtId="0" fontId="14" fillId="0" borderId="0" xfId="0" applyFont="1"/>
    <xf numFmtId="0" fontId="13" fillId="0" borderId="10" xfId="0" applyFont="1" applyBorder="1" applyAlignment="1">
      <alignment horizontal="left"/>
    </xf>
    <xf numFmtId="164" fontId="14" fillId="0" borderId="3" xfId="0" applyNumberFormat="1" applyFont="1" applyBorder="1" applyAlignment="1">
      <alignment horizontal="left"/>
    </xf>
    <xf numFmtId="0" fontId="13" fillId="0" borderId="0" xfId="0" applyFont="1" applyBorder="1" applyAlignment="1">
      <alignment horizontal="center"/>
    </xf>
    <xf numFmtId="0" fontId="13" fillId="0" borderId="0" xfId="0" applyFont="1"/>
    <xf numFmtId="0" fontId="14" fillId="0" borderId="3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14" fillId="0" borderId="16" xfId="0" applyFont="1" applyBorder="1" applyAlignment="1">
      <alignment horizontal="left"/>
    </xf>
    <xf numFmtId="0" fontId="13" fillId="0" borderId="13" xfId="0" applyFont="1" applyBorder="1" applyAlignment="1"/>
    <xf numFmtId="3" fontId="4" fillId="0" borderId="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2" fillId="3" borderId="4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6" fillId="0" borderId="28" xfId="0" applyFont="1" applyBorder="1"/>
    <xf numFmtId="3" fontId="7" fillId="0" borderId="29" xfId="0" applyNumberFormat="1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3" fontId="7" fillId="0" borderId="30" xfId="0" applyNumberFormat="1" applyFont="1" applyBorder="1" applyAlignment="1">
      <alignment horizontal="center"/>
    </xf>
    <xf numFmtId="0" fontId="6" fillId="0" borderId="7" xfId="0" applyFont="1" applyBorder="1"/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3" fontId="7" fillId="0" borderId="8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60093"/>
      <color rgb="FFD000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92406</xdr:colOff>
      <xdr:row>1</xdr:row>
      <xdr:rowOff>95250</xdr:rowOff>
    </xdr:from>
    <xdr:to>
      <xdr:col>15</xdr:col>
      <xdr:colOff>440013</xdr:colOff>
      <xdr:row>8</xdr:row>
      <xdr:rowOff>99213</xdr:rowOff>
    </xdr:to>
    <xdr:pic>
      <xdr:nvPicPr>
        <xdr:cNvPr id="4" name="3 Imagen" descr="LOGO COTIZADOR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522531" y="438150"/>
          <a:ext cx="2176407" cy="12707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zoomScaleNormal="100" workbookViewId="0">
      <pane ySplit="9" topLeftCell="A10" activePane="bottomLeft" state="frozen"/>
      <selection pane="bottomLeft" activeCell="A8" sqref="A8"/>
    </sheetView>
  </sheetViews>
  <sheetFormatPr baseColWidth="10" defaultColWidth="9.1796875" defaultRowHeight="14.5" x14ac:dyDescent="0.35"/>
  <cols>
    <col min="1" max="1" width="19.1796875" customWidth="1"/>
    <col min="2" max="2" width="13" customWidth="1"/>
    <col min="3" max="3" width="31.81640625" customWidth="1"/>
    <col min="4" max="5" width="21.1796875" customWidth="1"/>
    <col min="6" max="6" width="9.1796875" style="4"/>
    <col min="7" max="7" width="14.7265625" style="4" customWidth="1"/>
    <col min="8" max="8" width="12.26953125" style="17" customWidth="1"/>
    <col min="9" max="9" width="10.81640625" style="14" customWidth="1"/>
    <col min="10" max="10" width="27.54296875" customWidth="1"/>
    <col min="11" max="11" width="51.54296875" customWidth="1"/>
  </cols>
  <sheetData>
    <row r="1" spans="1:10" ht="26.5" thickBot="1" x14ac:dyDescent="0.65">
      <c r="A1" s="60" t="s">
        <v>23</v>
      </c>
      <c r="B1" s="61"/>
      <c r="C1" s="61"/>
      <c r="D1" s="61"/>
      <c r="E1" s="62"/>
    </row>
    <row r="2" spans="1:10" s="46" customFormat="1" ht="14.25" customHeight="1" x14ac:dyDescent="0.3">
      <c r="A2" s="40" t="s">
        <v>13</v>
      </c>
      <c r="B2" s="41">
        <v>44459</v>
      </c>
      <c r="C2" s="42"/>
      <c r="D2" s="63" t="s">
        <v>8</v>
      </c>
      <c r="E2" s="64"/>
      <c r="F2" s="43"/>
      <c r="G2" s="43"/>
      <c r="H2" s="44">
        <v>1</v>
      </c>
      <c r="I2" s="45"/>
    </row>
    <row r="3" spans="1:10" s="46" customFormat="1" ht="14.25" customHeight="1" x14ac:dyDescent="0.3">
      <c r="A3" s="47" t="s">
        <v>14</v>
      </c>
      <c r="B3" s="48" t="s">
        <v>44</v>
      </c>
      <c r="C3" s="49"/>
      <c r="D3" s="65" t="s">
        <v>9</v>
      </c>
      <c r="E3" s="66"/>
      <c r="F3" s="43"/>
      <c r="G3" s="43"/>
      <c r="H3" s="50"/>
      <c r="I3" s="45"/>
    </row>
    <row r="4" spans="1:10" s="46" customFormat="1" ht="14.25" customHeight="1" x14ac:dyDescent="0.3">
      <c r="A4" s="47" t="s">
        <v>25</v>
      </c>
      <c r="B4" s="51" t="s">
        <v>46</v>
      </c>
      <c r="C4" s="49"/>
      <c r="D4" s="56" t="s">
        <v>26</v>
      </c>
      <c r="E4" s="57"/>
      <c r="F4" s="43"/>
      <c r="G4" s="43"/>
      <c r="H4" s="50"/>
      <c r="I4" s="45"/>
    </row>
    <row r="5" spans="1:10" s="46" customFormat="1" ht="14.25" customHeight="1" x14ac:dyDescent="0.3">
      <c r="A5" s="47" t="s">
        <v>15</v>
      </c>
      <c r="B5" s="51" t="s">
        <v>47</v>
      </c>
      <c r="C5" s="49"/>
      <c r="D5" s="56" t="s">
        <v>10</v>
      </c>
      <c r="E5" s="57"/>
      <c r="F5" s="43"/>
      <c r="G5" s="43"/>
      <c r="H5" s="50"/>
      <c r="I5" s="45"/>
    </row>
    <row r="6" spans="1:10" s="46" customFormat="1" ht="14.25" customHeight="1" x14ac:dyDescent="0.3">
      <c r="A6" s="47" t="s">
        <v>16</v>
      </c>
      <c r="B6" s="51" t="s">
        <v>41</v>
      </c>
      <c r="C6" s="49"/>
      <c r="D6" s="56" t="s">
        <v>11</v>
      </c>
      <c r="E6" s="57"/>
      <c r="F6" s="43"/>
      <c r="G6" s="43"/>
      <c r="H6" s="50"/>
      <c r="I6" s="45"/>
    </row>
    <row r="7" spans="1:10" s="46" customFormat="1" ht="14.25" customHeight="1" x14ac:dyDescent="0.3">
      <c r="A7" s="47" t="s">
        <v>17</v>
      </c>
      <c r="B7" s="51" t="s">
        <v>48</v>
      </c>
      <c r="C7" s="49"/>
      <c r="D7" s="56" t="s">
        <v>12</v>
      </c>
      <c r="E7" s="57"/>
      <c r="F7" s="43"/>
      <c r="G7" s="43"/>
      <c r="H7" s="50"/>
      <c r="I7" s="45"/>
    </row>
    <row r="8" spans="1:10" s="46" customFormat="1" ht="14.25" customHeight="1" thickBot="1" x14ac:dyDescent="0.35">
      <c r="A8" s="52" t="s">
        <v>18</v>
      </c>
      <c r="B8" s="53" t="s">
        <v>49</v>
      </c>
      <c r="C8" s="54"/>
      <c r="D8" s="58" t="s">
        <v>24</v>
      </c>
      <c r="E8" s="59"/>
      <c r="F8" s="43"/>
      <c r="G8" s="43"/>
      <c r="H8" s="50"/>
      <c r="I8" s="45"/>
    </row>
    <row r="9" spans="1:10" ht="44" thickBot="1" x14ac:dyDescent="0.4">
      <c r="A9" s="30" t="s">
        <v>0</v>
      </c>
      <c r="B9" s="31" t="s">
        <v>4</v>
      </c>
      <c r="C9" s="31" t="s">
        <v>1</v>
      </c>
      <c r="D9" s="31" t="s">
        <v>2</v>
      </c>
      <c r="E9" s="32" t="s">
        <v>3</v>
      </c>
      <c r="F9" s="25" t="s">
        <v>6</v>
      </c>
      <c r="G9" s="8" t="s">
        <v>19</v>
      </c>
      <c r="H9" s="18" t="s">
        <v>21</v>
      </c>
      <c r="I9" s="13" t="s">
        <v>22</v>
      </c>
      <c r="J9" s="9" t="s">
        <v>20</v>
      </c>
    </row>
    <row r="10" spans="1:10" s="5" customFormat="1" x14ac:dyDescent="0.35">
      <c r="A10" s="67" t="s">
        <v>45</v>
      </c>
      <c r="B10" s="68">
        <v>215000</v>
      </c>
      <c r="C10" s="69" t="s">
        <v>38</v>
      </c>
      <c r="D10" s="69" t="s">
        <v>29</v>
      </c>
      <c r="E10" s="70">
        <f t="shared" ref="E10:E14" si="0">+H10*G10</f>
        <v>2720.7000000000003</v>
      </c>
      <c r="F10" s="26">
        <v>1</v>
      </c>
      <c r="G10" s="12">
        <v>0.9</v>
      </c>
      <c r="H10" s="19">
        <v>3023</v>
      </c>
      <c r="I10" s="15">
        <f t="shared" ref="I10:I14" si="1">+IF(H10="","",(E10-$H$2)*100/$H$2)</f>
        <v>271970</v>
      </c>
      <c r="J10" s="10"/>
    </row>
    <row r="11" spans="1:10" s="5" customFormat="1" x14ac:dyDescent="0.35">
      <c r="A11" s="71" t="s">
        <v>45</v>
      </c>
      <c r="B11" s="72">
        <v>215000</v>
      </c>
      <c r="C11" s="73" t="s">
        <v>39</v>
      </c>
      <c r="D11" s="73" t="s">
        <v>29</v>
      </c>
      <c r="E11" s="74">
        <f t="shared" si="0"/>
        <v>2835.9</v>
      </c>
      <c r="F11" s="26">
        <v>2</v>
      </c>
      <c r="G11" s="12">
        <v>0.9</v>
      </c>
      <c r="H11" s="19">
        <v>3151</v>
      </c>
      <c r="I11" s="15">
        <f t="shared" si="1"/>
        <v>283490</v>
      </c>
      <c r="J11" s="10"/>
    </row>
    <row r="12" spans="1:10" s="5" customFormat="1" x14ac:dyDescent="0.35">
      <c r="A12" s="71" t="s">
        <v>45</v>
      </c>
      <c r="B12" s="72">
        <v>215000</v>
      </c>
      <c r="C12" s="73" t="s">
        <v>40</v>
      </c>
      <c r="D12" s="73" t="s">
        <v>29</v>
      </c>
      <c r="E12" s="74">
        <f t="shared" ref="E12" si="2">+H12*G12</f>
        <v>3042.9</v>
      </c>
      <c r="F12" s="26">
        <v>2</v>
      </c>
      <c r="G12" s="12">
        <v>0.9</v>
      </c>
      <c r="H12" s="19">
        <v>3381</v>
      </c>
      <c r="I12" s="15">
        <f t="shared" ref="I12" si="3">+IF(H12="","",(E12-$H$2)*100/$H$2)</f>
        <v>304190</v>
      </c>
      <c r="J12" s="10"/>
    </row>
    <row r="13" spans="1:10" s="6" customFormat="1" x14ac:dyDescent="0.35">
      <c r="A13" s="3" t="s">
        <v>7</v>
      </c>
      <c r="B13" s="2">
        <v>215000</v>
      </c>
      <c r="C13" s="1" t="s">
        <v>43</v>
      </c>
      <c r="D13" s="1" t="s">
        <v>29</v>
      </c>
      <c r="E13" s="28">
        <f t="shared" ref="E13" si="4">+H13*G13</f>
        <v>2435</v>
      </c>
      <c r="F13" s="27">
        <v>1</v>
      </c>
      <c r="G13" s="12">
        <v>1</v>
      </c>
      <c r="H13" s="20">
        <v>2435</v>
      </c>
      <c r="I13" s="16">
        <f t="shared" ref="I13" si="5">+IF(H13="","",(E13-$H$2)*100/$H$2)</f>
        <v>243400</v>
      </c>
      <c r="J13" s="11"/>
    </row>
    <row r="14" spans="1:10" s="6" customFormat="1" ht="15" thickBot="1" x14ac:dyDescent="0.4">
      <c r="A14" s="24" t="s">
        <v>7</v>
      </c>
      <c r="B14" s="55">
        <v>215000</v>
      </c>
      <c r="C14" s="7" t="s">
        <v>42</v>
      </c>
      <c r="D14" s="7" t="s">
        <v>29</v>
      </c>
      <c r="E14" s="29">
        <f t="shared" si="0"/>
        <v>3581</v>
      </c>
      <c r="F14" s="27">
        <v>2</v>
      </c>
      <c r="G14" s="12">
        <v>1</v>
      </c>
      <c r="H14" s="20">
        <v>3581</v>
      </c>
      <c r="I14" s="16">
        <f t="shared" si="1"/>
        <v>358000</v>
      </c>
      <c r="J14" s="11"/>
    </row>
    <row r="15" spans="1:10" x14ac:dyDescent="0.35">
      <c r="A15" s="21"/>
      <c r="B15" s="22"/>
      <c r="C15" s="23"/>
      <c r="D15" s="23"/>
      <c r="E15" s="22"/>
    </row>
  </sheetData>
  <autoFilter ref="A9:J14" xr:uid="{00000000-0009-0000-0000-000000000000}"/>
  <sortState xmlns:xlrd2="http://schemas.microsoft.com/office/spreadsheetml/2017/richdata2" ref="A5:J77">
    <sortCondition ref="A5:A77"/>
    <sortCondition ref="F5:F77"/>
  </sortState>
  <mergeCells count="8">
    <mergeCell ref="D4:E4"/>
    <mergeCell ref="D5:E5"/>
    <mergeCell ref="D7:E7"/>
    <mergeCell ref="D8:E8"/>
    <mergeCell ref="A1:E1"/>
    <mergeCell ref="D2:E2"/>
    <mergeCell ref="D3:E3"/>
    <mergeCell ref="D6:E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15"/>
  <sheetViews>
    <sheetView workbookViewId="0">
      <selection activeCell="A4" sqref="A4"/>
    </sheetView>
  </sheetViews>
  <sheetFormatPr baseColWidth="10" defaultRowHeight="14.5" x14ac:dyDescent="0.35"/>
  <cols>
    <col min="1" max="1" width="28.26953125" customWidth="1"/>
    <col min="2" max="2" width="65.81640625" style="34" customWidth="1"/>
  </cols>
  <sheetData>
    <row r="1" spans="1:2" x14ac:dyDescent="0.35">
      <c r="A1" s="35" t="s">
        <v>36</v>
      </c>
      <c r="B1" s="35" t="s">
        <v>5</v>
      </c>
    </row>
    <row r="2" spans="1:2" ht="105" hidden="1" customHeight="1" x14ac:dyDescent="0.35">
      <c r="A2" s="36" t="s">
        <v>27</v>
      </c>
      <c r="B2" s="33" t="s">
        <v>31</v>
      </c>
    </row>
    <row r="3" spans="1:2" ht="362.5" hidden="1" x14ac:dyDescent="0.35">
      <c r="A3" s="36" t="s">
        <v>28</v>
      </c>
      <c r="B3" s="33" t="s">
        <v>32</v>
      </c>
    </row>
    <row r="4" spans="1:2" ht="130.5" x14ac:dyDescent="0.35">
      <c r="A4" s="37" t="s">
        <v>38</v>
      </c>
      <c r="B4" s="33" t="s">
        <v>33</v>
      </c>
    </row>
    <row r="5" spans="1:2" ht="130.5" x14ac:dyDescent="0.35">
      <c r="A5" s="37" t="s">
        <v>39</v>
      </c>
      <c r="B5" s="33" t="s">
        <v>37</v>
      </c>
    </row>
    <row r="6" spans="1:2" ht="145" x14ac:dyDescent="0.35">
      <c r="A6" s="37" t="s">
        <v>40</v>
      </c>
      <c r="B6" s="33" t="s">
        <v>34</v>
      </c>
    </row>
    <row r="7" spans="1:2" ht="348" hidden="1" x14ac:dyDescent="0.35">
      <c r="A7" s="38" t="s">
        <v>30</v>
      </c>
      <c r="B7" s="33" t="s">
        <v>35</v>
      </c>
    </row>
    <row r="8" spans="1:2" ht="333.5" x14ac:dyDescent="0.35">
      <c r="A8" s="38" t="s">
        <v>43</v>
      </c>
      <c r="B8" s="33" t="s">
        <v>50</v>
      </c>
    </row>
    <row r="9" spans="1:2" ht="391.5" x14ac:dyDescent="0.35">
      <c r="A9" s="38" t="s">
        <v>42</v>
      </c>
      <c r="B9" s="33" t="s">
        <v>51</v>
      </c>
    </row>
    <row r="10" spans="1:2" x14ac:dyDescent="0.35">
      <c r="A10" s="39"/>
    </row>
    <row r="11" spans="1:2" x14ac:dyDescent="0.35">
      <c r="A11" s="39"/>
    </row>
    <row r="12" spans="1:2" x14ac:dyDescent="0.35">
      <c r="A12" s="39"/>
    </row>
    <row r="13" spans="1:2" x14ac:dyDescent="0.35">
      <c r="A13" s="39"/>
    </row>
    <row r="14" spans="1:2" x14ac:dyDescent="0.35">
      <c r="A14" s="39"/>
    </row>
    <row r="15" spans="1:2" x14ac:dyDescent="0.35">
      <c r="A15" s="39"/>
    </row>
  </sheetData>
  <autoFilter ref="A1:B9" xr:uid="{00000000-0009-0000-0000-000001000000}">
    <filterColumn colId="0">
      <filters>
        <filter val="Plan Max Completo"/>
        <filter val="Plan Max Light"/>
        <filter val="RUS Bike 1"/>
        <filter val="RUS Bike 2"/>
        <filter val="RUS Bike 3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Cotizaciones</vt:lpstr>
      <vt:lpstr>Coberturas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2021-09-20T12:00:16Z</dcterms:modified>
</cp:coreProperties>
</file>