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香风智乃天下第一\Desktop\"/>
    </mc:Choice>
  </mc:AlternateContent>
  <xr:revisionPtr revIDLastSave="0" documentId="13_ncr:1_{6D2CEA63-F8D6-4763-A45B-69A500F7548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114" i="1" l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1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08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6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4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2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0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198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6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4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23" i="1"/>
  <c r="B1914" i="1"/>
  <c r="B1915" i="1"/>
  <c r="B1916" i="1"/>
  <c r="B1917" i="1"/>
  <c r="B1918" i="1"/>
  <c r="B1919" i="1"/>
  <c r="B1920" i="1"/>
  <c r="B1921" i="1"/>
  <c r="B1922" i="1"/>
  <c r="B1913" i="1"/>
  <c r="B1904" i="1"/>
  <c r="B1905" i="1"/>
  <c r="B1906" i="1"/>
  <c r="B1907" i="1"/>
  <c r="B1908" i="1"/>
  <c r="B1909" i="1"/>
  <c r="B1910" i="1"/>
  <c r="B1911" i="1"/>
  <c r="B1912" i="1"/>
  <c r="B1903" i="1"/>
  <c r="B1899" i="1"/>
  <c r="B1900" i="1"/>
  <c r="B1901" i="1"/>
  <c r="B1902" i="1"/>
  <c r="B1898" i="1"/>
  <c r="B1894" i="1"/>
  <c r="B1895" i="1"/>
  <c r="B1896" i="1"/>
  <c r="B1897" i="1"/>
  <c r="B189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7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4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2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0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783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58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36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15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694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7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5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33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14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595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76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58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4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23" i="1"/>
  <c r="B1514" i="1"/>
  <c r="B1515" i="1"/>
  <c r="B1516" i="1"/>
  <c r="B1517" i="1"/>
  <c r="B1518" i="1"/>
  <c r="B1519" i="1"/>
  <c r="B1520" i="1"/>
  <c r="B1521" i="1"/>
  <c r="B1522" i="1"/>
  <c r="B1513" i="1"/>
  <c r="B1509" i="1"/>
  <c r="B1510" i="1"/>
  <c r="B1511" i="1"/>
  <c r="B1512" i="1"/>
  <c r="B1508" i="1"/>
  <c r="B1504" i="1"/>
  <c r="B1505" i="1"/>
  <c r="B1506" i="1"/>
  <c r="B1507" i="1"/>
  <c r="B1503" i="1"/>
  <c r="B1494" i="1"/>
  <c r="B1495" i="1"/>
  <c r="B1496" i="1"/>
  <c r="B1497" i="1"/>
  <c r="B1498" i="1"/>
  <c r="B1499" i="1"/>
  <c r="B1500" i="1"/>
  <c r="B1501" i="1"/>
  <c r="B1502" i="1"/>
  <c r="B1493" i="1"/>
  <c r="B1484" i="1"/>
  <c r="B1485" i="1"/>
  <c r="B1486" i="1"/>
  <c r="B1487" i="1"/>
  <c r="B1488" i="1"/>
  <c r="B1489" i="1"/>
  <c r="B1490" i="1"/>
  <c r="B1491" i="1"/>
  <c r="B1492" i="1"/>
  <c r="B148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5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1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38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5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3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03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266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40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16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191" i="1"/>
  <c r="B1181" i="1"/>
  <c r="B1182" i="1"/>
  <c r="B1183" i="1"/>
  <c r="B1184" i="1"/>
  <c r="B1185" i="1"/>
  <c r="B1186" i="1"/>
  <c r="B1187" i="1"/>
  <c r="B1188" i="1"/>
  <c r="B1189" i="1"/>
  <c r="B1190" i="1"/>
  <c r="B1180" i="1"/>
  <c r="B1169" i="1"/>
  <c r="B1170" i="1"/>
  <c r="B1171" i="1"/>
  <c r="B1172" i="1"/>
  <c r="B1173" i="1"/>
  <c r="B1174" i="1"/>
  <c r="B1175" i="1"/>
  <c r="B1176" i="1"/>
  <c r="B1177" i="1"/>
  <c r="B1178" i="1"/>
  <c r="B1179" i="1"/>
  <c r="B1168" i="1"/>
  <c r="B1158" i="1"/>
  <c r="B1159" i="1"/>
  <c r="B1160" i="1"/>
  <c r="B1161" i="1"/>
  <c r="B1162" i="1"/>
  <c r="B1163" i="1"/>
  <c r="B1164" i="1"/>
  <c r="B1165" i="1"/>
  <c r="B1166" i="1"/>
  <c r="B1167" i="1"/>
  <c r="B1157" i="1"/>
  <c r="B1147" i="1"/>
  <c r="B1148" i="1"/>
  <c r="B1149" i="1"/>
  <c r="B1150" i="1"/>
  <c r="B1151" i="1"/>
  <c r="B1152" i="1"/>
  <c r="B1153" i="1"/>
  <c r="B1154" i="1"/>
  <c r="B1155" i="1"/>
  <c r="B1156" i="1"/>
  <c r="B1146" i="1"/>
  <c r="B1135" i="1"/>
  <c r="B1136" i="1"/>
  <c r="B1137" i="1"/>
  <c r="B1138" i="1"/>
  <c r="B1139" i="1"/>
  <c r="B1140" i="1"/>
  <c r="B1141" i="1"/>
  <c r="B1142" i="1"/>
  <c r="B1143" i="1"/>
  <c r="B1144" i="1"/>
  <c r="B1145" i="1"/>
  <c r="B1134" i="1"/>
  <c r="B1125" i="1"/>
  <c r="B1126" i="1"/>
  <c r="B1127" i="1"/>
  <c r="B1128" i="1"/>
  <c r="B1129" i="1"/>
  <c r="B1130" i="1"/>
  <c r="B1131" i="1"/>
  <c r="B1132" i="1"/>
  <c r="B1133" i="1"/>
  <c r="B1124" i="1"/>
  <c r="B1114" i="1"/>
  <c r="B1115" i="1"/>
  <c r="B1116" i="1"/>
  <c r="B1117" i="1"/>
  <c r="B1118" i="1"/>
  <c r="B1119" i="1"/>
  <c r="B1120" i="1"/>
  <c r="B1121" i="1"/>
  <c r="B1122" i="1"/>
  <c r="B1123" i="1"/>
  <c r="B1113" i="1"/>
  <c r="B1103" i="1"/>
  <c r="B1104" i="1"/>
  <c r="B1105" i="1"/>
  <c r="B1106" i="1"/>
  <c r="B1107" i="1"/>
  <c r="B1108" i="1"/>
  <c r="B1109" i="1"/>
  <c r="B1110" i="1"/>
  <c r="B1111" i="1"/>
  <c r="B1112" i="1"/>
  <c r="B1102" i="1"/>
  <c r="B1094" i="1"/>
  <c r="B1095" i="1"/>
  <c r="B1096" i="1"/>
  <c r="B1097" i="1"/>
  <c r="B1098" i="1"/>
  <c r="B1099" i="1"/>
  <c r="B1100" i="1"/>
  <c r="B1101" i="1"/>
  <c r="B1093" i="1"/>
  <c r="B1084" i="1"/>
  <c r="B1085" i="1"/>
  <c r="B1086" i="1"/>
  <c r="B1087" i="1"/>
  <c r="B1088" i="1"/>
  <c r="B1089" i="1"/>
  <c r="B1090" i="1"/>
  <c r="B1091" i="1"/>
  <c r="B1092" i="1"/>
  <c r="B1083" i="1"/>
  <c r="B1074" i="1"/>
  <c r="B1075" i="1"/>
  <c r="B1076" i="1"/>
  <c r="B1077" i="1"/>
  <c r="B1078" i="1"/>
  <c r="B1079" i="1"/>
  <c r="B1080" i="1"/>
  <c r="B1081" i="1"/>
  <c r="B1082" i="1"/>
  <c r="B1073" i="1"/>
  <c r="B1064" i="1"/>
  <c r="B1065" i="1"/>
  <c r="B1066" i="1"/>
  <c r="B1067" i="1"/>
  <c r="B1068" i="1"/>
  <c r="B1069" i="1"/>
  <c r="B1070" i="1"/>
  <c r="B1071" i="1"/>
  <c r="B1072" i="1"/>
  <c r="B1063" i="1"/>
  <c r="B1054" i="1"/>
  <c r="B1055" i="1"/>
  <c r="B1056" i="1"/>
  <c r="B1057" i="1"/>
  <c r="B1058" i="1"/>
  <c r="B1059" i="1"/>
  <c r="B1060" i="1"/>
  <c r="B1061" i="1"/>
  <c r="B1062" i="1"/>
  <c r="B1053" i="1"/>
  <c r="B1044" i="1"/>
  <c r="B1045" i="1"/>
  <c r="B1046" i="1"/>
  <c r="B1047" i="1"/>
  <c r="B1048" i="1"/>
  <c r="B1049" i="1"/>
  <c r="B1050" i="1"/>
  <c r="B1051" i="1"/>
  <c r="B1052" i="1"/>
  <c r="B1043" i="1"/>
  <c r="B1034" i="1"/>
  <c r="B1035" i="1"/>
  <c r="B1036" i="1"/>
  <c r="B1037" i="1"/>
  <c r="B1038" i="1"/>
  <c r="B1039" i="1"/>
  <c r="B1040" i="1"/>
  <c r="B1041" i="1"/>
  <c r="B1042" i="1"/>
  <c r="B1033" i="1"/>
  <c r="B1024" i="1"/>
  <c r="B1025" i="1"/>
  <c r="B1026" i="1"/>
  <c r="B1027" i="1"/>
  <c r="B1028" i="1"/>
  <c r="B1029" i="1"/>
  <c r="B1030" i="1"/>
  <c r="B1031" i="1"/>
  <c r="B1032" i="1"/>
  <c r="B1023" i="1"/>
  <c r="B1014" i="1"/>
  <c r="B1015" i="1"/>
  <c r="B1016" i="1"/>
  <c r="B1017" i="1"/>
  <c r="B1018" i="1"/>
  <c r="B1019" i="1"/>
  <c r="B1020" i="1"/>
  <c r="B1021" i="1"/>
  <c r="B1022" i="1"/>
  <c r="B1013" i="1"/>
  <c r="B1004" i="1"/>
  <c r="B1005" i="1"/>
  <c r="B1006" i="1"/>
  <c r="B1007" i="1"/>
  <c r="B1008" i="1"/>
  <c r="B1009" i="1"/>
  <c r="B1010" i="1"/>
  <c r="B1011" i="1"/>
  <c r="B1012" i="1"/>
  <c r="B1003" i="1"/>
  <c r="B994" i="1"/>
  <c r="B995" i="1"/>
  <c r="B996" i="1"/>
  <c r="B997" i="1"/>
  <c r="B998" i="1"/>
  <c r="B999" i="1"/>
  <c r="B1000" i="1"/>
  <c r="B1001" i="1"/>
  <c r="B1002" i="1"/>
  <c r="B993" i="1"/>
  <c r="B984" i="1"/>
  <c r="B985" i="1"/>
  <c r="B986" i="1"/>
  <c r="B987" i="1"/>
  <c r="B988" i="1"/>
  <c r="B989" i="1"/>
  <c r="B990" i="1"/>
  <c r="B991" i="1"/>
  <c r="B992" i="1"/>
  <c r="B983" i="1"/>
  <c r="B974" i="1"/>
  <c r="B975" i="1"/>
  <c r="B976" i="1"/>
  <c r="B977" i="1"/>
  <c r="B978" i="1"/>
  <c r="B979" i="1"/>
  <c r="B980" i="1"/>
  <c r="B981" i="1"/>
  <c r="B982" i="1"/>
  <c r="B973" i="1"/>
  <c r="B964" i="1"/>
  <c r="B965" i="1"/>
  <c r="B966" i="1"/>
  <c r="B967" i="1"/>
  <c r="B968" i="1"/>
  <c r="B969" i="1"/>
  <c r="B970" i="1"/>
  <c r="B971" i="1"/>
  <c r="B972" i="1"/>
  <c r="B963" i="1"/>
  <c r="B954" i="1"/>
  <c r="B955" i="1"/>
  <c r="B956" i="1"/>
  <c r="B957" i="1"/>
  <c r="B958" i="1"/>
  <c r="B959" i="1"/>
  <c r="B960" i="1"/>
  <c r="B961" i="1"/>
  <c r="B962" i="1"/>
  <c r="B953" i="1"/>
  <c r="B944" i="1"/>
  <c r="B945" i="1"/>
  <c r="B946" i="1"/>
  <c r="B947" i="1"/>
  <c r="B948" i="1"/>
  <c r="B949" i="1"/>
  <c r="B950" i="1"/>
  <c r="B951" i="1"/>
  <c r="B952" i="1"/>
  <c r="B943" i="1"/>
  <c r="B934" i="1"/>
  <c r="B935" i="1"/>
  <c r="B936" i="1"/>
  <c r="B937" i="1"/>
  <c r="B938" i="1"/>
  <c r="B939" i="1"/>
  <c r="B940" i="1"/>
  <c r="B941" i="1"/>
  <c r="B942" i="1"/>
  <c r="B933" i="1"/>
  <c r="B924" i="1"/>
  <c r="B925" i="1"/>
  <c r="B926" i="1"/>
  <c r="B927" i="1"/>
  <c r="B928" i="1"/>
  <c r="B929" i="1"/>
  <c r="B930" i="1"/>
  <c r="B931" i="1"/>
  <c r="B932" i="1"/>
  <c r="B923" i="1"/>
  <c r="B914" i="1"/>
  <c r="B915" i="1"/>
  <c r="B916" i="1"/>
  <c r="B917" i="1"/>
  <c r="B918" i="1"/>
  <c r="B919" i="1"/>
  <c r="B920" i="1"/>
  <c r="B921" i="1"/>
  <c r="B922" i="1"/>
  <c r="B913" i="1"/>
  <c r="B904" i="1"/>
  <c r="B905" i="1"/>
  <c r="B906" i="1"/>
  <c r="B907" i="1"/>
  <c r="B908" i="1"/>
  <c r="B909" i="1"/>
  <c r="B910" i="1"/>
  <c r="B911" i="1"/>
  <c r="B912" i="1"/>
  <c r="B903" i="1"/>
  <c r="B894" i="1"/>
  <c r="B895" i="1"/>
  <c r="B896" i="1"/>
  <c r="B897" i="1"/>
  <c r="B898" i="1"/>
  <c r="B899" i="1"/>
  <c r="B900" i="1"/>
  <c r="B901" i="1"/>
  <c r="B902" i="1"/>
  <c r="B893" i="1"/>
  <c r="B884" i="1"/>
  <c r="B885" i="1"/>
  <c r="B886" i="1"/>
  <c r="B887" i="1"/>
  <c r="B888" i="1"/>
  <c r="B889" i="1"/>
  <c r="B890" i="1"/>
  <c r="B891" i="1"/>
  <c r="B892" i="1"/>
  <c r="B883" i="1"/>
  <c r="B874" i="1"/>
  <c r="B875" i="1"/>
  <c r="B876" i="1"/>
  <c r="B877" i="1"/>
  <c r="B878" i="1"/>
  <c r="B879" i="1"/>
  <c r="B880" i="1"/>
  <c r="B881" i="1"/>
  <c r="B882" i="1"/>
  <c r="B873" i="1"/>
  <c r="B864" i="1"/>
  <c r="B865" i="1"/>
  <c r="B866" i="1"/>
  <c r="B867" i="1"/>
  <c r="B868" i="1"/>
  <c r="B869" i="1"/>
  <c r="B870" i="1"/>
  <c r="B871" i="1"/>
  <c r="B872" i="1"/>
  <c r="B863" i="1"/>
  <c r="B862" i="1"/>
  <c r="B854" i="1"/>
  <c r="B855" i="1"/>
  <c r="B856" i="1"/>
  <c r="B857" i="1"/>
  <c r="B858" i="1"/>
  <c r="B859" i="1"/>
  <c r="B860" i="1"/>
  <c r="B861" i="1"/>
  <c r="B853" i="1"/>
  <c r="B844" i="1"/>
  <c r="B845" i="1"/>
  <c r="B846" i="1"/>
  <c r="B847" i="1"/>
  <c r="B848" i="1"/>
  <c r="B849" i="1"/>
  <c r="B850" i="1"/>
  <c r="B851" i="1"/>
  <c r="B852" i="1"/>
  <c r="B843" i="1"/>
  <c r="B834" i="1"/>
  <c r="B835" i="1"/>
  <c r="B836" i="1"/>
  <c r="B837" i="1"/>
  <c r="B838" i="1"/>
  <c r="B839" i="1"/>
  <c r="B840" i="1"/>
  <c r="B841" i="1"/>
  <c r="B842" i="1"/>
  <c r="B833" i="1"/>
  <c r="B824" i="1"/>
  <c r="B825" i="1"/>
  <c r="B826" i="1"/>
  <c r="B827" i="1"/>
  <c r="B828" i="1"/>
  <c r="B829" i="1"/>
  <c r="B830" i="1"/>
  <c r="B831" i="1"/>
  <c r="B832" i="1"/>
  <c r="B823" i="1"/>
  <c r="B814" i="1"/>
  <c r="B815" i="1"/>
  <c r="B816" i="1"/>
  <c r="B817" i="1"/>
  <c r="B818" i="1"/>
  <c r="B819" i="1"/>
  <c r="B820" i="1"/>
  <c r="B821" i="1"/>
  <c r="B822" i="1"/>
  <c r="B813" i="1"/>
  <c r="B804" i="1"/>
  <c r="B805" i="1"/>
  <c r="B806" i="1"/>
  <c r="B807" i="1"/>
  <c r="B808" i="1"/>
  <c r="B809" i="1"/>
  <c r="B810" i="1"/>
  <c r="B811" i="1"/>
  <c r="B812" i="1"/>
  <c r="B803" i="1"/>
  <c r="B794" i="1"/>
  <c r="B795" i="1"/>
  <c r="B796" i="1"/>
  <c r="B797" i="1"/>
  <c r="B798" i="1"/>
  <c r="B799" i="1"/>
  <c r="B800" i="1"/>
  <c r="B801" i="1"/>
  <c r="B802" i="1"/>
  <c r="B793" i="1"/>
  <c r="B784" i="1"/>
  <c r="B785" i="1"/>
  <c r="B786" i="1"/>
  <c r="B787" i="1"/>
  <c r="B788" i="1"/>
  <c r="B789" i="1"/>
  <c r="B790" i="1"/>
  <c r="B791" i="1"/>
  <c r="B792" i="1"/>
  <c r="B783" i="1"/>
  <c r="B774" i="1"/>
  <c r="B775" i="1"/>
  <c r="B776" i="1"/>
  <c r="B777" i="1"/>
  <c r="B778" i="1"/>
  <c r="B779" i="1"/>
  <c r="B780" i="1"/>
  <c r="B781" i="1"/>
  <c r="B782" i="1"/>
  <c r="B773" i="1"/>
  <c r="B764" i="1"/>
  <c r="B765" i="1"/>
  <c r="B766" i="1"/>
  <c r="B767" i="1"/>
  <c r="B768" i="1"/>
  <c r="B769" i="1"/>
  <c r="B770" i="1"/>
  <c r="B771" i="1"/>
  <c r="B772" i="1"/>
  <c r="B763" i="1"/>
  <c r="B754" i="1"/>
  <c r="B755" i="1"/>
  <c r="B756" i="1"/>
  <c r="B757" i="1"/>
  <c r="B758" i="1"/>
  <c r="B759" i="1"/>
  <c r="B760" i="1"/>
  <c r="B761" i="1"/>
  <c r="B762" i="1"/>
  <c r="B753" i="1"/>
  <c r="B744" i="1"/>
  <c r="B745" i="1"/>
  <c r="B746" i="1"/>
  <c r="B747" i="1"/>
  <c r="B748" i="1"/>
  <c r="B749" i="1"/>
  <c r="B750" i="1"/>
  <c r="B751" i="1"/>
  <c r="B752" i="1"/>
  <c r="B743" i="1"/>
  <c r="B734" i="1"/>
  <c r="B735" i="1"/>
  <c r="B736" i="1"/>
  <c r="B737" i="1"/>
  <c r="B738" i="1"/>
  <c r="B739" i="1"/>
  <c r="B740" i="1"/>
  <c r="B741" i="1"/>
  <c r="B742" i="1"/>
  <c r="B733" i="1"/>
  <c r="B723" i="1"/>
  <c r="B724" i="1"/>
  <c r="B725" i="1"/>
  <c r="B726" i="1"/>
  <c r="B727" i="1"/>
  <c r="B728" i="1"/>
  <c r="B729" i="1"/>
  <c r="B730" i="1"/>
  <c r="B731" i="1"/>
  <c r="B732" i="1"/>
  <c r="B714" i="1"/>
  <c r="B715" i="1"/>
  <c r="B716" i="1"/>
  <c r="B717" i="1"/>
  <c r="B718" i="1"/>
  <c r="B719" i="1"/>
  <c r="B720" i="1"/>
  <c r="B721" i="1"/>
  <c r="B722" i="1"/>
  <c r="B713" i="1"/>
  <c r="B704" i="1"/>
  <c r="B705" i="1"/>
  <c r="B706" i="1"/>
  <c r="B707" i="1"/>
  <c r="B708" i="1"/>
  <c r="B709" i="1"/>
  <c r="B710" i="1"/>
  <c r="B711" i="1"/>
  <c r="B712" i="1"/>
  <c r="B703" i="1"/>
  <c r="B694" i="1"/>
  <c r="B695" i="1"/>
  <c r="B696" i="1"/>
  <c r="B697" i="1"/>
  <c r="B698" i="1"/>
  <c r="B699" i="1"/>
  <c r="B700" i="1"/>
  <c r="B701" i="1"/>
  <c r="B702" i="1"/>
  <c r="B693" i="1"/>
  <c r="B683" i="1"/>
  <c r="B684" i="1"/>
  <c r="B685" i="1"/>
  <c r="B686" i="1"/>
  <c r="B687" i="1"/>
  <c r="B688" i="1"/>
  <c r="B689" i="1"/>
  <c r="B690" i="1"/>
  <c r="B691" i="1"/>
  <c r="B692" i="1"/>
  <c r="B682" i="1"/>
  <c r="B674" i="1"/>
  <c r="B675" i="1"/>
  <c r="B676" i="1"/>
  <c r="B677" i="1"/>
  <c r="B678" i="1"/>
  <c r="B679" i="1"/>
  <c r="B680" i="1"/>
  <c r="B681" i="1"/>
  <c r="B673" i="1"/>
  <c r="B664" i="1"/>
  <c r="B665" i="1"/>
  <c r="B666" i="1"/>
  <c r="B667" i="1"/>
  <c r="B668" i="1"/>
  <c r="B669" i="1"/>
  <c r="B670" i="1"/>
  <c r="B671" i="1"/>
  <c r="B672" i="1"/>
  <c r="B663" i="1"/>
  <c r="B654" i="1"/>
  <c r="B655" i="1"/>
  <c r="B656" i="1"/>
  <c r="B657" i="1"/>
  <c r="B658" i="1"/>
  <c r="B659" i="1"/>
  <c r="B660" i="1"/>
  <c r="B661" i="1"/>
  <c r="B662" i="1"/>
  <c r="B653" i="1"/>
  <c r="B644" i="1"/>
  <c r="B645" i="1"/>
  <c r="B646" i="1"/>
  <c r="B647" i="1"/>
  <c r="B648" i="1"/>
  <c r="B649" i="1"/>
  <c r="B650" i="1"/>
  <c r="B651" i="1"/>
  <c r="B652" i="1"/>
  <c r="B643" i="1"/>
  <c r="B633" i="1"/>
  <c r="B634" i="1"/>
  <c r="B635" i="1"/>
  <c r="B636" i="1"/>
  <c r="B637" i="1"/>
  <c r="B638" i="1"/>
  <c r="B639" i="1"/>
  <c r="B640" i="1"/>
  <c r="B641" i="1"/>
  <c r="B642" i="1"/>
  <c r="B624" i="1"/>
  <c r="B625" i="1"/>
  <c r="B626" i="1"/>
  <c r="B627" i="1"/>
  <c r="B628" i="1"/>
  <c r="B629" i="1"/>
  <c r="B630" i="1"/>
  <c r="B631" i="1"/>
  <c r="B632" i="1"/>
  <c r="B623" i="1"/>
  <c r="B614" i="1"/>
  <c r="B615" i="1"/>
  <c r="B616" i="1"/>
  <c r="B617" i="1"/>
  <c r="B618" i="1"/>
  <c r="B619" i="1"/>
  <c r="B620" i="1"/>
  <c r="B621" i="1"/>
  <c r="B622" i="1"/>
  <c r="B613" i="1"/>
  <c r="B604" i="1"/>
  <c r="B605" i="1"/>
  <c r="B606" i="1"/>
  <c r="B607" i="1"/>
  <c r="B608" i="1"/>
  <c r="B609" i="1"/>
  <c r="B610" i="1"/>
  <c r="B611" i="1"/>
  <c r="B612" i="1"/>
  <c r="B603" i="1"/>
  <c r="B594" i="1"/>
  <c r="B595" i="1"/>
  <c r="B596" i="1"/>
  <c r="B597" i="1"/>
  <c r="B598" i="1"/>
  <c r="B599" i="1"/>
  <c r="B600" i="1"/>
  <c r="B601" i="1"/>
  <c r="B602" i="1"/>
  <c r="B593" i="1"/>
  <c r="B584" i="1"/>
  <c r="B585" i="1"/>
  <c r="B586" i="1"/>
  <c r="B587" i="1"/>
  <c r="B588" i="1"/>
  <c r="B589" i="1"/>
  <c r="B590" i="1"/>
  <c r="B591" i="1"/>
  <c r="B592" i="1"/>
  <c r="B583" i="1"/>
  <c r="B574" i="1"/>
  <c r="B575" i="1"/>
  <c r="B576" i="1"/>
  <c r="B577" i="1"/>
  <c r="B578" i="1"/>
  <c r="B579" i="1"/>
  <c r="B580" i="1"/>
  <c r="B581" i="1"/>
  <c r="B582" i="1"/>
  <c r="B573" i="1"/>
  <c r="B564" i="1"/>
  <c r="B565" i="1"/>
  <c r="B566" i="1"/>
  <c r="B567" i="1"/>
  <c r="B568" i="1"/>
  <c r="B569" i="1"/>
  <c r="B570" i="1"/>
  <c r="B571" i="1"/>
  <c r="B572" i="1"/>
  <c r="B563" i="1"/>
  <c r="B554" i="1"/>
  <c r="B555" i="1"/>
  <c r="B556" i="1"/>
  <c r="B557" i="1"/>
  <c r="B558" i="1"/>
  <c r="B559" i="1"/>
  <c r="B560" i="1"/>
  <c r="B561" i="1"/>
  <c r="B562" i="1"/>
  <c r="B553" i="1"/>
  <c r="B544" i="1"/>
  <c r="B545" i="1"/>
  <c r="B546" i="1"/>
  <c r="B547" i="1"/>
  <c r="B548" i="1"/>
  <c r="B549" i="1"/>
  <c r="B550" i="1"/>
  <c r="B551" i="1"/>
  <c r="B552" i="1"/>
  <c r="B543" i="1"/>
  <c r="B534" i="1"/>
  <c r="B535" i="1"/>
  <c r="B536" i="1"/>
  <c r="B537" i="1"/>
  <c r="B538" i="1"/>
  <c r="B539" i="1"/>
  <c r="B540" i="1"/>
  <c r="B541" i="1"/>
  <c r="B542" i="1"/>
  <c r="B533" i="1"/>
  <c r="B524" i="1"/>
  <c r="B525" i="1"/>
  <c r="B526" i="1"/>
  <c r="B527" i="1"/>
  <c r="B528" i="1"/>
  <c r="B529" i="1"/>
  <c r="B530" i="1"/>
  <c r="B531" i="1"/>
  <c r="B532" i="1"/>
  <c r="B523" i="1"/>
  <c r="B514" i="1"/>
  <c r="B515" i="1"/>
  <c r="B516" i="1"/>
  <c r="B517" i="1"/>
  <c r="B518" i="1"/>
  <c r="B519" i="1"/>
  <c r="B520" i="1"/>
  <c r="B521" i="1"/>
  <c r="B522" i="1"/>
  <c r="B513" i="1"/>
  <c r="B504" i="1"/>
  <c r="B505" i="1"/>
  <c r="B506" i="1"/>
  <c r="B507" i="1"/>
  <c r="B508" i="1"/>
  <c r="B509" i="1"/>
  <c r="B510" i="1"/>
  <c r="B511" i="1"/>
  <c r="B512" i="1"/>
  <c r="B503" i="1"/>
  <c r="B494" i="1"/>
  <c r="B495" i="1"/>
  <c r="B496" i="1"/>
  <c r="B497" i="1"/>
  <c r="B498" i="1"/>
  <c r="B499" i="1"/>
  <c r="B500" i="1"/>
  <c r="B501" i="1"/>
  <c r="B502" i="1"/>
  <c r="B493" i="1"/>
  <c r="B484" i="1"/>
  <c r="B485" i="1"/>
  <c r="B486" i="1"/>
  <c r="B487" i="1"/>
  <c r="B488" i="1"/>
  <c r="B489" i="1"/>
  <c r="B490" i="1"/>
  <c r="B491" i="1"/>
  <c r="B492" i="1"/>
  <c r="B483" i="1"/>
  <c r="B474" i="1"/>
  <c r="B475" i="1"/>
  <c r="B476" i="1"/>
  <c r="B477" i="1"/>
  <c r="B478" i="1"/>
  <c r="B479" i="1"/>
  <c r="B480" i="1"/>
  <c r="B481" i="1"/>
  <c r="B482" i="1"/>
  <c r="B473" i="1"/>
  <c r="B464" i="1"/>
  <c r="B465" i="1"/>
  <c r="B466" i="1"/>
  <c r="B467" i="1"/>
  <c r="B468" i="1"/>
  <c r="B469" i="1"/>
  <c r="B470" i="1"/>
  <c r="B471" i="1"/>
  <c r="B472" i="1"/>
  <c r="B463" i="1"/>
  <c r="B454" i="1"/>
  <c r="B455" i="1"/>
  <c r="B456" i="1"/>
  <c r="B457" i="1"/>
  <c r="B458" i="1"/>
  <c r="B459" i="1"/>
  <c r="B460" i="1"/>
  <c r="B461" i="1"/>
  <c r="B462" i="1"/>
  <c r="B453" i="1"/>
  <c r="B444" i="1"/>
  <c r="B445" i="1"/>
  <c r="B446" i="1"/>
  <c r="B447" i="1"/>
  <c r="B448" i="1"/>
  <c r="B449" i="1"/>
  <c r="B450" i="1"/>
  <c r="B451" i="1"/>
  <c r="B452" i="1"/>
  <c r="B443" i="1"/>
  <c r="B434" i="1"/>
  <c r="B435" i="1"/>
  <c r="B436" i="1"/>
  <c r="B437" i="1"/>
  <c r="B438" i="1"/>
  <c r="B439" i="1"/>
  <c r="B440" i="1"/>
  <c r="B441" i="1"/>
  <c r="B442" i="1"/>
  <c r="B433" i="1"/>
  <c r="B424" i="1"/>
  <c r="B425" i="1"/>
  <c r="B426" i="1"/>
  <c r="B427" i="1"/>
  <c r="B428" i="1"/>
  <c r="B429" i="1"/>
  <c r="B430" i="1"/>
  <c r="B431" i="1"/>
  <c r="B432" i="1"/>
  <c r="B423" i="1"/>
  <c r="B414" i="1"/>
  <c r="B415" i="1"/>
  <c r="B416" i="1"/>
  <c r="B417" i="1"/>
  <c r="B418" i="1"/>
  <c r="B419" i="1"/>
  <c r="B420" i="1"/>
  <c r="B421" i="1"/>
  <c r="B422" i="1"/>
  <c r="B413" i="1"/>
  <c r="B404" i="1"/>
  <c r="B405" i="1"/>
  <c r="B406" i="1"/>
  <c r="B407" i="1"/>
  <c r="B408" i="1"/>
  <c r="B409" i="1"/>
  <c r="B410" i="1"/>
  <c r="B411" i="1"/>
  <c r="B412" i="1"/>
  <c r="B403" i="1"/>
  <c r="B394" i="1"/>
  <c r="B395" i="1"/>
  <c r="B396" i="1"/>
  <c r="B397" i="1"/>
  <c r="B398" i="1"/>
  <c r="B399" i="1"/>
  <c r="B400" i="1"/>
  <c r="B401" i="1"/>
  <c r="B402" i="1"/>
  <c r="B393" i="1"/>
  <c r="B384" i="1"/>
  <c r="B385" i="1"/>
  <c r="B386" i="1"/>
  <c r="B387" i="1"/>
  <c r="B388" i="1"/>
  <c r="B389" i="1"/>
  <c r="B390" i="1"/>
  <c r="B391" i="1"/>
  <c r="B392" i="1"/>
  <c r="B383" i="1"/>
  <c r="B374" i="1"/>
  <c r="B375" i="1"/>
  <c r="B376" i="1"/>
  <c r="B377" i="1"/>
  <c r="B378" i="1"/>
  <c r="B379" i="1"/>
  <c r="B380" i="1"/>
  <c r="B381" i="1"/>
  <c r="B382" i="1"/>
  <c r="B373" i="1"/>
  <c r="B352" i="1"/>
  <c r="B364" i="1"/>
  <c r="B365" i="1"/>
  <c r="B366" i="1"/>
  <c r="B367" i="1"/>
  <c r="B368" i="1"/>
  <c r="B369" i="1"/>
  <c r="B370" i="1"/>
  <c r="B371" i="1"/>
  <c r="B372" i="1"/>
  <c r="B363" i="1"/>
  <c r="B344" i="1"/>
  <c r="B345" i="1"/>
  <c r="B346" i="1"/>
  <c r="B347" i="1"/>
  <c r="B348" i="1"/>
  <c r="B349" i="1"/>
  <c r="B350" i="1"/>
  <c r="B351" i="1"/>
  <c r="B354" i="1"/>
  <c r="B355" i="1"/>
  <c r="B356" i="1"/>
  <c r="B357" i="1"/>
  <c r="B358" i="1"/>
  <c r="B359" i="1"/>
  <c r="B360" i="1"/>
  <c r="B361" i="1"/>
  <c r="B362" i="1"/>
  <c r="B353" i="1"/>
  <c r="B343" i="1"/>
  <c r="B334" i="1"/>
  <c r="B335" i="1"/>
  <c r="B336" i="1"/>
  <c r="B337" i="1"/>
  <c r="B338" i="1"/>
  <c r="B339" i="1"/>
  <c r="B340" i="1"/>
  <c r="B341" i="1"/>
  <c r="B342" i="1"/>
  <c r="B333" i="1"/>
  <c r="B324" i="1"/>
  <c r="B325" i="1"/>
  <c r="B326" i="1"/>
  <c r="B327" i="1"/>
  <c r="B328" i="1"/>
  <c r="B329" i="1"/>
  <c r="B330" i="1"/>
  <c r="B331" i="1"/>
  <c r="B332" i="1"/>
  <c r="B323" i="1"/>
  <c r="B314" i="1"/>
  <c r="B315" i="1"/>
  <c r="B316" i="1"/>
  <c r="B317" i="1"/>
  <c r="B318" i="1"/>
  <c r="B319" i="1"/>
  <c r="B320" i="1"/>
  <c r="B321" i="1"/>
  <c r="B322" i="1"/>
  <c r="B313" i="1"/>
  <c r="B304" i="1"/>
  <c r="B305" i="1"/>
  <c r="B306" i="1"/>
  <c r="B307" i="1"/>
  <c r="B308" i="1"/>
  <c r="B309" i="1"/>
  <c r="B310" i="1"/>
  <c r="B311" i="1"/>
  <c r="B312" i="1"/>
  <c r="B303" i="1"/>
  <c r="B294" i="1"/>
  <c r="B295" i="1"/>
  <c r="B296" i="1"/>
  <c r="B297" i="1"/>
  <c r="B298" i="1"/>
  <c r="B299" i="1"/>
  <c r="B300" i="1"/>
  <c r="B301" i="1"/>
  <c r="B302" i="1"/>
  <c r="B293" i="1"/>
  <c r="B284" i="1"/>
  <c r="B285" i="1"/>
  <c r="B286" i="1"/>
  <c r="B287" i="1"/>
  <c r="B288" i="1"/>
  <c r="B289" i="1"/>
  <c r="B290" i="1"/>
  <c r="B291" i="1"/>
  <c r="B292" i="1"/>
  <c r="B283" i="1"/>
  <c r="B274" i="1"/>
  <c r="B275" i="1"/>
  <c r="B276" i="1"/>
  <c r="B277" i="1"/>
  <c r="B278" i="1"/>
  <c r="B279" i="1"/>
  <c r="B280" i="1"/>
  <c r="B281" i="1"/>
  <c r="B282" i="1"/>
  <c r="B273" i="1"/>
  <c r="B264" i="1"/>
  <c r="B265" i="1"/>
  <c r="B266" i="1"/>
  <c r="B267" i="1"/>
  <c r="B268" i="1"/>
  <c r="B269" i="1"/>
  <c r="B270" i="1"/>
  <c r="B271" i="1"/>
  <c r="B272" i="1"/>
  <c r="B263" i="1"/>
  <c r="B254" i="1"/>
  <c r="B255" i="1"/>
  <c r="B256" i="1"/>
  <c r="B257" i="1"/>
  <c r="B258" i="1"/>
  <c r="B259" i="1"/>
  <c r="B260" i="1"/>
  <c r="B261" i="1"/>
  <c r="B262" i="1"/>
  <c r="B253" i="1"/>
  <c r="B244" i="1"/>
  <c r="B245" i="1"/>
  <c r="B246" i="1"/>
  <c r="B247" i="1"/>
  <c r="B248" i="1"/>
  <c r="B249" i="1"/>
  <c r="B250" i="1"/>
  <c r="B251" i="1"/>
  <c r="B252" i="1"/>
  <c r="B243" i="1"/>
  <c r="B234" i="1"/>
  <c r="B235" i="1"/>
  <c r="B236" i="1"/>
  <c r="B237" i="1"/>
  <c r="B238" i="1"/>
  <c r="B239" i="1"/>
  <c r="B240" i="1"/>
  <c r="B241" i="1"/>
  <c r="B242" i="1"/>
  <c r="B233" i="1"/>
  <c r="B224" i="1"/>
  <c r="B225" i="1"/>
  <c r="B226" i="1"/>
  <c r="B227" i="1"/>
  <c r="B228" i="1"/>
  <c r="B229" i="1"/>
  <c r="B230" i="1"/>
  <c r="B231" i="1"/>
  <c r="B232" i="1"/>
  <c r="B223" i="1"/>
  <c r="B214" i="1"/>
  <c r="B215" i="1"/>
  <c r="B216" i="1"/>
  <c r="B217" i="1"/>
  <c r="B218" i="1"/>
  <c r="B219" i="1"/>
  <c r="B220" i="1"/>
  <c r="B221" i="1"/>
  <c r="B222" i="1"/>
  <c r="B213" i="1"/>
  <c r="B204" i="1"/>
  <c r="B205" i="1"/>
  <c r="B206" i="1"/>
  <c r="B207" i="1"/>
  <c r="B208" i="1"/>
  <c r="B209" i="1"/>
  <c r="B210" i="1"/>
  <c r="B211" i="1"/>
  <c r="B212" i="1"/>
  <c r="B203" i="1"/>
  <c r="B194" i="1"/>
  <c r="B195" i="1"/>
  <c r="B196" i="1"/>
  <c r="B197" i="1"/>
  <c r="B198" i="1"/>
  <c r="B199" i="1"/>
  <c r="B200" i="1"/>
  <c r="B201" i="1"/>
  <c r="B202" i="1"/>
  <c r="B193" i="1"/>
  <c r="B184" i="1"/>
  <c r="B185" i="1"/>
  <c r="B186" i="1"/>
  <c r="B187" i="1"/>
  <c r="B188" i="1"/>
  <c r="B189" i="1"/>
  <c r="B190" i="1"/>
  <c r="B191" i="1"/>
  <c r="B192" i="1"/>
  <c r="B183" i="1"/>
  <c r="B174" i="1"/>
  <c r="B175" i="1"/>
  <c r="B176" i="1"/>
  <c r="B177" i="1"/>
  <c r="B178" i="1"/>
  <c r="B179" i="1"/>
  <c r="B180" i="1"/>
  <c r="B181" i="1"/>
  <c r="B182" i="1"/>
  <c r="B173" i="1"/>
  <c r="B164" i="1"/>
  <c r="B165" i="1"/>
  <c r="B166" i="1"/>
  <c r="B167" i="1"/>
  <c r="B168" i="1"/>
  <c r="B169" i="1"/>
  <c r="B170" i="1"/>
  <c r="B171" i="1"/>
  <c r="B172" i="1"/>
  <c r="B163" i="1"/>
  <c r="B154" i="1"/>
  <c r="B155" i="1"/>
  <c r="B156" i="1"/>
  <c r="B157" i="1"/>
  <c r="B158" i="1"/>
  <c r="B159" i="1"/>
  <c r="B160" i="1"/>
  <c r="B161" i="1"/>
  <c r="B162" i="1"/>
  <c r="B153" i="1"/>
  <c r="B144" i="1"/>
  <c r="B145" i="1"/>
  <c r="B146" i="1"/>
  <c r="B147" i="1"/>
  <c r="B148" i="1"/>
  <c r="B149" i="1"/>
  <c r="B150" i="1"/>
  <c r="B151" i="1"/>
  <c r="B152" i="1"/>
  <c r="B143" i="1"/>
  <c r="B134" i="1"/>
  <c r="B135" i="1"/>
  <c r="B136" i="1"/>
  <c r="B137" i="1"/>
  <c r="B138" i="1"/>
  <c r="B139" i="1"/>
  <c r="B140" i="1"/>
  <c r="B141" i="1"/>
  <c r="B142" i="1"/>
  <c r="B133" i="1"/>
  <c r="B124" i="1"/>
  <c r="B125" i="1"/>
  <c r="B126" i="1"/>
  <c r="B127" i="1"/>
  <c r="B128" i="1"/>
  <c r="B129" i="1"/>
  <c r="B130" i="1"/>
  <c r="B131" i="1"/>
  <c r="B132" i="1"/>
  <c r="B123" i="1"/>
  <c r="B114" i="1"/>
  <c r="B115" i="1"/>
  <c r="B116" i="1"/>
  <c r="B117" i="1"/>
  <c r="B118" i="1"/>
  <c r="B119" i="1"/>
  <c r="B120" i="1"/>
  <c r="B121" i="1"/>
  <c r="B122" i="1"/>
  <c r="B113" i="1"/>
  <c r="B104" i="1"/>
  <c r="B105" i="1"/>
  <c r="B106" i="1"/>
  <c r="B107" i="1"/>
  <c r="B108" i="1"/>
  <c r="B109" i="1"/>
  <c r="B110" i="1"/>
  <c r="B111" i="1"/>
  <c r="B112" i="1"/>
  <c r="B103" i="1"/>
  <c r="B94" i="1"/>
  <c r="B95" i="1"/>
  <c r="B96" i="1"/>
  <c r="B97" i="1"/>
  <c r="B98" i="1"/>
  <c r="B99" i="1"/>
  <c r="B100" i="1"/>
  <c r="B101" i="1"/>
  <c r="B102" i="1"/>
  <c r="B93" i="1"/>
  <c r="B84" i="1"/>
  <c r="B85" i="1"/>
  <c r="B86" i="1"/>
  <c r="B87" i="1"/>
  <c r="B88" i="1"/>
  <c r="B89" i="1"/>
  <c r="B90" i="1"/>
  <c r="B91" i="1"/>
  <c r="B92" i="1"/>
  <c r="B83" i="1"/>
  <c r="B74" i="1"/>
  <c r="B75" i="1"/>
  <c r="B76" i="1"/>
  <c r="B77" i="1"/>
  <c r="B78" i="1"/>
  <c r="B79" i="1"/>
  <c r="B80" i="1"/>
  <c r="B81" i="1"/>
  <c r="B82" i="1"/>
  <c r="B73" i="1"/>
  <c r="B64" i="1"/>
  <c r="B65" i="1"/>
  <c r="B66" i="1"/>
  <c r="B67" i="1"/>
  <c r="B68" i="1"/>
  <c r="B69" i="1"/>
  <c r="B70" i="1"/>
  <c r="B71" i="1"/>
  <c r="B72" i="1"/>
  <c r="B63" i="1"/>
  <c r="B44" i="1"/>
  <c r="B45" i="1"/>
  <c r="B46" i="1"/>
  <c r="B47" i="1"/>
  <c r="B48" i="1"/>
  <c r="B49" i="1"/>
  <c r="B50" i="1"/>
  <c r="B51" i="1"/>
  <c r="B43" i="1"/>
  <c r="B52" i="1"/>
  <c r="B53" i="1"/>
  <c r="B54" i="1"/>
  <c r="B55" i="1"/>
  <c r="B56" i="1"/>
  <c r="B57" i="1"/>
  <c r="B58" i="1"/>
  <c r="B59" i="1"/>
  <c r="B60" i="1"/>
  <c r="B61" i="1"/>
  <c r="B62" i="1"/>
</calcChain>
</file>

<file path=xl/sharedStrings.xml><?xml version="1.0" encoding="utf-8"?>
<sst xmlns="http://schemas.openxmlformats.org/spreadsheetml/2006/main" count="2" uniqueCount="2">
  <si>
    <t>wave</t>
    <phoneticPr fontId="1" type="noConversion"/>
  </si>
  <si>
    <t>xNum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</si>
</sst>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E+00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6" fontId="0" fillId="0" borderId="0" xfId="0" applyNumberFormat="1"/>
    <xf numFmtId="176" fontId="2" fillId="0" borderId="0" xfId="0" applyNumberFormat="1" applyFon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152"/>
  <sheetViews>
    <sheetView tabSelected="1" workbookViewId="0">
      <selection activeCell="B1" sqref="B1"/>
    </sheetView>
  </sheetViews>
  <sheetFormatPr defaultRowHeight="13.8" x14ac:dyDescent="0.25"/>
  <cols>
    <col min="2" max="2" width="24.44140625" style="1" customWidth="1"/>
  </cols>
  <sheetData>
    <row r="1" spans="1:2" x14ac:dyDescent="0.25">
      <c r="A1" t="s">
        <v>0</v>
      </c>
      <c r="B1" s="1" t="s">
        <v>1</v>
      </c>
    </row>
    <row r="2" spans="1:2" x14ac:dyDescent="0.25">
      <c r="A2">
        <v>350</v>
      </c>
      <c r="B2" s="1">
        <v>1.9999999999999999E-11</v>
      </c>
    </row>
    <row r="3" spans="1:2" x14ac:dyDescent="0.25">
      <c r="A3">
        <v>351</v>
      </c>
      <c r="B3" s="1">
        <v>1.9999999999999999E-11</v>
      </c>
    </row>
    <row r="4" spans="1:2" x14ac:dyDescent="0.25">
      <c r="A4">
        <v>352</v>
      </c>
      <c r="B4" s="1">
        <v>1.9999999999999999E-11</v>
      </c>
    </row>
    <row r="5" spans="1:2" x14ac:dyDescent="0.25">
      <c r="A5">
        <v>353</v>
      </c>
      <c r="B5" s="1">
        <v>1.9999999999999999E-11</v>
      </c>
    </row>
    <row r="6" spans="1:2" x14ac:dyDescent="0.25">
      <c r="A6">
        <v>354</v>
      </c>
      <c r="B6" s="1">
        <v>1.9999999999999999E-11</v>
      </c>
    </row>
    <row r="7" spans="1:2" x14ac:dyDescent="0.25">
      <c r="A7">
        <v>355</v>
      </c>
      <c r="B7" s="1">
        <v>1.9999999999999999E-11</v>
      </c>
    </row>
    <row r="8" spans="1:2" x14ac:dyDescent="0.25">
      <c r="A8">
        <v>356</v>
      </c>
      <c r="B8" s="1">
        <v>1.9999999999999999E-11</v>
      </c>
    </row>
    <row r="9" spans="1:2" x14ac:dyDescent="0.25">
      <c r="A9">
        <v>357</v>
      </c>
      <c r="B9" s="1">
        <v>1.9999999999999999E-11</v>
      </c>
    </row>
    <row r="10" spans="1:2" x14ac:dyDescent="0.25">
      <c r="A10">
        <v>358</v>
      </c>
      <c r="B10" s="1">
        <v>1.9999999999999999E-11</v>
      </c>
    </row>
    <row r="11" spans="1:2" x14ac:dyDescent="0.25">
      <c r="A11">
        <v>359</v>
      </c>
      <c r="B11" s="1">
        <v>1.9999999999999999E-11</v>
      </c>
    </row>
    <row r="12" spans="1:2" x14ac:dyDescent="0.25">
      <c r="A12">
        <v>360</v>
      </c>
      <c r="B12" s="1">
        <v>1.9999999999999999E-11</v>
      </c>
    </row>
    <row r="13" spans="1:2" x14ac:dyDescent="0.25">
      <c r="A13">
        <v>361</v>
      </c>
      <c r="B13" s="1">
        <v>1.9999999999999999E-11</v>
      </c>
    </row>
    <row r="14" spans="1:2" x14ac:dyDescent="0.25">
      <c r="A14">
        <v>362</v>
      </c>
      <c r="B14" s="1">
        <v>1.9999999999999999E-11</v>
      </c>
    </row>
    <row r="15" spans="1:2" x14ac:dyDescent="0.25">
      <c r="A15">
        <v>363</v>
      </c>
      <c r="B15" s="1">
        <v>1.9999999999999999E-11</v>
      </c>
    </row>
    <row r="16" spans="1:2" x14ac:dyDescent="0.25">
      <c r="A16">
        <v>364</v>
      </c>
      <c r="B16" s="1">
        <v>1.9999999999999999E-11</v>
      </c>
    </row>
    <row r="17" spans="1:2" x14ac:dyDescent="0.25">
      <c r="A17">
        <v>365</v>
      </c>
      <c r="B17" s="1">
        <v>1.9999999999999999E-11</v>
      </c>
    </row>
    <row r="18" spans="1:2" x14ac:dyDescent="0.25">
      <c r="A18">
        <v>366</v>
      </c>
      <c r="B18" s="1">
        <v>1.9999999999999999E-11</v>
      </c>
    </row>
    <row r="19" spans="1:2" x14ac:dyDescent="0.25">
      <c r="A19">
        <v>367</v>
      </c>
      <c r="B19" s="1">
        <v>1.9999999999999999E-11</v>
      </c>
    </row>
    <row r="20" spans="1:2" x14ac:dyDescent="0.25">
      <c r="A20">
        <v>368</v>
      </c>
      <c r="B20" s="1">
        <v>1.9999999999999999E-11</v>
      </c>
    </row>
    <row r="21" spans="1:2" x14ac:dyDescent="0.25">
      <c r="A21">
        <v>369</v>
      </c>
      <c r="B21" s="1">
        <v>1.9999999999999999E-11</v>
      </c>
    </row>
    <row r="22" spans="1:2" x14ac:dyDescent="0.25">
      <c r="A22">
        <v>370</v>
      </c>
      <c r="B22" s="1">
        <v>1.9999999999999999E-11</v>
      </c>
    </row>
    <row r="23" spans="1:2" x14ac:dyDescent="0.25">
      <c r="A23">
        <v>371</v>
      </c>
      <c r="B23" s="1">
        <v>1.9999999999999999E-11</v>
      </c>
    </row>
    <row r="24" spans="1:2" x14ac:dyDescent="0.25">
      <c r="A24">
        <v>372</v>
      </c>
      <c r="B24" s="1">
        <v>1.9999999999999999E-11</v>
      </c>
    </row>
    <row r="25" spans="1:2" x14ac:dyDescent="0.25">
      <c r="A25">
        <v>373</v>
      </c>
      <c r="B25" s="1">
        <v>1.9999999999999999E-11</v>
      </c>
    </row>
    <row r="26" spans="1:2" x14ac:dyDescent="0.25">
      <c r="A26">
        <v>374</v>
      </c>
      <c r="B26" s="1">
        <v>1.9999999999999999E-11</v>
      </c>
    </row>
    <row r="27" spans="1:2" x14ac:dyDescent="0.25">
      <c r="A27">
        <v>375</v>
      </c>
      <c r="B27" s="1">
        <v>1.9999999999999999E-11</v>
      </c>
    </row>
    <row r="28" spans="1:2" x14ac:dyDescent="0.25">
      <c r="A28">
        <v>376</v>
      </c>
      <c r="B28" s="1">
        <v>1.9999999999999999E-11</v>
      </c>
    </row>
    <row r="29" spans="1:2" x14ac:dyDescent="0.25">
      <c r="A29">
        <v>377</v>
      </c>
      <c r="B29" s="1">
        <v>1.9999999999999999E-11</v>
      </c>
    </row>
    <row r="30" spans="1:2" x14ac:dyDescent="0.25">
      <c r="A30">
        <v>378</v>
      </c>
      <c r="B30" s="1">
        <v>1.9999999999999999E-11</v>
      </c>
    </row>
    <row r="31" spans="1:2" x14ac:dyDescent="0.25">
      <c r="A31">
        <v>379</v>
      </c>
      <c r="B31" s="1">
        <v>1.9999999999999999E-11</v>
      </c>
    </row>
    <row r="32" spans="1:2" x14ac:dyDescent="0.25">
      <c r="A32">
        <v>380</v>
      </c>
      <c r="B32" s="1">
        <v>1.9999999999999999E-11</v>
      </c>
    </row>
    <row r="33" spans="1:2" x14ac:dyDescent="0.25">
      <c r="A33">
        <v>381</v>
      </c>
      <c r="B33" s="1">
        <v>1.9999999999999999E-11</v>
      </c>
    </row>
    <row r="34" spans="1:2" x14ac:dyDescent="0.25">
      <c r="A34">
        <v>382</v>
      </c>
      <c r="B34" s="1">
        <v>1.9999999999999999E-11</v>
      </c>
    </row>
    <row r="35" spans="1:2" x14ac:dyDescent="0.25">
      <c r="A35">
        <v>383</v>
      </c>
      <c r="B35" s="1">
        <v>1.9999999999999999E-11</v>
      </c>
    </row>
    <row r="36" spans="1:2" x14ac:dyDescent="0.25">
      <c r="A36">
        <v>384</v>
      </c>
      <c r="B36" s="1">
        <v>1.9999999999999999E-11</v>
      </c>
    </row>
    <row r="37" spans="1:2" x14ac:dyDescent="0.25">
      <c r="A37">
        <v>385</v>
      </c>
      <c r="B37" s="1">
        <v>1.9999999999999999E-11</v>
      </c>
    </row>
    <row r="38" spans="1:2" x14ac:dyDescent="0.25">
      <c r="A38">
        <v>386</v>
      </c>
      <c r="B38" s="1">
        <v>1.9999999999999999E-11</v>
      </c>
    </row>
    <row r="39" spans="1:2" x14ac:dyDescent="0.25">
      <c r="A39">
        <v>387</v>
      </c>
      <c r="B39" s="1">
        <v>1.9999999999999999E-11</v>
      </c>
    </row>
    <row r="40" spans="1:2" x14ac:dyDescent="0.25">
      <c r="A40">
        <v>388</v>
      </c>
      <c r="B40" s="1">
        <v>1.9999999999999999E-11</v>
      </c>
    </row>
    <row r="41" spans="1:2" x14ac:dyDescent="0.25">
      <c r="A41">
        <v>389</v>
      </c>
      <c r="B41" s="1">
        <v>1.9999999999999999E-11</v>
      </c>
    </row>
    <row r="42" spans="1:2" x14ac:dyDescent="0.25">
      <c r="A42">
        <v>390</v>
      </c>
      <c r="B42" s="1">
        <v>1.9999999999999999E-11</v>
      </c>
    </row>
    <row r="43" spans="1:2" x14ac:dyDescent="0.25">
      <c r="A43">
        <v>391</v>
      </c>
      <c r="B43" s="1">
        <f>(0.00000000000365*A43/1000-0.0000000000012235)/0.01</f>
        <v>2.0365000000000005E-11</v>
      </c>
    </row>
    <row r="44" spans="1:2" x14ac:dyDescent="0.25">
      <c r="A44">
        <v>392</v>
      </c>
      <c r="B44" s="1">
        <f t="shared" ref="B44:B51" si="0">(0.00000000000365*A44/1000-0.0000000000012235)/0.01</f>
        <v>2.0730000000000012E-11</v>
      </c>
    </row>
    <row r="45" spans="1:2" x14ac:dyDescent="0.25">
      <c r="A45">
        <v>393</v>
      </c>
      <c r="B45" s="1">
        <f t="shared" si="0"/>
        <v>2.1095000000000003E-11</v>
      </c>
    </row>
    <row r="46" spans="1:2" x14ac:dyDescent="0.25">
      <c r="A46">
        <v>394</v>
      </c>
      <c r="B46" s="1">
        <f t="shared" si="0"/>
        <v>2.1460000000000012E-11</v>
      </c>
    </row>
    <row r="47" spans="1:2" x14ac:dyDescent="0.25">
      <c r="A47">
        <v>395</v>
      </c>
      <c r="B47" s="1">
        <f t="shared" si="0"/>
        <v>2.1825E-11</v>
      </c>
    </row>
    <row r="48" spans="1:2" x14ac:dyDescent="0.25">
      <c r="A48">
        <v>396</v>
      </c>
      <c r="B48" s="1">
        <f t="shared" si="0"/>
        <v>2.2190000000000009E-11</v>
      </c>
    </row>
    <row r="49" spans="1:2" x14ac:dyDescent="0.25">
      <c r="A49">
        <v>397</v>
      </c>
      <c r="B49" s="1">
        <f t="shared" si="0"/>
        <v>2.2555000000000019E-11</v>
      </c>
    </row>
    <row r="50" spans="1:2" x14ac:dyDescent="0.25">
      <c r="A50">
        <v>398</v>
      </c>
      <c r="B50" s="1">
        <f t="shared" si="0"/>
        <v>2.2919999999999987E-11</v>
      </c>
    </row>
    <row r="51" spans="1:2" x14ac:dyDescent="0.25">
      <c r="A51">
        <v>399</v>
      </c>
      <c r="B51" s="1">
        <f t="shared" si="0"/>
        <v>2.3284999999999997E-11</v>
      </c>
    </row>
    <row r="52" spans="1:2" x14ac:dyDescent="0.25">
      <c r="A52">
        <v>400</v>
      </c>
      <c r="B52" s="1">
        <f>(0.00000000000304 *A52/1000-9.79500000000001E-13)/0.00999999999999995</f>
        <v>2.3650000000000004E-11</v>
      </c>
    </row>
    <row r="53" spans="1:2" x14ac:dyDescent="0.25">
      <c r="A53">
        <v>401</v>
      </c>
      <c r="B53" s="1">
        <f t="shared" ref="B53:B62" si="1">(0.00000000000304 *A53/1000-9.79500000000001E-13)/0.00999999999999995</f>
        <v>2.395400000000002E-11</v>
      </c>
    </row>
    <row r="54" spans="1:2" x14ac:dyDescent="0.25">
      <c r="A54">
        <v>402</v>
      </c>
      <c r="B54" s="1">
        <f t="shared" si="1"/>
        <v>2.4258000000000017E-11</v>
      </c>
    </row>
    <row r="55" spans="1:2" x14ac:dyDescent="0.25">
      <c r="A55">
        <v>403</v>
      </c>
      <c r="B55" s="1">
        <f t="shared" si="1"/>
        <v>2.4562000000000014E-11</v>
      </c>
    </row>
    <row r="56" spans="1:2" x14ac:dyDescent="0.25">
      <c r="A56">
        <v>404</v>
      </c>
      <c r="B56" s="1">
        <f t="shared" si="1"/>
        <v>2.4866000000000031E-11</v>
      </c>
    </row>
    <row r="57" spans="1:2" x14ac:dyDescent="0.25">
      <c r="A57">
        <v>405</v>
      </c>
      <c r="B57" s="1">
        <f t="shared" si="1"/>
        <v>2.5170000000000028E-11</v>
      </c>
    </row>
    <row r="58" spans="1:2" x14ac:dyDescent="0.25">
      <c r="A58">
        <v>406</v>
      </c>
      <c r="B58" s="1">
        <f t="shared" si="1"/>
        <v>2.5474000000000025E-11</v>
      </c>
    </row>
    <row r="59" spans="1:2" x14ac:dyDescent="0.25">
      <c r="A59">
        <v>407</v>
      </c>
      <c r="B59" s="1">
        <f t="shared" si="1"/>
        <v>2.5778000000000022E-11</v>
      </c>
    </row>
    <row r="60" spans="1:2" x14ac:dyDescent="0.25">
      <c r="A60">
        <v>408</v>
      </c>
      <c r="B60" s="1">
        <f t="shared" si="1"/>
        <v>2.6082000000000019E-11</v>
      </c>
    </row>
    <row r="61" spans="1:2" x14ac:dyDescent="0.25">
      <c r="A61">
        <v>409</v>
      </c>
      <c r="B61" s="1">
        <f t="shared" si="1"/>
        <v>2.6386000000000016E-11</v>
      </c>
    </row>
    <row r="62" spans="1:2" x14ac:dyDescent="0.25">
      <c r="A62">
        <v>410</v>
      </c>
      <c r="B62" s="1">
        <f t="shared" si="1"/>
        <v>2.6690000000000033E-11</v>
      </c>
    </row>
    <row r="63" spans="1:2" x14ac:dyDescent="0.25">
      <c r="A63">
        <v>411</v>
      </c>
      <c r="B63" s="1">
        <f>(0.00000000000466*A63/1000-1.64369999999999E-12)/0.01</f>
        <v>2.7156000000000961E-11</v>
      </c>
    </row>
    <row r="64" spans="1:2" x14ac:dyDescent="0.25">
      <c r="A64">
        <v>412</v>
      </c>
      <c r="B64" s="1">
        <f t="shared" ref="B64:B72" si="2">(0.00000000000466*A64/1000-1.64369999999999E-12)/0.01</f>
        <v>2.762200000000101E-11</v>
      </c>
    </row>
    <row r="65" spans="1:2" x14ac:dyDescent="0.25">
      <c r="A65">
        <v>413</v>
      </c>
      <c r="B65" s="1">
        <f t="shared" si="2"/>
        <v>2.8088000000000981E-11</v>
      </c>
    </row>
    <row r="66" spans="1:2" x14ac:dyDescent="0.25">
      <c r="A66">
        <v>414</v>
      </c>
      <c r="B66" s="1">
        <f t="shared" si="2"/>
        <v>2.8554000000000992E-11</v>
      </c>
    </row>
    <row r="67" spans="1:2" x14ac:dyDescent="0.25">
      <c r="A67">
        <v>415</v>
      </c>
      <c r="B67" s="1">
        <f t="shared" si="2"/>
        <v>2.9020000000001002E-11</v>
      </c>
    </row>
    <row r="68" spans="1:2" x14ac:dyDescent="0.25">
      <c r="A68">
        <v>416</v>
      </c>
      <c r="B68" s="1">
        <f t="shared" si="2"/>
        <v>2.9486000000001012E-11</v>
      </c>
    </row>
    <row r="69" spans="1:2" x14ac:dyDescent="0.25">
      <c r="A69">
        <v>417</v>
      </c>
      <c r="B69" s="1">
        <f t="shared" si="2"/>
        <v>2.9952000000000984E-11</v>
      </c>
    </row>
    <row r="70" spans="1:2" x14ac:dyDescent="0.25">
      <c r="A70">
        <v>418</v>
      </c>
      <c r="B70" s="1">
        <f t="shared" si="2"/>
        <v>3.0418000000000994E-11</v>
      </c>
    </row>
    <row r="71" spans="1:2" x14ac:dyDescent="0.25">
      <c r="A71">
        <v>419</v>
      </c>
      <c r="B71" s="1">
        <f t="shared" si="2"/>
        <v>3.0884000000001005E-11</v>
      </c>
    </row>
    <row r="72" spans="1:2" x14ac:dyDescent="0.25">
      <c r="A72">
        <v>420</v>
      </c>
      <c r="B72" s="1">
        <f t="shared" si="2"/>
        <v>3.135000000000097E-11</v>
      </c>
    </row>
    <row r="73" spans="1:2" x14ac:dyDescent="0.25">
      <c r="A73">
        <v>421</v>
      </c>
      <c r="B73" s="1">
        <f>(0.00000000001005*A73/1000-0.0000000000039075)/0.01</f>
        <v>3.2355000000000014E-11</v>
      </c>
    </row>
    <row r="74" spans="1:2" x14ac:dyDescent="0.25">
      <c r="A74">
        <v>422</v>
      </c>
      <c r="B74" s="1">
        <f t="shared" ref="B74:B82" si="3">(0.00000000001005*A74/1000-0.0000000000039075)/0.01</f>
        <v>3.3360000000000008E-11</v>
      </c>
    </row>
    <row r="75" spans="1:2" x14ac:dyDescent="0.25">
      <c r="A75">
        <v>423</v>
      </c>
      <c r="B75" s="1">
        <f t="shared" si="3"/>
        <v>3.4365000000000086E-11</v>
      </c>
    </row>
    <row r="76" spans="1:2" x14ac:dyDescent="0.25">
      <c r="A76">
        <v>424</v>
      </c>
      <c r="B76" s="1">
        <f t="shared" si="3"/>
        <v>3.5370000000000081E-11</v>
      </c>
    </row>
    <row r="77" spans="1:2" x14ac:dyDescent="0.25">
      <c r="A77">
        <v>425</v>
      </c>
      <c r="B77" s="1">
        <f t="shared" si="3"/>
        <v>3.6375000000000075E-11</v>
      </c>
    </row>
    <row r="78" spans="1:2" x14ac:dyDescent="0.25">
      <c r="A78">
        <v>426</v>
      </c>
      <c r="B78" s="1">
        <f t="shared" si="3"/>
        <v>3.7380000000000069E-11</v>
      </c>
    </row>
    <row r="79" spans="1:2" x14ac:dyDescent="0.25">
      <c r="A79">
        <v>427</v>
      </c>
      <c r="B79" s="1">
        <f t="shared" si="3"/>
        <v>3.8385000000000063E-11</v>
      </c>
    </row>
    <row r="80" spans="1:2" x14ac:dyDescent="0.25">
      <c r="A80">
        <v>428</v>
      </c>
      <c r="B80" s="1">
        <f t="shared" si="3"/>
        <v>3.9390000000000057E-11</v>
      </c>
    </row>
    <row r="81" spans="1:2" x14ac:dyDescent="0.25">
      <c r="A81">
        <v>429</v>
      </c>
      <c r="B81" s="1">
        <f t="shared" si="3"/>
        <v>4.0395000000000052E-11</v>
      </c>
    </row>
    <row r="82" spans="1:2" x14ac:dyDescent="0.25">
      <c r="A82">
        <v>430</v>
      </c>
      <c r="B82" s="1">
        <f t="shared" si="3"/>
        <v>4.1400000000000046E-11</v>
      </c>
    </row>
    <row r="83" spans="1:2" x14ac:dyDescent="0.25">
      <c r="A83">
        <v>431</v>
      </c>
      <c r="B83" s="1">
        <f>(2.12799999999999E-11*A83/1000-8.73639999999999E-12)/0.01</f>
        <v>4.3527999999996742E-11</v>
      </c>
    </row>
    <row r="84" spans="1:2" x14ac:dyDescent="0.25">
      <c r="A84">
        <v>432</v>
      </c>
      <c r="B84" s="1">
        <f t="shared" ref="B84:B92" si="4">(2.12799999999999E-11*A84/1000-8.73639999999999E-12)/0.01</f>
        <v>4.5655999999996509E-11</v>
      </c>
    </row>
    <row r="85" spans="1:2" x14ac:dyDescent="0.25">
      <c r="A85">
        <v>433</v>
      </c>
      <c r="B85" s="1">
        <f t="shared" si="4"/>
        <v>4.7783999999996598E-11</v>
      </c>
    </row>
    <row r="86" spans="1:2" x14ac:dyDescent="0.25">
      <c r="A86">
        <v>434</v>
      </c>
      <c r="B86" s="1">
        <f t="shared" si="4"/>
        <v>4.9911999999996688E-11</v>
      </c>
    </row>
    <row r="87" spans="1:2" x14ac:dyDescent="0.25">
      <c r="A87">
        <v>435</v>
      </c>
      <c r="B87" s="1">
        <f t="shared" si="4"/>
        <v>5.2039999999996616E-11</v>
      </c>
    </row>
    <row r="88" spans="1:2" x14ac:dyDescent="0.25">
      <c r="A88">
        <v>436</v>
      </c>
      <c r="B88" s="1">
        <f t="shared" si="4"/>
        <v>5.4167999999996705E-11</v>
      </c>
    </row>
    <row r="89" spans="1:2" x14ac:dyDescent="0.25">
      <c r="A89">
        <v>437</v>
      </c>
      <c r="B89" s="1">
        <f t="shared" si="4"/>
        <v>5.6295999999996472E-11</v>
      </c>
    </row>
    <row r="90" spans="1:2" x14ac:dyDescent="0.25">
      <c r="A90">
        <v>438</v>
      </c>
      <c r="B90" s="1">
        <f t="shared" si="4"/>
        <v>5.8423999999996561E-11</v>
      </c>
    </row>
    <row r="91" spans="1:2" x14ac:dyDescent="0.25">
      <c r="A91">
        <v>439</v>
      </c>
      <c r="B91" s="1">
        <f t="shared" si="4"/>
        <v>6.0551999999996644E-11</v>
      </c>
    </row>
    <row r="92" spans="1:2" x14ac:dyDescent="0.25">
      <c r="A92">
        <v>440</v>
      </c>
      <c r="B92" s="1">
        <f t="shared" si="4"/>
        <v>6.2679999999996572E-11</v>
      </c>
    </row>
    <row r="93" spans="1:2" x14ac:dyDescent="0.25">
      <c r="A93">
        <v>441</v>
      </c>
      <c r="B93" s="1">
        <f>(0.00000000002971*A93/1000-0.0000000000124456)/0.01</f>
        <v>6.5651000000000074E-11</v>
      </c>
    </row>
    <row r="94" spans="1:2" x14ac:dyDescent="0.25">
      <c r="A94">
        <v>442</v>
      </c>
      <c r="B94" s="1">
        <f t="shared" ref="B94:B102" si="5">(0.00000000002971*A94/1000-0.0000000000124456)/0.01</f>
        <v>6.8622000000000022E-11</v>
      </c>
    </row>
    <row r="95" spans="1:2" x14ac:dyDescent="0.25">
      <c r="A95">
        <v>443</v>
      </c>
      <c r="B95" s="1">
        <f t="shared" si="5"/>
        <v>7.1592999999999969E-11</v>
      </c>
    </row>
    <row r="96" spans="1:2" x14ac:dyDescent="0.25">
      <c r="A96">
        <v>444</v>
      </c>
      <c r="B96" s="1">
        <f t="shared" si="5"/>
        <v>7.4563999999999917E-11</v>
      </c>
    </row>
    <row r="97" spans="1:2" x14ac:dyDescent="0.25">
      <c r="A97">
        <v>445</v>
      </c>
      <c r="B97" s="1">
        <f t="shared" si="5"/>
        <v>7.7535000000000033E-11</v>
      </c>
    </row>
    <row r="98" spans="1:2" x14ac:dyDescent="0.25">
      <c r="A98">
        <v>446</v>
      </c>
      <c r="B98" s="1">
        <f t="shared" si="5"/>
        <v>8.050599999999998E-11</v>
      </c>
    </row>
    <row r="99" spans="1:2" x14ac:dyDescent="0.25">
      <c r="A99">
        <v>447</v>
      </c>
      <c r="B99" s="1">
        <f t="shared" si="5"/>
        <v>8.3476999999999928E-11</v>
      </c>
    </row>
    <row r="100" spans="1:2" x14ac:dyDescent="0.25">
      <c r="A100">
        <v>448</v>
      </c>
      <c r="B100" s="1">
        <f t="shared" si="5"/>
        <v>8.6448000000000031E-11</v>
      </c>
    </row>
    <row r="101" spans="1:2" x14ac:dyDescent="0.25">
      <c r="A101">
        <v>449</v>
      </c>
      <c r="B101" s="1">
        <f t="shared" si="5"/>
        <v>8.9418999999999978E-11</v>
      </c>
    </row>
    <row r="102" spans="1:2" x14ac:dyDescent="0.25">
      <c r="A102">
        <v>450</v>
      </c>
      <c r="B102" s="1">
        <f t="shared" si="5"/>
        <v>9.2389999999999926E-11</v>
      </c>
    </row>
    <row r="103" spans="1:2" x14ac:dyDescent="0.25">
      <c r="A103">
        <v>451</v>
      </c>
      <c r="B103" s="1">
        <f>(0.00000000004011*A103/1000-0.0000000000171256)/0.01</f>
        <v>9.6401000000000045E-11</v>
      </c>
    </row>
    <row r="104" spans="1:2" x14ac:dyDescent="0.25">
      <c r="A104">
        <v>452</v>
      </c>
      <c r="B104" s="1">
        <f t="shared" ref="B104:B112" si="6">(0.00000000004011*A104/1000-0.0000000000171256)/0.01</f>
        <v>1.0041199999999967E-10</v>
      </c>
    </row>
    <row r="105" spans="1:2" x14ac:dyDescent="0.25">
      <c r="A105">
        <v>453</v>
      </c>
      <c r="B105" s="1">
        <f t="shared" si="6"/>
        <v>1.0442299999999995E-10</v>
      </c>
    </row>
    <row r="106" spans="1:2" x14ac:dyDescent="0.25">
      <c r="A106">
        <v>454</v>
      </c>
      <c r="B106" s="1">
        <f t="shared" si="6"/>
        <v>1.084339999999999E-10</v>
      </c>
    </row>
    <row r="107" spans="1:2" x14ac:dyDescent="0.25">
      <c r="A107">
        <v>455</v>
      </c>
      <c r="B107" s="1">
        <f t="shared" si="6"/>
        <v>1.1244499999999985E-10</v>
      </c>
    </row>
    <row r="108" spans="1:2" x14ac:dyDescent="0.25">
      <c r="A108">
        <v>456</v>
      </c>
      <c r="B108" s="1">
        <f t="shared" si="6"/>
        <v>1.1645599999999979E-10</v>
      </c>
    </row>
    <row r="109" spans="1:2" x14ac:dyDescent="0.25">
      <c r="A109">
        <v>457</v>
      </c>
      <c r="B109" s="1">
        <f t="shared" si="6"/>
        <v>1.2046700000000008E-10</v>
      </c>
    </row>
    <row r="110" spans="1:2" x14ac:dyDescent="0.25">
      <c r="A110">
        <v>458</v>
      </c>
      <c r="B110" s="1">
        <f t="shared" si="6"/>
        <v>1.2447800000000003E-10</v>
      </c>
    </row>
    <row r="111" spans="1:2" x14ac:dyDescent="0.25">
      <c r="A111">
        <v>459</v>
      </c>
      <c r="B111" s="1">
        <f t="shared" si="6"/>
        <v>1.2848899999999998E-10</v>
      </c>
    </row>
    <row r="112" spans="1:2" x14ac:dyDescent="0.25">
      <c r="A112">
        <v>460</v>
      </c>
      <c r="B112" s="1">
        <f t="shared" si="6"/>
        <v>1.3249999999999993E-10</v>
      </c>
    </row>
    <row r="113" spans="1:2" x14ac:dyDescent="0.25">
      <c r="A113">
        <v>461</v>
      </c>
      <c r="B113" s="1">
        <f>(0.0000000000631*A113/1000-0.000000000027701)/0.00999999999999995</f>
        <v>1.3881000000000035E-10</v>
      </c>
    </row>
    <row r="114" spans="1:2" x14ac:dyDescent="0.25">
      <c r="A114">
        <v>462</v>
      </c>
      <c r="B114" s="1">
        <f t="shared" ref="B114:B122" si="7">(0.0000000000631*A114/1000-0.000000000027701)/0.00999999999999995</f>
        <v>1.4512000000000009E-10</v>
      </c>
    </row>
    <row r="115" spans="1:2" x14ac:dyDescent="0.25">
      <c r="A115">
        <v>463</v>
      </c>
      <c r="B115" s="1">
        <f t="shared" si="7"/>
        <v>1.5143000000000048E-10</v>
      </c>
    </row>
    <row r="116" spans="1:2" x14ac:dyDescent="0.25">
      <c r="A116">
        <v>464</v>
      </c>
      <c r="B116" s="1">
        <f t="shared" si="7"/>
        <v>1.5774000000000025E-10</v>
      </c>
    </row>
    <row r="117" spans="1:2" x14ac:dyDescent="0.25">
      <c r="A117">
        <v>465</v>
      </c>
      <c r="B117" s="1">
        <f t="shared" si="7"/>
        <v>1.6405000000000064E-10</v>
      </c>
    </row>
    <row r="118" spans="1:2" x14ac:dyDescent="0.25">
      <c r="A118">
        <v>466</v>
      </c>
      <c r="B118" s="1">
        <f t="shared" si="7"/>
        <v>1.7036000000000038E-10</v>
      </c>
    </row>
    <row r="119" spans="1:2" x14ac:dyDescent="0.25">
      <c r="A119">
        <v>467</v>
      </c>
      <c r="B119" s="1">
        <f t="shared" si="7"/>
        <v>1.7667000000000077E-10</v>
      </c>
    </row>
    <row r="120" spans="1:2" x14ac:dyDescent="0.25">
      <c r="A120">
        <v>468</v>
      </c>
      <c r="B120" s="1">
        <f t="shared" si="7"/>
        <v>1.8298000000000051E-10</v>
      </c>
    </row>
    <row r="121" spans="1:2" x14ac:dyDescent="0.25">
      <c r="A121">
        <v>469</v>
      </c>
      <c r="B121" s="1">
        <f t="shared" si="7"/>
        <v>1.8929000000000093E-10</v>
      </c>
    </row>
    <row r="122" spans="1:2" x14ac:dyDescent="0.25">
      <c r="A122">
        <v>470</v>
      </c>
      <c r="B122" s="1">
        <f t="shared" si="7"/>
        <v>1.9560000000000067E-10</v>
      </c>
    </row>
    <row r="123" spans="1:2" x14ac:dyDescent="0.25">
      <c r="A123">
        <v>471</v>
      </c>
      <c r="B123" s="1">
        <f>(0.0000000000905*A123/1000-0.000000000040579)/0.01</f>
        <v>2.0464999999999978E-10</v>
      </c>
    </row>
    <row r="124" spans="1:2" x14ac:dyDescent="0.25">
      <c r="A124">
        <v>472</v>
      </c>
      <c r="B124" s="1">
        <f t="shared" ref="B124:B132" si="8">(0.0000000000905*A124/1000-0.000000000040579)/0.01</f>
        <v>2.1369999999999922E-10</v>
      </c>
    </row>
    <row r="125" spans="1:2" x14ac:dyDescent="0.25">
      <c r="A125">
        <v>473</v>
      </c>
      <c r="B125" s="1">
        <f t="shared" si="8"/>
        <v>2.2274999999999995E-10</v>
      </c>
    </row>
    <row r="126" spans="1:2" x14ac:dyDescent="0.25">
      <c r="A126">
        <v>474</v>
      </c>
      <c r="B126" s="1">
        <f t="shared" si="8"/>
        <v>2.317999999999994E-10</v>
      </c>
    </row>
    <row r="127" spans="1:2" x14ac:dyDescent="0.25">
      <c r="A127">
        <v>475</v>
      </c>
      <c r="B127" s="1">
        <f t="shared" si="8"/>
        <v>2.408500000000001E-10</v>
      </c>
    </row>
    <row r="128" spans="1:2" x14ac:dyDescent="0.25">
      <c r="A128">
        <v>476</v>
      </c>
      <c r="B128" s="1">
        <f t="shared" si="8"/>
        <v>2.4989999999999957E-10</v>
      </c>
    </row>
    <row r="129" spans="1:2" x14ac:dyDescent="0.25">
      <c r="A129">
        <v>477</v>
      </c>
      <c r="B129" s="1">
        <f t="shared" si="8"/>
        <v>2.5894999999999966E-10</v>
      </c>
    </row>
    <row r="130" spans="1:2" x14ac:dyDescent="0.25">
      <c r="A130">
        <v>478</v>
      </c>
      <c r="B130" s="1">
        <f t="shared" si="8"/>
        <v>2.6799999999999975E-10</v>
      </c>
    </row>
    <row r="131" spans="1:2" x14ac:dyDescent="0.25">
      <c r="A131">
        <v>479</v>
      </c>
      <c r="B131" s="1">
        <f t="shared" si="8"/>
        <v>2.7704999999999983E-10</v>
      </c>
    </row>
    <row r="132" spans="1:2" x14ac:dyDescent="0.25">
      <c r="A132">
        <v>480</v>
      </c>
      <c r="B132" s="1">
        <f t="shared" si="8"/>
        <v>2.8609999999999925E-10</v>
      </c>
    </row>
    <row r="133" spans="1:2" x14ac:dyDescent="0.25">
      <c r="A133">
        <v>481</v>
      </c>
      <c r="B133" s="1">
        <f>(0.0000000001311*A133/1000-6.00669999999999E-11)/0.01</f>
        <v>2.9921000000000951E-10</v>
      </c>
    </row>
    <row r="134" spans="1:2" x14ac:dyDescent="0.25">
      <c r="A134">
        <v>482</v>
      </c>
      <c r="B134" s="1">
        <f t="shared" ref="B134:B142" si="9">(0.0000000001311*A134/1000-6.00669999999999E-11)/0.01</f>
        <v>3.1232000000001004E-10</v>
      </c>
    </row>
    <row r="135" spans="1:2" x14ac:dyDescent="0.25">
      <c r="A135">
        <v>483</v>
      </c>
      <c r="B135" s="1">
        <f t="shared" si="9"/>
        <v>3.2543000000000929E-10</v>
      </c>
    </row>
    <row r="136" spans="1:2" x14ac:dyDescent="0.25">
      <c r="A136">
        <v>484</v>
      </c>
      <c r="B136" s="1">
        <f t="shared" si="9"/>
        <v>3.3854000000000982E-10</v>
      </c>
    </row>
    <row r="137" spans="1:2" x14ac:dyDescent="0.25">
      <c r="A137">
        <v>485</v>
      </c>
      <c r="B137" s="1">
        <f t="shared" si="9"/>
        <v>3.5165000000000907E-10</v>
      </c>
    </row>
    <row r="138" spans="1:2" x14ac:dyDescent="0.25">
      <c r="A138">
        <v>486</v>
      </c>
      <c r="B138" s="1">
        <f t="shared" si="9"/>
        <v>3.6476000000000831E-10</v>
      </c>
    </row>
    <row r="139" spans="1:2" x14ac:dyDescent="0.25">
      <c r="A139">
        <v>487</v>
      </c>
      <c r="B139" s="1">
        <f t="shared" si="9"/>
        <v>3.7787000000001014E-10</v>
      </c>
    </row>
    <row r="140" spans="1:2" x14ac:dyDescent="0.25">
      <c r="A140">
        <v>488</v>
      </c>
      <c r="B140" s="1">
        <f t="shared" si="9"/>
        <v>3.9098000000000939E-10</v>
      </c>
    </row>
    <row r="141" spans="1:2" x14ac:dyDescent="0.25">
      <c r="A141">
        <v>489</v>
      </c>
      <c r="B141" s="1">
        <f t="shared" si="9"/>
        <v>4.0409000000000992E-10</v>
      </c>
    </row>
    <row r="142" spans="1:2" x14ac:dyDescent="0.25">
      <c r="A142">
        <v>490</v>
      </c>
      <c r="B142" s="1">
        <f t="shared" si="9"/>
        <v>4.1720000000000917E-10</v>
      </c>
    </row>
    <row r="143" spans="1:2" x14ac:dyDescent="0.25">
      <c r="A143">
        <v>491</v>
      </c>
      <c r="B143" s="1">
        <f>(1.71699999999999E-10*A143/1000-7.99609999999999E-11)/0.01</f>
        <v>4.3436999999995975E-10</v>
      </c>
    </row>
    <row r="144" spans="1:2" x14ac:dyDescent="0.25">
      <c r="A144">
        <v>492</v>
      </c>
      <c r="B144" s="1">
        <f t="shared" ref="B144:B152" si="10">(1.71699999999999E-10*A144/1000-7.99609999999999E-11)/0.01</f>
        <v>4.5153999999996073E-10</v>
      </c>
    </row>
    <row r="145" spans="1:2" x14ac:dyDescent="0.25">
      <c r="A145">
        <v>493</v>
      </c>
      <c r="B145" s="1">
        <f t="shared" si="10"/>
        <v>4.6870999999996043E-10</v>
      </c>
    </row>
    <row r="146" spans="1:2" x14ac:dyDescent="0.25">
      <c r="A146">
        <v>494</v>
      </c>
      <c r="B146" s="1">
        <f t="shared" si="10"/>
        <v>4.8587999999996141E-10</v>
      </c>
    </row>
    <row r="147" spans="1:2" x14ac:dyDescent="0.25">
      <c r="A147">
        <v>495</v>
      </c>
      <c r="B147" s="1">
        <f t="shared" si="10"/>
        <v>5.0304999999995981E-10</v>
      </c>
    </row>
    <row r="148" spans="1:2" x14ac:dyDescent="0.25">
      <c r="A148">
        <v>496</v>
      </c>
      <c r="B148" s="1">
        <f t="shared" si="10"/>
        <v>5.2021999999995946E-10</v>
      </c>
    </row>
    <row r="149" spans="1:2" x14ac:dyDescent="0.25">
      <c r="A149">
        <v>497</v>
      </c>
      <c r="B149" s="1">
        <f t="shared" si="10"/>
        <v>5.3738999999996044E-10</v>
      </c>
    </row>
    <row r="150" spans="1:2" x14ac:dyDescent="0.25">
      <c r="A150">
        <v>498</v>
      </c>
      <c r="B150" s="1">
        <f t="shared" si="10"/>
        <v>5.5455999999995884E-10</v>
      </c>
    </row>
    <row r="151" spans="1:2" x14ac:dyDescent="0.25">
      <c r="A151">
        <v>499</v>
      </c>
      <c r="B151" s="1">
        <f t="shared" si="10"/>
        <v>5.7172999999995983E-10</v>
      </c>
    </row>
    <row r="152" spans="1:2" x14ac:dyDescent="0.25">
      <c r="A152">
        <v>500</v>
      </c>
      <c r="B152" s="1">
        <f t="shared" si="10"/>
        <v>5.8889999999995957E-10</v>
      </c>
    </row>
    <row r="153" spans="1:2" x14ac:dyDescent="0.25">
      <c r="A153">
        <v>501</v>
      </c>
      <c r="B153" s="1">
        <f>(0.0000000002147*A153/1000-1.01460999999999E-10)/0.01</f>
        <v>6.103700000000995E-10</v>
      </c>
    </row>
    <row r="154" spans="1:2" x14ac:dyDescent="0.25">
      <c r="A154">
        <v>502</v>
      </c>
      <c r="B154" s="1">
        <f t="shared" ref="B154:B162" si="11">(0.0000000002147*A154/1000-1.01460999999999E-10)/0.01</f>
        <v>6.318400000000986E-10</v>
      </c>
    </row>
    <row r="155" spans="1:2" x14ac:dyDescent="0.25">
      <c r="A155">
        <v>503</v>
      </c>
      <c r="B155" s="1">
        <f t="shared" si="11"/>
        <v>6.5331000000009905E-10</v>
      </c>
    </row>
    <row r="156" spans="1:2" x14ac:dyDescent="0.25">
      <c r="A156">
        <v>504</v>
      </c>
      <c r="B156" s="1">
        <f t="shared" si="11"/>
        <v>6.7478000000009939E-10</v>
      </c>
    </row>
    <row r="157" spans="1:2" x14ac:dyDescent="0.25">
      <c r="A157">
        <v>505</v>
      </c>
      <c r="B157" s="1">
        <f t="shared" si="11"/>
        <v>6.9625000000009849E-10</v>
      </c>
    </row>
    <row r="158" spans="1:2" x14ac:dyDescent="0.25">
      <c r="A158">
        <v>506</v>
      </c>
      <c r="B158" s="1">
        <f t="shared" si="11"/>
        <v>7.1772000000009893E-10</v>
      </c>
    </row>
    <row r="159" spans="1:2" x14ac:dyDescent="0.25">
      <c r="A159">
        <v>507</v>
      </c>
      <c r="B159" s="1">
        <f t="shared" si="11"/>
        <v>7.3919000000009927E-10</v>
      </c>
    </row>
    <row r="160" spans="1:2" x14ac:dyDescent="0.25">
      <c r="A160">
        <v>508</v>
      </c>
      <c r="B160" s="1">
        <f t="shared" si="11"/>
        <v>7.6066000000009971E-10</v>
      </c>
    </row>
    <row r="161" spans="1:2" x14ac:dyDescent="0.25">
      <c r="A161">
        <v>509</v>
      </c>
      <c r="B161" s="1">
        <f t="shared" si="11"/>
        <v>7.8213000000010005E-10</v>
      </c>
    </row>
    <row r="162" spans="1:2" x14ac:dyDescent="0.25">
      <c r="A162">
        <v>510</v>
      </c>
      <c r="B162" s="1">
        <f t="shared" si="11"/>
        <v>8.0360000000009915E-10</v>
      </c>
    </row>
    <row r="163" spans="1:2" x14ac:dyDescent="0.25">
      <c r="A163">
        <v>511</v>
      </c>
      <c r="B163" s="1">
        <f>(0.0000000002724*A163/1000-1.30887999999999E-10)/0.01</f>
        <v>8.3084000000009843E-10</v>
      </c>
    </row>
    <row r="164" spans="1:2" x14ac:dyDescent="0.25">
      <c r="A164">
        <v>512</v>
      </c>
      <c r="B164" s="1">
        <f t="shared" ref="B164:B172" si="12">(0.0000000002724*A164/1000-1.30887999999999E-10)/0.01</f>
        <v>8.5808000000010153E-10</v>
      </c>
    </row>
    <row r="165" spans="1:2" x14ac:dyDescent="0.25">
      <c r="A165">
        <v>513</v>
      </c>
      <c r="B165" s="1">
        <f t="shared" si="12"/>
        <v>8.8532000000010205E-10</v>
      </c>
    </row>
    <row r="166" spans="1:2" x14ac:dyDescent="0.25">
      <c r="A166">
        <v>514</v>
      </c>
      <c r="B166" s="1">
        <f t="shared" si="12"/>
        <v>9.1256000000009999E-10</v>
      </c>
    </row>
    <row r="167" spans="1:2" x14ac:dyDescent="0.25">
      <c r="A167">
        <v>515</v>
      </c>
      <c r="B167" s="1">
        <f t="shared" si="12"/>
        <v>9.398000000001005E-10</v>
      </c>
    </row>
    <row r="168" spans="1:2" x14ac:dyDescent="0.25">
      <c r="A168">
        <v>516</v>
      </c>
      <c r="B168" s="1">
        <f t="shared" si="12"/>
        <v>9.6704000000010092E-10</v>
      </c>
    </row>
    <row r="169" spans="1:2" x14ac:dyDescent="0.25">
      <c r="A169">
        <v>517</v>
      </c>
      <c r="B169" s="1">
        <f t="shared" si="12"/>
        <v>9.9428000000010154E-10</v>
      </c>
    </row>
    <row r="170" spans="1:2" x14ac:dyDescent="0.25">
      <c r="A170">
        <v>518</v>
      </c>
      <c r="B170" s="1">
        <f t="shared" si="12"/>
        <v>1.0215200000000995E-9</v>
      </c>
    </row>
    <row r="171" spans="1:2" x14ac:dyDescent="0.25">
      <c r="A171">
        <v>519</v>
      </c>
      <c r="B171" s="1">
        <f t="shared" si="12"/>
        <v>1.0487600000000999E-9</v>
      </c>
    </row>
    <row r="172" spans="1:2" x14ac:dyDescent="0.25">
      <c r="A172">
        <v>520</v>
      </c>
      <c r="B172" s="1">
        <f t="shared" si="12"/>
        <v>1.0760000000001005E-9</v>
      </c>
    </row>
    <row r="173" spans="1:2" x14ac:dyDescent="0.25">
      <c r="A173">
        <v>521</v>
      </c>
      <c r="B173" s="1">
        <f>(0.000000000333*A173/1000-1.62399999999999E-10)/0.01</f>
        <v>1.1093000000001018E-9</v>
      </c>
    </row>
    <row r="174" spans="1:2" x14ac:dyDescent="0.25">
      <c r="A174">
        <v>522</v>
      </c>
      <c r="B174" s="1">
        <f t="shared" ref="B174:B182" si="13">(0.000000000333*A174/1000-1.62399999999999E-10)/0.01</f>
        <v>1.142600000000098E-9</v>
      </c>
    </row>
    <row r="175" spans="1:2" x14ac:dyDescent="0.25">
      <c r="A175">
        <v>523</v>
      </c>
      <c r="B175" s="1">
        <f t="shared" si="13"/>
        <v>1.1759000000000993E-9</v>
      </c>
    </row>
    <row r="176" spans="1:2" x14ac:dyDescent="0.25">
      <c r="A176">
        <v>524</v>
      </c>
      <c r="B176" s="1">
        <f t="shared" si="13"/>
        <v>1.2092000000001006E-9</v>
      </c>
    </row>
    <row r="177" spans="1:2" x14ac:dyDescent="0.25">
      <c r="A177">
        <v>525</v>
      </c>
      <c r="B177" s="1">
        <f t="shared" si="13"/>
        <v>1.242500000000102E-9</v>
      </c>
    </row>
    <row r="178" spans="1:2" x14ac:dyDescent="0.25">
      <c r="A178">
        <v>526</v>
      </c>
      <c r="B178" s="1">
        <f t="shared" si="13"/>
        <v>1.2758000000000981E-9</v>
      </c>
    </row>
    <row r="179" spans="1:2" x14ac:dyDescent="0.25">
      <c r="A179">
        <v>527</v>
      </c>
      <c r="B179" s="1">
        <f t="shared" si="13"/>
        <v>1.3091000000000994E-9</v>
      </c>
    </row>
    <row r="180" spans="1:2" x14ac:dyDescent="0.25">
      <c r="A180">
        <v>528</v>
      </c>
      <c r="B180" s="1">
        <f t="shared" si="13"/>
        <v>1.3424000000001007E-9</v>
      </c>
    </row>
    <row r="181" spans="1:2" x14ac:dyDescent="0.25">
      <c r="A181">
        <v>529</v>
      </c>
      <c r="B181" s="1">
        <f t="shared" si="13"/>
        <v>1.3757000000000994E-9</v>
      </c>
    </row>
    <row r="182" spans="1:2" x14ac:dyDescent="0.25">
      <c r="A182">
        <v>530</v>
      </c>
      <c r="B182" s="1">
        <f t="shared" si="13"/>
        <v>1.4090000000000982E-9</v>
      </c>
    </row>
    <row r="183" spans="1:2" x14ac:dyDescent="0.25">
      <c r="A183">
        <v>531</v>
      </c>
      <c r="B183" s="1">
        <f>(0.000000000404*A183/1000-0.00000000020003)/0.01</f>
        <v>1.4494000000000002E-9</v>
      </c>
    </row>
    <row r="184" spans="1:2" x14ac:dyDescent="0.25">
      <c r="A184">
        <v>532</v>
      </c>
      <c r="B184" s="1">
        <f t="shared" ref="B184:B192" si="14">(0.000000000404*A184/1000-0.00000000020003)/0.01</f>
        <v>1.4898000000000004E-9</v>
      </c>
    </row>
    <row r="185" spans="1:2" x14ac:dyDescent="0.25">
      <c r="A185">
        <v>533</v>
      </c>
      <c r="B185" s="1">
        <f t="shared" si="14"/>
        <v>1.5302000000000006E-9</v>
      </c>
    </row>
    <row r="186" spans="1:2" x14ac:dyDescent="0.25">
      <c r="A186">
        <v>534</v>
      </c>
      <c r="B186" s="1">
        <f t="shared" si="14"/>
        <v>1.5705999999999981E-9</v>
      </c>
    </row>
    <row r="187" spans="1:2" x14ac:dyDescent="0.25">
      <c r="A187">
        <v>535</v>
      </c>
      <c r="B187" s="1">
        <f t="shared" si="14"/>
        <v>1.6109999999999983E-9</v>
      </c>
    </row>
    <row r="188" spans="1:2" x14ac:dyDescent="0.25">
      <c r="A188">
        <v>536</v>
      </c>
      <c r="B188" s="1">
        <f t="shared" si="14"/>
        <v>1.6514000000000011E-9</v>
      </c>
    </row>
    <row r="189" spans="1:2" x14ac:dyDescent="0.25">
      <c r="A189">
        <v>537</v>
      </c>
      <c r="B189" s="1">
        <f t="shared" si="14"/>
        <v>1.6917999999999986E-9</v>
      </c>
    </row>
    <row r="190" spans="1:2" x14ac:dyDescent="0.25">
      <c r="A190">
        <v>538</v>
      </c>
      <c r="B190" s="1">
        <f t="shared" si="14"/>
        <v>1.7321999999999988E-9</v>
      </c>
    </row>
    <row r="191" spans="1:2" x14ac:dyDescent="0.25">
      <c r="A191">
        <v>539</v>
      </c>
      <c r="B191" s="1">
        <f t="shared" si="14"/>
        <v>1.772599999999999E-9</v>
      </c>
    </row>
    <row r="192" spans="1:2" x14ac:dyDescent="0.25">
      <c r="A192">
        <v>540</v>
      </c>
      <c r="B192" s="1">
        <f t="shared" si="14"/>
        <v>1.8129999999999992E-9</v>
      </c>
    </row>
    <row r="193" spans="1:2" x14ac:dyDescent="0.25">
      <c r="A193">
        <v>541</v>
      </c>
      <c r="B193" s="1">
        <f>(4.75999999999999E-10*A193/1000-2.38909999999999E-10)/0.01</f>
        <v>1.8606000000000432E-9</v>
      </c>
    </row>
    <row r="194" spans="1:2" x14ac:dyDescent="0.25">
      <c r="A194">
        <v>542</v>
      </c>
      <c r="B194" s="1">
        <f t="shared" ref="B194:B202" si="15">(4.75999999999999E-10*A194/1000-2.38909999999999E-10)/0.01</f>
        <v>1.9082000000000431E-9</v>
      </c>
    </row>
    <row r="195" spans="1:2" x14ac:dyDescent="0.25">
      <c r="A195">
        <v>543</v>
      </c>
      <c r="B195" s="1">
        <f t="shared" si="15"/>
        <v>1.9558000000000379E-9</v>
      </c>
    </row>
    <row r="196" spans="1:2" x14ac:dyDescent="0.25">
      <c r="A196">
        <v>544</v>
      </c>
      <c r="B196" s="1">
        <f t="shared" si="15"/>
        <v>2.0034000000000429E-9</v>
      </c>
    </row>
    <row r="197" spans="1:2" x14ac:dyDescent="0.25">
      <c r="A197">
        <v>545</v>
      </c>
      <c r="B197" s="1">
        <f t="shared" si="15"/>
        <v>2.0510000000000427E-9</v>
      </c>
    </row>
    <row r="198" spans="1:2" x14ac:dyDescent="0.25">
      <c r="A198">
        <v>546</v>
      </c>
      <c r="B198" s="1">
        <f t="shared" si="15"/>
        <v>2.0986000000000428E-9</v>
      </c>
    </row>
    <row r="199" spans="1:2" x14ac:dyDescent="0.25">
      <c r="A199">
        <v>547</v>
      </c>
      <c r="B199" s="1">
        <f t="shared" si="15"/>
        <v>2.1462000000000375E-9</v>
      </c>
    </row>
    <row r="200" spans="1:2" x14ac:dyDescent="0.25">
      <c r="A200">
        <v>548</v>
      </c>
      <c r="B200" s="1">
        <f t="shared" si="15"/>
        <v>2.1938000000000426E-9</v>
      </c>
    </row>
    <row r="201" spans="1:2" x14ac:dyDescent="0.25">
      <c r="A201">
        <v>549</v>
      </c>
      <c r="B201" s="1">
        <f t="shared" si="15"/>
        <v>2.2414000000000423E-9</v>
      </c>
    </row>
    <row r="202" spans="1:2" x14ac:dyDescent="0.25">
      <c r="A202">
        <v>550</v>
      </c>
      <c r="B202" s="1">
        <f t="shared" si="15"/>
        <v>2.2890000000000425E-9</v>
      </c>
    </row>
    <row r="203" spans="1:2" x14ac:dyDescent="0.25">
      <c r="A203">
        <v>551</v>
      </c>
      <c r="B203" s="1">
        <f>(0.00000000055*A203/1000-0.00000000027961)/0.01</f>
        <v>2.3440000000000022E-9</v>
      </c>
    </row>
    <row r="204" spans="1:2" x14ac:dyDescent="0.25">
      <c r="A204">
        <v>552</v>
      </c>
      <c r="B204" s="1">
        <f t="shared" ref="B204:B212" si="16">(0.00000000055*A204/1000-0.00000000027961)/0.01</f>
        <v>2.3990000000000038E-9</v>
      </c>
    </row>
    <row r="205" spans="1:2" x14ac:dyDescent="0.25">
      <c r="A205">
        <v>553</v>
      </c>
      <c r="B205" s="1">
        <f t="shared" si="16"/>
        <v>2.454E-9</v>
      </c>
    </row>
    <row r="206" spans="1:2" x14ac:dyDescent="0.25">
      <c r="A206">
        <v>554</v>
      </c>
      <c r="B206" s="1">
        <f t="shared" si="16"/>
        <v>2.5090000000000012E-9</v>
      </c>
    </row>
    <row r="207" spans="1:2" x14ac:dyDescent="0.25">
      <c r="A207">
        <v>555</v>
      </c>
      <c r="B207" s="1">
        <f t="shared" si="16"/>
        <v>2.5639999999999973E-9</v>
      </c>
    </row>
    <row r="208" spans="1:2" x14ac:dyDescent="0.25">
      <c r="A208">
        <v>556</v>
      </c>
      <c r="B208" s="1">
        <f t="shared" si="16"/>
        <v>2.6190000000000039E-9</v>
      </c>
    </row>
    <row r="209" spans="1:2" x14ac:dyDescent="0.25">
      <c r="A209">
        <v>557</v>
      </c>
      <c r="B209" s="1">
        <f t="shared" si="16"/>
        <v>2.6740000000000001E-9</v>
      </c>
    </row>
    <row r="210" spans="1:2" x14ac:dyDescent="0.25">
      <c r="A210">
        <v>558</v>
      </c>
      <c r="B210" s="1">
        <f t="shared" si="16"/>
        <v>2.7290000000000016E-9</v>
      </c>
    </row>
    <row r="211" spans="1:2" x14ac:dyDescent="0.25">
      <c r="A211">
        <v>559</v>
      </c>
      <c r="B211" s="1">
        <f t="shared" si="16"/>
        <v>2.7839999999999978E-9</v>
      </c>
    </row>
    <row r="212" spans="1:2" x14ac:dyDescent="0.25">
      <c r="A212">
        <v>560</v>
      </c>
      <c r="B212" s="1">
        <f t="shared" si="16"/>
        <v>2.838999999999999E-9</v>
      </c>
    </row>
    <row r="213" spans="1:2" x14ac:dyDescent="0.25">
      <c r="A213">
        <v>561</v>
      </c>
      <c r="B213" s="1">
        <f>(0.000000001172*A213/1000-0.00000000063343)/0.00999999999999989</f>
        <v>2.4062000000000403E-9</v>
      </c>
    </row>
    <row r="214" spans="1:2" x14ac:dyDescent="0.25">
      <c r="A214">
        <v>562</v>
      </c>
      <c r="B214" s="1">
        <f t="shared" ref="B214:B222" si="17">(0.000000001172*A214/1000-0.00000000063343)/0.00999999999999989</f>
        <v>2.5234000000000341E-9</v>
      </c>
    </row>
    <row r="215" spans="1:2" x14ac:dyDescent="0.25">
      <c r="A215">
        <v>563</v>
      </c>
      <c r="B215" s="1">
        <f t="shared" si="17"/>
        <v>2.6406000000000378E-9</v>
      </c>
    </row>
    <row r="216" spans="1:2" x14ac:dyDescent="0.25">
      <c r="A216">
        <v>564</v>
      </c>
      <c r="B216" s="1">
        <f t="shared" si="17"/>
        <v>2.7578000000000415E-9</v>
      </c>
    </row>
    <row r="217" spans="1:2" x14ac:dyDescent="0.25">
      <c r="A217">
        <v>565</v>
      </c>
      <c r="B217" s="1">
        <f t="shared" si="17"/>
        <v>2.8750000000000452E-9</v>
      </c>
    </row>
    <row r="218" spans="1:2" x14ac:dyDescent="0.25">
      <c r="A218">
        <v>566</v>
      </c>
      <c r="B218" s="1">
        <f t="shared" si="17"/>
        <v>2.9922000000000385E-9</v>
      </c>
    </row>
    <row r="219" spans="1:2" x14ac:dyDescent="0.25">
      <c r="A219">
        <v>567</v>
      </c>
      <c r="B219" s="1">
        <f t="shared" si="17"/>
        <v>3.1094000000000422E-9</v>
      </c>
    </row>
    <row r="220" spans="1:2" x14ac:dyDescent="0.25">
      <c r="A220">
        <v>568</v>
      </c>
      <c r="B220" s="1">
        <f t="shared" si="17"/>
        <v>3.2266000000000459E-9</v>
      </c>
    </row>
    <row r="221" spans="1:2" x14ac:dyDescent="0.25">
      <c r="A221">
        <v>569</v>
      </c>
      <c r="B221" s="1">
        <f t="shared" si="17"/>
        <v>3.34380000000005E-9</v>
      </c>
    </row>
    <row r="222" spans="1:2" x14ac:dyDescent="0.25">
      <c r="A222">
        <v>570</v>
      </c>
      <c r="B222" s="1">
        <f t="shared" si="17"/>
        <v>3.4610000000000434E-9</v>
      </c>
    </row>
    <row r="223" spans="1:2" x14ac:dyDescent="0.25">
      <c r="A223">
        <v>571</v>
      </c>
      <c r="B223" s="1">
        <f>(0.000000000698*A223/1000-0.00000000036325)/0.01</f>
        <v>3.5307999999999986E-9</v>
      </c>
    </row>
    <row r="224" spans="1:2" x14ac:dyDescent="0.25">
      <c r="A224">
        <v>572</v>
      </c>
      <c r="B224" s="1">
        <f t="shared" ref="B224:B232" si="18">(0.000000000698*A224/1000-0.00000000036325)/0.01</f>
        <v>3.6005999999999977E-9</v>
      </c>
    </row>
    <row r="225" spans="1:2" x14ac:dyDescent="0.25">
      <c r="A225">
        <v>573</v>
      </c>
      <c r="B225" s="1">
        <f t="shared" si="18"/>
        <v>3.6703999999999968E-9</v>
      </c>
    </row>
    <row r="226" spans="1:2" x14ac:dyDescent="0.25">
      <c r="A226">
        <v>574</v>
      </c>
      <c r="B226" s="1">
        <f t="shared" si="18"/>
        <v>3.7401999999999958E-9</v>
      </c>
    </row>
    <row r="227" spans="1:2" x14ac:dyDescent="0.25">
      <c r="A227">
        <v>575</v>
      </c>
      <c r="B227" s="1">
        <f t="shared" si="18"/>
        <v>3.8099999999999949E-9</v>
      </c>
    </row>
    <row r="228" spans="1:2" x14ac:dyDescent="0.25">
      <c r="A228">
        <v>576</v>
      </c>
      <c r="B228" s="1">
        <f t="shared" si="18"/>
        <v>3.879799999999994E-9</v>
      </c>
    </row>
    <row r="229" spans="1:2" x14ac:dyDescent="0.25">
      <c r="A229">
        <v>577</v>
      </c>
      <c r="B229" s="1">
        <f t="shared" si="18"/>
        <v>3.949599999999998E-9</v>
      </c>
    </row>
    <row r="230" spans="1:2" x14ac:dyDescent="0.25">
      <c r="A230">
        <v>578</v>
      </c>
      <c r="B230" s="1">
        <f t="shared" si="18"/>
        <v>4.0193999999999971E-9</v>
      </c>
    </row>
    <row r="231" spans="1:2" x14ac:dyDescent="0.25">
      <c r="A231">
        <v>579</v>
      </c>
      <c r="B231" s="1">
        <f t="shared" si="18"/>
        <v>4.0891999999999962E-9</v>
      </c>
    </row>
    <row r="232" spans="1:2" x14ac:dyDescent="0.25">
      <c r="A232">
        <v>580</v>
      </c>
      <c r="B232" s="1">
        <f t="shared" si="18"/>
        <v>4.1589999999999953E-9</v>
      </c>
    </row>
    <row r="233" spans="1:2" x14ac:dyDescent="0.25">
      <c r="A233">
        <v>581</v>
      </c>
      <c r="B233" s="1">
        <f>(7.70999999999999E-10*A233/1000-4.05589999999999E-10)/0.01</f>
        <v>4.2361000000000417E-9</v>
      </c>
    </row>
    <row r="234" spans="1:2" x14ac:dyDescent="0.25">
      <c r="A234">
        <v>582</v>
      </c>
      <c r="B234" s="1">
        <f t="shared" ref="B234:B242" si="19">(7.70999999999999E-10*A234/1000-4.05589999999999E-10)/0.01</f>
        <v>4.3132000000000417E-9</v>
      </c>
    </row>
    <row r="235" spans="1:2" x14ac:dyDescent="0.25">
      <c r="A235">
        <v>583</v>
      </c>
      <c r="B235" s="1">
        <f t="shared" si="19"/>
        <v>4.390300000000041E-9</v>
      </c>
    </row>
    <row r="236" spans="1:2" x14ac:dyDescent="0.25">
      <c r="A236">
        <v>584</v>
      </c>
      <c r="B236" s="1">
        <f t="shared" si="19"/>
        <v>4.467400000000041E-9</v>
      </c>
    </row>
    <row r="237" spans="1:2" x14ac:dyDescent="0.25">
      <c r="A237">
        <v>585</v>
      </c>
      <c r="B237" s="1">
        <f t="shared" si="19"/>
        <v>4.5445000000000403E-9</v>
      </c>
    </row>
    <row r="238" spans="1:2" x14ac:dyDescent="0.25">
      <c r="A238">
        <v>586</v>
      </c>
      <c r="B238" s="1">
        <f t="shared" si="19"/>
        <v>4.6216000000000404E-9</v>
      </c>
    </row>
    <row r="239" spans="1:2" x14ac:dyDescent="0.25">
      <c r="A239">
        <v>587</v>
      </c>
      <c r="B239" s="1">
        <f t="shared" si="19"/>
        <v>4.6987000000000446E-9</v>
      </c>
    </row>
    <row r="240" spans="1:2" x14ac:dyDescent="0.25">
      <c r="A240">
        <v>588</v>
      </c>
      <c r="B240" s="1">
        <f t="shared" si="19"/>
        <v>4.7758000000000397E-9</v>
      </c>
    </row>
    <row r="241" spans="1:2" x14ac:dyDescent="0.25">
      <c r="A241">
        <v>589</v>
      </c>
      <c r="B241" s="1">
        <f t="shared" si="19"/>
        <v>4.8529000000000389E-9</v>
      </c>
    </row>
    <row r="242" spans="1:2" x14ac:dyDescent="0.25">
      <c r="A242">
        <v>590</v>
      </c>
      <c r="B242" s="1">
        <f t="shared" si="19"/>
        <v>4.930000000000039E-9</v>
      </c>
    </row>
    <row r="243" spans="1:2" x14ac:dyDescent="0.25">
      <c r="A243">
        <v>591</v>
      </c>
      <c r="B243" s="1">
        <f>(7.99999999999999E-10*A243/1000-4.22699999999999E-10)/0.01</f>
        <v>5.0100000000000429E-9</v>
      </c>
    </row>
    <row r="244" spans="1:2" x14ac:dyDescent="0.25">
      <c r="A244">
        <v>592</v>
      </c>
      <c r="B244" s="1">
        <f t="shared" ref="B244:B252" si="20">(7.99999999999999E-10*A244/1000-4.22699999999999E-10)/0.01</f>
        <v>5.090000000000036E-9</v>
      </c>
    </row>
    <row r="245" spans="1:2" x14ac:dyDescent="0.25">
      <c r="A245">
        <v>593</v>
      </c>
      <c r="B245" s="1">
        <f t="shared" si="20"/>
        <v>5.1700000000000398E-9</v>
      </c>
    </row>
    <row r="246" spans="1:2" x14ac:dyDescent="0.25">
      <c r="A246">
        <v>594</v>
      </c>
      <c r="B246" s="1">
        <f t="shared" si="20"/>
        <v>5.2500000000000338E-9</v>
      </c>
    </row>
    <row r="247" spans="1:2" x14ac:dyDescent="0.25">
      <c r="A247">
        <v>595</v>
      </c>
      <c r="B247" s="1">
        <f t="shared" si="20"/>
        <v>5.3300000000000376E-9</v>
      </c>
    </row>
    <row r="248" spans="1:2" x14ac:dyDescent="0.25">
      <c r="A248">
        <v>596</v>
      </c>
      <c r="B248" s="1">
        <f t="shared" si="20"/>
        <v>5.4100000000000415E-9</v>
      </c>
    </row>
    <row r="249" spans="1:2" x14ac:dyDescent="0.25">
      <c r="A249">
        <v>597</v>
      </c>
      <c r="B249" s="1">
        <f t="shared" si="20"/>
        <v>5.4900000000000346E-9</v>
      </c>
    </row>
    <row r="250" spans="1:2" x14ac:dyDescent="0.25">
      <c r="A250">
        <v>598</v>
      </c>
      <c r="B250" s="1">
        <f t="shared" si="20"/>
        <v>5.5700000000000385E-9</v>
      </c>
    </row>
    <row r="251" spans="1:2" x14ac:dyDescent="0.25">
      <c r="A251">
        <v>599</v>
      </c>
      <c r="B251" s="1">
        <f t="shared" si="20"/>
        <v>5.6500000000000324E-9</v>
      </c>
    </row>
    <row r="252" spans="1:2" x14ac:dyDescent="0.25">
      <c r="A252">
        <v>600</v>
      </c>
      <c r="B252" s="1">
        <f t="shared" si="20"/>
        <v>5.7300000000000363E-9</v>
      </c>
    </row>
    <row r="253" spans="1:2" x14ac:dyDescent="0.25">
      <c r="A253">
        <v>601</v>
      </c>
      <c r="B253" s="1">
        <f>(0.00000000116*A253/1000-0.0000000006387)/0.01</f>
        <v>5.8459999999999916E-9</v>
      </c>
    </row>
    <row r="254" spans="1:2" x14ac:dyDescent="0.25">
      <c r="A254">
        <v>602</v>
      </c>
      <c r="B254" s="1">
        <f t="shared" ref="B254:B262" si="21">(0.00000000116*A254/1000-0.0000000006387)/0.01</f>
        <v>5.9619999999999941E-9</v>
      </c>
    </row>
    <row r="255" spans="1:2" x14ac:dyDescent="0.25">
      <c r="A255">
        <v>603</v>
      </c>
      <c r="B255" s="1">
        <f t="shared" si="21"/>
        <v>6.0779999999999966E-9</v>
      </c>
    </row>
    <row r="256" spans="1:2" x14ac:dyDescent="0.25">
      <c r="A256">
        <v>604</v>
      </c>
      <c r="B256" s="1">
        <f t="shared" si="21"/>
        <v>6.1939999999999991E-9</v>
      </c>
    </row>
    <row r="257" spans="1:2" x14ac:dyDescent="0.25">
      <c r="A257">
        <v>605</v>
      </c>
      <c r="B257" s="1">
        <f t="shared" si="21"/>
        <v>6.3100000000000016E-9</v>
      </c>
    </row>
    <row r="258" spans="1:2" x14ac:dyDescent="0.25">
      <c r="A258">
        <v>606</v>
      </c>
      <c r="B258" s="1">
        <f t="shared" si="21"/>
        <v>6.4259999999999941E-9</v>
      </c>
    </row>
    <row r="259" spans="1:2" x14ac:dyDescent="0.25">
      <c r="A259">
        <v>607</v>
      </c>
      <c r="B259" s="1">
        <f t="shared" si="21"/>
        <v>6.5419999999999966E-9</v>
      </c>
    </row>
    <row r="260" spans="1:2" x14ac:dyDescent="0.25">
      <c r="A260">
        <v>608</v>
      </c>
      <c r="B260" s="1">
        <f t="shared" si="21"/>
        <v>6.6579999999999991E-9</v>
      </c>
    </row>
    <row r="261" spans="1:2" x14ac:dyDescent="0.25">
      <c r="A261">
        <v>609</v>
      </c>
      <c r="B261" s="1">
        <f t="shared" si="21"/>
        <v>6.7740000000000016E-9</v>
      </c>
    </row>
    <row r="262" spans="1:2" x14ac:dyDescent="0.25">
      <c r="A262">
        <v>610</v>
      </c>
      <c r="B262" s="1">
        <f t="shared" si="21"/>
        <v>6.8899999999999934E-9</v>
      </c>
    </row>
    <row r="263" spans="1:2" x14ac:dyDescent="0.25">
      <c r="A263">
        <v>611</v>
      </c>
      <c r="B263" s="1">
        <f>(1.68999999999999E-09*A263/1000-9.61999999999999E-10)/0.01</f>
        <v>7.0589999999994893E-9</v>
      </c>
    </row>
    <row r="264" spans="1:2" x14ac:dyDescent="0.25">
      <c r="A264">
        <v>612</v>
      </c>
      <c r="B264" s="1">
        <f t="shared" ref="B264:B272" si="22">(1.68999999999999E-09*A264/1000-9.61999999999999E-10)/0.01</f>
        <v>7.2279999999994916E-9</v>
      </c>
    </row>
    <row r="265" spans="1:2" x14ac:dyDescent="0.25">
      <c r="A265">
        <v>613</v>
      </c>
      <c r="B265" s="1">
        <f t="shared" si="22"/>
        <v>7.3969999999994731E-9</v>
      </c>
    </row>
    <row r="266" spans="1:2" x14ac:dyDescent="0.25">
      <c r="A266">
        <v>614</v>
      </c>
      <c r="B266" s="1">
        <f t="shared" si="22"/>
        <v>7.5659999999994951E-9</v>
      </c>
    </row>
    <row r="267" spans="1:2" x14ac:dyDescent="0.25">
      <c r="A267">
        <v>615</v>
      </c>
      <c r="B267" s="1">
        <f t="shared" si="22"/>
        <v>7.7349999999994982E-9</v>
      </c>
    </row>
    <row r="268" spans="1:2" x14ac:dyDescent="0.25">
      <c r="A268">
        <v>616</v>
      </c>
      <c r="B268" s="1">
        <f t="shared" si="22"/>
        <v>7.9039999999994797E-9</v>
      </c>
    </row>
    <row r="269" spans="1:2" x14ac:dyDescent="0.25">
      <c r="A269">
        <v>617</v>
      </c>
      <c r="B269" s="1">
        <f t="shared" si="22"/>
        <v>8.0729999999994811E-9</v>
      </c>
    </row>
    <row r="270" spans="1:2" x14ac:dyDescent="0.25">
      <c r="A270">
        <v>618</v>
      </c>
      <c r="B270" s="1">
        <f t="shared" si="22"/>
        <v>8.2419999999994841E-9</v>
      </c>
    </row>
    <row r="271" spans="1:2" x14ac:dyDescent="0.25">
      <c r="A271">
        <v>619</v>
      </c>
      <c r="B271" s="1">
        <f t="shared" si="22"/>
        <v>8.4109999999994855E-9</v>
      </c>
    </row>
    <row r="272" spans="1:2" x14ac:dyDescent="0.25">
      <c r="A272">
        <v>620</v>
      </c>
      <c r="B272" s="1">
        <f t="shared" si="22"/>
        <v>8.5799999999994885E-9</v>
      </c>
    </row>
    <row r="273" spans="1:2" x14ac:dyDescent="0.25">
      <c r="A273">
        <v>621</v>
      </c>
      <c r="B273" s="1">
        <f>(0.00000000182*A273/1000-0.0000000010426)/0.01</f>
        <v>8.7619999999999745E-9</v>
      </c>
    </row>
    <row r="274" spans="1:2" x14ac:dyDescent="0.25">
      <c r="A274">
        <v>622</v>
      </c>
      <c r="B274" s="1">
        <f t="shared" ref="B274:B282" si="23">(0.00000000182*A274/1000-0.0000000010426)/0.01</f>
        <v>8.943999999999984E-9</v>
      </c>
    </row>
    <row r="275" spans="1:2" x14ac:dyDescent="0.25">
      <c r="A275">
        <v>623</v>
      </c>
      <c r="B275" s="1">
        <f t="shared" si="23"/>
        <v>9.1259999999999952E-9</v>
      </c>
    </row>
    <row r="276" spans="1:2" x14ac:dyDescent="0.25">
      <c r="A276">
        <v>624</v>
      </c>
      <c r="B276" s="1">
        <f t="shared" si="23"/>
        <v>9.3079999999999848E-9</v>
      </c>
    </row>
    <row r="277" spans="1:2" x14ac:dyDescent="0.25">
      <c r="A277">
        <v>625</v>
      </c>
      <c r="B277" s="1">
        <f t="shared" si="23"/>
        <v>9.4899999999999745E-9</v>
      </c>
    </row>
    <row r="278" spans="1:2" x14ac:dyDescent="0.25">
      <c r="A278">
        <v>626</v>
      </c>
      <c r="B278" s="1">
        <f t="shared" si="23"/>
        <v>9.671999999999984E-9</v>
      </c>
    </row>
    <row r="279" spans="1:2" x14ac:dyDescent="0.25">
      <c r="A279">
        <v>627</v>
      </c>
      <c r="B279" s="1">
        <f t="shared" si="23"/>
        <v>9.8539999999999951E-9</v>
      </c>
    </row>
    <row r="280" spans="1:2" x14ac:dyDescent="0.25">
      <c r="A280">
        <v>628</v>
      </c>
      <c r="B280" s="1">
        <f t="shared" si="23"/>
        <v>1.0035999999999985E-8</v>
      </c>
    </row>
    <row r="281" spans="1:2" x14ac:dyDescent="0.25">
      <c r="A281">
        <v>629</v>
      </c>
      <c r="B281" s="1">
        <f t="shared" si="23"/>
        <v>1.0217999999999974E-8</v>
      </c>
    </row>
    <row r="282" spans="1:2" x14ac:dyDescent="0.25">
      <c r="A282">
        <v>630</v>
      </c>
      <c r="B282" s="1">
        <f t="shared" si="23"/>
        <v>1.0399999999999984E-8</v>
      </c>
    </row>
    <row r="283" spans="1:2" x14ac:dyDescent="0.25">
      <c r="A283">
        <v>631</v>
      </c>
      <c r="B283" s="1">
        <f>(1.79999999999999E-09*A283/1000-1.02999999999999E-09)/0.01</f>
        <v>1.058000000000037E-8</v>
      </c>
    </row>
    <row r="284" spans="1:2" x14ac:dyDescent="0.25">
      <c r="A284">
        <v>632</v>
      </c>
      <c r="B284" s="1">
        <f t="shared" ref="B284:B292" si="24">(1.79999999999999E-09*A284/1000-1.02999999999999E-09)/0.01</f>
        <v>1.0760000000000364E-8</v>
      </c>
    </row>
    <row r="285" spans="1:2" x14ac:dyDescent="0.25">
      <c r="A285">
        <v>633</v>
      </c>
      <c r="B285" s="1">
        <f t="shared" si="24"/>
        <v>1.0940000000000356E-8</v>
      </c>
    </row>
    <row r="286" spans="1:2" x14ac:dyDescent="0.25">
      <c r="A286">
        <v>634</v>
      </c>
      <c r="B286" s="1">
        <f t="shared" si="24"/>
        <v>1.112000000000035E-8</v>
      </c>
    </row>
    <row r="287" spans="1:2" x14ac:dyDescent="0.25">
      <c r="A287">
        <v>635</v>
      </c>
      <c r="B287" s="1">
        <f t="shared" si="24"/>
        <v>1.1300000000000364E-8</v>
      </c>
    </row>
    <row r="288" spans="1:2" x14ac:dyDescent="0.25">
      <c r="A288">
        <v>636</v>
      </c>
      <c r="B288" s="1">
        <f t="shared" si="24"/>
        <v>1.1480000000000357E-8</v>
      </c>
    </row>
    <row r="289" spans="1:2" x14ac:dyDescent="0.25">
      <c r="A289">
        <v>637</v>
      </c>
      <c r="B289" s="1">
        <f t="shared" si="24"/>
        <v>1.1660000000000351E-8</v>
      </c>
    </row>
    <row r="290" spans="1:2" x14ac:dyDescent="0.25">
      <c r="A290">
        <v>638</v>
      </c>
      <c r="B290" s="1">
        <f t="shared" si="24"/>
        <v>1.1840000000000364E-8</v>
      </c>
    </row>
    <row r="291" spans="1:2" x14ac:dyDescent="0.25">
      <c r="A291">
        <v>639</v>
      </c>
      <c r="B291" s="1">
        <f t="shared" si="24"/>
        <v>1.2020000000000357E-8</v>
      </c>
    </row>
    <row r="292" spans="1:2" x14ac:dyDescent="0.25">
      <c r="A292">
        <v>640</v>
      </c>
      <c r="B292" s="1">
        <f t="shared" si="24"/>
        <v>1.2200000000000351E-8</v>
      </c>
    </row>
    <row r="293" spans="1:2" x14ac:dyDescent="0.25">
      <c r="A293">
        <v>641</v>
      </c>
      <c r="B293" s="1">
        <f>(0.0000000021*A293/1000-0.000000001222)/0.01</f>
        <v>1.2410000000000021E-8</v>
      </c>
    </row>
    <row r="294" spans="1:2" x14ac:dyDescent="0.25">
      <c r="A294">
        <v>642</v>
      </c>
      <c r="B294" s="1">
        <f t="shared" ref="B294:B302" si="25">(0.0000000021*A294/1000-0.000000001222)/0.01</f>
        <v>1.2620000000000025E-8</v>
      </c>
    </row>
    <row r="295" spans="1:2" x14ac:dyDescent="0.25">
      <c r="A295">
        <v>643</v>
      </c>
      <c r="B295" s="1">
        <f t="shared" si="25"/>
        <v>1.2830000000000026E-8</v>
      </c>
    </row>
    <row r="296" spans="1:2" x14ac:dyDescent="0.25">
      <c r="A296">
        <v>644</v>
      </c>
      <c r="B296" s="1">
        <f t="shared" si="25"/>
        <v>1.3040000000000029E-8</v>
      </c>
    </row>
    <row r="297" spans="1:2" x14ac:dyDescent="0.25">
      <c r="A297">
        <v>645</v>
      </c>
      <c r="B297" s="1">
        <f t="shared" si="25"/>
        <v>1.3250000000000011E-8</v>
      </c>
    </row>
    <row r="298" spans="1:2" x14ac:dyDescent="0.25">
      <c r="A298">
        <v>646</v>
      </c>
      <c r="B298" s="1">
        <f t="shared" si="25"/>
        <v>1.3460000000000013E-8</v>
      </c>
    </row>
    <row r="299" spans="1:2" x14ac:dyDescent="0.25">
      <c r="A299">
        <v>647</v>
      </c>
      <c r="B299" s="1">
        <f t="shared" si="25"/>
        <v>1.3670000000000036E-8</v>
      </c>
    </row>
    <row r="300" spans="1:2" x14ac:dyDescent="0.25">
      <c r="A300">
        <v>648</v>
      </c>
      <c r="B300" s="1">
        <f t="shared" si="25"/>
        <v>1.3880000000000017E-8</v>
      </c>
    </row>
    <row r="301" spans="1:2" x14ac:dyDescent="0.25">
      <c r="A301">
        <v>649</v>
      </c>
      <c r="B301" s="1">
        <f t="shared" si="25"/>
        <v>1.4090000000000021E-8</v>
      </c>
    </row>
    <row r="302" spans="1:2" x14ac:dyDescent="0.25">
      <c r="A302">
        <v>650</v>
      </c>
      <c r="B302" s="1">
        <f t="shared" si="25"/>
        <v>1.4300000000000022E-8</v>
      </c>
    </row>
    <row r="303" spans="1:2" x14ac:dyDescent="0.25">
      <c r="A303">
        <v>651</v>
      </c>
      <c r="B303" s="1">
        <f>(2.29999999999999E-09*A303/1000-1.35199999999999E-09)/0.01</f>
        <v>1.4530000000000362E-8</v>
      </c>
    </row>
    <row r="304" spans="1:2" x14ac:dyDescent="0.25">
      <c r="A304">
        <v>652</v>
      </c>
      <c r="B304" s="1">
        <f t="shared" ref="B304:B312" si="26">(2.29999999999999E-09*A304/1000-1.35199999999999E-09)/0.01</f>
        <v>1.476000000000035E-8</v>
      </c>
    </row>
    <row r="305" spans="1:2" x14ac:dyDescent="0.25">
      <c r="A305">
        <v>653</v>
      </c>
      <c r="B305" s="1">
        <f t="shared" si="26"/>
        <v>1.4990000000000338E-8</v>
      </c>
    </row>
    <row r="306" spans="1:2" x14ac:dyDescent="0.25">
      <c r="A306">
        <v>654</v>
      </c>
      <c r="B306" s="1">
        <f t="shared" si="26"/>
        <v>1.5220000000000347E-8</v>
      </c>
    </row>
    <row r="307" spans="1:2" x14ac:dyDescent="0.25">
      <c r="A307">
        <v>655</v>
      </c>
      <c r="B307" s="1">
        <f t="shared" si="26"/>
        <v>1.5450000000000353E-8</v>
      </c>
    </row>
    <row r="308" spans="1:2" x14ac:dyDescent="0.25">
      <c r="A308">
        <v>656</v>
      </c>
      <c r="B308" s="1">
        <f t="shared" si="26"/>
        <v>1.5680000000000363E-8</v>
      </c>
    </row>
    <row r="309" spans="1:2" x14ac:dyDescent="0.25">
      <c r="A309">
        <v>657</v>
      </c>
      <c r="B309" s="1">
        <f t="shared" si="26"/>
        <v>1.5910000000000352E-8</v>
      </c>
    </row>
    <row r="310" spans="1:2" x14ac:dyDescent="0.25">
      <c r="A310">
        <v>658</v>
      </c>
      <c r="B310" s="1">
        <f t="shared" si="26"/>
        <v>1.6140000000000338E-8</v>
      </c>
    </row>
    <row r="311" spans="1:2" x14ac:dyDescent="0.25">
      <c r="A311">
        <v>659</v>
      </c>
      <c r="B311" s="1">
        <f t="shared" si="26"/>
        <v>1.6370000000000348E-8</v>
      </c>
    </row>
    <row r="312" spans="1:2" x14ac:dyDescent="0.25">
      <c r="A312">
        <v>660</v>
      </c>
      <c r="B312" s="1">
        <f t="shared" si="26"/>
        <v>1.6600000000000334E-8</v>
      </c>
    </row>
    <row r="313" spans="1:2" x14ac:dyDescent="0.25">
      <c r="A313">
        <v>661</v>
      </c>
      <c r="B313" s="1">
        <f>(0.0000000023*A313/1000-0.000000001352)/0.01</f>
        <v>1.6829999999999973E-8</v>
      </c>
    </row>
    <row r="314" spans="1:2" x14ac:dyDescent="0.25">
      <c r="A314">
        <v>662</v>
      </c>
      <c r="B314" s="1">
        <f t="shared" ref="B314:B322" si="27">(0.0000000023*A314/1000-0.000000001352)/0.01</f>
        <v>1.7060000000000002E-8</v>
      </c>
    </row>
    <row r="315" spans="1:2" x14ac:dyDescent="0.25">
      <c r="A315">
        <v>663</v>
      </c>
      <c r="B315" s="1">
        <f t="shared" si="27"/>
        <v>1.7289999999999988E-8</v>
      </c>
    </row>
    <row r="316" spans="1:2" x14ac:dyDescent="0.25">
      <c r="A316">
        <v>664</v>
      </c>
      <c r="B316" s="1">
        <f t="shared" si="27"/>
        <v>1.7519999999999997E-8</v>
      </c>
    </row>
    <row r="317" spans="1:2" x14ac:dyDescent="0.25">
      <c r="A317">
        <v>665</v>
      </c>
      <c r="B317" s="1">
        <f t="shared" si="27"/>
        <v>1.7749999999999984E-8</v>
      </c>
    </row>
    <row r="318" spans="1:2" x14ac:dyDescent="0.25">
      <c r="A318">
        <v>666</v>
      </c>
      <c r="B318" s="1">
        <f t="shared" si="27"/>
        <v>1.7979999999999973E-8</v>
      </c>
    </row>
    <row r="319" spans="1:2" x14ac:dyDescent="0.25">
      <c r="A319">
        <v>667</v>
      </c>
      <c r="B319" s="1">
        <f t="shared" si="27"/>
        <v>1.8209999999999982E-8</v>
      </c>
    </row>
    <row r="320" spans="1:2" x14ac:dyDescent="0.25">
      <c r="A320">
        <v>668</v>
      </c>
      <c r="B320" s="1">
        <f t="shared" si="27"/>
        <v>1.8439999999999988E-8</v>
      </c>
    </row>
    <row r="321" spans="1:2" x14ac:dyDescent="0.25">
      <c r="A321">
        <v>669</v>
      </c>
      <c r="B321" s="1">
        <f t="shared" si="27"/>
        <v>1.8669999999999998E-8</v>
      </c>
    </row>
    <row r="322" spans="1:2" x14ac:dyDescent="0.25">
      <c r="A322">
        <v>670</v>
      </c>
      <c r="B322" s="1">
        <f t="shared" si="27"/>
        <v>1.8899999999999987E-8</v>
      </c>
    </row>
    <row r="323" spans="1:2" x14ac:dyDescent="0.25">
      <c r="A323">
        <v>671</v>
      </c>
      <c r="B323" s="1">
        <f>(1.99999999999999E-09*A323/1000-1.15099999999999E-09)/0.01</f>
        <v>1.9100000000000356E-8</v>
      </c>
    </row>
    <row r="324" spans="1:2" x14ac:dyDescent="0.25">
      <c r="A324">
        <v>672</v>
      </c>
      <c r="B324" s="1">
        <f t="shared" ref="B324:B332" si="28">(1.99999999999999E-09*A324/1000-1.15099999999999E-09)/0.01</f>
        <v>1.9300000000000358E-8</v>
      </c>
    </row>
    <row r="325" spans="1:2" x14ac:dyDescent="0.25">
      <c r="A325">
        <v>673</v>
      </c>
      <c r="B325" s="1">
        <f t="shared" si="28"/>
        <v>1.9500000000000337E-8</v>
      </c>
    </row>
    <row r="326" spans="1:2" x14ac:dyDescent="0.25">
      <c r="A326">
        <v>674</v>
      </c>
      <c r="B326" s="1">
        <f t="shared" si="28"/>
        <v>1.9700000000000355E-8</v>
      </c>
    </row>
    <row r="327" spans="1:2" x14ac:dyDescent="0.25">
      <c r="A327">
        <v>675</v>
      </c>
      <c r="B327" s="1">
        <f t="shared" si="28"/>
        <v>1.9900000000000354E-8</v>
      </c>
    </row>
    <row r="328" spans="1:2" x14ac:dyDescent="0.25">
      <c r="A328">
        <v>676</v>
      </c>
      <c r="B328" s="1">
        <f t="shared" si="28"/>
        <v>2.0100000000000332E-8</v>
      </c>
    </row>
    <row r="329" spans="1:2" x14ac:dyDescent="0.25">
      <c r="A329">
        <v>677</v>
      </c>
      <c r="B329" s="1">
        <f t="shared" si="28"/>
        <v>2.0300000000000334E-8</v>
      </c>
    </row>
    <row r="330" spans="1:2" x14ac:dyDescent="0.25">
      <c r="A330">
        <v>678</v>
      </c>
      <c r="B330" s="1">
        <f t="shared" si="28"/>
        <v>2.0500000000000352E-8</v>
      </c>
    </row>
    <row r="331" spans="1:2" x14ac:dyDescent="0.25">
      <c r="A331">
        <v>679</v>
      </c>
      <c r="B331" s="1">
        <f t="shared" si="28"/>
        <v>2.0700000000000351E-8</v>
      </c>
    </row>
    <row r="332" spans="1:2" x14ac:dyDescent="0.25">
      <c r="A332">
        <v>680</v>
      </c>
      <c r="B332" s="1">
        <f t="shared" si="28"/>
        <v>2.0900000000000329E-8</v>
      </c>
    </row>
    <row r="333" spans="1:2" x14ac:dyDescent="0.25">
      <c r="A333">
        <v>681</v>
      </c>
      <c r="B333" s="2">
        <f>(0.0000000031*A333/1000-0.000000001899)/0.00999999999999989</f>
        <v>2.1210000000000208E-8</v>
      </c>
    </row>
    <row r="334" spans="1:2" x14ac:dyDescent="0.25">
      <c r="A334">
        <v>682</v>
      </c>
      <c r="B334" s="2">
        <f t="shared" ref="B334:B342" si="29">(0.0000000031*A334/1000-0.000000001899)/0.00999999999999989</f>
        <v>2.1520000000000222E-8</v>
      </c>
    </row>
    <row r="335" spans="1:2" x14ac:dyDescent="0.25">
      <c r="A335">
        <v>683</v>
      </c>
      <c r="B335" s="2">
        <f t="shared" si="29"/>
        <v>2.1830000000000239E-8</v>
      </c>
    </row>
    <row r="336" spans="1:2" x14ac:dyDescent="0.25">
      <c r="A336">
        <v>684</v>
      </c>
      <c r="B336" s="2">
        <f t="shared" si="29"/>
        <v>2.2140000000000253E-8</v>
      </c>
    </row>
    <row r="337" spans="1:2" x14ac:dyDescent="0.25">
      <c r="A337">
        <v>685</v>
      </c>
      <c r="B337" s="2">
        <f t="shared" si="29"/>
        <v>2.2450000000000227E-8</v>
      </c>
    </row>
    <row r="338" spans="1:2" x14ac:dyDescent="0.25">
      <c r="A338">
        <v>686</v>
      </c>
      <c r="B338" s="2">
        <f t="shared" si="29"/>
        <v>2.2760000000000245E-8</v>
      </c>
    </row>
    <row r="339" spans="1:2" x14ac:dyDescent="0.25">
      <c r="A339">
        <v>687</v>
      </c>
      <c r="B339" s="2">
        <f t="shared" si="29"/>
        <v>2.3070000000000259E-8</v>
      </c>
    </row>
    <row r="340" spans="1:2" x14ac:dyDescent="0.25">
      <c r="A340">
        <v>688</v>
      </c>
      <c r="B340" s="2">
        <f t="shared" si="29"/>
        <v>2.3380000000000276E-8</v>
      </c>
    </row>
    <row r="341" spans="1:2" x14ac:dyDescent="0.25">
      <c r="A341">
        <v>689</v>
      </c>
      <c r="B341" s="2">
        <f t="shared" si="29"/>
        <v>2.3690000000000251E-8</v>
      </c>
    </row>
    <row r="342" spans="1:2" x14ac:dyDescent="0.25">
      <c r="A342">
        <v>690</v>
      </c>
      <c r="B342" s="2">
        <f t="shared" si="29"/>
        <v>2.4000000000000265E-8</v>
      </c>
    </row>
    <row r="343" spans="1:2" x14ac:dyDescent="0.25">
      <c r="A343">
        <v>691</v>
      </c>
      <c r="B343" s="2">
        <f>(0.000000005*A343/1000-0.00000000321)/0.01</f>
        <v>2.4499999999999988E-8</v>
      </c>
    </row>
    <row r="344" spans="1:2" x14ac:dyDescent="0.25">
      <c r="A344">
        <v>692</v>
      </c>
      <c r="B344" s="2">
        <f t="shared" ref="B344:B351" si="30">(0.000000005*A344/1000-0.00000000321)/0.01</f>
        <v>2.5000000000000015E-8</v>
      </c>
    </row>
    <row r="345" spans="1:2" x14ac:dyDescent="0.25">
      <c r="A345">
        <v>693</v>
      </c>
      <c r="B345" s="2">
        <f t="shared" si="30"/>
        <v>2.5500000000000046E-8</v>
      </c>
    </row>
    <row r="346" spans="1:2" x14ac:dyDescent="0.25">
      <c r="A346">
        <v>694</v>
      </c>
      <c r="B346" s="2">
        <f t="shared" si="30"/>
        <v>2.6000000000000034E-8</v>
      </c>
    </row>
    <row r="347" spans="1:2" x14ac:dyDescent="0.25">
      <c r="A347">
        <v>695</v>
      </c>
      <c r="B347" s="2">
        <f t="shared" si="30"/>
        <v>2.6500000000000022E-8</v>
      </c>
    </row>
    <row r="348" spans="1:2" x14ac:dyDescent="0.25">
      <c r="A348">
        <v>696</v>
      </c>
      <c r="B348" s="2">
        <f t="shared" si="30"/>
        <v>2.700000000000001E-8</v>
      </c>
    </row>
    <row r="349" spans="1:2" x14ac:dyDescent="0.25">
      <c r="A349">
        <v>697</v>
      </c>
      <c r="B349" s="2">
        <f t="shared" si="30"/>
        <v>2.7500000000000038E-8</v>
      </c>
    </row>
    <row r="350" spans="1:2" x14ac:dyDescent="0.25">
      <c r="A350">
        <v>698</v>
      </c>
      <c r="B350" s="2">
        <f t="shared" si="30"/>
        <v>2.8000000000000026E-8</v>
      </c>
    </row>
    <row r="351" spans="1:2" x14ac:dyDescent="0.25">
      <c r="A351">
        <v>699</v>
      </c>
      <c r="B351" s="2">
        <f t="shared" si="30"/>
        <v>2.8500000000000014E-8</v>
      </c>
    </row>
    <row r="352" spans="1:2" x14ac:dyDescent="0.25">
      <c r="A352">
        <v>700</v>
      </c>
      <c r="B352" s="2">
        <f>(0.000000005*A352/1000-0.00000000321)/0.01</f>
        <v>2.9000000000000002E-8</v>
      </c>
    </row>
    <row r="353" spans="1:2" x14ac:dyDescent="0.25">
      <c r="A353">
        <v>701</v>
      </c>
      <c r="B353" s="2">
        <f>(5.39999999999999E-09*A353/1000-3.48999999999999E-09)/0.01</f>
        <v>2.954000000000025E-8</v>
      </c>
    </row>
    <row r="354" spans="1:2" x14ac:dyDescent="0.25">
      <c r="A354">
        <v>702</v>
      </c>
      <c r="B354" s="2">
        <f t="shared" ref="B354:B362" si="31">(5.39999999999999E-09*A354/1000-3.48999999999999E-09)/0.01</f>
        <v>3.0080000000000253E-8</v>
      </c>
    </row>
    <row r="355" spans="1:2" x14ac:dyDescent="0.25">
      <c r="A355">
        <v>703</v>
      </c>
      <c r="B355" s="2">
        <f t="shared" si="31"/>
        <v>3.062000000000025E-8</v>
      </c>
    </row>
    <row r="356" spans="1:2" x14ac:dyDescent="0.25">
      <c r="A356">
        <v>704</v>
      </c>
      <c r="B356" s="2">
        <f t="shared" si="31"/>
        <v>3.1160000000000254E-8</v>
      </c>
    </row>
    <row r="357" spans="1:2" x14ac:dyDescent="0.25">
      <c r="A357">
        <v>705</v>
      </c>
      <c r="B357" s="2">
        <f t="shared" si="31"/>
        <v>3.1700000000000251E-8</v>
      </c>
    </row>
    <row r="358" spans="1:2" x14ac:dyDescent="0.25">
      <c r="A358">
        <v>706</v>
      </c>
      <c r="B358" s="2">
        <f t="shared" si="31"/>
        <v>3.2240000000000254E-8</v>
      </c>
    </row>
    <row r="359" spans="1:2" x14ac:dyDescent="0.25">
      <c r="A359">
        <v>707</v>
      </c>
      <c r="B359" s="2">
        <f t="shared" si="31"/>
        <v>3.2780000000000251E-8</v>
      </c>
    </row>
    <row r="360" spans="1:2" x14ac:dyDescent="0.25">
      <c r="A360">
        <v>708</v>
      </c>
      <c r="B360" s="2">
        <f t="shared" si="31"/>
        <v>3.3320000000000255E-8</v>
      </c>
    </row>
    <row r="361" spans="1:2" x14ac:dyDescent="0.25">
      <c r="A361">
        <v>709</v>
      </c>
      <c r="B361" s="2">
        <f t="shared" si="31"/>
        <v>3.3860000000000252E-8</v>
      </c>
    </row>
    <row r="362" spans="1:2" x14ac:dyDescent="0.25">
      <c r="A362">
        <v>710</v>
      </c>
      <c r="B362" s="2">
        <f t="shared" si="31"/>
        <v>3.4400000000000255E-8</v>
      </c>
    </row>
    <row r="363" spans="1:2" x14ac:dyDescent="0.25">
      <c r="A363">
        <v>711</v>
      </c>
      <c r="B363" s="2">
        <f>(0.0000000059*A363/1000-3.84499999999999E-09)/0.01</f>
        <v>3.499000000000101E-8</v>
      </c>
    </row>
    <row r="364" spans="1:2" x14ac:dyDescent="0.25">
      <c r="A364">
        <v>712</v>
      </c>
      <c r="B364" s="2">
        <f t="shared" ref="B364:B372" si="32">(0.0000000059*A364/1000-3.84499999999999E-09)/0.01</f>
        <v>3.5580000000000984E-8</v>
      </c>
    </row>
    <row r="365" spans="1:2" x14ac:dyDescent="0.25">
      <c r="A365">
        <v>713</v>
      </c>
      <c r="B365" s="2">
        <f t="shared" si="32"/>
        <v>3.6170000000000958E-8</v>
      </c>
    </row>
    <row r="366" spans="1:2" x14ac:dyDescent="0.25">
      <c r="A366">
        <v>714</v>
      </c>
      <c r="B366" s="2">
        <f t="shared" si="32"/>
        <v>3.6760000000001019E-8</v>
      </c>
    </row>
    <row r="367" spans="1:2" x14ac:dyDescent="0.25">
      <c r="A367">
        <v>715</v>
      </c>
      <c r="B367" s="2">
        <f t="shared" si="32"/>
        <v>3.7350000000000993E-8</v>
      </c>
    </row>
    <row r="368" spans="1:2" x14ac:dyDescent="0.25">
      <c r="A368">
        <v>716</v>
      </c>
      <c r="B368" s="2">
        <f t="shared" si="32"/>
        <v>3.7940000000000967E-8</v>
      </c>
    </row>
    <row r="369" spans="1:2" x14ac:dyDescent="0.25">
      <c r="A369">
        <v>717</v>
      </c>
      <c r="B369" s="2">
        <f t="shared" si="32"/>
        <v>3.8530000000001021E-8</v>
      </c>
    </row>
    <row r="370" spans="1:2" x14ac:dyDescent="0.25">
      <c r="A370">
        <v>718</v>
      </c>
      <c r="B370" s="2">
        <f t="shared" si="32"/>
        <v>3.9120000000000995E-8</v>
      </c>
    </row>
    <row r="371" spans="1:2" x14ac:dyDescent="0.25">
      <c r="A371">
        <v>719</v>
      </c>
      <c r="B371" s="2">
        <f t="shared" si="32"/>
        <v>3.9710000000000969E-8</v>
      </c>
    </row>
    <row r="372" spans="1:2" x14ac:dyDescent="0.25">
      <c r="A372">
        <v>720</v>
      </c>
      <c r="B372" s="2">
        <f t="shared" si="32"/>
        <v>4.0300000000001029E-8</v>
      </c>
    </row>
    <row r="373" spans="1:2" x14ac:dyDescent="0.25">
      <c r="A373">
        <v>721</v>
      </c>
      <c r="B373" s="2">
        <f>(0.0000000027*A373/1000-0.000000001541)/0.01</f>
        <v>4.0569999999999992E-8</v>
      </c>
    </row>
    <row r="374" spans="1:2" x14ac:dyDescent="0.25">
      <c r="A374">
        <v>722</v>
      </c>
      <c r="B374" s="2">
        <f t="shared" ref="B374:B382" si="33">(0.0000000027*A374/1000-0.000000001541)/0.01</f>
        <v>4.0840000000000034E-8</v>
      </c>
    </row>
    <row r="375" spans="1:2" x14ac:dyDescent="0.25">
      <c r="A375">
        <v>723</v>
      </c>
      <c r="B375" s="2">
        <f t="shared" si="33"/>
        <v>4.1110000000000035E-8</v>
      </c>
    </row>
    <row r="376" spans="1:2" x14ac:dyDescent="0.25">
      <c r="A376">
        <v>724</v>
      </c>
      <c r="B376" s="2">
        <f t="shared" si="33"/>
        <v>4.1380000000000037E-8</v>
      </c>
    </row>
    <row r="377" spans="1:2" x14ac:dyDescent="0.25">
      <c r="A377">
        <v>725</v>
      </c>
      <c r="B377" s="2">
        <f t="shared" si="33"/>
        <v>4.1650000000000039E-8</v>
      </c>
    </row>
    <row r="378" spans="1:2" x14ac:dyDescent="0.25">
      <c r="A378">
        <v>726</v>
      </c>
      <c r="B378" s="2">
        <f t="shared" si="33"/>
        <v>4.1920000000000034E-8</v>
      </c>
    </row>
    <row r="379" spans="1:2" x14ac:dyDescent="0.25">
      <c r="A379">
        <v>727</v>
      </c>
      <c r="B379" s="2">
        <f t="shared" si="33"/>
        <v>4.2190000000000036E-8</v>
      </c>
    </row>
    <row r="380" spans="1:2" x14ac:dyDescent="0.25">
      <c r="A380">
        <v>728</v>
      </c>
      <c r="B380" s="2">
        <f t="shared" si="33"/>
        <v>4.2460000000000037E-8</v>
      </c>
    </row>
    <row r="381" spans="1:2" x14ac:dyDescent="0.25">
      <c r="A381">
        <v>729</v>
      </c>
      <c r="B381" s="2">
        <f t="shared" si="33"/>
        <v>4.2730000000000039E-8</v>
      </c>
    </row>
    <row r="382" spans="1:2" x14ac:dyDescent="0.25">
      <c r="A382">
        <v>730</v>
      </c>
      <c r="B382" s="2">
        <f t="shared" si="33"/>
        <v>4.3000000000000034E-8</v>
      </c>
    </row>
    <row r="383" spans="1:2" x14ac:dyDescent="0.25">
      <c r="A383">
        <v>731</v>
      </c>
      <c r="B383" s="2">
        <f>(6.19999999999999E-09*A383/1000-4.09599999999999E-09)/0.01</f>
        <v>4.3620000000000307E-8</v>
      </c>
    </row>
    <row r="384" spans="1:2" x14ac:dyDescent="0.25">
      <c r="A384">
        <v>732</v>
      </c>
      <c r="B384" s="2">
        <f t="shared" ref="B384:B392" si="34">(6.19999999999999E-09*A384/1000-4.09599999999999E-09)/0.01</f>
        <v>4.4240000000000249E-8</v>
      </c>
    </row>
    <row r="385" spans="1:2" x14ac:dyDescent="0.25">
      <c r="A385">
        <v>733</v>
      </c>
      <c r="B385" s="2">
        <f t="shared" si="34"/>
        <v>4.4860000000000277E-8</v>
      </c>
    </row>
    <row r="386" spans="1:2" x14ac:dyDescent="0.25">
      <c r="A386">
        <v>734</v>
      </c>
      <c r="B386" s="2">
        <f t="shared" si="34"/>
        <v>4.5480000000000299E-8</v>
      </c>
    </row>
    <row r="387" spans="1:2" x14ac:dyDescent="0.25">
      <c r="A387">
        <v>735</v>
      </c>
      <c r="B387" s="2">
        <f t="shared" si="34"/>
        <v>4.6100000000000327E-8</v>
      </c>
    </row>
    <row r="388" spans="1:2" x14ac:dyDescent="0.25">
      <c r="A388">
        <v>736</v>
      </c>
      <c r="B388" s="2">
        <f t="shared" si="34"/>
        <v>4.6720000000000269E-8</v>
      </c>
    </row>
    <row r="389" spans="1:2" x14ac:dyDescent="0.25">
      <c r="A389">
        <v>737</v>
      </c>
      <c r="B389" s="2">
        <f t="shared" si="34"/>
        <v>4.734000000000029E-8</v>
      </c>
    </row>
    <row r="390" spans="1:2" x14ac:dyDescent="0.25">
      <c r="A390">
        <v>738</v>
      </c>
      <c r="B390" s="2">
        <f t="shared" si="34"/>
        <v>4.7960000000000318E-8</v>
      </c>
    </row>
    <row r="391" spans="1:2" x14ac:dyDescent="0.25">
      <c r="A391">
        <v>739</v>
      </c>
      <c r="B391" s="2">
        <f t="shared" si="34"/>
        <v>4.858000000000034E-8</v>
      </c>
    </row>
    <row r="392" spans="1:2" x14ac:dyDescent="0.25">
      <c r="A392">
        <v>740</v>
      </c>
      <c r="B392" s="2">
        <f t="shared" si="34"/>
        <v>4.9200000000000202E-8</v>
      </c>
    </row>
    <row r="393" spans="1:2" x14ac:dyDescent="0.25">
      <c r="A393">
        <v>741</v>
      </c>
      <c r="B393" s="2">
        <f>(0.0000000095*A393/1000-0.000000006538)/0.01</f>
        <v>5.0149999999999956E-8</v>
      </c>
    </row>
    <row r="394" spans="1:2" x14ac:dyDescent="0.25">
      <c r="A394">
        <v>742</v>
      </c>
      <c r="B394" s="2">
        <f t="shared" ref="B394:B402" si="35">(0.0000000095*A394/1000-0.000000006538)/0.01</f>
        <v>5.1100000000000041E-8</v>
      </c>
    </row>
    <row r="395" spans="1:2" x14ac:dyDescent="0.25">
      <c r="A395">
        <v>743</v>
      </c>
      <c r="B395" s="2">
        <f t="shared" si="35"/>
        <v>5.204999999999996E-8</v>
      </c>
    </row>
    <row r="396" spans="1:2" x14ac:dyDescent="0.25">
      <c r="A396">
        <v>744</v>
      </c>
      <c r="B396" s="2">
        <f t="shared" si="35"/>
        <v>5.3000000000000044E-8</v>
      </c>
    </row>
    <row r="397" spans="1:2" x14ac:dyDescent="0.25">
      <c r="A397">
        <v>745</v>
      </c>
      <c r="B397" s="2">
        <f t="shared" si="35"/>
        <v>5.3949999999999964E-8</v>
      </c>
    </row>
    <row r="398" spans="1:2" x14ac:dyDescent="0.25">
      <c r="A398">
        <v>746</v>
      </c>
      <c r="B398" s="2">
        <f t="shared" si="35"/>
        <v>5.4900000000000048E-8</v>
      </c>
    </row>
    <row r="399" spans="1:2" x14ac:dyDescent="0.25">
      <c r="A399">
        <v>747</v>
      </c>
      <c r="B399" s="2">
        <f t="shared" si="35"/>
        <v>5.5850000000000047E-8</v>
      </c>
    </row>
    <row r="400" spans="1:2" x14ac:dyDescent="0.25">
      <c r="A400">
        <v>748</v>
      </c>
      <c r="B400" s="2">
        <f t="shared" si="35"/>
        <v>5.6799999999999966E-8</v>
      </c>
    </row>
    <row r="401" spans="1:2" x14ac:dyDescent="0.25">
      <c r="A401">
        <v>749</v>
      </c>
      <c r="B401" s="2">
        <f t="shared" si="35"/>
        <v>5.7750000000000051E-8</v>
      </c>
    </row>
    <row r="402" spans="1:2" x14ac:dyDescent="0.25">
      <c r="A402">
        <v>750</v>
      </c>
      <c r="B402" s="2">
        <f t="shared" si="35"/>
        <v>5.869999999999997E-8</v>
      </c>
    </row>
    <row r="403" spans="1:2" x14ac:dyDescent="0.25">
      <c r="A403">
        <v>751</v>
      </c>
      <c r="B403" s="2">
        <f>(1.20999999999999E-08*A403/1000-8.48799999999999E-09)/0.01</f>
        <v>5.9909999999993513E-8</v>
      </c>
    </row>
    <row r="404" spans="1:2" x14ac:dyDescent="0.25">
      <c r="A404">
        <v>752</v>
      </c>
      <c r="B404" s="2">
        <f t="shared" ref="B404:B412" si="36">(1.20999999999999E-08*A404/1000-8.48799999999999E-09)/0.01</f>
        <v>6.111999999999343E-8</v>
      </c>
    </row>
    <row r="405" spans="1:2" x14ac:dyDescent="0.25">
      <c r="A405">
        <v>753</v>
      </c>
      <c r="B405" s="2">
        <f t="shared" si="36"/>
        <v>6.2329999999993518E-8</v>
      </c>
    </row>
    <row r="406" spans="1:2" x14ac:dyDescent="0.25">
      <c r="A406">
        <v>754</v>
      </c>
      <c r="B406" s="2">
        <f t="shared" si="36"/>
        <v>6.3539999999993593E-8</v>
      </c>
    </row>
    <row r="407" spans="1:2" x14ac:dyDescent="0.25">
      <c r="A407">
        <v>755</v>
      </c>
      <c r="B407" s="2">
        <f t="shared" si="36"/>
        <v>6.4749999999993509E-8</v>
      </c>
    </row>
    <row r="408" spans="1:2" x14ac:dyDescent="0.25">
      <c r="A408">
        <v>756</v>
      </c>
      <c r="B408" s="2">
        <f t="shared" si="36"/>
        <v>6.5959999999993425E-8</v>
      </c>
    </row>
    <row r="409" spans="1:2" x14ac:dyDescent="0.25">
      <c r="A409">
        <v>757</v>
      </c>
      <c r="B409" s="2">
        <f t="shared" si="36"/>
        <v>6.7169999999993341E-8</v>
      </c>
    </row>
    <row r="410" spans="1:2" x14ac:dyDescent="0.25">
      <c r="A410">
        <v>758</v>
      </c>
      <c r="B410" s="2">
        <f t="shared" si="36"/>
        <v>6.837999999999343E-8</v>
      </c>
    </row>
    <row r="411" spans="1:2" x14ac:dyDescent="0.25">
      <c r="A411">
        <v>759</v>
      </c>
      <c r="B411" s="2">
        <f t="shared" si="36"/>
        <v>6.9589999999993505E-8</v>
      </c>
    </row>
    <row r="412" spans="1:2" x14ac:dyDescent="0.25">
      <c r="A412">
        <v>760</v>
      </c>
      <c r="B412" s="2">
        <f t="shared" si="36"/>
        <v>7.0799999999993421E-8</v>
      </c>
    </row>
    <row r="413" spans="1:2" x14ac:dyDescent="0.25">
      <c r="A413">
        <v>761</v>
      </c>
      <c r="B413" s="2">
        <f>(0.000000015*A413/1000-0.000000010692)/0.01</f>
        <v>7.2299999999999754E-8</v>
      </c>
    </row>
    <row r="414" spans="1:2" x14ac:dyDescent="0.25">
      <c r="A414">
        <v>762</v>
      </c>
      <c r="B414" s="2">
        <f t="shared" ref="B414:B422" si="37">(0.000000015*A414/1000-0.000000010692)/0.01</f>
        <v>7.3799999999999801E-8</v>
      </c>
    </row>
    <row r="415" spans="1:2" x14ac:dyDescent="0.25">
      <c r="A415">
        <v>763</v>
      </c>
      <c r="B415" s="2">
        <f t="shared" si="37"/>
        <v>7.5299999999999847E-8</v>
      </c>
    </row>
    <row r="416" spans="1:2" x14ac:dyDescent="0.25">
      <c r="A416">
        <v>764</v>
      </c>
      <c r="B416" s="2">
        <f t="shared" si="37"/>
        <v>7.6799999999999735E-8</v>
      </c>
    </row>
    <row r="417" spans="1:2" x14ac:dyDescent="0.25">
      <c r="A417">
        <v>765</v>
      </c>
      <c r="B417" s="2">
        <f t="shared" si="37"/>
        <v>7.829999999999994E-8</v>
      </c>
    </row>
    <row r="418" spans="1:2" x14ac:dyDescent="0.25">
      <c r="A418">
        <v>766</v>
      </c>
      <c r="B418" s="2">
        <f t="shared" si="37"/>
        <v>7.9799999999999828E-8</v>
      </c>
    </row>
    <row r="419" spans="1:2" x14ac:dyDescent="0.25">
      <c r="A419">
        <v>767</v>
      </c>
      <c r="B419" s="2">
        <f t="shared" si="37"/>
        <v>8.1299999999999874E-8</v>
      </c>
    </row>
    <row r="420" spans="1:2" x14ac:dyDescent="0.25">
      <c r="A420">
        <v>768</v>
      </c>
      <c r="B420" s="2">
        <f t="shared" si="37"/>
        <v>8.2799999999999749E-8</v>
      </c>
    </row>
    <row r="421" spans="1:2" x14ac:dyDescent="0.25">
      <c r="A421">
        <v>769</v>
      </c>
      <c r="B421" s="2">
        <f t="shared" si="37"/>
        <v>8.4299999999999795E-8</v>
      </c>
    </row>
    <row r="422" spans="1:2" x14ac:dyDescent="0.25">
      <c r="A422">
        <v>770</v>
      </c>
      <c r="B422" s="2">
        <f t="shared" si="37"/>
        <v>8.5799999999999842E-8</v>
      </c>
    </row>
    <row r="423" spans="1:2" x14ac:dyDescent="0.25">
      <c r="A423">
        <v>771</v>
      </c>
      <c r="B423" s="2">
        <f>(0.0000000162*A423/1000-0.000000011616)/0.01</f>
        <v>8.7419999999999932E-8</v>
      </c>
    </row>
    <row r="424" spans="1:2" x14ac:dyDescent="0.25">
      <c r="A424">
        <v>772</v>
      </c>
      <c r="B424" s="2">
        <f t="shared" ref="B424:B432" si="38">(0.0000000162*A424/1000-0.000000011616)/0.01</f>
        <v>8.9040000000000009E-8</v>
      </c>
    </row>
    <row r="425" spans="1:2" x14ac:dyDescent="0.25">
      <c r="A425">
        <v>773</v>
      </c>
      <c r="B425" s="2">
        <f t="shared" si="38"/>
        <v>9.0659999999999926E-8</v>
      </c>
    </row>
    <row r="426" spans="1:2" x14ac:dyDescent="0.25">
      <c r="A426">
        <v>774</v>
      </c>
      <c r="B426" s="2">
        <f t="shared" si="38"/>
        <v>9.2280000000000016E-8</v>
      </c>
    </row>
    <row r="427" spans="1:2" x14ac:dyDescent="0.25">
      <c r="A427">
        <v>775</v>
      </c>
      <c r="B427" s="2">
        <f t="shared" si="38"/>
        <v>9.3899999999999934E-8</v>
      </c>
    </row>
    <row r="428" spans="1:2" x14ac:dyDescent="0.25">
      <c r="A428">
        <v>776</v>
      </c>
      <c r="B428" s="2">
        <f t="shared" si="38"/>
        <v>9.5520000000000011E-8</v>
      </c>
    </row>
    <row r="429" spans="1:2" x14ac:dyDescent="0.25">
      <c r="A429">
        <v>777</v>
      </c>
      <c r="B429" s="2">
        <f t="shared" si="38"/>
        <v>9.7139999999999929E-8</v>
      </c>
    </row>
    <row r="430" spans="1:2" x14ac:dyDescent="0.25">
      <c r="A430">
        <v>778</v>
      </c>
      <c r="B430" s="2">
        <f t="shared" si="38"/>
        <v>9.8760000000000019E-8</v>
      </c>
    </row>
    <row r="431" spans="1:2" x14ac:dyDescent="0.25">
      <c r="A431">
        <v>779</v>
      </c>
      <c r="B431" s="2">
        <f t="shared" si="38"/>
        <v>1.0037999999999994E-7</v>
      </c>
    </row>
    <row r="432" spans="1:2" x14ac:dyDescent="0.25">
      <c r="A432">
        <v>780</v>
      </c>
      <c r="B432" s="2">
        <f t="shared" si="38"/>
        <v>1.0199999999999985E-7</v>
      </c>
    </row>
    <row r="433" spans="1:2" x14ac:dyDescent="0.25">
      <c r="A433">
        <v>781</v>
      </c>
      <c r="B433" s="2">
        <f>(1.59999999999999E-08*A433/1000-1.14599999999999E-08)/0.01</f>
        <v>1.03600000000002E-7</v>
      </c>
    </row>
    <row r="434" spans="1:2" x14ac:dyDescent="0.25">
      <c r="A434">
        <v>782</v>
      </c>
      <c r="B434" s="2">
        <f t="shared" ref="B434:B442" si="39">(1.59999999999999E-08*A434/1000-1.14599999999999E-08)/0.01</f>
        <v>1.0520000000000199E-7</v>
      </c>
    </row>
    <row r="435" spans="1:2" x14ac:dyDescent="0.25">
      <c r="A435">
        <v>783</v>
      </c>
      <c r="B435" s="2">
        <f t="shared" si="39"/>
        <v>1.0680000000000199E-7</v>
      </c>
    </row>
    <row r="436" spans="1:2" x14ac:dyDescent="0.25">
      <c r="A436">
        <v>784</v>
      </c>
      <c r="B436" s="2">
        <f t="shared" si="39"/>
        <v>1.0840000000000198E-7</v>
      </c>
    </row>
    <row r="437" spans="1:2" x14ac:dyDescent="0.25">
      <c r="A437">
        <v>785</v>
      </c>
      <c r="B437" s="2">
        <f t="shared" si="39"/>
        <v>1.1000000000000198E-7</v>
      </c>
    </row>
    <row r="438" spans="1:2" x14ac:dyDescent="0.25">
      <c r="A438">
        <v>786</v>
      </c>
      <c r="B438" s="2">
        <f t="shared" si="39"/>
        <v>1.1160000000000197E-7</v>
      </c>
    </row>
    <row r="439" spans="1:2" x14ac:dyDescent="0.25">
      <c r="A439">
        <v>787</v>
      </c>
      <c r="B439" s="2">
        <f t="shared" si="39"/>
        <v>1.1320000000000197E-7</v>
      </c>
    </row>
    <row r="440" spans="1:2" x14ac:dyDescent="0.25">
      <c r="A440">
        <v>788</v>
      </c>
      <c r="B440" s="2">
        <f t="shared" si="39"/>
        <v>1.1480000000000195E-7</v>
      </c>
    </row>
    <row r="441" spans="1:2" x14ac:dyDescent="0.25">
      <c r="A441">
        <v>789</v>
      </c>
      <c r="B441" s="2">
        <f t="shared" si="39"/>
        <v>1.1640000000000196E-7</v>
      </c>
    </row>
    <row r="442" spans="1:2" x14ac:dyDescent="0.25">
      <c r="A442">
        <v>790</v>
      </c>
      <c r="B442" s="2">
        <f t="shared" si="39"/>
        <v>1.1800000000000194E-7</v>
      </c>
    </row>
    <row r="443" spans="1:2" x14ac:dyDescent="0.25">
      <c r="A443">
        <v>791</v>
      </c>
      <c r="B443" s="2">
        <f>(0.000000016*A443/1000-0.00000001146)/0.01</f>
        <v>1.1960000000000012E-7</v>
      </c>
    </row>
    <row r="444" spans="1:2" x14ac:dyDescent="0.25">
      <c r="A444">
        <v>792</v>
      </c>
      <c r="B444" s="2">
        <f t="shared" ref="B444:B452" si="40">(0.000000016*A444/1000-0.00000001146)/0.01</f>
        <v>1.2119999999999995E-7</v>
      </c>
    </row>
    <row r="445" spans="1:2" x14ac:dyDescent="0.25">
      <c r="A445">
        <v>793</v>
      </c>
      <c r="B445" s="2">
        <f t="shared" si="40"/>
        <v>1.2280000000000012E-7</v>
      </c>
    </row>
    <row r="446" spans="1:2" x14ac:dyDescent="0.25">
      <c r="A446">
        <v>794</v>
      </c>
      <c r="B446" s="2">
        <f t="shared" si="40"/>
        <v>1.2440000000000011E-7</v>
      </c>
    </row>
    <row r="447" spans="1:2" x14ac:dyDescent="0.25">
      <c r="A447">
        <v>795</v>
      </c>
      <c r="B447" s="2">
        <f t="shared" si="40"/>
        <v>1.260000000000001E-7</v>
      </c>
    </row>
    <row r="448" spans="1:2" x14ac:dyDescent="0.25">
      <c r="A448">
        <v>796</v>
      </c>
      <c r="B448" s="2">
        <f t="shared" si="40"/>
        <v>1.2760000000000008E-7</v>
      </c>
    </row>
    <row r="449" spans="1:2" x14ac:dyDescent="0.25">
      <c r="A449">
        <v>797</v>
      </c>
      <c r="B449" s="2">
        <f t="shared" si="40"/>
        <v>1.292000000000001E-7</v>
      </c>
    </row>
    <row r="450" spans="1:2" x14ac:dyDescent="0.25">
      <c r="A450">
        <v>798</v>
      </c>
      <c r="B450" s="2">
        <f t="shared" si="40"/>
        <v>1.3080000000000009E-7</v>
      </c>
    </row>
    <row r="451" spans="1:2" x14ac:dyDescent="0.25">
      <c r="A451">
        <v>799</v>
      </c>
      <c r="B451" s="2">
        <f t="shared" si="40"/>
        <v>1.3240000000000023E-7</v>
      </c>
    </row>
    <row r="452" spans="1:2" x14ac:dyDescent="0.25">
      <c r="A452">
        <v>800</v>
      </c>
      <c r="B452" s="2">
        <f t="shared" si="40"/>
        <v>1.3400000000000006E-7</v>
      </c>
    </row>
    <row r="453" spans="1:2" x14ac:dyDescent="0.25">
      <c r="A453">
        <v>801</v>
      </c>
      <c r="B453" s="2">
        <f>(0.000000006*A453/1000-3.45999999999999E-09)/0.01</f>
        <v>1.3460000000000101E-7</v>
      </c>
    </row>
    <row r="454" spans="1:2" x14ac:dyDescent="0.25">
      <c r="A454">
        <v>802</v>
      </c>
      <c r="B454" s="2">
        <f t="shared" ref="B454:B462" si="41">(0.000000006*A454/1000-3.45999999999999E-09)/0.01</f>
        <v>1.3520000000000095E-7</v>
      </c>
    </row>
    <row r="455" spans="1:2" x14ac:dyDescent="0.25">
      <c r="A455">
        <v>803</v>
      </c>
      <c r="B455" s="2">
        <f t="shared" si="41"/>
        <v>1.3580000000000104E-7</v>
      </c>
    </row>
    <row r="456" spans="1:2" x14ac:dyDescent="0.25">
      <c r="A456">
        <v>804</v>
      </c>
      <c r="B456" s="2">
        <f t="shared" si="41"/>
        <v>1.3640000000000098E-7</v>
      </c>
    </row>
    <row r="457" spans="1:2" x14ac:dyDescent="0.25">
      <c r="A457">
        <v>805</v>
      </c>
      <c r="B457" s="2">
        <f t="shared" si="41"/>
        <v>1.37000000000001E-7</v>
      </c>
    </row>
    <row r="458" spans="1:2" x14ac:dyDescent="0.25">
      <c r="A458">
        <v>806</v>
      </c>
      <c r="B458" s="2">
        <f t="shared" si="41"/>
        <v>1.3760000000000102E-7</v>
      </c>
    </row>
    <row r="459" spans="1:2" x14ac:dyDescent="0.25">
      <c r="A459">
        <v>807</v>
      </c>
      <c r="B459" s="2">
        <f t="shared" si="41"/>
        <v>1.3820000000000096E-7</v>
      </c>
    </row>
    <row r="460" spans="1:2" x14ac:dyDescent="0.25">
      <c r="A460">
        <v>808</v>
      </c>
      <c r="B460" s="2">
        <f t="shared" si="41"/>
        <v>1.3880000000000098E-7</v>
      </c>
    </row>
    <row r="461" spans="1:2" x14ac:dyDescent="0.25">
      <c r="A461">
        <v>809</v>
      </c>
      <c r="B461" s="2">
        <f t="shared" si="41"/>
        <v>1.39400000000001E-7</v>
      </c>
    </row>
    <row r="462" spans="1:2" x14ac:dyDescent="0.25">
      <c r="A462">
        <v>810</v>
      </c>
      <c r="B462" s="2">
        <f t="shared" si="41"/>
        <v>1.4000000000000102E-7</v>
      </c>
    </row>
    <row r="463" spans="1:2" x14ac:dyDescent="0.25">
      <c r="A463">
        <v>811</v>
      </c>
      <c r="B463" s="2">
        <f>(2.99999999999998E-09*A463/1000-0.00000000103)/0.00999999999999989</f>
        <v>1.4029999999999993E-7</v>
      </c>
    </row>
    <row r="464" spans="1:2" x14ac:dyDescent="0.25">
      <c r="A464">
        <v>812</v>
      </c>
      <c r="B464" s="2">
        <f t="shared" ref="B464:B472" si="42">(2.99999999999998E-09*A464/1000-0.00000000103)/0.00999999999999989</f>
        <v>1.4059999999999998E-7</v>
      </c>
    </row>
    <row r="465" spans="1:2" x14ac:dyDescent="0.25">
      <c r="A465">
        <v>813</v>
      </c>
      <c r="B465" s="2">
        <f t="shared" si="42"/>
        <v>1.4089999999999994E-7</v>
      </c>
    </row>
    <row r="466" spans="1:2" x14ac:dyDescent="0.25">
      <c r="A466">
        <v>814</v>
      </c>
      <c r="B466" s="2">
        <f t="shared" si="42"/>
        <v>1.4119999999999997E-7</v>
      </c>
    </row>
    <row r="467" spans="1:2" x14ac:dyDescent="0.25">
      <c r="A467">
        <v>815</v>
      </c>
      <c r="B467" s="2">
        <f t="shared" si="42"/>
        <v>1.4149999999999994E-7</v>
      </c>
    </row>
    <row r="468" spans="1:2" x14ac:dyDescent="0.25">
      <c r="A468">
        <v>816</v>
      </c>
      <c r="B468" s="2">
        <f t="shared" si="42"/>
        <v>1.4179999999999993E-7</v>
      </c>
    </row>
    <row r="469" spans="1:2" x14ac:dyDescent="0.25">
      <c r="A469">
        <v>817</v>
      </c>
      <c r="B469" s="2">
        <f t="shared" si="42"/>
        <v>1.4209999999999996E-7</v>
      </c>
    </row>
    <row r="470" spans="1:2" x14ac:dyDescent="0.25">
      <c r="A470">
        <v>818</v>
      </c>
      <c r="B470" s="2">
        <f t="shared" si="42"/>
        <v>1.4239999999999993E-7</v>
      </c>
    </row>
    <row r="471" spans="1:2" x14ac:dyDescent="0.25">
      <c r="A471">
        <v>819</v>
      </c>
      <c r="B471" s="2">
        <f t="shared" si="42"/>
        <v>1.4269999999999997E-7</v>
      </c>
    </row>
    <row r="472" spans="1:2" x14ac:dyDescent="0.25">
      <c r="A472">
        <v>820</v>
      </c>
      <c r="B472" s="2">
        <f t="shared" si="42"/>
        <v>1.4299999999999994E-7</v>
      </c>
    </row>
    <row r="473" spans="1:2" x14ac:dyDescent="0.25">
      <c r="A473">
        <v>821</v>
      </c>
      <c r="B473" s="2">
        <f>(1.99999999999999E-09*A473/1000-2.09999999999991E-10)/0.01</f>
        <v>1.4320000000000009E-7</v>
      </c>
    </row>
    <row r="474" spans="1:2" x14ac:dyDescent="0.25">
      <c r="A474">
        <v>822</v>
      </c>
      <c r="B474" s="2">
        <f t="shared" ref="B474:B482" si="43">(1.99999999999999E-09*A474/1000-2.09999999999991E-10)/0.01</f>
        <v>1.4340000000000011E-7</v>
      </c>
    </row>
    <row r="475" spans="1:2" x14ac:dyDescent="0.25">
      <c r="A475">
        <v>823</v>
      </c>
      <c r="B475" s="2">
        <f t="shared" si="43"/>
        <v>1.4360000000000009E-7</v>
      </c>
    </row>
    <row r="476" spans="1:2" x14ac:dyDescent="0.25">
      <c r="A476">
        <v>824</v>
      </c>
      <c r="B476" s="2">
        <f t="shared" si="43"/>
        <v>1.4380000000000008E-7</v>
      </c>
    </row>
    <row r="477" spans="1:2" x14ac:dyDescent="0.25">
      <c r="A477">
        <v>825</v>
      </c>
      <c r="B477" s="2">
        <f t="shared" si="43"/>
        <v>1.4400000000000007E-7</v>
      </c>
    </row>
    <row r="478" spans="1:2" x14ac:dyDescent="0.25">
      <c r="A478">
        <v>826</v>
      </c>
      <c r="B478" s="2">
        <f t="shared" si="43"/>
        <v>1.4420000000000009E-7</v>
      </c>
    </row>
    <row r="479" spans="1:2" x14ac:dyDescent="0.25">
      <c r="A479">
        <v>827</v>
      </c>
      <c r="B479" s="2">
        <f t="shared" si="43"/>
        <v>1.444000000000001E-7</v>
      </c>
    </row>
    <row r="480" spans="1:2" x14ac:dyDescent="0.25">
      <c r="A480">
        <v>828</v>
      </c>
      <c r="B480" s="2">
        <f t="shared" si="43"/>
        <v>1.4460000000000006E-7</v>
      </c>
    </row>
    <row r="481" spans="1:2" x14ac:dyDescent="0.25">
      <c r="A481">
        <v>829</v>
      </c>
      <c r="B481" s="2">
        <f t="shared" si="43"/>
        <v>1.4480000000000008E-7</v>
      </c>
    </row>
    <row r="482" spans="1:2" x14ac:dyDescent="0.25">
      <c r="A482">
        <v>830</v>
      </c>
      <c r="B482" s="2">
        <f t="shared" si="43"/>
        <v>1.4500000000000009E-7</v>
      </c>
    </row>
    <row r="483" spans="1:2" x14ac:dyDescent="0.25">
      <c r="A483">
        <v>831</v>
      </c>
      <c r="B483" s="2">
        <f>(0.000000006*A483/1000-3.52999999999999E-09)/0.01</f>
        <v>1.4560000000000099E-7</v>
      </c>
    </row>
    <row r="484" spans="1:2" x14ac:dyDescent="0.25">
      <c r="A484">
        <v>832</v>
      </c>
      <c r="B484" s="2">
        <f t="shared" ref="B484:B492" si="44">(0.000000006*A484/1000-3.52999999999999E-09)/0.01</f>
        <v>1.46200000000001E-7</v>
      </c>
    </row>
    <row r="485" spans="1:2" x14ac:dyDescent="0.25">
      <c r="A485">
        <v>833</v>
      </c>
      <c r="B485" s="2">
        <f t="shared" si="44"/>
        <v>1.4680000000000102E-7</v>
      </c>
    </row>
    <row r="486" spans="1:2" x14ac:dyDescent="0.25">
      <c r="A486">
        <v>834</v>
      </c>
      <c r="B486" s="2">
        <f t="shared" si="44"/>
        <v>1.4740000000000096E-7</v>
      </c>
    </row>
    <row r="487" spans="1:2" x14ac:dyDescent="0.25">
      <c r="A487">
        <v>835</v>
      </c>
      <c r="B487" s="2">
        <f t="shared" si="44"/>
        <v>1.4800000000000106E-7</v>
      </c>
    </row>
    <row r="488" spans="1:2" x14ac:dyDescent="0.25">
      <c r="A488">
        <v>836</v>
      </c>
      <c r="B488" s="2">
        <f t="shared" si="44"/>
        <v>1.48600000000001E-7</v>
      </c>
    </row>
    <row r="489" spans="1:2" x14ac:dyDescent="0.25">
      <c r="A489">
        <v>837</v>
      </c>
      <c r="B489" s="2">
        <f t="shared" si="44"/>
        <v>1.4920000000000102E-7</v>
      </c>
    </row>
    <row r="490" spans="1:2" x14ac:dyDescent="0.25">
      <c r="A490">
        <v>838</v>
      </c>
      <c r="B490" s="2">
        <f t="shared" si="44"/>
        <v>1.4980000000000096E-7</v>
      </c>
    </row>
    <row r="491" spans="1:2" x14ac:dyDescent="0.25">
      <c r="A491">
        <v>839</v>
      </c>
      <c r="B491" s="2">
        <f t="shared" si="44"/>
        <v>1.5040000000000098E-7</v>
      </c>
    </row>
    <row r="492" spans="1:2" x14ac:dyDescent="0.25">
      <c r="A492">
        <v>840</v>
      </c>
      <c r="B492" s="2">
        <f t="shared" si="44"/>
        <v>1.5100000000000099E-7</v>
      </c>
    </row>
    <row r="493" spans="1:2" x14ac:dyDescent="0.25">
      <c r="A493">
        <v>841</v>
      </c>
      <c r="B493" s="2">
        <f>(0.000000032*A493/1000-0.00000002537)/0.01</f>
        <v>1.5420000000000015E-7</v>
      </c>
    </row>
    <row r="494" spans="1:2" x14ac:dyDescent="0.25">
      <c r="A494">
        <v>842</v>
      </c>
      <c r="B494" s="2">
        <f t="shared" ref="B494:B502" si="45">(0.000000032*A494/1000-0.00000002537)/0.01</f>
        <v>1.5740000000000013E-7</v>
      </c>
    </row>
    <row r="495" spans="1:2" x14ac:dyDescent="0.25">
      <c r="A495">
        <v>843</v>
      </c>
      <c r="B495" s="2">
        <f t="shared" si="45"/>
        <v>1.6059999999999978E-7</v>
      </c>
    </row>
    <row r="496" spans="1:2" x14ac:dyDescent="0.25">
      <c r="A496">
        <v>844</v>
      </c>
      <c r="B496" s="2">
        <f t="shared" si="45"/>
        <v>1.638000000000001E-7</v>
      </c>
    </row>
    <row r="497" spans="1:2" x14ac:dyDescent="0.25">
      <c r="A497">
        <v>845</v>
      </c>
      <c r="B497" s="2">
        <f t="shared" si="45"/>
        <v>1.6700000000000011E-7</v>
      </c>
    </row>
    <row r="498" spans="1:2" x14ac:dyDescent="0.25">
      <c r="A498">
        <v>846</v>
      </c>
      <c r="B498" s="2">
        <f t="shared" si="45"/>
        <v>1.7020000000000008E-7</v>
      </c>
    </row>
    <row r="499" spans="1:2" x14ac:dyDescent="0.25">
      <c r="A499">
        <v>847</v>
      </c>
      <c r="B499" s="2">
        <f t="shared" si="45"/>
        <v>1.7339999999999974E-7</v>
      </c>
    </row>
    <row r="500" spans="1:2" x14ac:dyDescent="0.25">
      <c r="A500">
        <v>848</v>
      </c>
      <c r="B500" s="2">
        <f t="shared" si="45"/>
        <v>1.7660000000000006E-7</v>
      </c>
    </row>
    <row r="501" spans="1:2" x14ac:dyDescent="0.25">
      <c r="A501">
        <v>849</v>
      </c>
      <c r="B501" s="2">
        <f t="shared" si="45"/>
        <v>1.7980000000000006E-7</v>
      </c>
    </row>
    <row r="502" spans="1:2" x14ac:dyDescent="0.25">
      <c r="A502">
        <v>850</v>
      </c>
      <c r="B502" s="2">
        <f t="shared" si="45"/>
        <v>1.8300000000000004E-7</v>
      </c>
    </row>
    <row r="503" spans="1:2" x14ac:dyDescent="0.25">
      <c r="A503">
        <v>851</v>
      </c>
      <c r="B503" s="2">
        <f>(3.19999999999999E-08*A503/1000-2.53699999999999E-08)/0.01</f>
        <v>1.8620000000000202E-7</v>
      </c>
    </row>
    <row r="504" spans="1:2" x14ac:dyDescent="0.25">
      <c r="A504">
        <v>852</v>
      </c>
      <c r="B504" s="2">
        <f t="shared" ref="B504:B512" si="46">(3.19999999999999E-08*A504/1000-2.53699999999999E-08)/0.01</f>
        <v>1.8940000000000168E-7</v>
      </c>
    </row>
    <row r="505" spans="1:2" x14ac:dyDescent="0.25">
      <c r="A505">
        <v>853</v>
      </c>
      <c r="B505" s="2">
        <f t="shared" si="46"/>
        <v>1.9260000000000166E-7</v>
      </c>
    </row>
    <row r="506" spans="1:2" x14ac:dyDescent="0.25">
      <c r="A506">
        <v>854</v>
      </c>
      <c r="B506" s="2">
        <f t="shared" si="46"/>
        <v>1.9580000000000198E-7</v>
      </c>
    </row>
    <row r="507" spans="1:2" x14ac:dyDescent="0.25">
      <c r="A507">
        <v>855</v>
      </c>
      <c r="B507" s="2">
        <f t="shared" si="46"/>
        <v>1.9900000000000198E-7</v>
      </c>
    </row>
    <row r="508" spans="1:2" x14ac:dyDescent="0.25">
      <c r="A508">
        <v>856</v>
      </c>
      <c r="B508" s="2">
        <f t="shared" si="46"/>
        <v>2.0220000000000164E-7</v>
      </c>
    </row>
    <row r="509" spans="1:2" x14ac:dyDescent="0.25">
      <c r="A509">
        <v>857</v>
      </c>
      <c r="B509" s="2">
        <f t="shared" si="46"/>
        <v>2.0540000000000161E-7</v>
      </c>
    </row>
    <row r="510" spans="1:2" x14ac:dyDescent="0.25">
      <c r="A510">
        <v>858</v>
      </c>
      <c r="B510" s="2">
        <f t="shared" si="46"/>
        <v>2.0860000000000193E-7</v>
      </c>
    </row>
    <row r="511" spans="1:2" x14ac:dyDescent="0.25">
      <c r="A511">
        <v>859</v>
      </c>
      <c r="B511" s="2">
        <f t="shared" si="46"/>
        <v>2.1180000000000194E-7</v>
      </c>
    </row>
    <row r="512" spans="1:2" x14ac:dyDescent="0.25">
      <c r="A512">
        <v>860</v>
      </c>
      <c r="B512" s="2">
        <f t="shared" si="46"/>
        <v>2.1500000000000159E-7</v>
      </c>
    </row>
    <row r="513" spans="1:2" x14ac:dyDescent="0.25">
      <c r="A513">
        <v>861</v>
      </c>
      <c r="B513" s="2">
        <f>(0.00000005*A513/1000-0.00000004085)/0.01</f>
        <v>2.1999999999999998E-7</v>
      </c>
    </row>
    <row r="514" spans="1:2" x14ac:dyDescent="0.25">
      <c r="A514">
        <v>862</v>
      </c>
      <c r="B514" s="2">
        <f t="shared" ref="B514:B522" si="47">(0.00000005*A514/1000-0.00000004085)/0.01</f>
        <v>2.249999999999997E-7</v>
      </c>
    </row>
    <row r="515" spans="1:2" x14ac:dyDescent="0.25">
      <c r="A515">
        <v>863</v>
      </c>
      <c r="B515" s="2">
        <f t="shared" si="47"/>
        <v>2.3000000000000007E-7</v>
      </c>
    </row>
    <row r="516" spans="1:2" x14ac:dyDescent="0.25">
      <c r="A516">
        <v>864</v>
      </c>
      <c r="B516" s="2">
        <f t="shared" si="47"/>
        <v>2.3500000000000045E-7</v>
      </c>
    </row>
    <row r="517" spans="1:2" x14ac:dyDescent="0.25">
      <c r="A517">
        <v>865</v>
      </c>
      <c r="B517" s="2">
        <f t="shared" si="47"/>
        <v>2.4000000000000014E-7</v>
      </c>
    </row>
    <row r="518" spans="1:2" x14ac:dyDescent="0.25">
      <c r="A518">
        <v>866</v>
      </c>
      <c r="B518" s="2">
        <f t="shared" si="47"/>
        <v>2.4499999999999988E-7</v>
      </c>
    </row>
    <row r="519" spans="1:2" x14ac:dyDescent="0.25">
      <c r="A519">
        <v>867</v>
      </c>
      <c r="B519" s="2">
        <f t="shared" si="47"/>
        <v>2.4999999999999957E-7</v>
      </c>
    </row>
    <row r="520" spans="1:2" x14ac:dyDescent="0.25">
      <c r="A520">
        <v>868</v>
      </c>
      <c r="B520" s="2">
        <f t="shared" si="47"/>
        <v>2.5499999999999994E-7</v>
      </c>
    </row>
    <row r="521" spans="1:2" x14ac:dyDescent="0.25">
      <c r="A521">
        <v>869</v>
      </c>
      <c r="B521" s="2">
        <f t="shared" si="47"/>
        <v>2.6000000000000032E-7</v>
      </c>
    </row>
    <row r="522" spans="1:2" x14ac:dyDescent="0.25">
      <c r="A522">
        <v>870</v>
      </c>
      <c r="B522" s="2">
        <f t="shared" si="47"/>
        <v>2.6500000000000006E-7</v>
      </c>
    </row>
    <row r="523" spans="1:2" x14ac:dyDescent="0.25">
      <c r="A523">
        <v>871</v>
      </c>
      <c r="B523" s="2">
        <f>(0.00000007*A523/1000-0.00000005825)/0.01</f>
        <v>2.7200000000000069E-7</v>
      </c>
    </row>
    <row r="524" spans="1:2" x14ac:dyDescent="0.25">
      <c r="A524">
        <v>872</v>
      </c>
      <c r="B524" s="2">
        <f t="shared" ref="B524:B532" si="48">(0.00000007*A524/1000-0.00000005825)/0.01</f>
        <v>2.7899999999999936E-7</v>
      </c>
    </row>
    <row r="525" spans="1:2" x14ac:dyDescent="0.25">
      <c r="A525">
        <v>873</v>
      </c>
      <c r="B525" s="2">
        <f t="shared" si="48"/>
        <v>2.8600000000000068E-7</v>
      </c>
    </row>
    <row r="526" spans="1:2" x14ac:dyDescent="0.25">
      <c r="A526">
        <v>874</v>
      </c>
      <c r="B526" s="2">
        <f t="shared" si="48"/>
        <v>2.9300000000000068E-7</v>
      </c>
    </row>
    <row r="527" spans="1:2" x14ac:dyDescent="0.25">
      <c r="A527">
        <v>875</v>
      </c>
      <c r="B527" s="2">
        <f t="shared" si="48"/>
        <v>2.9999999999999935E-7</v>
      </c>
    </row>
    <row r="528" spans="1:2" x14ac:dyDescent="0.25">
      <c r="A528">
        <v>876</v>
      </c>
      <c r="B528" s="2">
        <f t="shared" si="48"/>
        <v>3.0699999999999935E-7</v>
      </c>
    </row>
    <row r="529" spans="1:2" x14ac:dyDescent="0.25">
      <c r="A529">
        <v>877</v>
      </c>
      <c r="B529" s="2">
        <f t="shared" si="48"/>
        <v>3.1400000000000067E-7</v>
      </c>
    </row>
    <row r="530" spans="1:2" x14ac:dyDescent="0.25">
      <c r="A530">
        <v>878</v>
      </c>
      <c r="B530" s="2">
        <f t="shared" si="48"/>
        <v>3.2099999999999934E-7</v>
      </c>
    </row>
    <row r="531" spans="1:2" x14ac:dyDescent="0.25">
      <c r="A531">
        <v>879</v>
      </c>
      <c r="B531" s="2">
        <f t="shared" si="48"/>
        <v>3.2799999999999934E-7</v>
      </c>
    </row>
    <row r="532" spans="1:2" x14ac:dyDescent="0.25">
      <c r="A532">
        <v>880</v>
      </c>
      <c r="B532" s="2">
        <f t="shared" si="48"/>
        <v>3.3500000000000066E-7</v>
      </c>
    </row>
    <row r="533" spans="1:2" x14ac:dyDescent="0.25">
      <c r="A533">
        <v>881</v>
      </c>
      <c r="B533" s="2">
        <f>(5.69999999999999E-08*A533/1000-4.68099999999999E-08)/0.01</f>
        <v>3.4070000000000119E-7</v>
      </c>
    </row>
    <row r="534" spans="1:2" x14ac:dyDescent="0.25">
      <c r="A534">
        <v>882</v>
      </c>
      <c r="B534" s="2">
        <f t="shared" ref="B534:B542" si="49">(5.69999999999999E-08*A534/1000-4.68099999999999E-08)/0.01</f>
        <v>3.4640000000000104E-7</v>
      </c>
    </row>
    <row r="535" spans="1:2" x14ac:dyDescent="0.25">
      <c r="A535">
        <v>883</v>
      </c>
      <c r="B535" s="2">
        <f t="shared" si="49"/>
        <v>3.5210000000000152E-7</v>
      </c>
    </row>
    <row r="536" spans="1:2" x14ac:dyDescent="0.25">
      <c r="A536">
        <v>884</v>
      </c>
      <c r="B536" s="2">
        <f t="shared" si="49"/>
        <v>3.5780000000000073E-7</v>
      </c>
    </row>
    <row r="537" spans="1:2" x14ac:dyDescent="0.25">
      <c r="A537">
        <v>885</v>
      </c>
      <c r="B537" s="2">
        <f t="shared" si="49"/>
        <v>3.6350000000000121E-7</v>
      </c>
    </row>
    <row r="538" spans="1:2" x14ac:dyDescent="0.25">
      <c r="A538">
        <v>886</v>
      </c>
      <c r="B538" s="2">
        <f t="shared" si="49"/>
        <v>3.6920000000000106E-7</v>
      </c>
    </row>
    <row r="539" spans="1:2" x14ac:dyDescent="0.25">
      <c r="A539">
        <v>887</v>
      </c>
      <c r="B539" s="2">
        <f t="shared" si="49"/>
        <v>3.749000000000009E-7</v>
      </c>
    </row>
    <row r="540" spans="1:2" x14ac:dyDescent="0.25">
      <c r="A540">
        <v>888</v>
      </c>
      <c r="B540" s="2">
        <f t="shared" si="49"/>
        <v>3.8060000000000075E-7</v>
      </c>
    </row>
    <row r="541" spans="1:2" x14ac:dyDescent="0.25">
      <c r="A541">
        <v>889</v>
      </c>
      <c r="B541" s="2">
        <f t="shared" si="49"/>
        <v>3.8630000000000128E-7</v>
      </c>
    </row>
    <row r="542" spans="1:2" x14ac:dyDescent="0.25">
      <c r="A542">
        <v>890</v>
      </c>
      <c r="B542" s="2">
        <f t="shared" si="49"/>
        <v>3.9200000000000176E-7</v>
      </c>
    </row>
    <row r="543" spans="1:2" x14ac:dyDescent="0.25">
      <c r="A543">
        <v>891</v>
      </c>
      <c r="B543" s="2">
        <f>(2.79999999999999E-08*A543/1000-2.09999999999999E-08)/0.01</f>
        <v>3.9480000000000097E-7</v>
      </c>
    </row>
    <row r="544" spans="1:2" x14ac:dyDescent="0.25">
      <c r="A544">
        <v>892</v>
      </c>
      <c r="B544" s="2">
        <f t="shared" ref="B544:B552" si="50">(2.79999999999999E-08*A544/1000-2.09999999999999E-08)/0.01</f>
        <v>3.9760000000000118E-7</v>
      </c>
    </row>
    <row r="545" spans="1:2" x14ac:dyDescent="0.25">
      <c r="A545">
        <v>893</v>
      </c>
      <c r="B545" s="2">
        <f t="shared" si="50"/>
        <v>4.0040000000000107E-7</v>
      </c>
    </row>
    <row r="546" spans="1:2" x14ac:dyDescent="0.25">
      <c r="A546">
        <v>894</v>
      </c>
      <c r="B546" s="2">
        <f t="shared" si="50"/>
        <v>4.0320000000000123E-7</v>
      </c>
    </row>
    <row r="547" spans="1:2" x14ac:dyDescent="0.25">
      <c r="A547">
        <v>895</v>
      </c>
      <c r="B547" s="2">
        <f t="shared" si="50"/>
        <v>4.060000000000008E-7</v>
      </c>
    </row>
    <row r="548" spans="1:2" x14ac:dyDescent="0.25">
      <c r="A548">
        <v>896</v>
      </c>
      <c r="B548" s="2">
        <f t="shared" si="50"/>
        <v>4.0880000000000096E-7</v>
      </c>
    </row>
    <row r="549" spans="1:2" x14ac:dyDescent="0.25">
      <c r="A549">
        <v>897</v>
      </c>
      <c r="B549" s="2">
        <f t="shared" si="50"/>
        <v>4.1160000000000085E-7</v>
      </c>
    </row>
    <row r="550" spans="1:2" x14ac:dyDescent="0.25">
      <c r="A550">
        <v>898</v>
      </c>
      <c r="B550" s="2">
        <f t="shared" si="50"/>
        <v>4.1440000000000106E-7</v>
      </c>
    </row>
    <row r="551" spans="1:2" x14ac:dyDescent="0.25">
      <c r="A551">
        <v>899</v>
      </c>
      <c r="B551" s="2">
        <f t="shared" si="50"/>
        <v>4.172000000000009E-7</v>
      </c>
    </row>
    <row r="552" spans="1:2" x14ac:dyDescent="0.25">
      <c r="A552">
        <v>900</v>
      </c>
      <c r="B552" s="2">
        <f t="shared" si="50"/>
        <v>4.2000000000000111E-7</v>
      </c>
    </row>
    <row r="553" spans="1:2" x14ac:dyDescent="0.25">
      <c r="A553">
        <v>901</v>
      </c>
      <c r="B553" s="2">
        <f>(0.000000024*A553/1000-1.73999999999999E-08)/0.01</f>
        <v>4.2240000000000976E-7</v>
      </c>
    </row>
    <row r="554" spans="1:2" x14ac:dyDescent="0.25">
      <c r="A554">
        <v>902</v>
      </c>
      <c r="B554" s="2">
        <f t="shared" ref="B554:B562" si="51">(0.000000024*A554/1000-1.73999999999999E-08)/0.01</f>
        <v>4.2480000000000984E-7</v>
      </c>
    </row>
    <row r="555" spans="1:2" x14ac:dyDescent="0.25">
      <c r="A555">
        <v>903</v>
      </c>
      <c r="B555" s="2">
        <f t="shared" si="51"/>
        <v>4.272000000000096E-7</v>
      </c>
    </row>
    <row r="556" spans="1:2" x14ac:dyDescent="0.25">
      <c r="A556">
        <v>904</v>
      </c>
      <c r="B556" s="2">
        <f t="shared" si="51"/>
        <v>4.2960000000000999E-7</v>
      </c>
    </row>
    <row r="557" spans="1:2" x14ac:dyDescent="0.25">
      <c r="A557">
        <v>905</v>
      </c>
      <c r="B557" s="2">
        <f t="shared" si="51"/>
        <v>4.3200000000000974E-7</v>
      </c>
    </row>
    <row r="558" spans="1:2" x14ac:dyDescent="0.25">
      <c r="A558">
        <v>906</v>
      </c>
      <c r="B558" s="2">
        <f t="shared" si="51"/>
        <v>4.3440000000000982E-7</v>
      </c>
    </row>
    <row r="559" spans="1:2" x14ac:dyDescent="0.25">
      <c r="A559">
        <v>907</v>
      </c>
      <c r="B559" s="2">
        <f t="shared" si="51"/>
        <v>4.3680000000000989E-7</v>
      </c>
    </row>
    <row r="560" spans="1:2" x14ac:dyDescent="0.25">
      <c r="A560">
        <v>908</v>
      </c>
      <c r="B560" s="2">
        <f t="shared" si="51"/>
        <v>4.3920000000000997E-7</v>
      </c>
    </row>
    <row r="561" spans="1:2" x14ac:dyDescent="0.25">
      <c r="A561">
        <v>909</v>
      </c>
      <c r="B561" s="2">
        <f t="shared" si="51"/>
        <v>4.4160000000000972E-7</v>
      </c>
    </row>
    <row r="562" spans="1:2" x14ac:dyDescent="0.25">
      <c r="A562">
        <v>910</v>
      </c>
      <c r="B562" s="2">
        <f t="shared" si="51"/>
        <v>4.4400000000001012E-7</v>
      </c>
    </row>
    <row r="563" spans="1:2" x14ac:dyDescent="0.25">
      <c r="A563">
        <v>911</v>
      </c>
      <c r="B563" s="2">
        <f>(2.99999999999999E-08*A563/1000-2.28599999999999E-08)/0.01</f>
        <v>4.4700000000000028E-7</v>
      </c>
    </row>
    <row r="564" spans="1:2" x14ac:dyDescent="0.25">
      <c r="A564">
        <v>912</v>
      </c>
      <c r="B564" s="2">
        <f t="shared" ref="B564:B572" si="52">(2.99999999999999E-08*A564/1000-2.28599999999999E-08)/0.01</f>
        <v>4.5000000000000072E-7</v>
      </c>
    </row>
    <row r="565" spans="1:2" x14ac:dyDescent="0.25">
      <c r="A565">
        <v>913</v>
      </c>
      <c r="B565" s="2">
        <f t="shared" si="52"/>
        <v>4.5300000000000047E-7</v>
      </c>
    </row>
    <row r="566" spans="1:2" x14ac:dyDescent="0.25">
      <c r="A566">
        <v>914</v>
      </c>
      <c r="B566" s="2">
        <f t="shared" si="52"/>
        <v>4.5600000000000059E-7</v>
      </c>
    </row>
    <row r="567" spans="1:2" x14ac:dyDescent="0.25">
      <c r="A567">
        <v>915</v>
      </c>
      <c r="B567" s="2">
        <f t="shared" si="52"/>
        <v>4.5900000000000066E-7</v>
      </c>
    </row>
    <row r="568" spans="1:2" x14ac:dyDescent="0.25">
      <c r="A568">
        <v>916</v>
      </c>
      <c r="B568" s="2">
        <f t="shared" si="52"/>
        <v>4.620000000000004E-7</v>
      </c>
    </row>
    <row r="569" spans="1:2" x14ac:dyDescent="0.25">
      <c r="A569">
        <v>917</v>
      </c>
      <c r="B569" s="2">
        <f t="shared" si="52"/>
        <v>4.6500000000000052E-7</v>
      </c>
    </row>
    <row r="570" spans="1:2" x14ac:dyDescent="0.25">
      <c r="A570">
        <v>918</v>
      </c>
      <c r="B570" s="2">
        <f t="shared" si="52"/>
        <v>4.6800000000000027E-7</v>
      </c>
    </row>
    <row r="571" spans="1:2" x14ac:dyDescent="0.25">
      <c r="A571">
        <v>919</v>
      </c>
      <c r="B571" s="2">
        <f t="shared" si="52"/>
        <v>4.7100000000000071E-7</v>
      </c>
    </row>
    <row r="572" spans="1:2" x14ac:dyDescent="0.25">
      <c r="A572">
        <v>920</v>
      </c>
      <c r="B572" s="2">
        <f t="shared" si="52"/>
        <v>4.7400000000000046E-7</v>
      </c>
    </row>
    <row r="573" spans="1:2" x14ac:dyDescent="0.25">
      <c r="A573">
        <v>921</v>
      </c>
      <c r="B573" s="2">
        <f>(3.69999999999999E-08*A573/1000-2.92999999999999E-08)/0.01</f>
        <v>4.7770000000000105E-7</v>
      </c>
    </row>
    <row r="574" spans="1:2" x14ac:dyDescent="0.25">
      <c r="A574">
        <v>922</v>
      </c>
      <c r="B574" s="2">
        <f t="shared" ref="B574:B582" si="53">(3.69999999999999E-08*A574/1000-2.92999999999999E-08)/0.01</f>
        <v>4.8140000000000123E-7</v>
      </c>
    </row>
    <row r="575" spans="1:2" x14ac:dyDescent="0.25">
      <c r="A575">
        <v>923</v>
      </c>
      <c r="B575" s="2">
        <f t="shared" si="53"/>
        <v>4.851000000000015E-7</v>
      </c>
    </row>
    <row r="576" spans="1:2" x14ac:dyDescent="0.25">
      <c r="A576">
        <v>924</v>
      </c>
      <c r="B576" s="2">
        <f t="shared" si="53"/>
        <v>4.8880000000000104E-7</v>
      </c>
    </row>
    <row r="577" spans="1:2" x14ac:dyDescent="0.25">
      <c r="A577">
        <v>925</v>
      </c>
      <c r="B577" s="2">
        <f t="shared" si="53"/>
        <v>4.9250000000000121E-7</v>
      </c>
    </row>
    <row r="578" spans="1:2" x14ac:dyDescent="0.25">
      <c r="A578">
        <v>926</v>
      </c>
      <c r="B578" s="2">
        <f t="shared" si="53"/>
        <v>4.9620000000000149E-7</v>
      </c>
    </row>
    <row r="579" spans="1:2" x14ac:dyDescent="0.25">
      <c r="A579">
        <v>927</v>
      </c>
      <c r="B579" s="2">
        <f t="shared" si="53"/>
        <v>4.9990000000000103E-7</v>
      </c>
    </row>
    <row r="580" spans="1:2" x14ac:dyDescent="0.25">
      <c r="A580">
        <v>928</v>
      </c>
      <c r="B580" s="2">
        <f t="shared" si="53"/>
        <v>5.0360000000000131E-7</v>
      </c>
    </row>
    <row r="581" spans="1:2" x14ac:dyDescent="0.25">
      <c r="A581">
        <v>929</v>
      </c>
      <c r="B581" s="2">
        <f t="shared" si="53"/>
        <v>5.0730000000000084E-7</v>
      </c>
    </row>
    <row r="582" spans="1:2" x14ac:dyDescent="0.25">
      <c r="A582">
        <v>930</v>
      </c>
      <c r="B582" s="2">
        <f t="shared" si="53"/>
        <v>5.1100000000000102E-7</v>
      </c>
    </row>
    <row r="583" spans="1:2" x14ac:dyDescent="0.25">
      <c r="A583">
        <v>931</v>
      </c>
      <c r="B583" s="2">
        <f>(0.000000042*A583/1000-3.39500000000001E-08)/0.00999999999999989</f>
        <v>5.1519999999999561E-7</v>
      </c>
    </row>
    <row r="584" spans="1:2" x14ac:dyDescent="0.25">
      <c r="A584">
        <v>932</v>
      </c>
      <c r="B584" s="2">
        <f t="shared" ref="B584:B592" si="54">(0.000000042*A584/1000-3.39500000000001E-08)/0.00999999999999989</f>
        <v>5.1939999999999519E-7</v>
      </c>
    </row>
    <row r="585" spans="1:2" x14ac:dyDescent="0.25">
      <c r="A585">
        <v>933</v>
      </c>
      <c r="B585" s="2">
        <f t="shared" si="54"/>
        <v>5.235999999999954E-7</v>
      </c>
    </row>
    <row r="586" spans="1:2" x14ac:dyDescent="0.25">
      <c r="A586">
        <v>934</v>
      </c>
      <c r="B586" s="2">
        <f t="shared" si="54"/>
        <v>5.277999999999955E-7</v>
      </c>
    </row>
    <row r="587" spans="1:2" x14ac:dyDescent="0.25">
      <c r="A587">
        <v>935</v>
      </c>
      <c r="B587" s="2">
        <f t="shared" si="54"/>
        <v>5.3199999999999571E-7</v>
      </c>
    </row>
    <row r="588" spans="1:2" x14ac:dyDescent="0.25">
      <c r="A588">
        <v>936</v>
      </c>
      <c r="B588" s="2">
        <f t="shared" si="54"/>
        <v>5.3619999999999592E-7</v>
      </c>
    </row>
    <row r="589" spans="1:2" x14ac:dyDescent="0.25">
      <c r="A589">
        <v>937</v>
      </c>
      <c r="B589" s="2">
        <f t="shared" si="54"/>
        <v>5.4039999999999539E-7</v>
      </c>
    </row>
    <row r="590" spans="1:2" x14ac:dyDescent="0.25">
      <c r="A590">
        <v>938</v>
      </c>
      <c r="B590" s="2">
        <f t="shared" si="54"/>
        <v>5.445999999999956E-7</v>
      </c>
    </row>
    <row r="591" spans="1:2" x14ac:dyDescent="0.25">
      <c r="A591">
        <v>939</v>
      </c>
      <c r="B591" s="2">
        <f t="shared" si="54"/>
        <v>5.487999999999957E-7</v>
      </c>
    </row>
    <row r="592" spans="1:2" x14ac:dyDescent="0.25">
      <c r="A592">
        <v>940</v>
      </c>
      <c r="B592" s="2">
        <f t="shared" si="54"/>
        <v>5.5299999999999591E-7</v>
      </c>
    </row>
    <row r="593" spans="1:2" x14ac:dyDescent="0.25">
      <c r="A593">
        <v>941</v>
      </c>
      <c r="B593" s="2">
        <f>(4.89999999999999E-08*A593/1000-4.05299999999999E-08)/0.01</f>
        <v>5.5790000000000062E-7</v>
      </c>
    </row>
    <row r="594" spans="1:2" x14ac:dyDescent="0.25">
      <c r="A594">
        <v>942</v>
      </c>
      <c r="B594" s="2">
        <f t="shared" ref="B594:B602" si="55">(4.89999999999999E-08*A594/1000-4.05299999999999E-08)/0.01</f>
        <v>5.6280000000000025E-7</v>
      </c>
    </row>
    <row r="595" spans="1:2" x14ac:dyDescent="0.25">
      <c r="A595">
        <v>943</v>
      </c>
      <c r="B595" s="2">
        <f t="shared" si="55"/>
        <v>5.6770000000000051E-7</v>
      </c>
    </row>
    <row r="596" spans="1:2" x14ac:dyDescent="0.25">
      <c r="A596">
        <v>944</v>
      </c>
      <c r="B596" s="2">
        <f t="shared" si="55"/>
        <v>5.7260000000000077E-7</v>
      </c>
    </row>
    <row r="597" spans="1:2" x14ac:dyDescent="0.25">
      <c r="A597">
        <v>945</v>
      </c>
      <c r="B597" s="2">
        <f t="shared" si="55"/>
        <v>5.7750000000000104E-7</v>
      </c>
    </row>
    <row r="598" spans="1:2" x14ac:dyDescent="0.25">
      <c r="A598">
        <v>946</v>
      </c>
      <c r="B598" s="2">
        <f t="shared" si="55"/>
        <v>5.8240000000000066E-7</v>
      </c>
    </row>
    <row r="599" spans="1:2" x14ac:dyDescent="0.25">
      <c r="A599">
        <v>947</v>
      </c>
      <c r="B599" s="2">
        <f t="shared" si="55"/>
        <v>5.8730000000000092E-7</v>
      </c>
    </row>
    <row r="600" spans="1:2" x14ac:dyDescent="0.25">
      <c r="A600">
        <v>948</v>
      </c>
      <c r="B600" s="2">
        <f t="shared" si="55"/>
        <v>5.9220000000000045E-7</v>
      </c>
    </row>
    <row r="601" spans="1:2" x14ac:dyDescent="0.25">
      <c r="A601">
        <v>949</v>
      </c>
      <c r="B601" s="2">
        <f t="shared" si="55"/>
        <v>5.9710000000000071E-7</v>
      </c>
    </row>
    <row r="602" spans="1:2" x14ac:dyDescent="0.25">
      <c r="A602">
        <v>950</v>
      </c>
      <c r="B602" s="2">
        <f t="shared" si="55"/>
        <v>6.0200000000000033E-7</v>
      </c>
    </row>
    <row r="603" spans="1:2" x14ac:dyDescent="0.25">
      <c r="A603">
        <v>951</v>
      </c>
      <c r="B603" s="2">
        <f>(1.52999999999999E-07*A603/1000-1.39329999999999E-07)/0.01</f>
        <v>6.1730000000000381E-7</v>
      </c>
    </row>
    <row r="604" spans="1:2" x14ac:dyDescent="0.25">
      <c r="A604">
        <v>952</v>
      </c>
      <c r="B604" s="2">
        <f t="shared" ref="B604:B612" si="56">(1.52999999999999E-07*A604/1000-1.39329999999999E-07)/0.01</f>
        <v>6.3260000000000528E-7</v>
      </c>
    </row>
    <row r="605" spans="1:2" x14ac:dyDescent="0.25">
      <c r="A605">
        <v>953</v>
      </c>
      <c r="B605" s="2">
        <f t="shared" si="56"/>
        <v>6.479000000000041E-7</v>
      </c>
    </row>
    <row r="606" spans="1:2" x14ac:dyDescent="0.25">
      <c r="A606">
        <v>954</v>
      </c>
      <c r="B606" s="2">
        <f t="shared" si="56"/>
        <v>6.6320000000000292E-7</v>
      </c>
    </row>
    <row r="607" spans="1:2" x14ac:dyDescent="0.25">
      <c r="A607">
        <v>955</v>
      </c>
      <c r="B607" s="2">
        <f t="shared" si="56"/>
        <v>6.7850000000000439E-7</v>
      </c>
    </row>
    <row r="608" spans="1:2" x14ac:dyDescent="0.25">
      <c r="A608">
        <v>956</v>
      </c>
      <c r="B608" s="2">
        <f t="shared" si="56"/>
        <v>6.9380000000000321E-7</v>
      </c>
    </row>
    <row r="609" spans="1:2" x14ac:dyDescent="0.25">
      <c r="A609">
        <v>957</v>
      </c>
      <c r="B609" s="2">
        <f t="shared" si="56"/>
        <v>7.0910000000000203E-7</v>
      </c>
    </row>
    <row r="610" spans="1:2" x14ac:dyDescent="0.25">
      <c r="A610">
        <v>958</v>
      </c>
      <c r="B610" s="2">
        <f t="shared" si="56"/>
        <v>7.244000000000035E-7</v>
      </c>
    </row>
    <row r="611" spans="1:2" x14ac:dyDescent="0.25">
      <c r="A611">
        <v>959</v>
      </c>
      <c r="B611" s="2">
        <f t="shared" si="56"/>
        <v>7.3970000000000232E-7</v>
      </c>
    </row>
    <row r="612" spans="1:2" x14ac:dyDescent="0.25">
      <c r="A612">
        <v>960</v>
      </c>
      <c r="B612" s="2">
        <f t="shared" si="56"/>
        <v>7.5500000000000114E-7</v>
      </c>
    </row>
    <row r="613" spans="1:2" x14ac:dyDescent="0.25">
      <c r="A613">
        <v>961</v>
      </c>
      <c r="B613" s="2">
        <f>(0.000000171*A613/1000-0.00000015661)/0.01</f>
        <v>7.72100000000002E-7</v>
      </c>
    </row>
    <row r="614" spans="1:2" x14ac:dyDescent="0.25">
      <c r="A614">
        <v>962</v>
      </c>
      <c r="B614" s="2">
        <f t="shared" ref="B614:B622" si="57">(0.000000171*A614/1000-0.00000015661)/0.01</f>
        <v>7.8920000000000286E-7</v>
      </c>
    </row>
    <row r="615" spans="1:2" x14ac:dyDescent="0.25">
      <c r="A615">
        <v>963</v>
      </c>
      <c r="B615" s="2">
        <f t="shared" si="57"/>
        <v>8.0630000000000107E-7</v>
      </c>
    </row>
    <row r="616" spans="1:2" x14ac:dyDescent="0.25">
      <c r="A616">
        <v>964</v>
      </c>
      <c r="B616" s="2">
        <f t="shared" si="57"/>
        <v>8.2340000000000193E-7</v>
      </c>
    </row>
    <row r="617" spans="1:2" x14ac:dyDescent="0.25">
      <c r="A617">
        <v>965</v>
      </c>
      <c r="B617" s="2">
        <f t="shared" si="57"/>
        <v>8.4050000000000279E-7</v>
      </c>
    </row>
    <row r="618" spans="1:2" x14ac:dyDescent="0.25">
      <c r="A618">
        <v>966</v>
      </c>
      <c r="B618" s="2">
        <f t="shared" si="57"/>
        <v>8.5760000000000101E-7</v>
      </c>
    </row>
    <row r="619" spans="1:2" x14ac:dyDescent="0.25">
      <c r="A619">
        <v>967</v>
      </c>
      <c r="B619" s="2">
        <f t="shared" si="57"/>
        <v>8.7470000000000187E-7</v>
      </c>
    </row>
    <row r="620" spans="1:2" x14ac:dyDescent="0.25">
      <c r="A620">
        <v>968</v>
      </c>
      <c r="B620" s="2">
        <f t="shared" si="57"/>
        <v>8.9180000000000273E-7</v>
      </c>
    </row>
    <row r="621" spans="1:2" x14ac:dyDescent="0.25">
      <c r="A621">
        <v>969</v>
      </c>
      <c r="B621" s="2">
        <f t="shared" si="57"/>
        <v>9.0890000000000095E-7</v>
      </c>
    </row>
    <row r="622" spans="1:2" x14ac:dyDescent="0.25">
      <c r="A622">
        <v>970</v>
      </c>
      <c r="B622" s="2">
        <f t="shared" si="57"/>
        <v>9.2600000000000181E-7</v>
      </c>
    </row>
    <row r="623" spans="1:2" x14ac:dyDescent="0.25">
      <c r="A623">
        <v>971</v>
      </c>
      <c r="B623" s="2">
        <f>(0.000000194*A623/1000-0.00000017892)/0.01</f>
        <v>9.4539999999999998E-7</v>
      </c>
    </row>
    <row r="624" spans="1:2" x14ac:dyDescent="0.25">
      <c r="A624">
        <v>972</v>
      </c>
      <c r="B624" s="2">
        <f t="shared" ref="B624:B632" si="58">(0.000000194*A624/1000-0.00000017892)/0.01</f>
        <v>9.648000000000007E-7</v>
      </c>
    </row>
    <row r="625" spans="1:2" x14ac:dyDescent="0.25">
      <c r="A625">
        <v>973</v>
      </c>
      <c r="B625" s="2">
        <f t="shared" si="58"/>
        <v>9.8419999999999898E-7</v>
      </c>
    </row>
    <row r="626" spans="1:2" x14ac:dyDescent="0.25">
      <c r="A626">
        <v>974</v>
      </c>
      <c r="B626" s="2">
        <f t="shared" si="58"/>
        <v>1.0035999999999998E-6</v>
      </c>
    </row>
    <row r="627" spans="1:2" x14ac:dyDescent="0.25">
      <c r="A627">
        <v>975</v>
      </c>
      <c r="B627" s="2">
        <f t="shared" si="58"/>
        <v>1.0230000000000006E-6</v>
      </c>
    </row>
    <row r="628" spans="1:2" x14ac:dyDescent="0.25">
      <c r="A628">
        <v>976</v>
      </c>
      <c r="B628" s="2">
        <f t="shared" si="58"/>
        <v>1.0423999999999987E-6</v>
      </c>
    </row>
    <row r="629" spans="1:2" x14ac:dyDescent="0.25">
      <c r="A629">
        <v>977</v>
      </c>
      <c r="B629" s="2">
        <f t="shared" si="58"/>
        <v>1.0618000000000023E-6</v>
      </c>
    </row>
    <row r="630" spans="1:2" x14ac:dyDescent="0.25">
      <c r="A630">
        <v>978</v>
      </c>
      <c r="B630" s="2">
        <f t="shared" si="58"/>
        <v>1.0812000000000003E-6</v>
      </c>
    </row>
    <row r="631" spans="1:2" x14ac:dyDescent="0.25">
      <c r="A631">
        <v>979</v>
      </c>
      <c r="B631" s="2">
        <f t="shared" si="58"/>
        <v>1.1005999999999986E-6</v>
      </c>
    </row>
    <row r="632" spans="1:2" x14ac:dyDescent="0.25">
      <c r="A632">
        <v>980</v>
      </c>
      <c r="B632" s="2">
        <f t="shared" si="58"/>
        <v>1.120000000000002E-6</v>
      </c>
    </row>
    <row r="633" spans="1:2" x14ac:dyDescent="0.25">
      <c r="A633">
        <v>981</v>
      </c>
      <c r="B633" s="2">
        <f>(2.09999999999999E-07*A633/1000-1.94599999999999E-07)/0.01</f>
        <v>1.1410000000000021E-6</v>
      </c>
    </row>
    <row r="634" spans="1:2" x14ac:dyDescent="0.25">
      <c r="A634">
        <v>982</v>
      </c>
      <c r="B634" s="2">
        <f t="shared" ref="B634:B642" si="59">(2.09999999999999E-07*A634/1000-1.94599999999999E-07)/0.01</f>
        <v>1.162000000000002E-6</v>
      </c>
    </row>
    <row r="635" spans="1:2" x14ac:dyDescent="0.25">
      <c r="A635">
        <v>983</v>
      </c>
      <c r="B635" s="2">
        <f t="shared" si="59"/>
        <v>1.1830000000000021E-6</v>
      </c>
    </row>
    <row r="636" spans="1:2" x14ac:dyDescent="0.25">
      <c r="A636">
        <v>984</v>
      </c>
      <c r="B636" s="2">
        <f t="shared" si="59"/>
        <v>1.2040000000000019E-6</v>
      </c>
    </row>
    <row r="637" spans="1:2" x14ac:dyDescent="0.25">
      <c r="A637">
        <v>985</v>
      </c>
      <c r="B637" s="2">
        <f t="shared" si="59"/>
        <v>1.225000000000002E-6</v>
      </c>
    </row>
    <row r="638" spans="1:2" x14ac:dyDescent="0.25">
      <c r="A638">
        <v>986</v>
      </c>
      <c r="B638" s="2">
        <f t="shared" si="59"/>
        <v>1.2460000000000019E-6</v>
      </c>
    </row>
    <row r="639" spans="1:2" x14ac:dyDescent="0.25">
      <c r="A639">
        <v>987</v>
      </c>
      <c r="B639" s="2">
        <f t="shared" si="59"/>
        <v>1.267000000000002E-6</v>
      </c>
    </row>
    <row r="640" spans="1:2" x14ac:dyDescent="0.25">
      <c r="A640">
        <v>988</v>
      </c>
      <c r="B640" s="2">
        <f t="shared" si="59"/>
        <v>1.2879999999999994E-6</v>
      </c>
    </row>
    <row r="641" spans="1:2" x14ac:dyDescent="0.25">
      <c r="A641">
        <v>989</v>
      </c>
      <c r="B641" s="2">
        <f t="shared" si="59"/>
        <v>1.3089999999999992E-6</v>
      </c>
    </row>
    <row r="642" spans="1:2" x14ac:dyDescent="0.25">
      <c r="A642">
        <v>990</v>
      </c>
      <c r="B642" s="2">
        <f t="shared" si="59"/>
        <v>1.3299999999999993E-6</v>
      </c>
    </row>
    <row r="643" spans="1:2" x14ac:dyDescent="0.25">
      <c r="A643">
        <v>991</v>
      </c>
      <c r="B643" s="2">
        <f>(0.00000029*A643/1000-0.0000002738)/0.01</f>
        <v>1.3590000000000005E-6</v>
      </c>
    </row>
    <row r="644" spans="1:2" x14ac:dyDescent="0.25">
      <c r="A644">
        <v>992</v>
      </c>
      <c r="B644" s="2">
        <f t="shared" ref="B644:B652" si="60">(0.00000029*A644/1000-0.0000002738)/0.01</f>
        <v>1.3879999999999963E-6</v>
      </c>
    </row>
    <row r="645" spans="1:2" x14ac:dyDescent="0.25">
      <c r="A645">
        <v>993</v>
      </c>
      <c r="B645" s="2">
        <f t="shared" si="60"/>
        <v>1.4169999999999974E-6</v>
      </c>
    </row>
    <row r="646" spans="1:2" x14ac:dyDescent="0.25">
      <c r="A646">
        <v>994</v>
      </c>
      <c r="B646" s="2">
        <f t="shared" si="60"/>
        <v>1.4459999999999985E-6</v>
      </c>
    </row>
    <row r="647" spans="1:2" x14ac:dyDescent="0.25">
      <c r="A647">
        <v>995</v>
      </c>
      <c r="B647" s="2">
        <f t="shared" si="60"/>
        <v>1.4749999999999996E-6</v>
      </c>
    </row>
    <row r="648" spans="1:2" x14ac:dyDescent="0.25">
      <c r="A648">
        <v>996</v>
      </c>
      <c r="B648" s="2">
        <f t="shared" si="60"/>
        <v>1.5039999999999955E-6</v>
      </c>
    </row>
    <row r="649" spans="1:2" x14ac:dyDescent="0.25">
      <c r="A649">
        <v>997</v>
      </c>
      <c r="B649" s="2">
        <f t="shared" si="60"/>
        <v>1.5329999999999966E-6</v>
      </c>
    </row>
    <row r="650" spans="1:2" x14ac:dyDescent="0.25">
      <c r="A650">
        <v>998</v>
      </c>
      <c r="B650" s="2">
        <f t="shared" si="60"/>
        <v>1.5619999999999977E-6</v>
      </c>
    </row>
    <row r="651" spans="1:2" x14ac:dyDescent="0.25">
      <c r="A651">
        <v>999</v>
      </c>
      <c r="B651" s="2">
        <f t="shared" si="60"/>
        <v>1.5909999999999988E-6</v>
      </c>
    </row>
    <row r="652" spans="1:2" x14ac:dyDescent="0.25">
      <c r="A652">
        <v>1000</v>
      </c>
      <c r="B652" s="2">
        <f t="shared" si="60"/>
        <v>1.6199999999999999E-6</v>
      </c>
    </row>
    <row r="653" spans="1:2" x14ac:dyDescent="0.25">
      <c r="A653">
        <v>1001</v>
      </c>
      <c r="B653" s="2">
        <f>(3.79999999999999E-07*A653/1000-3.63799999999999E-07)/0.01</f>
        <v>1.6580000000000007E-6</v>
      </c>
    </row>
    <row r="654" spans="1:2" x14ac:dyDescent="0.25">
      <c r="A654">
        <v>1002</v>
      </c>
      <c r="B654" s="2">
        <f t="shared" ref="B654:B662" si="61">(3.79999999999999E-07*A654/1000-3.63799999999999E-07)/0.01</f>
        <v>1.6960000000000014E-6</v>
      </c>
    </row>
    <row r="655" spans="1:2" x14ac:dyDescent="0.25">
      <c r="A655">
        <v>1003</v>
      </c>
      <c r="B655" s="2">
        <f t="shared" si="61"/>
        <v>1.7339999999999969E-6</v>
      </c>
    </row>
    <row r="656" spans="1:2" x14ac:dyDescent="0.25">
      <c r="A656">
        <v>1004</v>
      </c>
      <c r="B656" s="2">
        <f t="shared" si="61"/>
        <v>1.7720000000000029E-6</v>
      </c>
    </row>
    <row r="657" spans="1:2" x14ac:dyDescent="0.25">
      <c r="A657">
        <v>1005</v>
      </c>
      <c r="B657" s="2">
        <f t="shared" si="61"/>
        <v>1.8099999999999983E-6</v>
      </c>
    </row>
    <row r="658" spans="1:2" x14ac:dyDescent="0.25">
      <c r="A658">
        <v>1006</v>
      </c>
      <c r="B658" s="2">
        <f t="shared" si="61"/>
        <v>1.8479999999999991E-6</v>
      </c>
    </row>
    <row r="659" spans="1:2" x14ac:dyDescent="0.25">
      <c r="A659">
        <v>1007</v>
      </c>
      <c r="B659" s="2">
        <f t="shared" si="61"/>
        <v>1.8859999999999998E-6</v>
      </c>
    </row>
    <row r="660" spans="1:2" x14ac:dyDescent="0.25">
      <c r="A660">
        <v>1008</v>
      </c>
      <c r="B660" s="2">
        <f t="shared" si="61"/>
        <v>1.9240000000000006E-6</v>
      </c>
    </row>
    <row r="661" spans="1:2" x14ac:dyDescent="0.25">
      <c r="A661">
        <v>1009</v>
      </c>
      <c r="B661" s="2">
        <f t="shared" si="61"/>
        <v>1.9620000000000013E-6</v>
      </c>
    </row>
    <row r="662" spans="1:2" x14ac:dyDescent="0.25">
      <c r="A662">
        <v>1010</v>
      </c>
      <c r="B662" s="2">
        <f t="shared" si="61"/>
        <v>1.9999999999999965E-6</v>
      </c>
    </row>
    <row r="663" spans="1:2" x14ac:dyDescent="0.25">
      <c r="A663">
        <v>1011</v>
      </c>
      <c r="B663" s="2">
        <f>(0.00000025*A663/1000-0.0000002325)/0.01</f>
        <v>2.0249999999999984E-6</v>
      </c>
    </row>
    <row r="664" spans="1:2" x14ac:dyDescent="0.25">
      <c r="A664">
        <v>1012</v>
      </c>
      <c r="B664" s="2">
        <f t="shared" ref="B664:B672" si="62">(0.00000025*A664/1000-0.0000002325)/0.01</f>
        <v>2.0499999999999952E-6</v>
      </c>
    </row>
    <row r="665" spans="1:2" x14ac:dyDescent="0.25">
      <c r="A665">
        <v>1013</v>
      </c>
      <c r="B665" s="2">
        <f t="shared" si="62"/>
        <v>2.0750000000000022E-6</v>
      </c>
    </row>
    <row r="666" spans="1:2" x14ac:dyDescent="0.25">
      <c r="A666">
        <v>1014</v>
      </c>
      <c r="B666" s="2">
        <f t="shared" si="62"/>
        <v>2.099999999999999E-6</v>
      </c>
    </row>
    <row r="667" spans="1:2" x14ac:dyDescent="0.25">
      <c r="A667">
        <v>1015</v>
      </c>
      <c r="B667" s="2">
        <f t="shared" si="62"/>
        <v>2.1250000000000008E-6</v>
      </c>
    </row>
    <row r="668" spans="1:2" x14ac:dyDescent="0.25">
      <c r="A668">
        <v>1016</v>
      </c>
      <c r="B668" s="2">
        <f t="shared" si="62"/>
        <v>2.1499999999999972E-6</v>
      </c>
    </row>
    <row r="669" spans="1:2" x14ac:dyDescent="0.25">
      <c r="A669">
        <v>1017</v>
      </c>
      <c r="B669" s="2">
        <f t="shared" si="62"/>
        <v>2.1749999999999991E-6</v>
      </c>
    </row>
    <row r="670" spans="1:2" x14ac:dyDescent="0.25">
      <c r="A670">
        <v>1018</v>
      </c>
      <c r="B670" s="2">
        <f t="shared" si="62"/>
        <v>2.200000000000001E-6</v>
      </c>
    </row>
    <row r="671" spans="1:2" x14ac:dyDescent="0.25">
      <c r="A671">
        <v>1019</v>
      </c>
      <c r="B671" s="2">
        <f t="shared" si="62"/>
        <v>2.2249999999999978E-6</v>
      </c>
    </row>
    <row r="672" spans="1:2" x14ac:dyDescent="0.25">
      <c r="A672">
        <v>1020</v>
      </c>
      <c r="B672" s="2">
        <f t="shared" si="62"/>
        <v>2.2499999999999941E-6</v>
      </c>
    </row>
    <row r="673" spans="1:2" x14ac:dyDescent="0.25">
      <c r="A673">
        <v>1021</v>
      </c>
      <c r="B673" s="2">
        <f>(0.00000008*A673/1000-0.0000000591)/0.01</f>
        <v>2.2580000000000002E-6</v>
      </c>
    </row>
    <row r="674" spans="1:2" x14ac:dyDescent="0.25">
      <c r="A674">
        <v>1022</v>
      </c>
      <c r="B674" s="2">
        <f t="shared" ref="B674:B681" si="63">(0.00000008*A674/1000-0.0000000591)/0.01</f>
        <v>2.266E-6</v>
      </c>
    </row>
    <row r="675" spans="1:2" x14ac:dyDescent="0.25">
      <c r="A675">
        <v>1023</v>
      </c>
      <c r="B675" s="2">
        <f t="shared" si="63"/>
        <v>2.2739999999999997E-6</v>
      </c>
    </row>
    <row r="676" spans="1:2" x14ac:dyDescent="0.25">
      <c r="A676">
        <v>1024</v>
      </c>
      <c r="B676" s="2">
        <f t="shared" si="63"/>
        <v>2.2820000000000008E-6</v>
      </c>
    </row>
    <row r="677" spans="1:2" x14ac:dyDescent="0.25">
      <c r="A677">
        <v>1025</v>
      </c>
      <c r="B677" s="2">
        <f t="shared" si="63"/>
        <v>2.2900000000000005E-6</v>
      </c>
    </row>
    <row r="678" spans="1:2" x14ac:dyDescent="0.25">
      <c r="A678">
        <v>1026</v>
      </c>
      <c r="B678" s="2">
        <f t="shared" si="63"/>
        <v>2.2980000000000003E-6</v>
      </c>
    </row>
    <row r="679" spans="1:2" x14ac:dyDescent="0.25">
      <c r="A679">
        <v>1027</v>
      </c>
      <c r="B679" s="2">
        <f t="shared" si="63"/>
        <v>2.306E-6</v>
      </c>
    </row>
    <row r="680" spans="1:2" x14ac:dyDescent="0.25">
      <c r="A680">
        <v>1028</v>
      </c>
      <c r="B680" s="2">
        <f t="shared" si="63"/>
        <v>2.3140000000000002E-6</v>
      </c>
    </row>
    <row r="681" spans="1:2" x14ac:dyDescent="0.25">
      <c r="A681">
        <v>1029</v>
      </c>
      <c r="B681" s="2">
        <f t="shared" si="63"/>
        <v>2.322E-6</v>
      </c>
    </row>
    <row r="682" spans="1:2" x14ac:dyDescent="0.25">
      <c r="A682">
        <v>1030</v>
      </c>
      <c r="B682" s="2">
        <f>(0*A682/1000+0.0000000233)/0.01</f>
        <v>2.3300000000000001E-6</v>
      </c>
    </row>
    <row r="683" spans="1:2" x14ac:dyDescent="0.25">
      <c r="A683">
        <v>1031</v>
      </c>
      <c r="B683" s="2">
        <f t="shared" ref="B683:B692" si="64">(0*A683/1000+0.0000000233)/0.01</f>
        <v>2.3300000000000001E-6</v>
      </c>
    </row>
    <row r="684" spans="1:2" x14ac:dyDescent="0.25">
      <c r="A684">
        <v>1032</v>
      </c>
      <c r="B684" s="2">
        <f t="shared" si="64"/>
        <v>2.3300000000000001E-6</v>
      </c>
    </row>
    <row r="685" spans="1:2" x14ac:dyDescent="0.25">
      <c r="A685">
        <v>1033</v>
      </c>
      <c r="B685" s="2">
        <f t="shared" si="64"/>
        <v>2.3300000000000001E-6</v>
      </c>
    </row>
    <row r="686" spans="1:2" x14ac:dyDescent="0.25">
      <c r="A686">
        <v>1034</v>
      </c>
      <c r="B686" s="2">
        <f t="shared" si="64"/>
        <v>2.3300000000000001E-6</v>
      </c>
    </row>
    <row r="687" spans="1:2" x14ac:dyDescent="0.25">
      <c r="A687">
        <v>1035</v>
      </c>
      <c r="B687" s="2">
        <f t="shared" si="64"/>
        <v>2.3300000000000001E-6</v>
      </c>
    </row>
    <row r="688" spans="1:2" x14ac:dyDescent="0.25">
      <c r="A688">
        <v>1036</v>
      </c>
      <c r="B688" s="2">
        <f t="shared" si="64"/>
        <v>2.3300000000000001E-6</v>
      </c>
    </row>
    <row r="689" spans="1:2" x14ac:dyDescent="0.25">
      <c r="A689">
        <v>1037</v>
      </c>
      <c r="B689" s="2">
        <f t="shared" si="64"/>
        <v>2.3300000000000001E-6</v>
      </c>
    </row>
    <row r="690" spans="1:2" x14ac:dyDescent="0.25">
      <c r="A690">
        <v>1038</v>
      </c>
      <c r="B690" s="2">
        <f t="shared" si="64"/>
        <v>2.3300000000000001E-6</v>
      </c>
    </row>
    <row r="691" spans="1:2" x14ac:dyDescent="0.25">
      <c r="A691">
        <v>1039</v>
      </c>
      <c r="B691" s="2">
        <f t="shared" si="64"/>
        <v>2.3300000000000001E-6</v>
      </c>
    </row>
    <row r="692" spans="1:2" x14ac:dyDescent="0.25">
      <c r="A692">
        <v>1040</v>
      </c>
      <c r="B692" s="2">
        <f t="shared" si="64"/>
        <v>2.3300000000000001E-6</v>
      </c>
    </row>
    <row r="693" spans="1:2" x14ac:dyDescent="0.25">
      <c r="A693">
        <v>1041</v>
      </c>
      <c r="B693" s="2">
        <f>(-0.00000016*A693/1000+0.0000001897)/0.01</f>
        <v>2.3140000000000006E-6</v>
      </c>
    </row>
    <row r="694" spans="1:2" x14ac:dyDescent="0.25">
      <c r="A694">
        <v>1042</v>
      </c>
      <c r="B694" s="2">
        <f t="shared" ref="B694:B702" si="65">(-0.00000016*A694/1000+0.0000001897)/0.01</f>
        <v>2.2980000000000011E-6</v>
      </c>
    </row>
    <row r="695" spans="1:2" x14ac:dyDescent="0.25">
      <c r="A695">
        <v>1043</v>
      </c>
      <c r="B695" s="2">
        <f t="shared" si="65"/>
        <v>2.2820000000000016E-6</v>
      </c>
    </row>
    <row r="696" spans="1:2" x14ac:dyDescent="0.25">
      <c r="A696">
        <v>1044</v>
      </c>
      <c r="B696" s="2">
        <f t="shared" si="65"/>
        <v>2.2660000000000017E-6</v>
      </c>
    </row>
    <row r="697" spans="1:2" x14ac:dyDescent="0.25">
      <c r="A697">
        <v>1045</v>
      </c>
      <c r="B697" s="2">
        <f t="shared" si="65"/>
        <v>2.2500000000000022E-6</v>
      </c>
    </row>
    <row r="698" spans="1:2" x14ac:dyDescent="0.25">
      <c r="A698">
        <v>1046</v>
      </c>
      <c r="B698" s="2">
        <f t="shared" si="65"/>
        <v>2.2340000000000027E-6</v>
      </c>
    </row>
    <row r="699" spans="1:2" x14ac:dyDescent="0.25">
      <c r="A699">
        <v>1047</v>
      </c>
      <c r="B699" s="2">
        <f t="shared" si="65"/>
        <v>2.2180000000000002E-6</v>
      </c>
    </row>
    <row r="700" spans="1:2" x14ac:dyDescent="0.25">
      <c r="A700">
        <v>1048</v>
      </c>
      <c r="B700" s="2">
        <f t="shared" si="65"/>
        <v>2.2020000000000007E-6</v>
      </c>
    </row>
    <row r="701" spans="1:2" x14ac:dyDescent="0.25">
      <c r="A701">
        <v>1049</v>
      </c>
      <c r="B701" s="2">
        <f t="shared" si="65"/>
        <v>2.1860000000000012E-6</v>
      </c>
    </row>
    <row r="702" spans="1:2" x14ac:dyDescent="0.25">
      <c r="A702">
        <v>1050</v>
      </c>
      <c r="B702" s="2">
        <f t="shared" si="65"/>
        <v>2.1700000000000017E-6</v>
      </c>
    </row>
    <row r="703" spans="1:2" x14ac:dyDescent="0.25">
      <c r="A703">
        <v>1051</v>
      </c>
      <c r="B703" s="2">
        <f>(-0.00000021*A703/1000+0.0000002422)/0.01</f>
        <v>2.1489999999999988E-6</v>
      </c>
    </row>
    <row r="704" spans="1:2" x14ac:dyDescent="0.25">
      <c r="A704">
        <v>1052</v>
      </c>
      <c r="B704" s="2">
        <f t="shared" ref="B704:B712" si="66">(-0.00000021*A704/1000+0.0000002422)/0.01</f>
        <v>2.1279999999999989E-6</v>
      </c>
    </row>
    <row r="705" spans="1:2" x14ac:dyDescent="0.25">
      <c r="A705">
        <v>1053</v>
      </c>
      <c r="B705" s="2">
        <f t="shared" si="66"/>
        <v>2.1069999999999991E-6</v>
      </c>
    </row>
    <row r="706" spans="1:2" x14ac:dyDescent="0.25">
      <c r="A706">
        <v>1054</v>
      </c>
      <c r="B706" s="2">
        <f t="shared" si="66"/>
        <v>2.0859999999999987E-6</v>
      </c>
    </row>
    <row r="707" spans="1:2" x14ac:dyDescent="0.25">
      <c r="A707">
        <v>1055</v>
      </c>
      <c r="B707" s="2">
        <f t="shared" si="66"/>
        <v>2.0649999999999989E-6</v>
      </c>
    </row>
    <row r="708" spans="1:2" x14ac:dyDescent="0.25">
      <c r="A708">
        <v>1056</v>
      </c>
      <c r="B708" s="2">
        <f t="shared" si="66"/>
        <v>2.043999999999999E-6</v>
      </c>
    </row>
    <row r="709" spans="1:2" x14ac:dyDescent="0.25">
      <c r="A709">
        <v>1057</v>
      </c>
      <c r="B709" s="2">
        <f t="shared" si="66"/>
        <v>2.0229999999999991E-6</v>
      </c>
    </row>
    <row r="710" spans="1:2" x14ac:dyDescent="0.25">
      <c r="A710">
        <v>1058</v>
      </c>
      <c r="B710" s="2">
        <f t="shared" si="66"/>
        <v>2.0019999999999988E-6</v>
      </c>
    </row>
    <row r="711" spans="1:2" x14ac:dyDescent="0.25">
      <c r="A711">
        <v>1059</v>
      </c>
      <c r="B711" s="2">
        <f t="shared" si="66"/>
        <v>1.9809999999999989E-6</v>
      </c>
    </row>
    <row r="712" spans="1:2" x14ac:dyDescent="0.25">
      <c r="A712">
        <v>1060</v>
      </c>
      <c r="B712" s="2">
        <f t="shared" si="66"/>
        <v>1.959999999999999E-6</v>
      </c>
    </row>
    <row r="713" spans="1:2" x14ac:dyDescent="0.25">
      <c r="A713">
        <v>1061</v>
      </c>
      <c r="B713" s="2">
        <f>(-1.49999999999999E-07*A713/1000+1.78599999999999E-07)/0.01</f>
        <v>1.9450000000000059E-6</v>
      </c>
    </row>
    <row r="714" spans="1:2" x14ac:dyDescent="0.25">
      <c r="A714">
        <v>1062</v>
      </c>
      <c r="B714" s="2">
        <f t="shared" ref="B714:B722" si="67">(-1.49999999999999E-07*A714/1000+1.78599999999999E-07)/0.01</f>
        <v>1.9300000000000074E-6</v>
      </c>
    </row>
    <row r="715" spans="1:2" x14ac:dyDescent="0.25">
      <c r="A715">
        <v>1063</v>
      </c>
      <c r="B715" s="2">
        <f t="shared" si="67"/>
        <v>1.9150000000000088E-6</v>
      </c>
    </row>
    <row r="716" spans="1:2" x14ac:dyDescent="0.25">
      <c r="A716">
        <v>1064</v>
      </c>
      <c r="B716" s="2">
        <f t="shared" si="67"/>
        <v>1.9000000000000076E-6</v>
      </c>
    </row>
    <row r="717" spans="1:2" x14ac:dyDescent="0.25">
      <c r="A717">
        <v>1065</v>
      </c>
      <c r="B717" s="2">
        <f t="shared" si="67"/>
        <v>1.8850000000000065E-6</v>
      </c>
    </row>
    <row r="718" spans="1:2" x14ac:dyDescent="0.25">
      <c r="A718">
        <v>1066</v>
      </c>
      <c r="B718" s="2">
        <f t="shared" si="67"/>
        <v>1.8700000000000054E-6</v>
      </c>
    </row>
    <row r="719" spans="1:2" x14ac:dyDescent="0.25">
      <c r="A719">
        <v>1067</v>
      </c>
      <c r="B719" s="2">
        <f t="shared" si="67"/>
        <v>1.855000000000007E-6</v>
      </c>
    </row>
    <row r="720" spans="1:2" x14ac:dyDescent="0.25">
      <c r="A720">
        <v>1068</v>
      </c>
      <c r="B720" s="2">
        <f t="shared" si="67"/>
        <v>1.8400000000000084E-6</v>
      </c>
    </row>
    <row r="721" spans="1:2" x14ac:dyDescent="0.25">
      <c r="A721">
        <v>1069</v>
      </c>
      <c r="B721" s="2">
        <f t="shared" si="67"/>
        <v>1.8250000000000073E-6</v>
      </c>
    </row>
    <row r="722" spans="1:2" x14ac:dyDescent="0.25">
      <c r="A722">
        <v>1070</v>
      </c>
      <c r="B722" s="2">
        <f t="shared" si="67"/>
        <v>1.8100000000000089E-6</v>
      </c>
    </row>
    <row r="723" spans="1:2" x14ac:dyDescent="0.25">
      <c r="A723">
        <v>1071</v>
      </c>
      <c r="B723" s="2">
        <f>(-6.99999999999999E-08*A723/1000+9.29999999999999E-08)/0.01</f>
        <v>1.8030000000000023E-6</v>
      </c>
    </row>
    <row r="724" spans="1:2" x14ac:dyDescent="0.25">
      <c r="A724">
        <v>1072</v>
      </c>
      <c r="B724" s="2">
        <f t="shared" ref="B724:B732" si="68">(-6.99999999999999E-08*A724/1000+9.29999999999999E-08)/0.01</f>
        <v>1.7960000000000009E-6</v>
      </c>
    </row>
    <row r="725" spans="1:2" x14ac:dyDescent="0.25">
      <c r="A725">
        <v>1073</v>
      </c>
      <c r="B725" s="2">
        <f t="shared" si="68"/>
        <v>1.789000000000001E-6</v>
      </c>
    </row>
    <row r="726" spans="1:2" x14ac:dyDescent="0.25">
      <c r="A726">
        <v>1074</v>
      </c>
      <c r="B726" s="2">
        <f t="shared" si="68"/>
        <v>1.7820000000000024E-6</v>
      </c>
    </row>
    <row r="727" spans="1:2" x14ac:dyDescent="0.25">
      <c r="A727">
        <v>1075</v>
      </c>
      <c r="B727" s="2">
        <f t="shared" si="68"/>
        <v>1.775000000000001E-6</v>
      </c>
    </row>
    <row r="728" spans="1:2" x14ac:dyDescent="0.25">
      <c r="A728">
        <v>1076</v>
      </c>
      <c r="B728" s="2">
        <f t="shared" si="68"/>
        <v>1.7680000000000009E-6</v>
      </c>
    </row>
    <row r="729" spans="1:2" x14ac:dyDescent="0.25">
      <c r="A729">
        <v>1077</v>
      </c>
      <c r="B729" s="2">
        <f t="shared" si="68"/>
        <v>1.7610000000000023E-6</v>
      </c>
    </row>
    <row r="730" spans="1:2" x14ac:dyDescent="0.25">
      <c r="A730">
        <v>1078</v>
      </c>
      <c r="B730" s="2">
        <f t="shared" si="68"/>
        <v>1.7540000000000009E-6</v>
      </c>
    </row>
    <row r="731" spans="1:2" x14ac:dyDescent="0.25">
      <c r="A731">
        <v>1079</v>
      </c>
      <c r="B731" s="2">
        <f t="shared" si="68"/>
        <v>1.747000000000001E-6</v>
      </c>
    </row>
    <row r="732" spans="1:2" x14ac:dyDescent="0.25">
      <c r="A732">
        <v>1080</v>
      </c>
      <c r="B732" s="2">
        <f t="shared" si="68"/>
        <v>1.7400000000000024E-6</v>
      </c>
    </row>
    <row r="733" spans="1:2" x14ac:dyDescent="0.25">
      <c r="A733">
        <v>1081</v>
      </c>
      <c r="B733" s="2">
        <f>(-1.00000000000001E-08*A734/1000+2.82000000000001E-08)/0.01</f>
        <v>1.7379999999999993E-6</v>
      </c>
    </row>
    <row r="734" spans="1:2" x14ac:dyDescent="0.25">
      <c r="A734">
        <v>1082</v>
      </c>
      <c r="B734" s="2">
        <f t="shared" ref="B734:B742" si="69">(-1.00000000000001E-08*A735/1000+2.82000000000001E-08)/0.01</f>
        <v>1.7369999999999992E-6</v>
      </c>
    </row>
    <row r="735" spans="1:2" x14ac:dyDescent="0.25">
      <c r="A735">
        <v>1083</v>
      </c>
      <c r="B735" s="2">
        <f t="shared" si="69"/>
        <v>1.7359999999999991E-6</v>
      </c>
    </row>
    <row r="736" spans="1:2" x14ac:dyDescent="0.25">
      <c r="A736">
        <v>1084</v>
      </c>
      <c r="B736" s="2">
        <f t="shared" si="69"/>
        <v>1.7349999999999993E-6</v>
      </c>
    </row>
    <row r="737" spans="1:2" x14ac:dyDescent="0.25">
      <c r="A737">
        <v>1085</v>
      </c>
      <c r="B737" s="2">
        <f t="shared" si="69"/>
        <v>1.7339999999999992E-6</v>
      </c>
    </row>
    <row r="738" spans="1:2" x14ac:dyDescent="0.25">
      <c r="A738">
        <v>1086</v>
      </c>
      <c r="B738" s="2">
        <f t="shared" si="69"/>
        <v>1.7329999999999989E-6</v>
      </c>
    </row>
    <row r="739" spans="1:2" x14ac:dyDescent="0.25">
      <c r="A739">
        <v>1087</v>
      </c>
      <c r="B739" s="2">
        <f t="shared" si="69"/>
        <v>1.7319999999999993E-6</v>
      </c>
    </row>
    <row r="740" spans="1:2" x14ac:dyDescent="0.25">
      <c r="A740">
        <v>1088</v>
      </c>
      <c r="B740" s="2">
        <f t="shared" si="69"/>
        <v>1.7309999999999994E-6</v>
      </c>
    </row>
    <row r="741" spans="1:2" x14ac:dyDescent="0.25">
      <c r="A741">
        <v>1089</v>
      </c>
      <c r="B741" s="2">
        <f t="shared" si="69"/>
        <v>1.7299999999999989E-6</v>
      </c>
    </row>
    <row r="742" spans="1:2" x14ac:dyDescent="0.25">
      <c r="A742">
        <v>1090</v>
      </c>
      <c r="B742" s="2">
        <f t="shared" si="69"/>
        <v>1.728999999999999E-6</v>
      </c>
    </row>
    <row r="743" spans="1:2" x14ac:dyDescent="0.25">
      <c r="A743">
        <v>1091</v>
      </c>
      <c r="B743" s="2">
        <f>(-2.99999999999999E-08*A743/1000+4.99999999999999E-08)/0.01</f>
        <v>1.7270000000000008E-6</v>
      </c>
    </row>
    <row r="744" spans="1:2" x14ac:dyDescent="0.25">
      <c r="A744">
        <v>1092</v>
      </c>
      <c r="B744" s="2">
        <f t="shared" ref="B744:B752" si="70">(-2.99999999999999E-08*A744/1000+4.99999999999999E-08)/0.01</f>
        <v>1.7240000000000008E-6</v>
      </c>
    </row>
    <row r="745" spans="1:2" x14ac:dyDescent="0.25">
      <c r="A745">
        <v>1093</v>
      </c>
      <c r="B745" s="2">
        <f t="shared" si="70"/>
        <v>1.7210000000000012E-6</v>
      </c>
    </row>
    <row r="746" spans="1:2" x14ac:dyDescent="0.25">
      <c r="A746">
        <v>1094</v>
      </c>
      <c r="B746" s="2">
        <f t="shared" si="70"/>
        <v>1.7180000000000012E-6</v>
      </c>
    </row>
    <row r="747" spans="1:2" x14ac:dyDescent="0.25">
      <c r="A747">
        <v>1095</v>
      </c>
      <c r="B747" s="2">
        <f t="shared" si="70"/>
        <v>1.7150000000000012E-6</v>
      </c>
    </row>
    <row r="748" spans="1:2" x14ac:dyDescent="0.25">
      <c r="A748">
        <v>1096</v>
      </c>
      <c r="B748" s="2">
        <f t="shared" si="70"/>
        <v>1.7120000000000009E-6</v>
      </c>
    </row>
    <row r="749" spans="1:2" x14ac:dyDescent="0.25">
      <c r="A749">
        <v>1097</v>
      </c>
      <c r="B749" s="2">
        <f t="shared" si="70"/>
        <v>1.7090000000000009E-6</v>
      </c>
    </row>
    <row r="750" spans="1:2" x14ac:dyDescent="0.25">
      <c r="A750">
        <v>1098</v>
      </c>
      <c r="B750" s="2">
        <f t="shared" si="70"/>
        <v>1.7060000000000009E-6</v>
      </c>
    </row>
    <row r="751" spans="1:2" x14ac:dyDescent="0.25">
      <c r="A751">
        <v>1099</v>
      </c>
      <c r="B751" s="2">
        <f t="shared" si="70"/>
        <v>1.7030000000000007E-6</v>
      </c>
    </row>
    <row r="752" spans="1:2" x14ac:dyDescent="0.25">
      <c r="A752">
        <v>1100</v>
      </c>
      <c r="B752" s="2">
        <f t="shared" si="70"/>
        <v>1.7000000000000013E-6</v>
      </c>
    </row>
    <row r="753" spans="1:2" x14ac:dyDescent="0.25">
      <c r="A753">
        <v>1101</v>
      </c>
      <c r="B753" s="2">
        <f>(0.00000176*A753/1000-0.000000049)/0.01</f>
        <v>1.8887599999999999E-4</v>
      </c>
    </row>
    <row r="754" spans="1:2" x14ac:dyDescent="0.25">
      <c r="A754">
        <v>1102</v>
      </c>
      <c r="B754" s="2">
        <f t="shared" ref="B754:B762" si="71">(0.00000176*A754/1000-0.000000049)/0.01</f>
        <v>1.8905199999999999E-4</v>
      </c>
    </row>
    <row r="755" spans="1:2" x14ac:dyDescent="0.25">
      <c r="A755">
        <v>1103</v>
      </c>
      <c r="B755" s="2">
        <f t="shared" si="71"/>
        <v>1.8922800000000003E-4</v>
      </c>
    </row>
    <row r="756" spans="1:2" x14ac:dyDescent="0.25">
      <c r="A756">
        <v>1104</v>
      </c>
      <c r="B756" s="2">
        <f t="shared" si="71"/>
        <v>1.89404E-4</v>
      </c>
    </row>
    <row r="757" spans="1:2" x14ac:dyDescent="0.25">
      <c r="A757">
        <v>1105</v>
      </c>
      <c r="B757" s="2">
        <f t="shared" si="71"/>
        <v>1.8957999999999998E-4</v>
      </c>
    </row>
    <row r="758" spans="1:2" x14ac:dyDescent="0.25">
      <c r="A758">
        <v>1106</v>
      </c>
      <c r="B758" s="2">
        <f t="shared" si="71"/>
        <v>1.8975600000000002E-4</v>
      </c>
    </row>
    <row r="759" spans="1:2" x14ac:dyDescent="0.25">
      <c r="A759">
        <v>1107</v>
      </c>
      <c r="B759" s="2">
        <f t="shared" si="71"/>
        <v>1.89932E-4</v>
      </c>
    </row>
    <row r="760" spans="1:2" x14ac:dyDescent="0.25">
      <c r="A760">
        <v>1108</v>
      </c>
      <c r="B760" s="2">
        <f t="shared" si="71"/>
        <v>1.90108E-4</v>
      </c>
    </row>
    <row r="761" spans="1:2" x14ac:dyDescent="0.25">
      <c r="A761">
        <v>1109</v>
      </c>
      <c r="B761" s="2">
        <f t="shared" si="71"/>
        <v>1.9028399999999998E-4</v>
      </c>
    </row>
    <row r="762" spans="1:2" x14ac:dyDescent="0.25">
      <c r="A762">
        <v>1110</v>
      </c>
      <c r="B762" s="2">
        <f t="shared" si="71"/>
        <v>1.9046000000000002E-4</v>
      </c>
    </row>
    <row r="763" spans="1:2" x14ac:dyDescent="0.25">
      <c r="A763">
        <v>1111</v>
      </c>
      <c r="B763" s="2">
        <f>(5.99999999999998E-08*A763/1000-4.89999999999998E-08)/0.01</f>
        <v>1.765999999999998E-6</v>
      </c>
    </row>
    <row r="764" spans="1:2" x14ac:dyDescent="0.25">
      <c r="A764">
        <v>1112</v>
      </c>
      <c r="B764" s="2">
        <f t="shared" ref="B764:B772" si="72">(5.99999999999998E-08*A764/1000-4.89999999999998E-08)/0.01</f>
        <v>1.771999999999997E-6</v>
      </c>
    </row>
    <row r="765" spans="1:2" x14ac:dyDescent="0.25">
      <c r="A765">
        <v>1113</v>
      </c>
      <c r="B765" s="2">
        <f t="shared" si="72"/>
        <v>1.7779999999999985E-6</v>
      </c>
    </row>
    <row r="766" spans="1:2" x14ac:dyDescent="0.25">
      <c r="A766">
        <v>1114</v>
      </c>
      <c r="B766" s="2">
        <f t="shared" si="72"/>
        <v>1.7839999999999972E-6</v>
      </c>
    </row>
    <row r="767" spans="1:2" x14ac:dyDescent="0.25">
      <c r="A767">
        <v>1115</v>
      </c>
      <c r="B767" s="2">
        <f t="shared" si="72"/>
        <v>1.7899999999999975E-6</v>
      </c>
    </row>
    <row r="768" spans="1:2" x14ac:dyDescent="0.25">
      <c r="A768">
        <v>1116</v>
      </c>
      <c r="B768" s="2">
        <f t="shared" si="72"/>
        <v>1.7959999999999977E-6</v>
      </c>
    </row>
    <row r="769" spans="1:2" x14ac:dyDescent="0.25">
      <c r="A769">
        <v>1117</v>
      </c>
      <c r="B769" s="2">
        <f t="shared" si="72"/>
        <v>1.8019999999999977E-6</v>
      </c>
    </row>
    <row r="770" spans="1:2" x14ac:dyDescent="0.25">
      <c r="A770">
        <v>1118</v>
      </c>
      <c r="B770" s="2">
        <f t="shared" si="72"/>
        <v>1.807999999999998E-6</v>
      </c>
    </row>
    <row r="771" spans="1:2" x14ac:dyDescent="0.25">
      <c r="A771">
        <v>1119</v>
      </c>
      <c r="B771" s="2">
        <f t="shared" si="72"/>
        <v>1.8139999999999969E-6</v>
      </c>
    </row>
    <row r="772" spans="1:2" x14ac:dyDescent="0.25">
      <c r="A772">
        <v>1120</v>
      </c>
      <c r="B772" s="2">
        <f t="shared" si="72"/>
        <v>1.8199999999999985E-6</v>
      </c>
    </row>
    <row r="773" spans="1:2" x14ac:dyDescent="0.25">
      <c r="A773">
        <v>1121</v>
      </c>
      <c r="B773" s="2">
        <f>(0.00000022*A773/1000-0.0000002282)/0.00999999999999978</f>
        <v>1.8420000000000433E-6</v>
      </c>
    </row>
    <row r="774" spans="1:2" x14ac:dyDescent="0.25">
      <c r="A774">
        <v>1122</v>
      </c>
      <c r="B774" s="2">
        <f t="shared" ref="B774:B782" si="73">(0.00000022*A774/1000-0.0000002282)/0.00999999999999978</f>
        <v>1.8640000000000424E-6</v>
      </c>
    </row>
    <row r="775" spans="1:2" x14ac:dyDescent="0.25">
      <c r="A775">
        <v>1123</v>
      </c>
      <c r="B775" s="2">
        <f t="shared" si="73"/>
        <v>1.8860000000000413E-6</v>
      </c>
    </row>
    <row r="776" spans="1:2" x14ac:dyDescent="0.25">
      <c r="A776">
        <v>1124</v>
      </c>
      <c r="B776" s="2">
        <f t="shared" si="73"/>
        <v>1.9080000000000455E-6</v>
      </c>
    </row>
    <row r="777" spans="1:2" x14ac:dyDescent="0.25">
      <c r="A777">
        <v>1125</v>
      </c>
      <c r="B777" s="2">
        <f t="shared" si="73"/>
        <v>1.9300000000000446E-6</v>
      </c>
    </row>
    <row r="778" spans="1:2" x14ac:dyDescent="0.25">
      <c r="A778">
        <v>1126</v>
      </c>
      <c r="B778" s="2">
        <f t="shared" si="73"/>
        <v>1.9520000000000433E-6</v>
      </c>
    </row>
    <row r="779" spans="1:2" x14ac:dyDescent="0.25">
      <c r="A779">
        <v>1127</v>
      </c>
      <c r="B779" s="2">
        <f t="shared" si="73"/>
        <v>1.9740000000000424E-6</v>
      </c>
    </row>
    <row r="780" spans="1:2" x14ac:dyDescent="0.25">
      <c r="A780">
        <v>1128</v>
      </c>
      <c r="B780" s="2">
        <f t="shared" si="73"/>
        <v>1.9960000000000466E-6</v>
      </c>
    </row>
    <row r="781" spans="1:2" x14ac:dyDescent="0.25">
      <c r="A781">
        <v>1129</v>
      </c>
      <c r="B781" s="2">
        <f t="shared" si="73"/>
        <v>2.0180000000000457E-6</v>
      </c>
    </row>
    <row r="782" spans="1:2" x14ac:dyDescent="0.25">
      <c r="A782">
        <v>1130</v>
      </c>
      <c r="B782" s="2">
        <f t="shared" si="73"/>
        <v>2.0400000000000499E-6</v>
      </c>
    </row>
    <row r="783" spans="1:2" x14ac:dyDescent="0.25">
      <c r="A783">
        <v>1131</v>
      </c>
      <c r="B783" s="2">
        <f>(0.00000021*A783/1000-0.0000002169)/0.01</f>
        <v>2.0609999999999998E-6</v>
      </c>
    </row>
    <row r="784" spans="1:2" x14ac:dyDescent="0.25">
      <c r="A784">
        <v>1132</v>
      </c>
      <c r="B784" s="2">
        <f t="shared" ref="B784:B792" si="74">(0.00000021*A784/1000-0.0000002169)/0.01</f>
        <v>2.0819999999999997E-6</v>
      </c>
    </row>
    <row r="785" spans="1:2" x14ac:dyDescent="0.25">
      <c r="A785">
        <v>1133</v>
      </c>
      <c r="B785" s="2">
        <f t="shared" si="74"/>
        <v>2.1029999999999996E-6</v>
      </c>
    </row>
    <row r="786" spans="1:2" x14ac:dyDescent="0.25">
      <c r="A786">
        <v>1134</v>
      </c>
      <c r="B786" s="2">
        <f t="shared" si="74"/>
        <v>2.1239999999999995E-6</v>
      </c>
    </row>
    <row r="787" spans="1:2" x14ac:dyDescent="0.25">
      <c r="A787">
        <v>1135</v>
      </c>
      <c r="B787" s="2">
        <f t="shared" si="74"/>
        <v>2.1449999999999998E-6</v>
      </c>
    </row>
    <row r="788" spans="1:2" x14ac:dyDescent="0.25">
      <c r="A788">
        <v>1136</v>
      </c>
      <c r="B788" s="2">
        <f t="shared" si="74"/>
        <v>2.1659999999999997E-6</v>
      </c>
    </row>
    <row r="789" spans="1:2" x14ac:dyDescent="0.25">
      <c r="A789">
        <v>1137</v>
      </c>
      <c r="B789" s="2">
        <f t="shared" si="74"/>
        <v>2.1870000000000021E-6</v>
      </c>
    </row>
    <row r="790" spans="1:2" x14ac:dyDescent="0.25">
      <c r="A790">
        <v>1138</v>
      </c>
      <c r="B790" s="2">
        <f t="shared" si="74"/>
        <v>2.2079999999999994E-6</v>
      </c>
    </row>
    <row r="791" spans="1:2" x14ac:dyDescent="0.25">
      <c r="A791">
        <v>1139</v>
      </c>
      <c r="B791" s="2">
        <f t="shared" si="74"/>
        <v>2.2290000000000023E-6</v>
      </c>
    </row>
    <row r="792" spans="1:2" x14ac:dyDescent="0.25">
      <c r="A792">
        <v>1140</v>
      </c>
      <c r="B792" s="2">
        <f t="shared" si="74"/>
        <v>2.2499999999999996E-6</v>
      </c>
    </row>
    <row r="793" spans="1:2" x14ac:dyDescent="0.25">
      <c r="A793">
        <v>1141</v>
      </c>
      <c r="B793" s="2">
        <f>(0.00000004*A793/1000-0.0000000231)/0.01</f>
        <v>2.2540000000000004E-6</v>
      </c>
    </row>
    <row r="794" spans="1:2" x14ac:dyDescent="0.25">
      <c r="A794">
        <v>1142</v>
      </c>
      <c r="B794" s="2">
        <f t="shared" ref="B794:B802" si="75">(0.00000004*A794/1000-0.0000000231)/0.01</f>
        <v>2.2580000000000002E-6</v>
      </c>
    </row>
    <row r="795" spans="1:2" x14ac:dyDescent="0.25">
      <c r="A795">
        <v>1143</v>
      </c>
      <c r="B795" s="2">
        <f t="shared" si="75"/>
        <v>2.2620000000000001E-6</v>
      </c>
    </row>
    <row r="796" spans="1:2" x14ac:dyDescent="0.25">
      <c r="A796">
        <v>1144</v>
      </c>
      <c r="B796" s="2">
        <f t="shared" si="75"/>
        <v>2.266E-6</v>
      </c>
    </row>
    <row r="797" spans="1:2" x14ac:dyDescent="0.25">
      <c r="A797">
        <v>1145</v>
      </c>
      <c r="B797" s="2">
        <f t="shared" si="75"/>
        <v>2.2700000000000003E-6</v>
      </c>
    </row>
    <row r="798" spans="1:2" x14ac:dyDescent="0.25">
      <c r="A798">
        <v>1146</v>
      </c>
      <c r="B798" s="2">
        <f t="shared" si="75"/>
        <v>2.2740000000000002E-6</v>
      </c>
    </row>
    <row r="799" spans="1:2" x14ac:dyDescent="0.25">
      <c r="A799">
        <v>1147</v>
      </c>
      <c r="B799" s="2">
        <f t="shared" si="75"/>
        <v>2.278E-6</v>
      </c>
    </row>
    <row r="800" spans="1:2" x14ac:dyDescent="0.25">
      <c r="A800">
        <v>1148</v>
      </c>
      <c r="B800" s="2">
        <f t="shared" si="75"/>
        <v>2.2820000000000003E-6</v>
      </c>
    </row>
    <row r="801" spans="1:2" x14ac:dyDescent="0.25">
      <c r="A801">
        <v>1149</v>
      </c>
      <c r="B801" s="2">
        <f t="shared" si="75"/>
        <v>2.2860000000000002E-6</v>
      </c>
    </row>
    <row r="802" spans="1:2" x14ac:dyDescent="0.25">
      <c r="A802">
        <v>1150</v>
      </c>
      <c r="B802" s="2">
        <f t="shared" si="75"/>
        <v>2.2900000000000001E-6</v>
      </c>
    </row>
    <row r="803" spans="1:2" x14ac:dyDescent="0.25">
      <c r="A803">
        <v>1151</v>
      </c>
      <c r="B803" s="2">
        <f>(0.00000075*A803/1000-8.39599999999999E-07)/0.01</f>
        <v>2.365000000000093E-6</v>
      </c>
    </row>
    <row r="804" spans="1:2" x14ac:dyDescent="0.25">
      <c r="A804">
        <v>1152</v>
      </c>
      <c r="B804" s="2">
        <f t="shared" ref="B804:B812" si="76">(0.00000075*A804/1000-8.39599999999999E-07)/0.01</f>
        <v>2.4400000000000986E-6</v>
      </c>
    </row>
    <row r="805" spans="1:2" x14ac:dyDescent="0.25">
      <c r="A805">
        <v>1153</v>
      </c>
      <c r="B805" s="2">
        <f t="shared" si="76"/>
        <v>2.5150000000001042E-6</v>
      </c>
    </row>
    <row r="806" spans="1:2" x14ac:dyDescent="0.25">
      <c r="A806">
        <v>1154</v>
      </c>
      <c r="B806" s="2">
        <f t="shared" si="76"/>
        <v>2.5900000000000993E-6</v>
      </c>
    </row>
    <row r="807" spans="1:2" x14ac:dyDescent="0.25">
      <c r="A807">
        <v>1155</v>
      </c>
      <c r="B807" s="2">
        <f t="shared" si="76"/>
        <v>2.6650000000001049E-6</v>
      </c>
    </row>
    <row r="808" spans="1:2" x14ac:dyDescent="0.25">
      <c r="A808">
        <v>1156</v>
      </c>
      <c r="B808" s="2">
        <f t="shared" si="76"/>
        <v>2.7400000000001E-6</v>
      </c>
    </row>
    <row r="809" spans="1:2" x14ac:dyDescent="0.25">
      <c r="A809">
        <v>1157</v>
      </c>
      <c r="B809" s="2">
        <f t="shared" si="76"/>
        <v>2.8150000000001056E-6</v>
      </c>
    </row>
    <row r="810" spans="1:2" x14ac:dyDescent="0.25">
      <c r="A810">
        <v>1158</v>
      </c>
      <c r="B810" s="2">
        <f t="shared" si="76"/>
        <v>2.8900000000001007E-6</v>
      </c>
    </row>
    <row r="811" spans="1:2" x14ac:dyDescent="0.25">
      <c r="A811">
        <v>1159</v>
      </c>
      <c r="B811" s="2">
        <f t="shared" si="76"/>
        <v>2.9650000000000957E-6</v>
      </c>
    </row>
    <row r="812" spans="1:2" x14ac:dyDescent="0.25">
      <c r="A812">
        <v>1160</v>
      </c>
      <c r="B812" s="2">
        <f t="shared" si="76"/>
        <v>3.0400000000001013E-6</v>
      </c>
    </row>
    <row r="813" spans="1:2" x14ac:dyDescent="0.25">
      <c r="A813">
        <v>1161</v>
      </c>
      <c r="B813" s="2">
        <f>(7.99999999999999E-07*A813/1000-8.97599999999999E-07)/0.01</f>
        <v>3.1199999999999803E-6</v>
      </c>
    </row>
    <row r="814" spans="1:2" x14ac:dyDescent="0.25">
      <c r="A814">
        <v>1162</v>
      </c>
      <c r="B814" s="2">
        <f t="shared" ref="B814:B822" si="77">(7.99999999999999E-07*A814/1000-8.97599999999999E-07)/0.01</f>
        <v>3.1999999999999863E-6</v>
      </c>
    </row>
    <row r="815" spans="1:2" x14ac:dyDescent="0.25">
      <c r="A815">
        <v>1163</v>
      </c>
      <c r="B815" s="2">
        <f t="shared" si="77"/>
        <v>3.2799999999999817E-6</v>
      </c>
    </row>
    <row r="816" spans="1:2" x14ac:dyDescent="0.25">
      <c r="A816">
        <v>1164</v>
      </c>
      <c r="B816" s="2">
        <f t="shared" si="77"/>
        <v>3.3599999999999877E-6</v>
      </c>
    </row>
    <row r="817" spans="1:2" x14ac:dyDescent="0.25">
      <c r="A817">
        <v>1165</v>
      </c>
      <c r="B817" s="2">
        <f t="shared" si="77"/>
        <v>3.4399999999999726E-6</v>
      </c>
    </row>
    <row r="818" spans="1:2" x14ac:dyDescent="0.25">
      <c r="A818">
        <v>1166</v>
      </c>
      <c r="B818" s="2">
        <f t="shared" si="77"/>
        <v>3.5199999999999786E-6</v>
      </c>
    </row>
    <row r="819" spans="1:2" x14ac:dyDescent="0.25">
      <c r="A819">
        <v>1167</v>
      </c>
      <c r="B819" s="2">
        <f t="shared" si="77"/>
        <v>3.5999999999999846E-6</v>
      </c>
    </row>
    <row r="820" spans="1:2" x14ac:dyDescent="0.25">
      <c r="A820">
        <v>1168</v>
      </c>
      <c r="B820" s="2">
        <f t="shared" si="77"/>
        <v>3.67999999999998E-6</v>
      </c>
    </row>
    <row r="821" spans="1:2" x14ac:dyDescent="0.25">
      <c r="A821">
        <v>1169</v>
      </c>
      <c r="B821" s="2">
        <f t="shared" si="77"/>
        <v>3.759999999999986E-6</v>
      </c>
    </row>
    <row r="822" spans="1:2" x14ac:dyDescent="0.25">
      <c r="A822">
        <v>1170</v>
      </c>
      <c r="B822" s="2">
        <f t="shared" si="77"/>
        <v>3.8399999999999709E-6</v>
      </c>
    </row>
    <row r="823" spans="1:2" x14ac:dyDescent="0.25">
      <c r="A823">
        <v>1171</v>
      </c>
      <c r="B823" s="2">
        <f>(0.00000093*A823/1000-0.0000010497)/0.01</f>
        <v>3.9329999999999757E-6</v>
      </c>
    </row>
    <row r="824" spans="1:2" x14ac:dyDescent="0.25">
      <c r="A824">
        <v>1172</v>
      </c>
      <c r="B824" s="2">
        <f t="shared" ref="B824:B832" si="78">(0.00000093*A824/1000-0.0000010497)/0.01</f>
        <v>4.0260000000000018E-6</v>
      </c>
    </row>
    <row r="825" spans="1:2" x14ac:dyDescent="0.25">
      <c r="A825">
        <v>1173</v>
      </c>
      <c r="B825" s="2">
        <f t="shared" si="78"/>
        <v>4.1189999999999855E-6</v>
      </c>
    </row>
    <row r="826" spans="1:2" x14ac:dyDescent="0.25">
      <c r="A826">
        <v>1174</v>
      </c>
      <c r="B826" s="2">
        <f t="shared" si="78"/>
        <v>4.2119999999999903E-6</v>
      </c>
    </row>
    <row r="827" spans="1:2" x14ac:dyDescent="0.25">
      <c r="A827">
        <v>1175</v>
      </c>
      <c r="B827" s="2">
        <f t="shared" si="78"/>
        <v>4.3049999999999952E-6</v>
      </c>
    </row>
    <row r="828" spans="1:2" x14ac:dyDescent="0.25">
      <c r="A828">
        <v>1176</v>
      </c>
      <c r="B828" s="2">
        <f t="shared" si="78"/>
        <v>4.3980000000000001E-6</v>
      </c>
    </row>
    <row r="829" spans="1:2" x14ac:dyDescent="0.25">
      <c r="A829">
        <v>1177</v>
      </c>
      <c r="B829" s="2">
        <f t="shared" si="78"/>
        <v>4.4909999999999838E-6</v>
      </c>
    </row>
    <row r="830" spans="1:2" x14ac:dyDescent="0.25">
      <c r="A830">
        <v>1178</v>
      </c>
      <c r="B830" s="2">
        <f t="shared" si="78"/>
        <v>4.5839999999999886E-6</v>
      </c>
    </row>
    <row r="831" spans="1:2" x14ac:dyDescent="0.25">
      <c r="A831">
        <v>1179</v>
      </c>
      <c r="B831" s="2">
        <f t="shared" si="78"/>
        <v>4.6769999999999935E-6</v>
      </c>
    </row>
    <row r="832" spans="1:2" x14ac:dyDescent="0.25">
      <c r="A832">
        <v>1180</v>
      </c>
      <c r="B832" s="2">
        <f t="shared" si="78"/>
        <v>4.7699999999999772E-6</v>
      </c>
    </row>
    <row r="833" spans="1:2" x14ac:dyDescent="0.25">
      <c r="A833">
        <v>1181</v>
      </c>
      <c r="B833" s="2">
        <f>(9.89999999999999E-07*A833/1000-1.12049999999999E-06)/0.01</f>
        <v>4.8690000000008888E-6</v>
      </c>
    </row>
    <row r="834" spans="1:2" x14ac:dyDescent="0.25">
      <c r="A834">
        <v>1182</v>
      </c>
      <c r="B834" s="2">
        <f t="shared" ref="B834:B842" si="79">(9.89999999999999E-07*A834/1000-1.12049999999999E-06)/0.01</f>
        <v>4.9680000000008899E-6</v>
      </c>
    </row>
    <row r="835" spans="1:2" x14ac:dyDescent="0.25">
      <c r="A835">
        <v>1183</v>
      </c>
      <c r="B835" s="2">
        <f t="shared" si="79"/>
        <v>5.0670000000008698E-6</v>
      </c>
    </row>
    <row r="836" spans="1:2" x14ac:dyDescent="0.25">
      <c r="A836">
        <v>1184</v>
      </c>
      <c r="B836" s="2">
        <f t="shared" si="79"/>
        <v>5.1660000000008921E-6</v>
      </c>
    </row>
    <row r="837" spans="1:2" x14ac:dyDescent="0.25">
      <c r="A837">
        <v>1185</v>
      </c>
      <c r="B837" s="2">
        <f t="shared" si="79"/>
        <v>5.2650000000008932E-6</v>
      </c>
    </row>
    <row r="838" spans="1:2" x14ac:dyDescent="0.25">
      <c r="A838">
        <v>1186</v>
      </c>
      <c r="B838" s="2">
        <f t="shared" si="79"/>
        <v>5.3640000000008943E-6</v>
      </c>
    </row>
    <row r="839" spans="1:2" x14ac:dyDescent="0.25">
      <c r="A839">
        <v>1187</v>
      </c>
      <c r="B839" s="2">
        <f t="shared" si="79"/>
        <v>5.4630000000008954E-6</v>
      </c>
    </row>
    <row r="840" spans="1:2" x14ac:dyDescent="0.25">
      <c r="A840">
        <v>1188</v>
      </c>
      <c r="B840" s="2">
        <f t="shared" si="79"/>
        <v>5.5620000000008964E-6</v>
      </c>
    </row>
    <row r="841" spans="1:2" x14ac:dyDescent="0.25">
      <c r="A841">
        <v>1189</v>
      </c>
      <c r="B841" s="2">
        <f t="shared" si="79"/>
        <v>5.6610000000008763E-6</v>
      </c>
    </row>
    <row r="842" spans="1:2" x14ac:dyDescent="0.25">
      <c r="A842">
        <v>1190</v>
      </c>
      <c r="B842" s="2">
        <f t="shared" si="79"/>
        <v>5.7600000000008774E-6</v>
      </c>
    </row>
    <row r="843" spans="1:2" x14ac:dyDescent="0.25">
      <c r="A843">
        <v>1191</v>
      </c>
      <c r="B843" s="2">
        <f>(0.00000095*A843/1000-0.0000010729)/0.01</f>
        <v>5.8550000000000058E-6</v>
      </c>
    </row>
    <row r="844" spans="1:2" x14ac:dyDescent="0.25">
      <c r="A844">
        <v>1192</v>
      </c>
      <c r="B844" s="2">
        <f t="shared" ref="B844:B852" si="80">(0.00000095*A844/1000-0.0000010729)/0.01</f>
        <v>5.9500000000000023E-6</v>
      </c>
    </row>
    <row r="845" spans="1:2" x14ac:dyDescent="0.25">
      <c r="A845">
        <v>1193</v>
      </c>
      <c r="B845" s="2">
        <f t="shared" si="80"/>
        <v>6.0449999999999989E-6</v>
      </c>
    </row>
    <row r="846" spans="1:2" x14ac:dyDescent="0.25">
      <c r="A846">
        <v>1194</v>
      </c>
      <c r="B846" s="2">
        <f t="shared" si="80"/>
        <v>6.1399999999999954E-6</v>
      </c>
    </row>
    <row r="847" spans="1:2" x14ac:dyDescent="0.25">
      <c r="A847">
        <v>1195</v>
      </c>
      <c r="B847" s="2">
        <f t="shared" si="80"/>
        <v>6.2350000000000131E-6</v>
      </c>
    </row>
    <row r="848" spans="1:2" x14ac:dyDescent="0.25">
      <c r="A848">
        <v>1196</v>
      </c>
      <c r="B848" s="2">
        <f t="shared" si="80"/>
        <v>6.3300000000000097E-6</v>
      </c>
    </row>
    <row r="849" spans="1:2" x14ac:dyDescent="0.25">
      <c r="A849">
        <v>1197</v>
      </c>
      <c r="B849" s="2">
        <f t="shared" si="80"/>
        <v>6.4250000000000062E-6</v>
      </c>
    </row>
    <row r="850" spans="1:2" x14ac:dyDescent="0.25">
      <c r="A850">
        <v>1198</v>
      </c>
      <c r="B850" s="2">
        <f t="shared" si="80"/>
        <v>6.5200000000000028E-6</v>
      </c>
    </row>
    <row r="851" spans="1:2" x14ac:dyDescent="0.25">
      <c r="A851">
        <v>1199</v>
      </c>
      <c r="B851" s="2">
        <f t="shared" si="80"/>
        <v>6.6149999999999993E-6</v>
      </c>
    </row>
    <row r="852" spans="1:2" x14ac:dyDescent="0.25">
      <c r="A852">
        <v>1200</v>
      </c>
      <c r="B852" s="2">
        <f t="shared" si="80"/>
        <v>6.7099999999999959E-6</v>
      </c>
    </row>
    <row r="853" spans="1:2" x14ac:dyDescent="0.25">
      <c r="A853">
        <v>1201</v>
      </c>
      <c r="B853" s="2">
        <f>(0.00000195*A853/1000-0.0000022729)/0.01</f>
        <v>6.9049999999999788E-6</v>
      </c>
    </row>
    <row r="854" spans="1:2" x14ac:dyDescent="0.25">
      <c r="A854">
        <v>1202</v>
      </c>
      <c r="B854" s="2">
        <f t="shared" ref="B854:B861" si="81">(0.00000195*A854/1000-0.0000022729)/0.01</f>
        <v>7.0999999999999828E-6</v>
      </c>
    </row>
    <row r="855" spans="1:2" x14ac:dyDescent="0.25">
      <c r="A855">
        <v>1203</v>
      </c>
      <c r="B855" s="2">
        <f t="shared" si="81"/>
        <v>7.2950000000000293E-6</v>
      </c>
    </row>
    <row r="856" spans="1:2" x14ac:dyDescent="0.25">
      <c r="A856">
        <v>1204</v>
      </c>
      <c r="B856" s="2">
        <f t="shared" si="81"/>
        <v>7.4900000000000333E-6</v>
      </c>
    </row>
    <row r="857" spans="1:2" x14ac:dyDescent="0.25">
      <c r="A857">
        <v>1205</v>
      </c>
      <c r="B857" s="2">
        <f t="shared" si="81"/>
        <v>7.684999999999995E-6</v>
      </c>
    </row>
    <row r="858" spans="1:2" x14ac:dyDescent="0.25">
      <c r="A858">
        <v>1206</v>
      </c>
      <c r="B858" s="2">
        <f t="shared" si="81"/>
        <v>7.8799999999999991E-6</v>
      </c>
    </row>
    <row r="859" spans="1:2" x14ac:dyDescent="0.25">
      <c r="A859">
        <v>1207</v>
      </c>
      <c r="B859" s="2">
        <f t="shared" si="81"/>
        <v>8.0750000000000032E-6</v>
      </c>
    </row>
    <row r="860" spans="1:2" x14ac:dyDescent="0.25">
      <c r="A860">
        <v>1208</v>
      </c>
      <c r="B860" s="2">
        <f t="shared" si="81"/>
        <v>8.2700000000000072E-6</v>
      </c>
    </row>
    <row r="861" spans="1:2" x14ac:dyDescent="0.25">
      <c r="A861">
        <v>1209</v>
      </c>
      <c r="B861" s="2">
        <f t="shared" si="81"/>
        <v>8.4650000000000113E-6</v>
      </c>
    </row>
    <row r="862" spans="1:2" x14ac:dyDescent="0.25">
      <c r="A862">
        <v>1210</v>
      </c>
      <c r="B862" s="2">
        <f>(0.00000195*A862/1000-0.0000022729)/0.01</f>
        <v>8.6600000000000153E-6</v>
      </c>
    </row>
    <row r="863" spans="1:2" x14ac:dyDescent="0.25">
      <c r="A863">
        <v>1211</v>
      </c>
      <c r="B863" s="2">
        <f>(0.00000154*A863/1000-0.0000017768)/0.01</f>
        <v>8.8139999999999888E-6</v>
      </c>
    </row>
    <row r="864" spans="1:2" x14ac:dyDescent="0.25">
      <c r="A864">
        <v>1212</v>
      </c>
      <c r="B864" s="2">
        <f t="shared" ref="B864:B872" si="82">(0.00000154*A864/1000-0.0000017768)/0.01</f>
        <v>8.9679999999999826E-6</v>
      </c>
    </row>
    <row r="865" spans="1:2" x14ac:dyDescent="0.25">
      <c r="A865">
        <v>1213</v>
      </c>
      <c r="B865" s="2">
        <f t="shared" si="82"/>
        <v>9.1220000000000204E-6</v>
      </c>
    </row>
    <row r="866" spans="1:2" x14ac:dyDescent="0.25">
      <c r="A866">
        <v>1214</v>
      </c>
      <c r="B866" s="2">
        <f t="shared" si="82"/>
        <v>9.2760000000000142E-6</v>
      </c>
    </row>
    <row r="867" spans="1:2" x14ac:dyDescent="0.25">
      <c r="A867">
        <v>1215</v>
      </c>
      <c r="B867" s="2">
        <f t="shared" si="82"/>
        <v>9.4300000000000097E-6</v>
      </c>
    </row>
    <row r="868" spans="1:2" x14ac:dyDescent="0.25">
      <c r="A868">
        <v>1216</v>
      </c>
      <c r="B868" s="2">
        <f t="shared" si="82"/>
        <v>9.5840000000000034E-6</v>
      </c>
    </row>
    <row r="869" spans="1:2" x14ac:dyDescent="0.25">
      <c r="A869">
        <v>1217</v>
      </c>
      <c r="B869" s="2">
        <f t="shared" si="82"/>
        <v>9.7379999999999989E-6</v>
      </c>
    </row>
    <row r="870" spans="1:2" x14ac:dyDescent="0.25">
      <c r="A870">
        <v>1218</v>
      </c>
      <c r="B870" s="2">
        <f t="shared" si="82"/>
        <v>9.8919999999999927E-6</v>
      </c>
    </row>
    <row r="871" spans="1:2" x14ac:dyDescent="0.25">
      <c r="A871">
        <v>1219</v>
      </c>
      <c r="B871" s="2">
        <f t="shared" si="82"/>
        <v>1.0046000000000009E-5</v>
      </c>
    </row>
    <row r="872" spans="1:2" x14ac:dyDescent="0.25">
      <c r="A872">
        <v>1220</v>
      </c>
      <c r="B872" s="2">
        <f t="shared" si="82"/>
        <v>1.0200000000000004E-5</v>
      </c>
    </row>
    <row r="873" spans="1:2" x14ac:dyDescent="0.25">
      <c r="A873">
        <v>1221</v>
      </c>
      <c r="B873" s="2">
        <f>(1.09999999999999E-06*A873/1000-1.23999999999999E-06)/0.01</f>
        <v>1.0309999999999779E-5</v>
      </c>
    </row>
    <row r="874" spans="1:2" x14ac:dyDescent="0.25">
      <c r="A874">
        <v>1222</v>
      </c>
      <c r="B874" s="2">
        <f t="shared" ref="B874:B882" si="83">(1.09999999999999E-06*A874/1000-1.23999999999999E-06)/0.01</f>
        <v>1.0419999999999787E-5</v>
      </c>
    </row>
    <row r="875" spans="1:2" x14ac:dyDescent="0.25">
      <c r="A875">
        <v>1223</v>
      </c>
      <c r="B875" s="2">
        <f t="shared" si="83"/>
        <v>1.0529999999999774E-5</v>
      </c>
    </row>
    <row r="876" spans="1:2" x14ac:dyDescent="0.25">
      <c r="A876">
        <v>1224</v>
      </c>
      <c r="B876" s="2">
        <f t="shared" si="83"/>
        <v>1.0639999999999783E-5</v>
      </c>
    </row>
    <row r="877" spans="1:2" x14ac:dyDescent="0.25">
      <c r="A877">
        <v>1225</v>
      </c>
      <c r="B877" s="2">
        <f t="shared" si="83"/>
        <v>1.074999999999977E-5</v>
      </c>
    </row>
    <row r="878" spans="1:2" x14ac:dyDescent="0.25">
      <c r="A878">
        <v>1226</v>
      </c>
      <c r="B878" s="2">
        <f t="shared" si="83"/>
        <v>1.0859999999999777E-5</v>
      </c>
    </row>
    <row r="879" spans="1:2" x14ac:dyDescent="0.25">
      <c r="A879">
        <v>1227</v>
      </c>
      <c r="B879" s="2">
        <f t="shared" si="83"/>
        <v>1.0969999999999765E-5</v>
      </c>
    </row>
    <row r="880" spans="1:2" x14ac:dyDescent="0.25">
      <c r="A880">
        <v>1228</v>
      </c>
      <c r="B880" s="2">
        <f t="shared" si="83"/>
        <v>1.1079999999999794E-5</v>
      </c>
    </row>
    <row r="881" spans="1:2" x14ac:dyDescent="0.25">
      <c r="A881">
        <v>1229</v>
      </c>
      <c r="B881" s="2">
        <f t="shared" si="83"/>
        <v>1.1189999999999781E-5</v>
      </c>
    </row>
    <row r="882" spans="1:2" x14ac:dyDescent="0.25">
      <c r="A882">
        <v>1230</v>
      </c>
      <c r="B882" s="2">
        <f t="shared" si="83"/>
        <v>1.129999999999979E-5</v>
      </c>
    </row>
    <row r="883" spans="1:2" x14ac:dyDescent="0.25">
      <c r="A883">
        <v>1231</v>
      </c>
      <c r="B883" s="2">
        <f>(8.99999999999999E-07*A883/1000-9.93999999999999E-07)/0.01</f>
        <v>1.1389999999999965E-5</v>
      </c>
    </row>
    <row r="884" spans="1:2" x14ac:dyDescent="0.25">
      <c r="A884">
        <v>1232</v>
      </c>
      <c r="B884" s="2">
        <f t="shared" ref="B884:B892" si="84">(8.99999999999999E-07*A884/1000-9.93999999999999E-07)/0.01</f>
        <v>1.1479999999999973E-5</v>
      </c>
    </row>
    <row r="885" spans="1:2" x14ac:dyDescent="0.25">
      <c r="A885">
        <v>1233</v>
      </c>
      <c r="B885" s="2">
        <f t="shared" si="84"/>
        <v>1.1569999999999979E-5</v>
      </c>
    </row>
    <row r="886" spans="1:2" x14ac:dyDescent="0.25">
      <c r="A886">
        <v>1234</v>
      </c>
      <c r="B886" s="2">
        <f t="shared" si="84"/>
        <v>1.1659999999999965E-5</v>
      </c>
    </row>
    <row r="887" spans="1:2" x14ac:dyDescent="0.25">
      <c r="A887">
        <v>1235</v>
      </c>
      <c r="B887" s="2">
        <f t="shared" si="84"/>
        <v>1.1749999999999972E-5</v>
      </c>
    </row>
    <row r="888" spans="1:2" x14ac:dyDescent="0.25">
      <c r="A888">
        <v>1236</v>
      </c>
      <c r="B888" s="2">
        <f t="shared" si="84"/>
        <v>1.1839999999999978E-5</v>
      </c>
    </row>
    <row r="889" spans="1:2" x14ac:dyDescent="0.25">
      <c r="A889">
        <v>1237</v>
      </c>
      <c r="B889" s="2">
        <f t="shared" si="84"/>
        <v>1.1929999999999964E-5</v>
      </c>
    </row>
    <row r="890" spans="1:2" x14ac:dyDescent="0.25">
      <c r="A890">
        <v>1238</v>
      </c>
      <c r="B890" s="2">
        <f t="shared" si="84"/>
        <v>1.2019999999999971E-5</v>
      </c>
    </row>
    <row r="891" spans="1:2" x14ac:dyDescent="0.25">
      <c r="A891">
        <v>1239</v>
      </c>
      <c r="B891" s="2">
        <f t="shared" si="84"/>
        <v>1.2109999999999977E-5</v>
      </c>
    </row>
    <row r="892" spans="1:2" x14ac:dyDescent="0.25">
      <c r="A892">
        <v>1240</v>
      </c>
      <c r="B892" s="2">
        <f t="shared" si="84"/>
        <v>1.2199999999999963E-5</v>
      </c>
    </row>
    <row r="893" spans="1:2" x14ac:dyDescent="0.25">
      <c r="A893">
        <v>1241</v>
      </c>
      <c r="B893" s="2">
        <f>(0.0000007*A893/1000-7.45999999999999E-07)/0.01</f>
        <v>1.2270000000000096E-5</v>
      </c>
    </row>
    <row r="894" spans="1:2" x14ac:dyDescent="0.25">
      <c r="A894">
        <v>1242</v>
      </c>
      <c r="B894" s="2">
        <f t="shared" ref="B894:B902" si="85">(0.0000007*A894/1000-7.45999999999999E-07)/0.01</f>
        <v>1.23400000000001E-5</v>
      </c>
    </row>
    <row r="895" spans="1:2" x14ac:dyDescent="0.25">
      <c r="A895">
        <v>1243</v>
      </c>
      <c r="B895" s="2">
        <f t="shared" si="85"/>
        <v>1.2410000000000096E-5</v>
      </c>
    </row>
    <row r="896" spans="1:2" x14ac:dyDescent="0.25">
      <c r="A896">
        <v>1244</v>
      </c>
      <c r="B896" s="2">
        <f t="shared" si="85"/>
        <v>1.2480000000000091E-5</v>
      </c>
    </row>
    <row r="897" spans="1:2" x14ac:dyDescent="0.25">
      <c r="A897">
        <v>1245</v>
      </c>
      <c r="B897" s="2">
        <f t="shared" si="85"/>
        <v>1.2550000000000095E-5</v>
      </c>
    </row>
    <row r="898" spans="1:2" x14ac:dyDescent="0.25">
      <c r="A898">
        <v>1246</v>
      </c>
      <c r="B898" s="2">
        <f t="shared" si="85"/>
        <v>1.2620000000000101E-5</v>
      </c>
    </row>
    <row r="899" spans="1:2" x14ac:dyDescent="0.25">
      <c r="A899">
        <v>1247</v>
      </c>
      <c r="B899" s="2">
        <f t="shared" si="85"/>
        <v>1.2690000000000095E-5</v>
      </c>
    </row>
    <row r="900" spans="1:2" x14ac:dyDescent="0.25">
      <c r="A900">
        <v>1248</v>
      </c>
      <c r="B900" s="2">
        <f t="shared" si="85"/>
        <v>1.2760000000000101E-5</v>
      </c>
    </row>
    <row r="901" spans="1:2" x14ac:dyDescent="0.25">
      <c r="A901">
        <v>1249</v>
      </c>
      <c r="B901" s="2">
        <f t="shared" si="85"/>
        <v>1.2830000000000096E-5</v>
      </c>
    </row>
    <row r="902" spans="1:2" x14ac:dyDescent="0.25">
      <c r="A902">
        <v>1250</v>
      </c>
      <c r="B902" s="2">
        <f t="shared" si="85"/>
        <v>1.290000000000009E-5</v>
      </c>
    </row>
    <row r="903" spans="1:2" x14ac:dyDescent="0.25">
      <c r="A903">
        <v>1251</v>
      </c>
      <c r="B903" s="2">
        <f>(0.0000003*A903/1000-0.000000246)/0.01</f>
        <v>1.2929999999999996E-5</v>
      </c>
    </row>
    <row r="904" spans="1:2" x14ac:dyDescent="0.25">
      <c r="A904">
        <v>1252</v>
      </c>
      <c r="B904" s="2">
        <f t="shared" ref="B904:B912" si="86">(0.0000003*A904/1000-0.000000246)/0.01</f>
        <v>1.2959999999999995E-5</v>
      </c>
    </row>
    <row r="905" spans="1:2" x14ac:dyDescent="0.25">
      <c r="A905">
        <v>1253</v>
      </c>
      <c r="B905" s="2">
        <f t="shared" si="86"/>
        <v>1.2989999999999996E-5</v>
      </c>
    </row>
    <row r="906" spans="1:2" x14ac:dyDescent="0.25">
      <c r="A906">
        <v>1254</v>
      </c>
      <c r="B906" s="2">
        <f t="shared" si="86"/>
        <v>1.3019999999999999E-5</v>
      </c>
    </row>
    <row r="907" spans="1:2" x14ac:dyDescent="0.25">
      <c r="A907">
        <v>1255</v>
      </c>
      <c r="B907" s="2">
        <f t="shared" si="86"/>
        <v>1.305E-5</v>
      </c>
    </row>
    <row r="908" spans="1:2" x14ac:dyDescent="0.25">
      <c r="A908">
        <v>1256</v>
      </c>
      <c r="B908" s="2">
        <f t="shared" si="86"/>
        <v>1.3079999999999998E-5</v>
      </c>
    </row>
    <row r="909" spans="1:2" x14ac:dyDescent="0.25">
      <c r="A909">
        <v>1257</v>
      </c>
      <c r="B909" s="2">
        <f t="shared" si="86"/>
        <v>1.311E-5</v>
      </c>
    </row>
    <row r="910" spans="1:2" x14ac:dyDescent="0.25">
      <c r="A910">
        <v>1258</v>
      </c>
      <c r="B910" s="2">
        <f t="shared" si="86"/>
        <v>1.3139999999999996E-5</v>
      </c>
    </row>
    <row r="911" spans="1:2" x14ac:dyDescent="0.25">
      <c r="A911">
        <v>1259</v>
      </c>
      <c r="B911" s="2">
        <f t="shared" si="86"/>
        <v>1.3169999999999994E-5</v>
      </c>
    </row>
    <row r="912" spans="1:2" x14ac:dyDescent="0.25">
      <c r="A912">
        <v>1260</v>
      </c>
      <c r="B912" s="2">
        <f t="shared" si="86"/>
        <v>1.3199999999999996E-5</v>
      </c>
    </row>
    <row r="913" spans="1:2" x14ac:dyDescent="0.25">
      <c r="A913">
        <v>1261</v>
      </c>
      <c r="B913" s="2">
        <f>(2.99999999999998E-07*A913/1000-2.45999999999998E-07)/0.01</f>
        <v>1.3229999999999946E-5</v>
      </c>
    </row>
    <row r="914" spans="1:2" x14ac:dyDescent="0.25">
      <c r="A914">
        <v>1262</v>
      </c>
      <c r="B914" s="2">
        <f t="shared" ref="B914:B922" si="87">(2.99999999999998E-07*A914/1000-2.45999999999998E-07)/0.01</f>
        <v>1.3259999999999943E-5</v>
      </c>
    </row>
    <row r="915" spans="1:2" x14ac:dyDescent="0.25">
      <c r="A915">
        <v>1263</v>
      </c>
      <c r="B915" s="2">
        <f t="shared" si="87"/>
        <v>1.3289999999999944E-5</v>
      </c>
    </row>
    <row r="916" spans="1:2" x14ac:dyDescent="0.25">
      <c r="A916">
        <v>1264</v>
      </c>
      <c r="B916" s="2">
        <f t="shared" si="87"/>
        <v>1.3319999999999947E-5</v>
      </c>
    </row>
    <row r="917" spans="1:2" x14ac:dyDescent="0.25">
      <c r="A917">
        <v>1265</v>
      </c>
      <c r="B917" s="2">
        <f t="shared" si="87"/>
        <v>1.3349999999999943E-5</v>
      </c>
    </row>
    <row r="918" spans="1:2" x14ac:dyDescent="0.25">
      <c r="A918">
        <v>1266</v>
      </c>
      <c r="B918" s="2">
        <f t="shared" si="87"/>
        <v>1.3379999999999941E-5</v>
      </c>
    </row>
    <row r="919" spans="1:2" x14ac:dyDescent="0.25">
      <c r="A919">
        <v>1267</v>
      </c>
      <c r="B919" s="2">
        <f t="shared" si="87"/>
        <v>1.3409999999999943E-5</v>
      </c>
    </row>
    <row r="920" spans="1:2" x14ac:dyDescent="0.25">
      <c r="A920">
        <v>1268</v>
      </c>
      <c r="B920" s="2">
        <f t="shared" si="87"/>
        <v>1.3439999999999946E-5</v>
      </c>
    </row>
    <row r="921" spans="1:2" x14ac:dyDescent="0.25">
      <c r="A921">
        <v>1269</v>
      </c>
      <c r="B921" s="2">
        <f t="shared" si="87"/>
        <v>1.3469999999999942E-5</v>
      </c>
    </row>
    <row r="922" spans="1:2" x14ac:dyDescent="0.25">
      <c r="A922">
        <v>1270</v>
      </c>
      <c r="B922" s="2">
        <f t="shared" si="87"/>
        <v>1.3499999999999945E-5</v>
      </c>
    </row>
    <row r="923" spans="1:2" x14ac:dyDescent="0.25">
      <c r="A923">
        <v>1271</v>
      </c>
      <c r="B923" s="2">
        <f>(-1.99999999999999E-07*A923/1000+3.88999999999999E-07)/0.01</f>
        <v>1.3480000000000022E-5</v>
      </c>
    </row>
    <row r="924" spans="1:2" x14ac:dyDescent="0.25">
      <c r="A924">
        <v>1272</v>
      </c>
      <c r="B924" s="2">
        <f t="shared" ref="B924:B932" si="88">(-1.99999999999999E-07*A924/1000+3.88999999999999E-07)/0.01</f>
        <v>1.3460000000000027E-5</v>
      </c>
    </row>
    <row r="925" spans="1:2" x14ac:dyDescent="0.25">
      <c r="A925">
        <v>1273</v>
      </c>
      <c r="B925" s="2">
        <f t="shared" si="88"/>
        <v>1.3440000000000025E-5</v>
      </c>
    </row>
    <row r="926" spans="1:2" x14ac:dyDescent="0.25">
      <c r="A926">
        <v>1274</v>
      </c>
      <c r="B926" s="2">
        <f t="shared" si="88"/>
        <v>1.3420000000000024E-5</v>
      </c>
    </row>
    <row r="927" spans="1:2" x14ac:dyDescent="0.25">
      <c r="A927">
        <v>1275</v>
      </c>
      <c r="B927" s="2">
        <f t="shared" si="88"/>
        <v>1.3400000000000028E-5</v>
      </c>
    </row>
    <row r="928" spans="1:2" x14ac:dyDescent="0.25">
      <c r="A928">
        <v>1276</v>
      </c>
      <c r="B928" s="2">
        <f t="shared" si="88"/>
        <v>1.3380000000000026E-5</v>
      </c>
    </row>
    <row r="929" spans="1:2" x14ac:dyDescent="0.25">
      <c r="A929">
        <v>1277</v>
      </c>
      <c r="B929" s="2">
        <f t="shared" si="88"/>
        <v>1.3360000000000025E-5</v>
      </c>
    </row>
    <row r="930" spans="1:2" x14ac:dyDescent="0.25">
      <c r="A930">
        <v>1278</v>
      </c>
      <c r="B930" s="2">
        <f t="shared" si="88"/>
        <v>1.3340000000000028E-5</v>
      </c>
    </row>
    <row r="931" spans="1:2" x14ac:dyDescent="0.25">
      <c r="A931">
        <v>1279</v>
      </c>
      <c r="B931" s="2">
        <f t="shared" si="88"/>
        <v>1.3320000000000027E-5</v>
      </c>
    </row>
    <row r="932" spans="1:2" x14ac:dyDescent="0.25">
      <c r="A932">
        <v>1280</v>
      </c>
      <c r="B932" s="2">
        <f t="shared" si="88"/>
        <v>1.3300000000000025E-5</v>
      </c>
    </row>
    <row r="933" spans="1:2" x14ac:dyDescent="0.25">
      <c r="A933">
        <v>1281</v>
      </c>
      <c r="B933" s="2">
        <f>(-9.9999999999999E-08*A933/1000+2.60999999999998E-07)/0.01</f>
        <v>1.3289999999999929E-5</v>
      </c>
    </row>
    <row r="934" spans="1:2" x14ac:dyDescent="0.25">
      <c r="A934">
        <v>1282</v>
      </c>
      <c r="B934" s="2">
        <f t="shared" ref="B934:B942" si="89">(-9.9999999999999E-08*A934/1000+2.60999999999998E-07)/0.01</f>
        <v>1.3279999999999929E-5</v>
      </c>
    </row>
    <row r="935" spans="1:2" x14ac:dyDescent="0.25">
      <c r="A935">
        <v>1283</v>
      </c>
      <c r="B935" s="2">
        <f t="shared" si="89"/>
        <v>1.3269999999999927E-5</v>
      </c>
    </row>
    <row r="936" spans="1:2" x14ac:dyDescent="0.25">
      <c r="A936">
        <v>1284</v>
      </c>
      <c r="B936" s="2">
        <f t="shared" si="89"/>
        <v>1.3259999999999927E-5</v>
      </c>
    </row>
    <row r="937" spans="1:2" x14ac:dyDescent="0.25">
      <c r="A937">
        <v>1285</v>
      </c>
      <c r="B937" s="2">
        <f t="shared" si="89"/>
        <v>1.3249999999999931E-5</v>
      </c>
    </row>
    <row r="938" spans="1:2" x14ac:dyDescent="0.25">
      <c r="A938">
        <v>1286</v>
      </c>
      <c r="B938" s="2">
        <f t="shared" si="89"/>
        <v>1.3239999999999931E-5</v>
      </c>
    </row>
    <row r="939" spans="1:2" x14ac:dyDescent="0.25">
      <c r="A939">
        <v>1287</v>
      </c>
      <c r="B939" s="2">
        <f t="shared" si="89"/>
        <v>1.3229999999999929E-5</v>
      </c>
    </row>
    <row r="940" spans="1:2" x14ac:dyDescent="0.25">
      <c r="A940">
        <v>1288</v>
      </c>
      <c r="B940" s="2">
        <f t="shared" si="89"/>
        <v>1.3219999999999929E-5</v>
      </c>
    </row>
    <row r="941" spans="1:2" x14ac:dyDescent="0.25">
      <c r="A941">
        <v>1289</v>
      </c>
      <c r="B941" s="2">
        <f t="shared" si="89"/>
        <v>1.3209999999999928E-5</v>
      </c>
    </row>
    <row r="942" spans="1:2" x14ac:dyDescent="0.25">
      <c r="A942">
        <v>1290</v>
      </c>
      <c r="B942" s="2">
        <f t="shared" si="89"/>
        <v>1.319999999999993E-5</v>
      </c>
    </row>
    <row r="943" spans="1:2" x14ac:dyDescent="0.25">
      <c r="A943">
        <v>1291</v>
      </c>
      <c r="B943" s="2">
        <f>(0*A943/1000+0.000000132)/0.01</f>
        <v>1.3199999999999999E-5</v>
      </c>
    </row>
    <row r="944" spans="1:2" x14ac:dyDescent="0.25">
      <c r="A944">
        <v>1292</v>
      </c>
      <c r="B944" s="2">
        <f t="shared" ref="B944:B952" si="90">(0*A944/1000+0.000000132)/0.01</f>
        <v>1.3199999999999999E-5</v>
      </c>
    </row>
    <row r="945" spans="1:2" x14ac:dyDescent="0.25">
      <c r="A945">
        <v>1293</v>
      </c>
      <c r="B945" s="2">
        <f t="shared" si="90"/>
        <v>1.3199999999999999E-5</v>
      </c>
    </row>
    <row r="946" spans="1:2" x14ac:dyDescent="0.25">
      <c r="A946">
        <v>1294</v>
      </c>
      <c r="B946" s="2">
        <f t="shared" si="90"/>
        <v>1.3199999999999999E-5</v>
      </c>
    </row>
    <row r="947" spans="1:2" x14ac:dyDescent="0.25">
      <c r="A947">
        <v>1295</v>
      </c>
      <c r="B947" s="2">
        <f t="shared" si="90"/>
        <v>1.3199999999999999E-5</v>
      </c>
    </row>
    <row r="948" spans="1:2" x14ac:dyDescent="0.25">
      <c r="A948">
        <v>1296</v>
      </c>
      <c r="B948" s="2">
        <f t="shared" si="90"/>
        <v>1.3199999999999999E-5</v>
      </c>
    </row>
    <row r="949" spans="1:2" x14ac:dyDescent="0.25">
      <c r="A949">
        <v>1297</v>
      </c>
      <c r="B949" s="2">
        <f t="shared" si="90"/>
        <v>1.3199999999999999E-5</v>
      </c>
    </row>
    <row r="950" spans="1:2" x14ac:dyDescent="0.25">
      <c r="A950">
        <v>1298</v>
      </c>
      <c r="B950" s="2">
        <f t="shared" si="90"/>
        <v>1.3199999999999999E-5</v>
      </c>
    </row>
    <row r="951" spans="1:2" x14ac:dyDescent="0.25">
      <c r="A951">
        <v>1299</v>
      </c>
      <c r="B951" s="2">
        <f t="shared" si="90"/>
        <v>1.3199999999999999E-5</v>
      </c>
    </row>
    <row r="952" spans="1:2" x14ac:dyDescent="0.25">
      <c r="A952">
        <v>1300</v>
      </c>
      <c r="B952" s="2">
        <f t="shared" si="90"/>
        <v>1.3199999999999999E-5</v>
      </c>
    </row>
    <row r="953" spans="1:2" x14ac:dyDescent="0.25">
      <c r="A953">
        <v>1301</v>
      </c>
      <c r="B953" s="2">
        <f>(-0.0000001*A953/1000+2.62000000000001E-07)/0.01</f>
        <v>1.3190000000000101E-5</v>
      </c>
    </row>
    <row r="954" spans="1:2" x14ac:dyDescent="0.25">
      <c r="A954">
        <v>1302</v>
      </c>
      <c r="B954" s="2">
        <f t="shared" ref="B954:B962" si="91">(-0.0000001*A954/1000+2.62000000000001E-07)/0.01</f>
        <v>1.3180000000000101E-5</v>
      </c>
    </row>
    <row r="955" spans="1:2" x14ac:dyDescent="0.25">
      <c r="A955">
        <v>1303</v>
      </c>
      <c r="B955" s="2">
        <f t="shared" si="91"/>
        <v>1.3170000000000099E-5</v>
      </c>
    </row>
    <row r="956" spans="1:2" x14ac:dyDescent="0.25">
      <c r="A956">
        <v>1304</v>
      </c>
      <c r="B956" s="2">
        <f t="shared" si="91"/>
        <v>1.3160000000000099E-5</v>
      </c>
    </row>
    <row r="957" spans="1:2" x14ac:dyDescent="0.25">
      <c r="A957">
        <v>1305</v>
      </c>
      <c r="B957" s="2">
        <f t="shared" si="91"/>
        <v>1.3150000000000098E-5</v>
      </c>
    </row>
    <row r="958" spans="1:2" x14ac:dyDescent="0.25">
      <c r="A958">
        <v>1306</v>
      </c>
      <c r="B958" s="2">
        <f t="shared" si="91"/>
        <v>1.31400000000001E-5</v>
      </c>
    </row>
    <row r="959" spans="1:2" x14ac:dyDescent="0.25">
      <c r="A959">
        <v>1307</v>
      </c>
      <c r="B959" s="2">
        <f t="shared" si="91"/>
        <v>1.31300000000001E-5</v>
      </c>
    </row>
    <row r="960" spans="1:2" x14ac:dyDescent="0.25">
      <c r="A960">
        <v>1308</v>
      </c>
      <c r="B960" s="2">
        <f t="shared" si="91"/>
        <v>1.3120000000000101E-5</v>
      </c>
    </row>
    <row r="961" spans="1:2" x14ac:dyDescent="0.25">
      <c r="A961">
        <v>1309</v>
      </c>
      <c r="B961" s="2">
        <f t="shared" si="91"/>
        <v>1.31100000000001E-5</v>
      </c>
    </row>
    <row r="962" spans="1:2" x14ac:dyDescent="0.25">
      <c r="A962">
        <v>1310</v>
      </c>
      <c r="B962" s="2">
        <f t="shared" si="91"/>
        <v>1.31000000000001E-5</v>
      </c>
    </row>
    <row r="963" spans="1:2" x14ac:dyDescent="0.25">
      <c r="A963">
        <v>1311</v>
      </c>
      <c r="B963" s="2">
        <f>(0.0000001*A963/1000-8.470329472543E-22)/0.01</f>
        <v>1.3109999999999913E-5</v>
      </c>
    </row>
    <row r="964" spans="1:2" x14ac:dyDescent="0.25">
      <c r="A964">
        <v>1312</v>
      </c>
      <c r="B964" s="2">
        <f t="shared" ref="B964:B972" si="92">(0.0000001*A964/1000-8.470329472543E-22)/0.01</f>
        <v>1.3119999999999913E-5</v>
      </c>
    </row>
    <row r="965" spans="1:2" x14ac:dyDescent="0.25">
      <c r="A965">
        <v>1313</v>
      </c>
      <c r="B965" s="2">
        <f t="shared" si="92"/>
        <v>1.3129999999999915E-5</v>
      </c>
    </row>
    <row r="966" spans="1:2" x14ac:dyDescent="0.25">
      <c r="A966">
        <v>1314</v>
      </c>
      <c r="B966" s="2">
        <f t="shared" si="92"/>
        <v>1.3139999999999915E-5</v>
      </c>
    </row>
    <row r="967" spans="1:2" x14ac:dyDescent="0.25">
      <c r="A967">
        <v>1315</v>
      </c>
      <c r="B967" s="2">
        <f t="shared" si="92"/>
        <v>1.3149999999999916E-5</v>
      </c>
    </row>
    <row r="968" spans="1:2" x14ac:dyDescent="0.25">
      <c r="A968">
        <v>1316</v>
      </c>
      <c r="B968" s="2">
        <f t="shared" si="92"/>
        <v>1.3159999999999913E-5</v>
      </c>
    </row>
    <row r="969" spans="1:2" x14ac:dyDescent="0.25">
      <c r="A969">
        <v>1317</v>
      </c>
      <c r="B969" s="2">
        <f t="shared" si="92"/>
        <v>1.3169999999999915E-5</v>
      </c>
    </row>
    <row r="970" spans="1:2" x14ac:dyDescent="0.25">
      <c r="A970">
        <v>1318</v>
      </c>
      <c r="B970" s="2">
        <f t="shared" si="92"/>
        <v>1.3179999999999914E-5</v>
      </c>
    </row>
    <row r="971" spans="1:2" x14ac:dyDescent="0.25">
      <c r="A971">
        <v>1319</v>
      </c>
      <c r="B971" s="2">
        <f t="shared" si="92"/>
        <v>1.3189999999999913E-5</v>
      </c>
    </row>
    <row r="972" spans="1:2" x14ac:dyDescent="0.25">
      <c r="A972">
        <v>1320</v>
      </c>
      <c r="B972" s="2">
        <f t="shared" si="92"/>
        <v>1.3199999999999914E-5</v>
      </c>
    </row>
    <row r="973" spans="1:2" x14ac:dyDescent="0.25">
      <c r="A973">
        <v>1321</v>
      </c>
      <c r="B973" s="2">
        <f>(0*A973/1000+0.000000132)/0.01</f>
        <v>1.3199999999999999E-5</v>
      </c>
    </row>
    <row r="974" spans="1:2" x14ac:dyDescent="0.25">
      <c r="A974">
        <v>1322</v>
      </c>
      <c r="B974" s="2">
        <f t="shared" ref="B974:B982" si="93">(0*A974/1000+0.000000132)/0.01</f>
        <v>1.3199999999999999E-5</v>
      </c>
    </row>
    <row r="975" spans="1:2" x14ac:dyDescent="0.25">
      <c r="A975">
        <v>1323</v>
      </c>
      <c r="B975" s="2">
        <f t="shared" si="93"/>
        <v>1.3199999999999999E-5</v>
      </c>
    </row>
    <row r="976" spans="1:2" x14ac:dyDescent="0.25">
      <c r="A976">
        <v>1324</v>
      </c>
      <c r="B976" s="2">
        <f t="shared" si="93"/>
        <v>1.3199999999999999E-5</v>
      </c>
    </row>
    <row r="977" spans="1:2" x14ac:dyDescent="0.25">
      <c r="A977">
        <v>1325</v>
      </c>
      <c r="B977" s="2">
        <f t="shared" si="93"/>
        <v>1.3199999999999999E-5</v>
      </c>
    </row>
    <row r="978" spans="1:2" x14ac:dyDescent="0.25">
      <c r="A978">
        <v>1326</v>
      </c>
      <c r="B978" s="2">
        <f t="shared" si="93"/>
        <v>1.3199999999999999E-5</v>
      </c>
    </row>
    <row r="979" spans="1:2" x14ac:dyDescent="0.25">
      <c r="A979">
        <v>1327</v>
      </c>
      <c r="B979" s="2">
        <f t="shared" si="93"/>
        <v>1.3199999999999999E-5</v>
      </c>
    </row>
    <row r="980" spans="1:2" x14ac:dyDescent="0.25">
      <c r="A980">
        <v>1328</v>
      </c>
      <c r="B980" s="2">
        <f t="shared" si="93"/>
        <v>1.3199999999999999E-5</v>
      </c>
    </row>
    <row r="981" spans="1:2" x14ac:dyDescent="0.25">
      <c r="A981">
        <v>1329</v>
      </c>
      <c r="B981" s="2">
        <f t="shared" si="93"/>
        <v>1.3199999999999999E-5</v>
      </c>
    </row>
    <row r="982" spans="1:2" x14ac:dyDescent="0.25">
      <c r="A982">
        <v>1330</v>
      </c>
      <c r="B982" s="2">
        <f t="shared" si="93"/>
        <v>1.3199999999999999E-5</v>
      </c>
    </row>
    <row r="983" spans="1:2" x14ac:dyDescent="0.25">
      <c r="A983">
        <v>1331</v>
      </c>
      <c r="B983" s="2">
        <f>(1.99999999999999E-07*A983/1000-1.33999999999999E-07)/0.01</f>
        <v>1.3219999999999967E-5</v>
      </c>
    </row>
    <row r="984" spans="1:2" x14ac:dyDescent="0.25">
      <c r="A984">
        <v>1332</v>
      </c>
      <c r="B984" s="2">
        <f t="shared" ref="B984:B992" si="94">(1.99999999999999E-07*A984/1000-1.33999999999999E-07)/0.01</f>
        <v>1.3239999999999968E-5</v>
      </c>
    </row>
    <row r="985" spans="1:2" x14ac:dyDescent="0.25">
      <c r="A985">
        <v>1333</v>
      </c>
      <c r="B985" s="2">
        <f t="shared" si="94"/>
        <v>1.325999999999997E-5</v>
      </c>
    </row>
    <row r="986" spans="1:2" x14ac:dyDescent="0.25">
      <c r="A986">
        <v>1334</v>
      </c>
      <c r="B986" s="2">
        <f t="shared" si="94"/>
        <v>1.3279999999999964E-5</v>
      </c>
    </row>
    <row r="987" spans="1:2" x14ac:dyDescent="0.25">
      <c r="A987">
        <v>1335</v>
      </c>
      <c r="B987" s="2">
        <f t="shared" si="94"/>
        <v>1.3299999999999966E-5</v>
      </c>
    </row>
    <row r="988" spans="1:2" x14ac:dyDescent="0.25">
      <c r="A988">
        <v>1336</v>
      </c>
      <c r="B988" s="2">
        <f t="shared" si="94"/>
        <v>1.3319999999999967E-5</v>
      </c>
    </row>
    <row r="989" spans="1:2" x14ac:dyDescent="0.25">
      <c r="A989">
        <v>1337</v>
      </c>
      <c r="B989" s="2">
        <f t="shared" si="94"/>
        <v>1.3339999999999969E-5</v>
      </c>
    </row>
    <row r="990" spans="1:2" x14ac:dyDescent="0.25">
      <c r="A990">
        <v>1338</v>
      </c>
      <c r="B990" s="2">
        <f t="shared" si="94"/>
        <v>1.335999999999997E-5</v>
      </c>
    </row>
    <row r="991" spans="1:2" x14ac:dyDescent="0.25">
      <c r="A991">
        <v>1339</v>
      </c>
      <c r="B991" s="2">
        <f t="shared" si="94"/>
        <v>1.3379999999999967E-5</v>
      </c>
    </row>
    <row r="992" spans="1:2" x14ac:dyDescent="0.25">
      <c r="A992">
        <v>1340</v>
      </c>
      <c r="B992" s="2">
        <f t="shared" si="94"/>
        <v>1.3399999999999963E-5</v>
      </c>
    </row>
    <row r="993" spans="1:2" x14ac:dyDescent="0.25">
      <c r="A993">
        <v>1341</v>
      </c>
      <c r="B993" s="2">
        <f>(0.0000005*A993/1000-0.000000536)/0.01</f>
        <v>1.3449999999999993E-5</v>
      </c>
    </row>
    <row r="994" spans="1:2" x14ac:dyDescent="0.25">
      <c r="A994">
        <v>1342</v>
      </c>
      <c r="B994" s="2">
        <f t="shared" ref="B994:B1002" si="95">(0.0000005*A994/1000-0.000000536)/0.01</f>
        <v>1.3499999999999988E-5</v>
      </c>
    </row>
    <row r="995" spans="1:2" x14ac:dyDescent="0.25">
      <c r="A995">
        <v>1343</v>
      </c>
      <c r="B995" s="2">
        <f t="shared" si="95"/>
        <v>1.3550000000000001E-5</v>
      </c>
    </row>
    <row r="996" spans="1:2" x14ac:dyDescent="0.25">
      <c r="A996">
        <v>1344</v>
      </c>
      <c r="B996" s="2">
        <f t="shared" si="95"/>
        <v>1.3599999999999995E-5</v>
      </c>
    </row>
    <row r="997" spans="1:2" x14ac:dyDescent="0.25">
      <c r="A997">
        <v>1345</v>
      </c>
      <c r="B997" s="2">
        <f t="shared" si="95"/>
        <v>1.3649999999999988E-5</v>
      </c>
    </row>
    <row r="998" spans="1:2" x14ac:dyDescent="0.25">
      <c r="A998">
        <v>1346</v>
      </c>
      <c r="B998" s="2">
        <f t="shared" si="95"/>
        <v>1.3699999999999991E-5</v>
      </c>
    </row>
    <row r="999" spans="1:2" x14ac:dyDescent="0.25">
      <c r="A999">
        <v>1347</v>
      </c>
      <c r="B999" s="2">
        <f t="shared" si="95"/>
        <v>1.3749999999999995E-5</v>
      </c>
    </row>
    <row r="1000" spans="1:2" x14ac:dyDescent="0.25">
      <c r="A1000">
        <v>1348</v>
      </c>
      <c r="B1000" s="2">
        <f t="shared" si="95"/>
        <v>1.3799999999999998E-5</v>
      </c>
    </row>
    <row r="1001" spans="1:2" x14ac:dyDescent="0.25">
      <c r="A1001">
        <v>1349</v>
      </c>
      <c r="B1001" s="2">
        <f t="shared" si="95"/>
        <v>1.3849999999999993E-5</v>
      </c>
    </row>
    <row r="1002" spans="1:2" x14ac:dyDescent="0.25">
      <c r="A1002">
        <v>1350</v>
      </c>
      <c r="B1002" s="2">
        <f t="shared" si="95"/>
        <v>1.3899999999999986E-5</v>
      </c>
    </row>
    <row r="1003" spans="1:2" x14ac:dyDescent="0.25">
      <c r="A1003">
        <v>1351</v>
      </c>
      <c r="B1003" s="2">
        <f>(2.99999999999998E-07*A1003/1000-2.65999999999998E-07)/0.01</f>
        <v>1.3929999999999924E-5</v>
      </c>
    </row>
    <row r="1004" spans="1:2" x14ac:dyDescent="0.25">
      <c r="A1004">
        <v>1352</v>
      </c>
      <c r="B1004" s="2">
        <f t="shared" ref="B1004:B1012" si="96">(2.99999999999998E-07*A1004/1000-2.65999999999998E-07)/0.01</f>
        <v>1.3959999999999926E-5</v>
      </c>
    </row>
    <row r="1005" spans="1:2" x14ac:dyDescent="0.25">
      <c r="A1005">
        <v>1353</v>
      </c>
      <c r="B1005" s="2">
        <f t="shared" si="96"/>
        <v>1.3989999999999924E-5</v>
      </c>
    </row>
    <row r="1006" spans="1:2" x14ac:dyDescent="0.25">
      <c r="A1006">
        <v>1354</v>
      </c>
      <c r="B1006" s="2">
        <f t="shared" si="96"/>
        <v>1.401999999999992E-5</v>
      </c>
    </row>
    <row r="1007" spans="1:2" x14ac:dyDescent="0.25">
      <c r="A1007">
        <v>1355</v>
      </c>
      <c r="B1007" s="2">
        <f t="shared" si="96"/>
        <v>1.4049999999999923E-5</v>
      </c>
    </row>
    <row r="1008" spans="1:2" x14ac:dyDescent="0.25">
      <c r="A1008">
        <v>1356</v>
      </c>
      <c r="B1008" s="2">
        <f t="shared" si="96"/>
        <v>1.4079999999999924E-5</v>
      </c>
    </row>
    <row r="1009" spans="1:2" x14ac:dyDescent="0.25">
      <c r="A1009">
        <v>1357</v>
      </c>
      <c r="B1009" s="2">
        <f t="shared" si="96"/>
        <v>1.4109999999999928E-5</v>
      </c>
    </row>
    <row r="1010" spans="1:2" x14ac:dyDescent="0.25">
      <c r="A1010">
        <v>1358</v>
      </c>
      <c r="B1010" s="2">
        <f t="shared" si="96"/>
        <v>1.4139999999999924E-5</v>
      </c>
    </row>
    <row r="1011" spans="1:2" x14ac:dyDescent="0.25">
      <c r="A1011">
        <v>1359</v>
      </c>
      <c r="B1011" s="2">
        <f t="shared" si="96"/>
        <v>1.416999999999992E-5</v>
      </c>
    </row>
    <row r="1012" spans="1:2" x14ac:dyDescent="0.25">
      <c r="A1012">
        <v>1360</v>
      </c>
      <c r="B1012" s="2">
        <f t="shared" si="96"/>
        <v>1.4199999999999923E-5</v>
      </c>
    </row>
    <row r="1013" spans="1:2" x14ac:dyDescent="0.25">
      <c r="A1013">
        <v>1361</v>
      </c>
      <c r="B1013" s="2">
        <f>(6.00000000000001E-07*A1013/1000-6.74000000000001E-07)/0.01</f>
        <v>1.4260000000000045E-5</v>
      </c>
    </row>
    <row r="1014" spans="1:2" x14ac:dyDescent="0.25">
      <c r="A1014">
        <v>1362</v>
      </c>
      <c r="B1014" s="2">
        <f t="shared" ref="B1014:B1022" si="97">(6.00000000000001E-07*A1014/1000-6.74000000000001E-07)/0.01</f>
        <v>1.4320000000000049E-5</v>
      </c>
    </row>
    <row r="1015" spans="1:2" x14ac:dyDescent="0.25">
      <c r="A1015">
        <v>1363</v>
      </c>
      <c r="B1015" s="2">
        <f t="shared" si="97"/>
        <v>1.4380000000000042E-5</v>
      </c>
    </row>
    <row r="1016" spans="1:2" x14ac:dyDescent="0.25">
      <c r="A1016">
        <v>1364</v>
      </c>
      <c r="B1016" s="2">
        <f t="shared" si="97"/>
        <v>1.4440000000000046E-5</v>
      </c>
    </row>
    <row r="1017" spans="1:2" x14ac:dyDescent="0.25">
      <c r="A1017">
        <v>1365</v>
      </c>
      <c r="B1017" s="2">
        <f t="shared" si="97"/>
        <v>1.4500000000000041E-5</v>
      </c>
    </row>
    <row r="1018" spans="1:2" x14ac:dyDescent="0.25">
      <c r="A1018">
        <v>1366</v>
      </c>
      <c r="B1018" s="2">
        <f t="shared" si="97"/>
        <v>1.4560000000000035E-5</v>
      </c>
    </row>
    <row r="1019" spans="1:2" x14ac:dyDescent="0.25">
      <c r="A1019">
        <v>1367</v>
      </c>
      <c r="B1019" s="2">
        <f t="shared" si="97"/>
        <v>1.462000000000004E-5</v>
      </c>
    </row>
    <row r="1020" spans="1:2" x14ac:dyDescent="0.25">
      <c r="A1020">
        <v>1368</v>
      </c>
      <c r="B1020" s="2">
        <f t="shared" si="97"/>
        <v>1.4680000000000044E-5</v>
      </c>
    </row>
    <row r="1021" spans="1:2" x14ac:dyDescent="0.25">
      <c r="A1021">
        <v>1369</v>
      </c>
      <c r="B1021" s="2">
        <f t="shared" si="97"/>
        <v>1.4740000000000049E-5</v>
      </c>
    </row>
    <row r="1022" spans="1:2" x14ac:dyDescent="0.25">
      <c r="A1022">
        <v>1370</v>
      </c>
      <c r="B1022" s="2">
        <f t="shared" si="97"/>
        <v>1.4800000000000043E-5</v>
      </c>
    </row>
    <row r="1023" spans="1:2" x14ac:dyDescent="0.25">
      <c r="A1023">
        <v>1371</v>
      </c>
      <c r="B1023" s="2">
        <f>(0.000001*A1023/1000-0.000001222)/0.00999999999999978</f>
        <v>1.4900000000000347E-5</v>
      </c>
    </row>
    <row r="1024" spans="1:2" x14ac:dyDescent="0.25">
      <c r="A1024">
        <v>1372</v>
      </c>
      <c r="B1024" s="2">
        <f t="shared" ref="B1024:B1032" si="98">(0.000001*A1024/1000-0.000001222)/0.00999999999999978</f>
        <v>1.5000000000000334E-5</v>
      </c>
    </row>
    <row r="1025" spans="1:2" x14ac:dyDescent="0.25">
      <c r="A1025">
        <v>1373</v>
      </c>
      <c r="B1025" s="2">
        <f t="shared" si="98"/>
        <v>1.5100000000000323E-5</v>
      </c>
    </row>
    <row r="1026" spans="1:2" x14ac:dyDescent="0.25">
      <c r="A1026">
        <v>1374</v>
      </c>
      <c r="B1026" s="2">
        <f t="shared" si="98"/>
        <v>1.5200000000000354E-5</v>
      </c>
    </row>
    <row r="1027" spans="1:2" x14ac:dyDescent="0.25">
      <c r="A1027">
        <v>1375</v>
      </c>
      <c r="B1027" s="2">
        <f t="shared" si="98"/>
        <v>1.5300000000000341E-5</v>
      </c>
    </row>
    <row r="1028" spans="1:2" x14ac:dyDescent="0.25">
      <c r="A1028">
        <v>1376</v>
      </c>
      <c r="B1028" s="2">
        <f t="shared" si="98"/>
        <v>1.540000000000033E-5</v>
      </c>
    </row>
    <row r="1029" spans="1:2" x14ac:dyDescent="0.25">
      <c r="A1029">
        <v>1377</v>
      </c>
      <c r="B1029" s="2">
        <f t="shared" si="98"/>
        <v>1.5500000000000339E-5</v>
      </c>
    </row>
    <row r="1030" spans="1:2" x14ac:dyDescent="0.25">
      <c r="A1030">
        <v>1378</v>
      </c>
      <c r="B1030" s="2">
        <f t="shared" si="98"/>
        <v>1.5600000000000352E-5</v>
      </c>
    </row>
    <row r="1031" spans="1:2" x14ac:dyDescent="0.25">
      <c r="A1031">
        <v>1379</v>
      </c>
      <c r="B1031" s="2">
        <f t="shared" si="98"/>
        <v>1.5700000000000361E-5</v>
      </c>
    </row>
    <row r="1032" spans="1:2" x14ac:dyDescent="0.25">
      <c r="A1032">
        <v>1380</v>
      </c>
      <c r="B1032" s="2">
        <f t="shared" si="98"/>
        <v>1.580000000000035E-5</v>
      </c>
    </row>
    <row r="1033" spans="1:2" x14ac:dyDescent="0.25">
      <c r="A1033">
        <v>1381</v>
      </c>
      <c r="B1033" s="2">
        <f>(1.59999999999999E-06*A1033/1000-2.04999999999999E-06)/0.01</f>
        <v>1.595999999999959E-5</v>
      </c>
    </row>
    <row r="1034" spans="1:2" x14ac:dyDescent="0.25">
      <c r="A1034">
        <v>1382</v>
      </c>
      <c r="B1034" s="2">
        <f t="shared" ref="B1034:B1042" si="99">(1.59999999999999E-06*A1034/1000-2.04999999999999E-06)/0.01</f>
        <v>1.6119999999999602E-5</v>
      </c>
    </row>
    <row r="1035" spans="1:2" x14ac:dyDescent="0.25">
      <c r="A1035">
        <v>1383</v>
      </c>
      <c r="B1035" s="2">
        <f t="shared" si="99"/>
        <v>1.6279999999999614E-5</v>
      </c>
    </row>
    <row r="1036" spans="1:2" x14ac:dyDescent="0.25">
      <c r="A1036">
        <v>1384</v>
      </c>
      <c r="B1036" s="2">
        <f t="shared" si="99"/>
        <v>1.6439999999999626E-5</v>
      </c>
    </row>
    <row r="1037" spans="1:2" x14ac:dyDescent="0.25">
      <c r="A1037">
        <v>1385</v>
      </c>
      <c r="B1037" s="2">
        <f t="shared" si="99"/>
        <v>1.6599999999999594E-5</v>
      </c>
    </row>
    <row r="1038" spans="1:2" x14ac:dyDescent="0.25">
      <c r="A1038">
        <v>1386</v>
      </c>
      <c r="B1038" s="2">
        <f t="shared" si="99"/>
        <v>1.6759999999999606E-5</v>
      </c>
    </row>
    <row r="1039" spans="1:2" x14ac:dyDescent="0.25">
      <c r="A1039">
        <v>1387</v>
      </c>
      <c r="B1039" s="2">
        <f t="shared" si="99"/>
        <v>1.6919999999999618E-5</v>
      </c>
    </row>
    <row r="1040" spans="1:2" x14ac:dyDescent="0.25">
      <c r="A1040">
        <v>1388</v>
      </c>
      <c r="B1040" s="2">
        <f t="shared" si="99"/>
        <v>1.7079999999999589E-5</v>
      </c>
    </row>
    <row r="1041" spans="1:2" x14ac:dyDescent="0.25">
      <c r="A1041">
        <v>1389</v>
      </c>
      <c r="B1041" s="2">
        <f t="shared" si="99"/>
        <v>1.7239999999999601E-5</v>
      </c>
    </row>
    <row r="1042" spans="1:2" x14ac:dyDescent="0.25">
      <c r="A1042">
        <v>1390</v>
      </c>
      <c r="B1042" s="2">
        <f t="shared" si="99"/>
        <v>1.7399999999999569E-5</v>
      </c>
    </row>
    <row r="1043" spans="1:2" x14ac:dyDescent="0.25">
      <c r="A1043">
        <v>1391</v>
      </c>
      <c r="B1043" s="2">
        <f>(0.0000024*A1043/1000-0.000003162)/0.01</f>
        <v>1.7640000000000011E-5</v>
      </c>
    </row>
    <row r="1044" spans="1:2" x14ac:dyDescent="0.25">
      <c r="A1044">
        <v>1392</v>
      </c>
      <c r="B1044" s="2">
        <f t="shared" ref="B1044:B1052" si="100">(0.0000024*A1044/1000-0.000003162)/0.01</f>
        <v>1.7879999999999988E-5</v>
      </c>
    </row>
    <row r="1045" spans="1:2" x14ac:dyDescent="0.25">
      <c r="A1045">
        <v>1393</v>
      </c>
      <c r="B1045" s="2">
        <f t="shared" si="100"/>
        <v>1.8119999999999962E-5</v>
      </c>
    </row>
    <row r="1046" spans="1:2" x14ac:dyDescent="0.25">
      <c r="A1046">
        <v>1394</v>
      </c>
      <c r="B1046" s="2">
        <f t="shared" si="100"/>
        <v>1.835999999999998E-5</v>
      </c>
    </row>
    <row r="1047" spans="1:2" x14ac:dyDescent="0.25">
      <c r="A1047">
        <v>1395</v>
      </c>
      <c r="B1047" s="2">
        <f t="shared" si="100"/>
        <v>1.8599999999999998E-5</v>
      </c>
    </row>
    <row r="1048" spans="1:2" x14ac:dyDescent="0.25">
      <c r="A1048">
        <v>1396</v>
      </c>
      <c r="B1048" s="2">
        <f t="shared" si="100"/>
        <v>1.8839999999999975E-5</v>
      </c>
    </row>
    <row r="1049" spans="1:2" x14ac:dyDescent="0.25">
      <c r="A1049">
        <v>1397</v>
      </c>
      <c r="B1049" s="2">
        <f t="shared" si="100"/>
        <v>1.9079999999999994E-5</v>
      </c>
    </row>
    <row r="1050" spans="1:2" x14ac:dyDescent="0.25">
      <c r="A1050">
        <v>1398</v>
      </c>
      <c r="B1050" s="2">
        <f t="shared" si="100"/>
        <v>1.9320000000000012E-5</v>
      </c>
    </row>
    <row r="1051" spans="1:2" x14ac:dyDescent="0.25">
      <c r="A1051">
        <v>1399</v>
      </c>
      <c r="B1051" s="2">
        <f t="shared" si="100"/>
        <v>1.9559999999999986E-5</v>
      </c>
    </row>
    <row r="1052" spans="1:2" x14ac:dyDescent="0.25">
      <c r="A1052">
        <v>1400</v>
      </c>
      <c r="B1052" s="2">
        <f t="shared" si="100"/>
        <v>1.9799999999999963E-5</v>
      </c>
    </row>
    <row r="1053" spans="1:2" x14ac:dyDescent="0.25">
      <c r="A1053">
        <v>1401</v>
      </c>
      <c r="B1053" s="2">
        <f>(0.0000146199999999999*A1053/1000-0.0000202699999999999)/0.01</f>
        <v>2.1261999999996274E-5</v>
      </c>
    </row>
    <row r="1054" spans="1:2" x14ac:dyDescent="0.25">
      <c r="A1054">
        <v>1402</v>
      </c>
      <c r="B1054" s="2">
        <f t="shared" ref="B1054:B1062" si="101">(0.0000146199999999999*A1054/1000-0.0000202699999999999)/0.01</f>
        <v>2.2723999999996227E-5</v>
      </c>
    </row>
    <row r="1055" spans="1:2" x14ac:dyDescent="0.25">
      <c r="A1055">
        <v>1403</v>
      </c>
      <c r="B1055" s="2">
        <f t="shared" si="101"/>
        <v>2.418599999999618E-5</v>
      </c>
    </row>
    <row r="1056" spans="1:2" x14ac:dyDescent="0.25">
      <c r="A1056">
        <v>1404</v>
      </c>
      <c r="B1056" s="2">
        <f t="shared" si="101"/>
        <v>2.5647999999996133E-5</v>
      </c>
    </row>
    <row r="1057" spans="1:2" x14ac:dyDescent="0.25">
      <c r="A1057">
        <v>1405</v>
      </c>
      <c r="B1057" s="2">
        <f t="shared" si="101"/>
        <v>2.7109999999996086E-5</v>
      </c>
    </row>
    <row r="1058" spans="1:2" x14ac:dyDescent="0.25">
      <c r="A1058">
        <v>1406</v>
      </c>
      <c r="B1058" s="2">
        <f t="shared" si="101"/>
        <v>2.8571999999996039E-5</v>
      </c>
    </row>
    <row r="1059" spans="1:2" x14ac:dyDescent="0.25">
      <c r="A1059">
        <v>1407</v>
      </c>
      <c r="B1059" s="2">
        <f t="shared" si="101"/>
        <v>3.0033999999995993E-5</v>
      </c>
    </row>
    <row r="1060" spans="1:2" x14ac:dyDescent="0.25">
      <c r="A1060">
        <v>1408</v>
      </c>
      <c r="B1060" s="2">
        <f t="shared" si="101"/>
        <v>3.1495999999996285E-5</v>
      </c>
    </row>
    <row r="1061" spans="1:2" x14ac:dyDescent="0.25">
      <c r="A1061">
        <v>1409</v>
      </c>
      <c r="B1061" s="2">
        <f t="shared" si="101"/>
        <v>3.2957999999996238E-5</v>
      </c>
    </row>
    <row r="1062" spans="1:2" x14ac:dyDescent="0.25">
      <c r="A1062">
        <v>1410</v>
      </c>
      <c r="B1062" s="2">
        <f t="shared" si="101"/>
        <v>3.4419999999996191E-5</v>
      </c>
    </row>
    <row r="1063" spans="1:2" x14ac:dyDescent="0.25">
      <c r="A1063">
        <v>1411</v>
      </c>
      <c r="B1063" s="2">
        <f>(0.0000251699999999999*A1063/1000-0.0000351455)/0.01</f>
        <v>3.6936999999985921E-5</v>
      </c>
    </row>
    <row r="1064" spans="1:2" x14ac:dyDescent="0.25">
      <c r="A1064">
        <v>1412</v>
      </c>
      <c r="B1064" s="2">
        <f t="shared" ref="B1064:B1072" si="102">(0.0000251699999999999*A1064/1000-0.0000351455)/0.01</f>
        <v>3.9453999999985816E-5</v>
      </c>
    </row>
    <row r="1065" spans="1:2" x14ac:dyDescent="0.25">
      <c r="A1065">
        <v>1413</v>
      </c>
      <c r="B1065" s="2">
        <f t="shared" si="102"/>
        <v>4.1970999999986388E-5</v>
      </c>
    </row>
    <row r="1066" spans="1:2" x14ac:dyDescent="0.25">
      <c r="A1066">
        <v>1414</v>
      </c>
      <c r="B1066" s="2">
        <f t="shared" si="102"/>
        <v>4.4487999999986283E-5</v>
      </c>
    </row>
    <row r="1067" spans="1:2" x14ac:dyDescent="0.25">
      <c r="A1067">
        <v>1415</v>
      </c>
      <c r="B1067" s="2">
        <f t="shared" si="102"/>
        <v>4.7004999999986178E-5</v>
      </c>
    </row>
    <row r="1068" spans="1:2" x14ac:dyDescent="0.25">
      <c r="A1068">
        <v>1416</v>
      </c>
      <c r="B1068" s="2">
        <f t="shared" si="102"/>
        <v>4.9521999999986073E-5</v>
      </c>
    </row>
    <row r="1069" spans="1:2" x14ac:dyDescent="0.25">
      <c r="A1069">
        <v>1417</v>
      </c>
      <c r="B1069" s="2">
        <f t="shared" si="102"/>
        <v>5.2038999999985967E-5</v>
      </c>
    </row>
    <row r="1070" spans="1:2" x14ac:dyDescent="0.25">
      <c r="A1070">
        <v>1418</v>
      </c>
      <c r="B1070" s="2">
        <f t="shared" si="102"/>
        <v>5.4555999999985862E-5</v>
      </c>
    </row>
    <row r="1071" spans="1:2" x14ac:dyDescent="0.25">
      <c r="A1071">
        <v>1419</v>
      </c>
      <c r="B1071" s="2">
        <f t="shared" si="102"/>
        <v>5.7072999999985757E-5</v>
      </c>
    </row>
    <row r="1072" spans="1:2" x14ac:dyDescent="0.25">
      <c r="A1072">
        <v>1420</v>
      </c>
      <c r="B1072" s="2">
        <f t="shared" si="102"/>
        <v>5.9589999999986329E-5</v>
      </c>
    </row>
    <row r="1073" spans="1:2" x14ac:dyDescent="0.25">
      <c r="A1073">
        <v>1421</v>
      </c>
      <c r="B1073" s="2">
        <f>(0.00004321*A1073/1000-0.0000607623)/0.01</f>
        <v>6.3911000000000615E-5</v>
      </c>
    </row>
    <row r="1074" spans="1:2" x14ac:dyDescent="0.25">
      <c r="A1074">
        <v>1422</v>
      </c>
      <c r="B1074" s="2">
        <f t="shared" ref="B1074:B1082" si="103">(0.00004321*A1074/1000-0.0000607623)/0.01</f>
        <v>6.8232000000000671E-5</v>
      </c>
    </row>
    <row r="1075" spans="1:2" x14ac:dyDescent="0.25">
      <c r="A1075">
        <v>1423</v>
      </c>
      <c r="B1075" s="2">
        <f t="shared" si="103"/>
        <v>7.2553000000000727E-5</v>
      </c>
    </row>
    <row r="1076" spans="1:2" x14ac:dyDescent="0.25">
      <c r="A1076">
        <v>1424</v>
      </c>
      <c r="B1076" s="2">
        <f t="shared" si="103"/>
        <v>7.6874000000000782E-5</v>
      </c>
    </row>
    <row r="1077" spans="1:2" x14ac:dyDescent="0.25">
      <c r="A1077">
        <v>1425</v>
      </c>
      <c r="B1077" s="2">
        <f t="shared" si="103"/>
        <v>8.1195000000000838E-5</v>
      </c>
    </row>
    <row r="1078" spans="1:2" x14ac:dyDescent="0.25">
      <c r="A1078">
        <v>1426</v>
      </c>
      <c r="B1078" s="2">
        <f t="shared" si="103"/>
        <v>8.5515999999999538E-5</v>
      </c>
    </row>
    <row r="1079" spans="1:2" x14ac:dyDescent="0.25">
      <c r="A1079">
        <v>1427</v>
      </c>
      <c r="B1079" s="2">
        <f t="shared" si="103"/>
        <v>8.9836999999999594E-5</v>
      </c>
    </row>
    <row r="1080" spans="1:2" x14ac:dyDescent="0.25">
      <c r="A1080">
        <v>1428</v>
      </c>
      <c r="B1080" s="2">
        <f t="shared" si="103"/>
        <v>9.4158000000001005E-5</v>
      </c>
    </row>
    <row r="1081" spans="1:2" x14ac:dyDescent="0.25">
      <c r="A1081">
        <v>1429</v>
      </c>
      <c r="B1081" s="2">
        <f t="shared" si="103"/>
        <v>9.8479000000001061E-5</v>
      </c>
    </row>
    <row r="1082" spans="1:2" x14ac:dyDescent="0.25">
      <c r="A1082">
        <v>1430</v>
      </c>
      <c r="B1082" s="2">
        <f t="shared" si="103"/>
        <v>1.0279999999999976E-4</v>
      </c>
    </row>
    <row r="1083" spans="1:2" x14ac:dyDescent="0.25">
      <c r="A1083">
        <v>1431</v>
      </c>
      <c r="B1083" s="2">
        <f>(0.0000487999999999999*A1083/1000-0.0000687559999999999)/0.01</f>
        <v>1.0767999999999623E-4</v>
      </c>
    </row>
    <row r="1084" spans="1:2" x14ac:dyDescent="0.25">
      <c r="A1084">
        <v>1432</v>
      </c>
      <c r="B1084" s="2">
        <f t="shared" ref="B1084:B1092" si="104">(0.0000487999999999999*A1084/1000-0.0000687559999999999)/0.01</f>
        <v>1.1255999999999473E-4</v>
      </c>
    </row>
    <row r="1085" spans="1:2" x14ac:dyDescent="0.25">
      <c r="A1085">
        <v>1433</v>
      </c>
      <c r="B1085" s="2">
        <f t="shared" si="104"/>
        <v>1.1743999999999595E-4</v>
      </c>
    </row>
    <row r="1086" spans="1:2" x14ac:dyDescent="0.25">
      <c r="A1086">
        <v>1434</v>
      </c>
      <c r="B1086" s="2">
        <f t="shared" si="104"/>
        <v>1.2231999999999581E-4</v>
      </c>
    </row>
    <row r="1087" spans="1:2" x14ac:dyDescent="0.25">
      <c r="A1087">
        <v>1435</v>
      </c>
      <c r="B1087" s="2">
        <f t="shared" si="104"/>
        <v>1.2719999999999567E-4</v>
      </c>
    </row>
    <row r="1088" spans="1:2" x14ac:dyDescent="0.25">
      <c r="A1088">
        <v>1436</v>
      </c>
      <c r="B1088" s="2">
        <f t="shared" si="104"/>
        <v>1.3207999999999552E-4</v>
      </c>
    </row>
    <row r="1089" spans="1:2" x14ac:dyDescent="0.25">
      <c r="A1089">
        <v>1437</v>
      </c>
      <c r="B1089" s="2">
        <f t="shared" si="104"/>
        <v>1.3695999999999674E-4</v>
      </c>
    </row>
    <row r="1090" spans="1:2" x14ac:dyDescent="0.25">
      <c r="A1090">
        <v>1438</v>
      </c>
      <c r="B1090" s="2">
        <f t="shared" si="104"/>
        <v>1.418399999999966E-4</v>
      </c>
    </row>
    <row r="1091" spans="1:2" x14ac:dyDescent="0.25">
      <c r="A1091">
        <v>1439</v>
      </c>
      <c r="B1091" s="2">
        <f t="shared" si="104"/>
        <v>1.4671999999999645E-4</v>
      </c>
    </row>
    <row r="1092" spans="1:2" x14ac:dyDescent="0.25">
      <c r="A1092">
        <v>1440</v>
      </c>
      <c r="B1092" s="2">
        <f t="shared" si="104"/>
        <v>1.5159999999999496E-4</v>
      </c>
    </row>
    <row r="1093" spans="1:2" x14ac:dyDescent="0.25">
      <c r="A1093">
        <v>1441</v>
      </c>
      <c r="B1093" s="2">
        <f>(0.0000514*A1093/1000-0.0000726515999999999)/0.00900000000000011</f>
        <v>1.5731111111112132E-4</v>
      </c>
    </row>
    <row r="1094" spans="1:2" x14ac:dyDescent="0.25">
      <c r="A1094">
        <v>1442</v>
      </c>
      <c r="B1094" s="2">
        <f t="shared" ref="B1094:B1101" si="105">(0.0000514*A1094/1000-0.0000726515999999999)/0.00900000000000011</f>
        <v>1.6302222222223134E-4</v>
      </c>
    </row>
    <row r="1095" spans="1:2" x14ac:dyDescent="0.25">
      <c r="A1095">
        <v>1443</v>
      </c>
      <c r="B1095" s="2">
        <f t="shared" si="105"/>
        <v>1.6873333333334285E-4</v>
      </c>
    </row>
    <row r="1096" spans="1:2" x14ac:dyDescent="0.25">
      <c r="A1096">
        <v>1444</v>
      </c>
      <c r="B1096" s="2">
        <f t="shared" si="105"/>
        <v>1.7444444444445286E-4</v>
      </c>
    </row>
    <row r="1097" spans="1:2" x14ac:dyDescent="0.25">
      <c r="A1097">
        <v>1445</v>
      </c>
      <c r="B1097" s="2">
        <f t="shared" si="105"/>
        <v>1.8015555555556589E-4</v>
      </c>
    </row>
    <row r="1098" spans="1:2" x14ac:dyDescent="0.25">
      <c r="A1098">
        <v>1446</v>
      </c>
      <c r="B1098" s="2">
        <f t="shared" si="105"/>
        <v>1.8586666666667591E-4</v>
      </c>
    </row>
    <row r="1099" spans="1:2" x14ac:dyDescent="0.25">
      <c r="A1099">
        <v>1447</v>
      </c>
      <c r="B1099" s="2">
        <f t="shared" si="105"/>
        <v>1.9157777777778742E-4</v>
      </c>
    </row>
    <row r="1100" spans="1:2" x14ac:dyDescent="0.25">
      <c r="A1100">
        <v>1448</v>
      </c>
      <c r="B1100" s="2">
        <f t="shared" si="105"/>
        <v>1.9728888888889744E-4</v>
      </c>
    </row>
    <row r="1101" spans="1:2" x14ac:dyDescent="0.25">
      <c r="A1101">
        <v>1449</v>
      </c>
      <c r="B1101" s="2">
        <f t="shared" si="105"/>
        <v>2.0300000000000895E-4</v>
      </c>
    </row>
    <row r="1102" spans="1:2" x14ac:dyDescent="0.25">
      <c r="A1102">
        <v>1450</v>
      </c>
      <c r="B1102" s="2">
        <f>(0.0000912*A1102/1000-0.0001299158)/0.0109999999999998</f>
        <v>2.1129090909091175E-4</v>
      </c>
    </row>
    <row r="1103" spans="1:2" x14ac:dyDescent="0.25">
      <c r="A1103">
        <v>1451</v>
      </c>
      <c r="B1103" s="2">
        <f t="shared" ref="B1103:B1112" si="106">(0.0000912*A1103/1000-0.0001299158)/0.0109999999999998</f>
        <v>2.1958181818181947E-4</v>
      </c>
    </row>
    <row r="1104" spans="1:2" x14ac:dyDescent="0.25">
      <c r="A1104">
        <v>1452</v>
      </c>
      <c r="B1104" s="2">
        <f t="shared" si="106"/>
        <v>2.2787272727272965E-4</v>
      </c>
    </row>
    <row r="1105" spans="1:2" x14ac:dyDescent="0.25">
      <c r="A1105">
        <v>1453</v>
      </c>
      <c r="B1105" s="2">
        <f t="shared" si="106"/>
        <v>2.3616363636363733E-4</v>
      </c>
    </row>
    <row r="1106" spans="1:2" x14ac:dyDescent="0.25">
      <c r="A1106">
        <v>1454</v>
      </c>
      <c r="B1106" s="2">
        <f t="shared" si="106"/>
        <v>2.4445454545454998E-4</v>
      </c>
    </row>
    <row r="1107" spans="1:2" x14ac:dyDescent="0.25">
      <c r="A1107">
        <v>1455</v>
      </c>
      <c r="B1107" s="2">
        <f t="shared" si="106"/>
        <v>2.5274545454545766E-4</v>
      </c>
    </row>
    <row r="1108" spans="1:2" x14ac:dyDescent="0.25">
      <c r="A1108">
        <v>1456</v>
      </c>
      <c r="B1108" s="2">
        <f t="shared" si="106"/>
        <v>2.6103636363636784E-4</v>
      </c>
    </row>
    <row r="1109" spans="1:2" x14ac:dyDescent="0.25">
      <c r="A1109">
        <v>1457</v>
      </c>
      <c r="B1109" s="2">
        <f t="shared" si="106"/>
        <v>2.6932727272727558E-4</v>
      </c>
    </row>
    <row r="1110" spans="1:2" x14ac:dyDescent="0.25">
      <c r="A1110">
        <v>1458</v>
      </c>
      <c r="B1110" s="2">
        <f t="shared" si="106"/>
        <v>2.7761818181818576E-4</v>
      </c>
    </row>
    <row r="1111" spans="1:2" x14ac:dyDescent="0.25">
      <c r="A1111">
        <v>1459</v>
      </c>
      <c r="B1111" s="2">
        <f t="shared" si="106"/>
        <v>2.8590909090909345E-4</v>
      </c>
    </row>
    <row r="1112" spans="1:2" x14ac:dyDescent="0.25">
      <c r="A1112">
        <v>1460</v>
      </c>
      <c r="B1112" s="2">
        <f t="shared" si="106"/>
        <v>2.9420000000000363E-4</v>
      </c>
    </row>
    <row r="1113" spans="1:2" x14ac:dyDescent="0.25">
      <c r="A1113">
        <v>1461</v>
      </c>
      <c r="B1113" s="2">
        <f>(0.000104499999999999*A1113/1000-0.000149333799999999)/0.0110000000000001</f>
        <v>3.0369999999995534E-4</v>
      </c>
    </row>
    <row r="1114" spans="1:2" x14ac:dyDescent="0.25">
      <c r="A1114">
        <v>1462</v>
      </c>
      <c r="B1114" s="2">
        <f t="shared" ref="B1114:B1123" si="107">(0.000104499999999999*A1114/1000-0.000149333799999999)/0.0110000000000001</f>
        <v>3.1319999999995698E-4</v>
      </c>
    </row>
    <row r="1115" spans="1:2" x14ac:dyDescent="0.25">
      <c r="A1115">
        <v>1463</v>
      </c>
      <c r="B1115" s="2">
        <f t="shared" si="107"/>
        <v>3.2269999999995374E-4</v>
      </c>
    </row>
    <row r="1116" spans="1:2" x14ac:dyDescent="0.25">
      <c r="A1116">
        <v>1464</v>
      </c>
      <c r="B1116" s="2">
        <f t="shared" si="107"/>
        <v>3.3219999999995538E-4</v>
      </c>
    </row>
    <row r="1117" spans="1:2" x14ac:dyDescent="0.25">
      <c r="A1117">
        <v>1465</v>
      </c>
      <c r="B1117" s="2">
        <f t="shared" si="107"/>
        <v>3.4169999999995702E-4</v>
      </c>
    </row>
    <row r="1118" spans="1:2" x14ac:dyDescent="0.25">
      <c r="A1118">
        <v>1466</v>
      </c>
      <c r="B1118" s="2">
        <f t="shared" si="107"/>
        <v>3.5119999999995373E-4</v>
      </c>
    </row>
    <row r="1119" spans="1:2" x14ac:dyDescent="0.25">
      <c r="A1119">
        <v>1467</v>
      </c>
      <c r="B1119" s="2">
        <f t="shared" si="107"/>
        <v>3.6069999999995537E-4</v>
      </c>
    </row>
    <row r="1120" spans="1:2" x14ac:dyDescent="0.25">
      <c r="A1120">
        <v>1468</v>
      </c>
      <c r="B1120" s="2">
        <f t="shared" si="107"/>
        <v>3.7019999999995457E-4</v>
      </c>
    </row>
    <row r="1121" spans="1:2" x14ac:dyDescent="0.25">
      <c r="A1121">
        <v>1469</v>
      </c>
      <c r="B1121" s="2">
        <f t="shared" si="107"/>
        <v>3.7969999999995377E-4</v>
      </c>
    </row>
    <row r="1122" spans="1:2" x14ac:dyDescent="0.25">
      <c r="A1122">
        <v>1470</v>
      </c>
      <c r="B1122" s="2">
        <f t="shared" si="107"/>
        <v>3.8919999999995292E-4</v>
      </c>
    </row>
    <row r="1123" spans="1:2" x14ac:dyDescent="0.25">
      <c r="A1123">
        <v>1471</v>
      </c>
      <c r="B1123" s="2">
        <f t="shared" si="107"/>
        <v>3.9869999999995456E-4</v>
      </c>
    </row>
    <row r="1124" spans="1:2" x14ac:dyDescent="0.25">
      <c r="A1124">
        <v>1472</v>
      </c>
      <c r="B1124" s="2">
        <f>(0.0000954*A1124/1000-0.0001363464)/0.01</f>
        <v>4.0823999999999798E-4</v>
      </c>
    </row>
    <row r="1125" spans="1:2" x14ac:dyDescent="0.25">
      <c r="A1125">
        <v>1473</v>
      </c>
      <c r="B1125" s="2">
        <f t="shared" ref="B1125:B1133" si="108">(0.0000954*A1125/1000-0.0001363464)/0.01</f>
        <v>4.1778000000000128E-4</v>
      </c>
    </row>
    <row r="1126" spans="1:2" x14ac:dyDescent="0.25">
      <c r="A1126">
        <v>1474</v>
      </c>
      <c r="B1126" s="2">
        <f t="shared" si="108"/>
        <v>4.2732000000000187E-4</v>
      </c>
    </row>
    <row r="1127" spans="1:2" x14ac:dyDescent="0.25">
      <c r="A1127">
        <v>1475</v>
      </c>
      <c r="B1127" s="2">
        <f t="shared" si="108"/>
        <v>4.3685999999999974E-4</v>
      </c>
    </row>
    <row r="1128" spans="1:2" x14ac:dyDescent="0.25">
      <c r="A1128">
        <v>1476</v>
      </c>
      <c r="B1128" s="2">
        <f t="shared" si="108"/>
        <v>4.4640000000000033E-4</v>
      </c>
    </row>
    <row r="1129" spans="1:2" x14ac:dyDescent="0.25">
      <c r="A1129">
        <v>1477</v>
      </c>
      <c r="B1129" s="2">
        <f t="shared" si="108"/>
        <v>4.5594000000000092E-4</v>
      </c>
    </row>
    <row r="1130" spans="1:2" x14ac:dyDescent="0.25">
      <c r="A1130">
        <v>1478</v>
      </c>
      <c r="B1130" s="2">
        <f t="shared" si="108"/>
        <v>4.654799999999988E-4</v>
      </c>
    </row>
    <row r="1131" spans="1:2" x14ac:dyDescent="0.25">
      <c r="A1131">
        <v>1479</v>
      </c>
      <c r="B1131" s="2">
        <f t="shared" si="108"/>
        <v>4.7501999999999939E-4</v>
      </c>
    </row>
    <row r="1132" spans="1:2" x14ac:dyDescent="0.25">
      <c r="A1132">
        <v>1480</v>
      </c>
      <c r="B1132" s="2">
        <f t="shared" si="108"/>
        <v>4.8455999999999998E-4</v>
      </c>
    </row>
    <row r="1133" spans="1:2" x14ac:dyDescent="0.25">
      <c r="A1133">
        <v>1481</v>
      </c>
      <c r="B1133" s="2">
        <f t="shared" si="108"/>
        <v>4.9410000000000057E-4</v>
      </c>
    </row>
    <row r="1134" spans="1:2" x14ac:dyDescent="0.25">
      <c r="A1134">
        <v>1482</v>
      </c>
      <c r="B1134" s="2">
        <f>(0.0000590999999999999*A1134/1000-0.0000815978999999999)/0.012</f>
        <v>4.9902499999999593E-4</v>
      </c>
    </row>
    <row r="1135" spans="1:2" x14ac:dyDescent="0.25">
      <c r="A1135">
        <v>1483</v>
      </c>
      <c r="B1135" s="2">
        <f t="shared" ref="B1135:B1145" si="109">(0.0000590999999999999*A1135/1000-0.0000815978999999999)/0.012</f>
        <v>5.0394999999999488E-4</v>
      </c>
    </row>
    <row r="1136" spans="1:2" x14ac:dyDescent="0.25">
      <c r="A1136">
        <v>1484</v>
      </c>
      <c r="B1136" s="2">
        <f t="shared" si="109"/>
        <v>5.0887499999999598E-4</v>
      </c>
    </row>
    <row r="1137" spans="1:2" x14ac:dyDescent="0.25">
      <c r="A1137">
        <v>1485</v>
      </c>
      <c r="B1137" s="2">
        <f t="shared" si="109"/>
        <v>5.1379999999999612E-4</v>
      </c>
    </row>
    <row r="1138" spans="1:2" x14ac:dyDescent="0.25">
      <c r="A1138">
        <v>1486</v>
      </c>
      <c r="B1138" s="2">
        <f t="shared" si="109"/>
        <v>5.1872499999999614E-4</v>
      </c>
    </row>
    <row r="1139" spans="1:2" x14ac:dyDescent="0.25">
      <c r="A1139">
        <v>1487</v>
      </c>
      <c r="B1139" s="2">
        <f t="shared" si="109"/>
        <v>5.2364999999999628E-4</v>
      </c>
    </row>
    <row r="1140" spans="1:2" x14ac:dyDescent="0.25">
      <c r="A1140">
        <v>1488</v>
      </c>
      <c r="B1140" s="2">
        <f t="shared" si="109"/>
        <v>5.2857499999999522E-4</v>
      </c>
    </row>
    <row r="1141" spans="1:2" x14ac:dyDescent="0.25">
      <c r="A1141">
        <v>1489</v>
      </c>
      <c r="B1141" s="2">
        <f t="shared" si="109"/>
        <v>5.3349999999999633E-4</v>
      </c>
    </row>
    <row r="1142" spans="1:2" x14ac:dyDescent="0.25">
      <c r="A1142">
        <v>1490</v>
      </c>
      <c r="B1142" s="2">
        <f t="shared" si="109"/>
        <v>5.3842499999999527E-4</v>
      </c>
    </row>
    <row r="1143" spans="1:2" x14ac:dyDescent="0.25">
      <c r="A1143">
        <v>1491</v>
      </c>
      <c r="B1143" s="2">
        <f t="shared" si="109"/>
        <v>5.4334999999999648E-4</v>
      </c>
    </row>
    <row r="1144" spans="1:2" x14ac:dyDescent="0.25">
      <c r="A1144">
        <v>1492</v>
      </c>
      <c r="B1144" s="2">
        <f t="shared" si="109"/>
        <v>5.4827499999999542E-4</v>
      </c>
    </row>
    <row r="1145" spans="1:2" x14ac:dyDescent="0.25">
      <c r="A1145">
        <v>1493</v>
      </c>
      <c r="B1145" s="2">
        <f t="shared" si="109"/>
        <v>5.5319999999999556E-4</v>
      </c>
    </row>
    <row r="1146" spans="1:2" x14ac:dyDescent="0.25">
      <c r="A1146">
        <v>1494</v>
      </c>
      <c r="B1146" s="2">
        <f>(-0.0000159*A1146/1000+0.0000298238999999999)/0.0109999999999998</f>
        <v>5.5175454545454623E-4</v>
      </c>
    </row>
    <row r="1147" spans="1:2" x14ac:dyDescent="0.25">
      <c r="A1147">
        <v>1495</v>
      </c>
      <c r="B1147" s="2">
        <f t="shared" ref="B1147:B1156" si="110">(-0.0000159*A1147/1000+0.0000298238999999999)/0.0109999999999998</f>
        <v>5.5030909090909191E-4</v>
      </c>
    </row>
    <row r="1148" spans="1:2" x14ac:dyDescent="0.25">
      <c r="A1148">
        <v>1496</v>
      </c>
      <c r="B1148" s="2">
        <f t="shared" si="110"/>
        <v>5.4886363636363715E-4</v>
      </c>
    </row>
    <row r="1149" spans="1:2" x14ac:dyDescent="0.25">
      <c r="A1149">
        <v>1497</v>
      </c>
      <c r="B1149" s="2">
        <f t="shared" si="110"/>
        <v>5.4741818181818251E-4</v>
      </c>
    </row>
    <row r="1150" spans="1:2" x14ac:dyDescent="0.25">
      <c r="A1150">
        <v>1498</v>
      </c>
      <c r="B1150" s="2">
        <f t="shared" si="110"/>
        <v>5.4597272727272786E-4</v>
      </c>
    </row>
    <row r="1151" spans="1:2" x14ac:dyDescent="0.25">
      <c r="A1151">
        <v>1499</v>
      </c>
      <c r="B1151" s="2">
        <f t="shared" si="110"/>
        <v>5.4452727272727354E-4</v>
      </c>
    </row>
    <row r="1152" spans="1:2" x14ac:dyDescent="0.25">
      <c r="A1152">
        <v>1500</v>
      </c>
      <c r="B1152" s="2">
        <f t="shared" si="110"/>
        <v>5.430818181818189E-4</v>
      </c>
    </row>
    <row r="1153" spans="1:2" x14ac:dyDescent="0.25">
      <c r="A1153">
        <v>1501</v>
      </c>
      <c r="B1153" s="2">
        <f t="shared" si="110"/>
        <v>5.4163636363636447E-4</v>
      </c>
    </row>
    <row r="1154" spans="1:2" x14ac:dyDescent="0.25">
      <c r="A1154">
        <v>1502</v>
      </c>
      <c r="B1154" s="2">
        <f t="shared" si="110"/>
        <v>5.401909090909095E-4</v>
      </c>
    </row>
    <row r="1155" spans="1:2" x14ac:dyDescent="0.25">
      <c r="A1155">
        <v>1503</v>
      </c>
      <c r="B1155" s="2">
        <f t="shared" si="110"/>
        <v>5.3874545454545518E-4</v>
      </c>
    </row>
    <row r="1156" spans="1:2" x14ac:dyDescent="0.25">
      <c r="A1156">
        <v>1504</v>
      </c>
      <c r="B1156" s="2">
        <f t="shared" si="110"/>
        <v>5.3730000000000054E-4</v>
      </c>
    </row>
    <row r="1157" spans="1:2" x14ac:dyDescent="0.25">
      <c r="A1157">
        <v>1505</v>
      </c>
      <c r="B1157" s="2">
        <f>(-0.000023*A1157/1000+0.0000405022999999999)/0.0109999999999998</f>
        <v>5.3520909090909148E-4</v>
      </c>
    </row>
    <row r="1158" spans="1:2" x14ac:dyDescent="0.25">
      <c r="A1158">
        <v>1506</v>
      </c>
      <c r="B1158" s="2">
        <f t="shared" ref="B1158:B1167" si="111">(-0.000023*A1158/1000+0.0000405022999999999)/0.0109999999999998</f>
        <v>5.33118181818182E-4</v>
      </c>
    </row>
    <row r="1159" spans="1:2" x14ac:dyDescent="0.25">
      <c r="A1159">
        <v>1507</v>
      </c>
      <c r="B1159" s="2">
        <f t="shared" si="111"/>
        <v>5.3102727272727327E-4</v>
      </c>
    </row>
    <row r="1160" spans="1:2" x14ac:dyDescent="0.25">
      <c r="A1160">
        <v>1508</v>
      </c>
      <c r="B1160" s="2">
        <f t="shared" si="111"/>
        <v>5.2893636363636389E-4</v>
      </c>
    </row>
    <row r="1161" spans="1:2" x14ac:dyDescent="0.25">
      <c r="A1161">
        <v>1509</v>
      </c>
      <c r="B1161" s="2">
        <f t="shared" si="111"/>
        <v>5.2684545454545441E-4</v>
      </c>
    </row>
    <row r="1162" spans="1:2" x14ac:dyDescent="0.25">
      <c r="A1162">
        <v>1510</v>
      </c>
      <c r="B1162" s="2">
        <f t="shared" si="111"/>
        <v>5.2475454545454633E-4</v>
      </c>
    </row>
    <row r="1163" spans="1:2" x14ac:dyDescent="0.25">
      <c r="A1163">
        <v>1511</v>
      </c>
      <c r="B1163" s="2">
        <f t="shared" si="111"/>
        <v>5.2266363636363684E-4</v>
      </c>
    </row>
    <row r="1164" spans="1:2" x14ac:dyDescent="0.25">
      <c r="A1164">
        <v>1512</v>
      </c>
      <c r="B1164" s="2">
        <f t="shared" si="111"/>
        <v>5.2057272727272746E-4</v>
      </c>
    </row>
    <row r="1165" spans="1:2" x14ac:dyDescent="0.25">
      <c r="A1165">
        <v>1513</v>
      </c>
      <c r="B1165" s="2">
        <f t="shared" si="111"/>
        <v>5.1848181818181874E-4</v>
      </c>
    </row>
    <row r="1166" spans="1:2" x14ac:dyDescent="0.25">
      <c r="A1166">
        <v>1514</v>
      </c>
      <c r="B1166" s="2">
        <f t="shared" si="111"/>
        <v>5.1639090909090925E-4</v>
      </c>
    </row>
    <row r="1167" spans="1:2" x14ac:dyDescent="0.25">
      <c r="A1167">
        <v>1515</v>
      </c>
      <c r="B1167" s="2">
        <f t="shared" si="111"/>
        <v>5.1429999999999987E-4</v>
      </c>
    </row>
    <row r="1168" spans="1:2" x14ac:dyDescent="0.25">
      <c r="A1168">
        <v>1516</v>
      </c>
      <c r="B1168" s="2">
        <f>(-0.0000234999999999999*A1168/1000+0.0000417740999999999)/0.012</f>
        <v>5.123416666666709E-4</v>
      </c>
    </row>
    <row r="1169" spans="1:2" x14ac:dyDescent="0.25">
      <c r="A1169">
        <v>1517</v>
      </c>
      <c r="B1169" s="2">
        <f t="shared" ref="B1169:B1179" si="112">(-0.0000234999999999999*A1169/1000+0.0000417740999999999)/0.012</f>
        <v>5.1038333333333771E-4</v>
      </c>
    </row>
    <row r="1170" spans="1:2" x14ac:dyDescent="0.25">
      <c r="A1170">
        <v>1518</v>
      </c>
      <c r="B1170" s="2">
        <f t="shared" si="112"/>
        <v>5.0842500000000408E-4</v>
      </c>
    </row>
    <row r="1171" spans="1:2" x14ac:dyDescent="0.25">
      <c r="A1171">
        <v>1519</v>
      </c>
      <c r="B1171" s="2">
        <f t="shared" si="112"/>
        <v>5.0646666666667153E-4</v>
      </c>
    </row>
    <row r="1172" spans="1:2" x14ac:dyDescent="0.25">
      <c r="A1172">
        <v>1520</v>
      </c>
      <c r="B1172" s="2">
        <f t="shared" si="112"/>
        <v>5.045083333333379E-4</v>
      </c>
    </row>
    <row r="1173" spans="1:2" x14ac:dyDescent="0.25">
      <c r="A1173">
        <v>1521</v>
      </c>
      <c r="B1173" s="2">
        <f t="shared" si="112"/>
        <v>5.0255000000000417E-4</v>
      </c>
    </row>
    <row r="1174" spans="1:2" x14ac:dyDescent="0.25">
      <c r="A1174">
        <v>1522</v>
      </c>
      <c r="B1174" s="2">
        <f t="shared" si="112"/>
        <v>5.0059166666667108E-4</v>
      </c>
    </row>
    <row r="1175" spans="1:2" x14ac:dyDescent="0.25">
      <c r="A1175">
        <v>1523</v>
      </c>
      <c r="B1175" s="2">
        <f t="shared" si="112"/>
        <v>4.9863333333333745E-4</v>
      </c>
    </row>
    <row r="1176" spans="1:2" x14ac:dyDescent="0.25">
      <c r="A1176">
        <v>1524</v>
      </c>
      <c r="B1176" s="2">
        <f t="shared" si="112"/>
        <v>4.966750000000049E-4</v>
      </c>
    </row>
    <row r="1177" spans="1:2" x14ac:dyDescent="0.25">
      <c r="A1177">
        <v>1525</v>
      </c>
      <c r="B1177" s="2">
        <f t="shared" si="112"/>
        <v>4.9471666666667117E-4</v>
      </c>
    </row>
    <row r="1178" spans="1:2" x14ac:dyDescent="0.25">
      <c r="A1178">
        <v>1526</v>
      </c>
      <c r="B1178" s="2">
        <f t="shared" si="112"/>
        <v>4.9275833333333754E-4</v>
      </c>
    </row>
    <row r="1179" spans="1:2" x14ac:dyDescent="0.25">
      <c r="A1179">
        <v>1527</v>
      </c>
      <c r="B1179" s="2">
        <f t="shared" si="112"/>
        <v>4.9080000000000434E-4</v>
      </c>
    </row>
    <row r="1180" spans="1:2" x14ac:dyDescent="0.25">
      <c r="A1180">
        <v>1528</v>
      </c>
      <c r="B1180" s="2">
        <f>(-0.0000314*A1180/1000+0.0000533466)/0.0110000000000001</f>
        <v>4.8794545454545064E-4</v>
      </c>
    </row>
    <row r="1181" spans="1:2" x14ac:dyDescent="0.25">
      <c r="A1181">
        <v>1529</v>
      </c>
      <c r="B1181" s="2">
        <f t="shared" ref="B1181:B1190" si="113">(-0.0000314*A1181/1000+0.0000533466)/0.0110000000000001</f>
        <v>4.8509090909090572E-4</v>
      </c>
    </row>
    <row r="1182" spans="1:2" x14ac:dyDescent="0.25">
      <c r="A1182">
        <v>1530</v>
      </c>
      <c r="B1182" s="2">
        <f t="shared" si="113"/>
        <v>4.8223636363636015E-4</v>
      </c>
    </row>
    <row r="1183" spans="1:2" x14ac:dyDescent="0.25">
      <c r="A1183">
        <v>1531</v>
      </c>
      <c r="B1183" s="2">
        <f t="shared" si="113"/>
        <v>4.7938181818181464E-4</v>
      </c>
    </row>
    <row r="1184" spans="1:2" x14ac:dyDescent="0.25">
      <c r="A1184">
        <v>1532</v>
      </c>
      <c r="B1184" s="2">
        <f t="shared" si="113"/>
        <v>4.7652727272726913E-4</v>
      </c>
    </row>
    <row r="1185" spans="1:2" x14ac:dyDescent="0.25">
      <c r="A1185">
        <v>1533</v>
      </c>
      <c r="B1185" s="2">
        <f t="shared" si="113"/>
        <v>4.7367272727272361E-4</v>
      </c>
    </row>
    <row r="1186" spans="1:2" x14ac:dyDescent="0.25">
      <c r="A1186">
        <v>1534</v>
      </c>
      <c r="B1186" s="2">
        <f t="shared" si="113"/>
        <v>4.7081818181817804E-4</v>
      </c>
    </row>
    <row r="1187" spans="1:2" x14ac:dyDescent="0.25">
      <c r="A1187">
        <v>1535</v>
      </c>
      <c r="B1187" s="2">
        <f t="shared" si="113"/>
        <v>4.6796363636363253E-4</v>
      </c>
    </row>
    <row r="1188" spans="1:2" x14ac:dyDescent="0.25">
      <c r="A1188">
        <v>1536</v>
      </c>
      <c r="B1188" s="2">
        <f t="shared" si="113"/>
        <v>4.6510909090908761E-4</v>
      </c>
    </row>
    <row r="1189" spans="1:2" x14ac:dyDescent="0.25">
      <c r="A1189">
        <v>1537</v>
      </c>
      <c r="B1189" s="2">
        <f t="shared" si="113"/>
        <v>4.622545454545421E-4</v>
      </c>
    </row>
    <row r="1190" spans="1:2" x14ac:dyDescent="0.25">
      <c r="A1190">
        <v>1538</v>
      </c>
      <c r="B1190" s="2">
        <f t="shared" si="113"/>
        <v>4.5939999999999658E-4</v>
      </c>
    </row>
    <row r="1191" spans="1:2" x14ac:dyDescent="0.25">
      <c r="A1191">
        <v>1539</v>
      </c>
      <c r="B1191" s="2">
        <f>(-0.0000736*A1191/1000+0.000124681799999999)/0.0249999999999999</f>
        <v>4.5645599999996183E-4</v>
      </c>
    </row>
    <row r="1192" spans="1:2" x14ac:dyDescent="0.25">
      <c r="A1192">
        <v>1540</v>
      </c>
      <c r="B1192" s="2">
        <f t="shared" ref="B1192:B1215" si="114">(-0.0000736*A1192/1000+0.000124681799999999)/0.0249999999999999</f>
        <v>4.5351199999996134E-4</v>
      </c>
    </row>
    <row r="1193" spans="1:2" x14ac:dyDescent="0.25">
      <c r="A1193">
        <v>1541</v>
      </c>
      <c r="B1193" s="2">
        <f t="shared" si="114"/>
        <v>4.5056799999996193E-4</v>
      </c>
    </row>
    <row r="1194" spans="1:2" x14ac:dyDescent="0.25">
      <c r="A1194">
        <v>1542</v>
      </c>
      <c r="B1194" s="2">
        <f t="shared" si="114"/>
        <v>4.4762399999996144E-4</v>
      </c>
    </row>
    <row r="1195" spans="1:2" x14ac:dyDescent="0.25">
      <c r="A1195">
        <v>1543</v>
      </c>
      <c r="B1195" s="2">
        <f t="shared" si="114"/>
        <v>4.4467999999996203E-4</v>
      </c>
    </row>
    <row r="1196" spans="1:2" x14ac:dyDescent="0.25">
      <c r="A1196">
        <v>1544</v>
      </c>
      <c r="B1196" s="2">
        <f t="shared" si="114"/>
        <v>4.4173599999996148E-4</v>
      </c>
    </row>
    <row r="1197" spans="1:2" x14ac:dyDescent="0.25">
      <c r="A1197">
        <v>1545</v>
      </c>
      <c r="B1197" s="2">
        <f t="shared" si="114"/>
        <v>4.3879199999996153E-4</v>
      </c>
    </row>
    <row r="1198" spans="1:2" x14ac:dyDescent="0.25">
      <c r="A1198">
        <v>1546</v>
      </c>
      <c r="B1198" s="2">
        <f t="shared" si="114"/>
        <v>4.3584799999996158E-4</v>
      </c>
    </row>
    <row r="1199" spans="1:2" x14ac:dyDescent="0.25">
      <c r="A1199">
        <v>1547</v>
      </c>
      <c r="B1199" s="2">
        <f t="shared" si="114"/>
        <v>4.3290399999996163E-4</v>
      </c>
    </row>
    <row r="1200" spans="1:2" x14ac:dyDescent="0.25">
      <c r="A1200">
        <v>1548</v>
      </c>
      <c r="B1200" s="2">
        <f t="shared" si="114"/>
        <v>4.2995999999996163E-4</v>
      </c>
    </row>
    <row r="1201" spans="1:2" x14ac:dyDescent="0.25">
      <c r="A1201">
        <v>1549</v>
      </c>
      <c r="B1201" s="2">
        <f t="shared" si="114"/>
        <v>4.2701599999996168E-4</v>
      </c>
    </row>
    <row r="1202" spans="1:2" x14ac:dyDescent="0.25">
      <c r="A1202">
        <v>1550</v>
      </c>
      <c r="B1202" s="2">
        <f t="shared" si="114"/>
        <v>4.2407199999996119E-4</v>
      </c>
    </row>
    <row r="1203" spans="1:2" x14ac:dyDescent="0.25">
      <c r="A1203">
        <v>1551</v>
      </c>
      <c r="B1203" s="2">
        <f t="shared" si="114"/>
        <v>4.2112799999996178E-4</v>
      </c>
    </row>
    <row r="1204" spans="1:2" x14ac:dyDescent="0.25">
      <c r="A1204">
        <v>1552</v>
      </c>
      <c r="B1204" s="2">
        <f t="shared" si="114"/>
        <v>4.1818399999996129E-4</v>
      </c>
    </row>
    <row r="1205" spans="1:2" x14ac:dyDescent="0.25">
      <c r="A1205">
        <v>1553</v>
      </c>
      <c r="B1205" s="2">
        <f t="shared" si="114"/>
        <v>4.1523999999996182E-4</v>
      </c>
    </row>
    <row r="1206" spans="1:2" x14ac:dyDescent="0.25">
      <c r="A1206">
        <v>1554</v>
      </c>
      <c r="B1206" s="2">
        <f t="shared" si="114"/>
        <v>4.1229599999996133E-4</v>
      </c>
    </row>
    <row r="1207" spans="1:2" x14ac:dyDescent="0.25">
      <c r="A1207">
        <v>1555</v>
      </c>
      <c r="B1207" s="2">
        <f t="shared" si="114"/>
        <v>4.0935199999996138E-4</v>
      </c>
    </row>
    <row r="1208" spans="1:2" x14ac:dyDescent="0.25">
      <c r="A1208">
        <v>1556</v>
      </c>
      <c r="B1208" s="2">
        <f t="shared" si="114"/>
        <v>4.0640799999996143E-4</v>
      </c>
    </row>
    <row r="1209" spans="1:2" x14ac:dyDescent="0.25">
      <c r="A1209">
        <v>1557</v>
      </c>
      <c r="B1209" s="2">
        <f t="shared" si="114"/>
        <v>4.0346399999996148E-4</v>
      </c>
    </row>
    <row r="1210" spans="1:2" x14ac:dyDescent="0.25">
      <c r="A1210">
        <v>1558</v>
      </c>
      <c r="B1210" s="2">
        <f t="shared" si="114"/>
        <v>4.0051999999996148E-4</v>
      </c>
    </row>
    <row r="1211" spans="1:2" x14ac:dyDescent="0.25">
      <c r="A1211">
        <v>1559</v>
      </c>
      <c r="B1211" s="2">
        <f t="shared" si="114"/>
        <v>3.9757599999996153E-4</v>
      </c>
    </row>
    <row r="1212" spans="1:2" x14ac:dyDescent="0.25">
      <c r="A1212">
        <v>1560</v>
      </c>
      <c r="B1212" s="2">
        <f t="shared" si="114"/>
        <v>3.9463199999996104E-4</v>
      </c>
    </row>
    <row r="1213" spans="1:2" x14ac:dyDescent="0.25">
      <c r="A1213">
        <v>1561</v>
      </c>
      <c r="B1213" s="2">
        <f t="shared" si="114"/>
        <v>3.9168799999996163E-4</v>
      </c>
    </row>
    <row r="1214" spans="1:2" x14ac:dyDescent="0.25">
      <c r="A1214">
        <v>1562</v>
      </c>
      <c r="B1214" s="2">
        <f t="shared" si="114"/>
        <v>3.8874399999996108E-4</v>
      </c>
    </row>
    <row r="1215" spans="1:2" x14ac:dyDescent="0.25">
      <c r="A1215">
        <v>1563</v>
      </c>
      <c r="B1215" s="2">
        <f t="shared" si="114"/>
        <v>3.8579999999996167E-4</v>
      </c>
    </row>
    <row r="1216" spans="1:2" x14ac:dyDescent="0.25">
      <c r="A1216">
        <v>1564</v>
      </c>
      <c r="B1216" s="2">
        <f>(-0.0000752999999999999*A1216/1000+0.000126953099999999)/0.024</f>
        <v>3.826624999999641E-4</v>
      </c>
    </row>
    <row r="1217" spans="1:2" x14ac:dyDescent="0.25">
      <c r="A1217">
        <v>1565</v>
      </c>
      <c r="B1217" s="2">
        <f t="shared" ref="B1217:B1239" si="115">(-0.0000752999999999999*A1217/1000+0.000126953099999999)/0.024</f>
        <v>3.7952499999996424E-4</v>
      </c>
    </row>
    <row r="1218" spans="1:2" x14ac:dyDescent="0.25">
      <c r="A1218">
        <v>1566</v>
      </c>
      <c r="B1218" s="2">
        <f t="shared" si="115"/>
        <v>3.7638749999996445E-4</v>
      </c>
    </row>
    <row r="1219" spans="1:2" x14ac:dyDescent="0.25">
      <c r="A1219">
        <v>1567</v>
      </c>
      <c r="B1219" s="2">
        <f t="shared" si="115"/>
        <v>3.7324999999996405E-4</v>
      </c>
    </row>
    <row r="1220" spans="1:2" x14ac:dyDescent="0.25">
      <c r="A1220">
        <v>1568</v>
      </c>
      <c r="B1220" s="2">
        <f t="shared" si="115"/>
        <v>3.7011249999996425E-4</v>
      </c>
    </row>
    <row r="1221" spans="1:2" x14ac:dyDescent="0.25">
      <c r="A1221">
        <v>1569</v>
      </c>
      <c r="B1221" s="2">
        <f t="shared" si="115"/>
        <v>3.669749999999644E-4</v>
      </c>
    </row>
    <row r="1222" spans="1:2" x14ac:dyDescent="0.25">
      <c r="A1222">
        <v>1570</v>
      </c>
      <c r="B1222" s="2">
        <f t="shared" si="115"/>
        <v>3.6383749999996401E-4</v>
      </c>
    </row>
    <row r="1223" spans="1:2" x14ac:dyDescent="0.25">
      <c r="A1223">
        <v>1571</v>
      </c>
      <c r="B1223" s="2">
        <f t="shared" si="115"/>
        <v>3.6069999999996421E-4</v>
      </c>
    </row>
    <row r="1224" spans="1:2" x14ac:dyDescent="0.25">
      <c r="A1224">
        <v>1572</v>
      </c>
      <c r="B1224" s="2">
        <f t="shared" si="115"/>
        <v>3.5756249999996381E-4</v>
      </c>
    </row>
    <row r="1225" spans="1:2" x14ac:dyDescent="0.25">
      <c r="A1225">
        <v>1573</v>
      </c>
      <c r="B1225" s="2">
        <f t="shared" si="115"/>
        <v>3.5442499999996401E-4</v>
      </c>
    </row>
    <row r="1226" spans="1:2" x14ac:dyDescent="0.25">
      <c r="A1226">
        <v>1574</v>
      </c>
      <c r="B1226" s="2">
        <f t="shared" si="115"/>
        <v>3.5128749999996416E-4</v>
      </c>
    </row>
    <row r="1227" spans="1:2" x14ac:dyDescent="0.25">
      <c r="A1227">
        <v>1575</v>
      </c>
      <c r="B1227" s="2">
        <f t="shared" si="115"/>
        <v>3.4814999999996377E-4</v>
      </c>
    </row>
    <row r="1228" spans="1:2" x14ac:dyDescent="0.25">
      <c r="A1228">
        <v>1576</v>
      </c>
      <c r="B1228" s="2">
        <f t="shared" si="115"/>
        <v>3.4501249999996397E-4</v>
      </c>
    </row>
    <row r="1229" spans="1:2" x14ac:dyDescent="0.25">
      <c r="A1229">
        <v>1577</v>
      </c>
      <c r="B1229" s="2">
        <f t="shared" si="115"/>
        <v>3.4187499999996417E-4</v>
      </c>
    </row>
    <row r="1230" spans="1:2" x14ac:dyDescent="0.25">
      <c r="A1230">
        <v>1578</v>
      </c>
      <c r="B1230" s="2">
        <f t="shared" si="115"/>
        <v>3.3873749999996377E-4</v>
      </c>
    </row>
    <row r="1231" spans="1:2" x14ac:dyDescent="0.25">
      <c r="A1231">
        <v>1579</v>
      </c>
      <c r="B1231" s="2">
        <f t="shared" si="115"/>
        <v>3.3559999999996392E-4</v>
      </c>
    </row>
    <row r="1232" spans="1:2" x14ac:dyDescent="0.25">
      <c r="A1232">
        <v>1580</v>
      </c>
      <c r="B1232" s="2">
        <f t="shared" si="115"/>
        <v>3.3246249999996412E-4</v>
      </c>
    </row>
    <row r="1233" spans="1:2" x14ac:dyDescent="0.25">
      <c r="A1233">
        <v>1581</v>
      </c>
      <c r="B1233" s="2">
        <f t="shared" si="115"/>
        <v>3.2932499999996373E-4</v>
      </c>
    </row>
    <row r="1234" spans="1:2" x14ac:dyDescent="0.25">
      <c r="A1234">
        <v>1582</v>
      </c>
      <c r="B1234" s="2">
        <f t="shared" si="115"/>
        <v>3.2618749999996447E-4</v>
      </c>
    </row>
    <row r="1235" spans="1:2" x14ac:dyDescent="0.25">
      <c r="A1235">
        <v>1583</v>
      </c>
      <c r="B1235" s="2">
        <f t="shared" si="115"/>
        <v>3.2304999999996467E-4</v>
      </c>
    </row>
    <row r="1236" spans="1:2" x14ac:dyDescent="0.25">
      <c r="A1236">
        <v>1584</v>
      </c>
      <c r="B1236" s="2">
        <f t="shared" si="115"/>
        <v>3.1991249999996428E-4</v>
      </c>
    </row>
    <row r="1237" spans="1:2" x14ac:dyDescent="0.25">
      <c r="A1237">
        <v>1585</v>
      </c>
      <c r="B1237" s="2">
        <f t="shared" si="115"/>
        <v>3.1677499999996443E-4</v>
      </c>
    </row>
    <row r="1238" spans="1:2" x14ac:dyDescent="0.25">
      <c r="A1238">
        <v>1586</v>
      </c>
      <c r="B1238" s="2">
        <f t="shared" si="115"/>
        <v>3.1363749999996463E-4</v>
      </c>
    </row>
    <row r="1239" spans="1:2" x14ac:dyDescent="0.25">
      <c r="A1239">
        <v>1587</v>
      </c>
      <c r="B1239" s="2">
        <f t="shared" si="115"/>
        <v>3.1049999999996423E-4</v>
      </c>
    </row>
    <row r="1240" spans="1:2" x14ac:dyDescent="0.25">
      <c r="A1240">
        <v>1588</v>
      </c>
      <c r="B1240" s="2">
        <f>(-0.0000446*A1240/1000+0.0000788532)/0.026</f>
        <v>3.0878461538461538E-4</v>
      </c>
    </row>
    <row r="1241" spans="1:2" x14ac:dyDescent="0.25">
      <c r="A1241">
        <v>1589</v>
      </c>
      <c r="B1241" s="2">
        <f t="shared" ref="B1241:B1265" si="116">(-0.0000446*A1241/1000+0.0000788532)/0.026</f>
        <v>3.0706923076923064E-4</v>
      </c>
    </row>
    <row r="1242" spans="1:2" x14ac:dyDescent="0.25">
      <c r="A1242">
        <v>1590</v>
      </c>
      <c r="B1242" s="2">
        <f t="shared" si="116"/>
        <v>3.053538461538459E-4</v>
      </c>
    </row>
    <row r="1243" spans="1:2" x14ac:dyDescent="0.25">
      <c r="A1243">
        <v>1591</v>
      </c>
      <c r="B1243" s="2">
        <f t="shared" si="116"/>
        <v>3.036384615384617E-4</v>
      </c>
    </row>
    <row r="1244" spans="1:2" x14ac:dyDescent="0.25">
      <c r="A1244">
        <v>1592</v>
      </c>
      <c r="B1244" s="2">
        <f t="shared" si="116"/>
        <v>3.0192307692307696E-4</v>
      </c>
    </row>
    <row r="1245" spans="1:2" x14ac:dyDescent="0.25">
      <c r="A1245">
        <v>1593</v>
      </c>
      <c r="B1245" s="2">
        <f t="shared" si="116"/>
        <v>3.0020769230769227E-4</v>
      </c>
    </row>
    <row r="1246" spans="1:2" x14ac:dyDescent="0.25">
      <c r="A1246">
        <v>1594</v>
      </c>
      <c r="B1246" s="2">
        <f t="shared" si="116"/>
        <v>2.9849230769230753E-4</v>
      </c>
    </row>
    <row r="1247" spans="1:2" x14ac:dyDescent="0.25">
      <c r="A1247">
        <v>1595</v>
      </c>
      <c r="B1247" s="2">
        <f t="shared" si="116"/>
        <v>2.9677692307692279E-4</v>
      </c>
    </row>
    <row r="1248" spans="1:2" x14ac:dyDescent="0.25">
      <c r="A1248">
        <v>1596</v>
      </c>
      <c r="B1248" s="2">
        <f t="shared" si="116"/>
        <v>2.9506153846153859E-4</v>
      </c>
    </row>
    <row r="1249" spans="1:2" x14ac:dyDescent="0.25">
      <c r="A1249">
        <v>1597</v>
      </c>
      <c r="B1249" s="2">
        <f t="shared" si="116"/>
        <v>2.9334615384615385E-4</v>
      </c>
    </row>
    <row r="1250" spans="1:2" x14ac:dyDescent="0.25">
      <c r="A1250">
        <v>1598</v>
      </c>
      <c r="B1250" s="2">
        <f t="shared" si="116"/>
        <v>2.9163076923076966E-4</v>
      </c>
    </row>
    <row r="1251" spans="1:2" x14ac:dyDescent="0.25">
      <c r="A1251">
        <v>1599</v>
      </c>
      <c r="B1251" s="2">
        <f t="shared" si="116"/>
        <v>2.8991538461538443E-4</v>
      </c>
    </row>
    <row r="1252" spans="1:2" x14ac:dyDescent="0.25">
      <c r="A1252">
        <v>1600</v>
      </c>
      <c r="B1252" s="2">
        <f t="shared" si="116"/>
        <v>2.8819999999999969E-4</v>
      </c>
    </row>
    <row r="1253" spans="1:2" x14ac:dyDescent="0.25">
      <c r="A1253">
        <v>1601</v>
      </c>
      <c r="B1253" s="2">
        <f t="shared" si="116"/>
        <v>2.8648461538461549E-4</v>
      </c>
    </row>
    <row r="1254" spans="1:2" x14ac:dyDescent="0.25">
      <c r="A1254">
        <v>1602</v>
      </c>
      <c r="B1254" s="2">
        <f t="shared" si="116"/>
        <v>2.8476923076923075E-4</v>
      </c>
    </row>
    <row r="1255" spans="1:2" x14ac:dyDescent="0.25">
      <c r="A1255">
        <v>1603</v>
      </c>
      <c r="B1255" s="2">
        <f t="shared" si="116"/>
        <v>2.8305384615384655E-4</v>
      </c>
    </row>
    <row r="1256" spans="1:2" x14ac:dyDescent="0.25">
      <c r="A1256">
        <v>1604</v>
      </c>
      <c r="B1256" s="2">
        <f t="shared" si="116"/>
        <v>2.8133846153846127E-4</v>
      </c>
    </row>
    <row r="1257" spans="1:2" x14ac:dyDescent="0.25">
      <c r="A1257">
        <v>1605</v>
      </c>
      <c r="B1257" s="2">
        <f t="shared" si="116"/>
        <v>2.7962307692307707E-4</v>
      </c>
    </row>
    <row r="1258" spans="1:2" x14ac:dyDescent="0.25">
      <c r="A1258">
        <v>1606</v>
      </c>
      <c r="B1258" s="2">
        <f t="shared" si="116"/>
        <v>2.7790769230769233E-4</v>
      </c>
    </row>
    <row r="1259" spans="1:2" x14ac:dyDescent="0.25">
      <c r="A1259">
        <v>1607</v>
      </c>
      <c r="B1259" s="2">
        <f t="shared" si="116"/>
        <v>2.7619230769230764E-4</v>
      </c>
    </row>
    <row r="1260" spans="1:2" x14ac:dyDescent="0.25">
      <c r="A1260">
        <v>1608</v>
      </c>
      <c r="B1260" s="2">
        <f t="shared" si="116"/>
        <v>2.7447692307692339E-4</v>
      </c>
    </row>
    <row r="1261" spans="1:2" x14ac:dyDescent="0.25">
      <c r="A1261">
        <v>1609</v>
      </c>
      <c r="B1261" s="2">
        <f t="shared" si="116"/>
        <v>2.7276153846153816E-4</v>
      </c>
    </row>
    <row r="1262" spans="1:2" x14ac:dyDescent="0.25">
      <c r="A1262">
        <v>1610</v>
      </c>
      <c r="B1262" s="2">
        <f t="shared" si="116"/>
        <v>2.7104615384615396E-4</v>
      </c>
    </row>
    <row r="1263" spans="1:2" x14ac:dyDescent="0.25">
      <c r="A1263">
        <v>1611</v>
      </c>
      <c r="B1263" s="2">
        <f t="shared" si="116"/>
        <v>2.6933076923076922E-4</v>
      </c>
    </row>
    <row r="1264" spans="1:2" x14ac:dyDescent="0.25">
      <c r="A1264">
        <v>1612</v>
      </c>
      <c r="B1264" s="2">
        <f t="shared" si="116"/>
        <v>2.6761538461538448E-4</v>
      </c>
    </row>
    <row r="1265" spans="1:2" x14ac:dyDescent="0.25">
      <c r="A1265">
        <v>1613</v>
      </c>
      <c r="B1265" s="2">
        <f t="shared" si="116"/>
        <v>2.6590000000000028E-4</v>
      </c>
    </row>
    <row r="1266" spans="1:2" x14ac:dyDescent="0.25">
      <c r="A1266">
        <v>1614</v>
      </c>
      <c r="B1266" s="2">
        <f>(-0.0000298*A1266/1000+0.0000579057)/0.0369999999999999</f>
        <v>2.650945945945953E-4</v>
      </c>
    </row>
    <row r="1267" spans="1:2" x14ac:dyDescent="0.25">
      <c r="A1267">
        <v>1615</v>
      </c>
      <c r="B1267" s="2">
        <f t="shared" ref="B1267:B1302" si="117">(-0.0000298*A1267/1000+0.0000579057)/0.0369999999999999</f>
        <v>2.6428918918918994E-4</v>
      </c>
    </row>
    <row r="1268" spans="1:2" x14ac:dyDescent="0.25">
      <c r="A1268">
        <v>1616</v>
      </c>
      <c r="B1268" s="2">
        <f t="shared" si="117"/>
        <v>2.6348378378378441E-4</v>
      </c>
    </row>
    <row r="1269" spans="1:2" x14ac:dyDescent="0.25">
      <c r="A1269">
        <v>1617</v>
      </c>
      <c r="B1269" s="2">
        <f t="shared" si="117"/>
        <v>2.6267837837837905E-4</v>
      </c>
    </row>
    <row r="1270" spans="1:2" x14ac:dyDescent="0.25">
      <c r="A1270">
        <v>1618</v>
      </c>
      <c r="B1270" s="2">
        <f t="shared" si="117"/>
        <v>2.6187297297297353E-4</v>
      </c>
    </row>
    <row r="1271" spans="1:2" x14ac:dyDescent="0.25">
      <c r="A1271">
        <v>1619</v>
      </c>
      <c r="B1271" s="2">
        <f t="shared" si="117"/>
        <v>2.6106756756756822E-4</v>
      </c>
    </row>
    <row r="1272" spans="1:2" x14ac:dyDescent="0.25">
      <c r="A1272">
        <v>1620</v>
      </c>
      <c r="B1272" s="2">
        <f t="shared" si="117"/>
        <v>2.6026216216216286E-4</v>
      </c>
    </row>
    <row r="1273" spans="1:2" x14ac:dyDescent="0.25">
      <c r="A1273">
        <v>1621</v>
      </c>
      <c r="B1273" s="2">
        <f t="shared" si="117"/>
        <v>2.5945675675675755E-4</v>
      </c>
    </row>
    <row r="1274" spans="1:2" x14ac:dyDescent="0.25">
      <c r="A1274">
        <v>1622</v>
      </c>
      <c r="B1274" s="2">
        <f t="shared" si="117"/>
        <v>2.5865135135135203E-4</v>
      </c>
    </row>
    <row r="1275" spans="1:2" x14ac:dyDescent="0.25">
      <c r="A1275">
        <v>1623</v>
      </c>
      <c r="B1275" s="2">
        <f t="shared" si="117"/>
        <v>2.5784594594594666E-4</v>
      </c>
    </row>
    <row r="1276" spans="1:2" x14ac:dyDescent="0.25">
      <c r="A1276">
        <v>1624</v>
      </c>
      <c r="B1276" s="2">
        <f t="shared" si="117"/>
        <v>2.5704054054054114E-4</v>
      </c>
    </row>
    <row r="1277" spans="1:2" x14ac:dyDescent="0.25">
      <c r="A1277">
        <v>1625</v>
      </c>
      <c r="B1277" s="2">
        <f t="shared" si="117"/>
        <v>2.5623513513513578E-4</v>
      </c>
    </row>
    <row r="1278" spans="1:2" x14ac:dyDescent="0.25">
      <c r="A1278">
        <v>1626</v>
      </c>
      <c r="B1278" s="2">
        <f t="shared" si="117"/>
        <v>2.5542972972973025E-4</v>
      </c>
    </row>
    <row r="1279" spans="1:2" x14ac:dyDescent="0.25">
      <c r="A1279">
        <v>1627</v>
      </c>
      <c r="B1279" s="2">
        <f t="shared" si="117"/>
        <v>2.5462432432432511E-4</v>
      </c>
    </row>
    <row r="1280" spans="1:2" x14ac:dyDescent="0.25">
      <c r="A1280">
        <v>1628</v>
      </c>
      <c r="B1280" s="2">
        <f t="shared" si="117"/>
        <v>2.5381891891891958E-4</v>
      </c>
    </row>
    <row r="1281" spans="1:2" x14ac:dyDescent="0.25">
      <c r="A1281">
        <v>1629</v>
      </c>
      <c r="B1281" s="2">
        <f t="shared" si="117"/>
        <v>2.5301351351351422E-4</v>
      </c>
    </row>
    <row r="1282" spans="1:2" x14ac:dyDescent="0.25">
      <c r="A1282">
        <v>1630</v>
      </c>
      <c r="B1282" s="2">
        <f t="shared" si="117"/>
        <v>2.522081081081087E-4</v>
      </c>
    </row>
    <row r="1283" spans="1:2" x14ac:dyDescent="0.25">
      <c r="A1283">
        <v>1631</v>
      </c>
      <c r="B1283" s="2">
        <f t="shared" si="117"/>
        <v>2.5140270270270339E-4</v>
      </c>
    </row>
    <row r="1284" spans="1:2" x14ac:dyDescent="0.25">
      <c r="A1284">
        <v>1632</v>
      </c>
      <c r="B1284" s="2">
        <f t="shared" si="117"/>
        <v>2.5059729729729786E-4</v>
      </c>
    </row>
    <row r="1285" spans="1:2" x14ac:dyDescent="0.25">
      <c r="A1285">
        <v>1633</v>
      </c>
      <c r="B1285" s="2">
        <f t="shared" si="117"/>
        <v>2.4979189189189266E-4</v>
      </c>
    </row>
    <row r="1286" spans="1:2" x14ac:dyDescent="0.25">
      <c r="A1286">
        <v>1634</v>
      </c>
      <c r="B1286" s="2">
        <f t="shared" si="117"/>
        <v>2.4898648648648714E-4</v>
      </c>
    </row>
    <row r="1287" spans="1:2" x14ac:dyDescent="0.25">
      <c r="A1287">
        <v>1635</v>
      </c>
      <c r="B1287" s="2">
        <f t="shared" si="117"/>
        <v>2.4818108108108183E-4</v>
      </c>
    </row>
    <row r="1288" spans="1:2" x14ac:dyDescent="0.25">
      <c r="A1288">
        <v>1636</v>
      </c>
      <c r="B1288" s="2">
        <f t="shared" si="117"/>
        <v>2.4737567567567631E-4</v>
      </c>
    </row>
    <row r="1289" spans="1:2" x14ac:dyDescent="0.25">
      <c r="A1289">
        <v>1637</v>
      </c>
      <c r="B1289" s="2">
        <f t="shared" si="117"/>
        <v>2.4657027027027095E-4</v>
      </c>
    </row>
    <row r="1290" spans="1:2" x14ac:dyDescent="0.25">
      <c r="A1290">
        <v>1638</v>
      </c>
      <c r="B1290" s="2">
        <f t="shared" si="117"/>
        <v>2.4576486486486542E-4</v>
      </c>
    </row>
    <row r="1291" spans="1:2" x14ac:dyDescent="0.25">
      <c r="A1291">
        <v>1639</v>
      </c>
      <c r="B1291" s="2">
        <f t="shared" si="117"/>
        <v>2.449594594594599E-4</v>
      </c>
    </row>
    <row r="1292" spans="1:2" x14ac:dyDescent="0.25">
      <c r="A1292">
        <v>1640</v>
      </c>
      <c r="B1292" s="2">
        <f t="shared" si="117"/>
        <v>2.4415405405405475E-4</v>
      </c>
    </row>
    <row r="1293" spans="1:2" x14ac:dyDescent="0.25">
      <c r="A1293">
        <v>1641</v>
      </c>
      <c r="B1293" s="2">
        <f t="shared" si="117"/>
        <v>2.4334864864864923E-4</v>
      </c>
    </row>
    <row r="1294" spans="1:2" x14ac:dyDescent="0.25">
      <c r="A1294">
        <v>1642</v>
      </c>
      <c r="B1294" s="2">
        <f t="shared" si="117"/>
        <v>2.4254324324324386E-4</v>
      </c>
    </row>
    <row r="1295" spans="1:2" x14ac:dyDescent="0.25">
      <c r="A1295">
        <v>1643</v>
      </c>
      <c r="B1295" s="2">
        <f t="shared" si="117"/>
        <v>2.4173783783783834E-4</v>
      </c>
    </row>
    <row r="1296" spans="1:2" x14ac:dyDescent="0.25">
      <c r="A1296">
        <v>1644</v>
      </c>
      <c r="B1296" s="2">
        <f t="shared" si="117"/>
        <v>2.40932432432433E-4</v>
      </c>
    </row>
    <row r="1297" spans="1:2" x14ac:dyDescent="0.25">
      <c r="A1297">
        <v>1645</v>
      </c>
      <c r="B1297" s="2">
        <f t="shared" si="117"/>
        <v>2.4012702702702748E-4</v>
      </c>
    </row>
    <row r="1298" spans="1:2" x14ac:dyDescent="0.25">
      <c r="A1298">
        <v>1646</v>
      </c>
      <c r="B1298" s="2">
        <f t="shared" si="117"/>
        <v>2.3932162162162215E-4</v>
      </c>
    </row>
    <row r="1299" spans="1:2" x14ac:dyDescent="0.25">
      <c r="A1299">
        <v>1647</v>
      </c>
      <c r="B1299" s="2">
        <f t="shared" si="117"/>
        <v>2.3851621621621681E-4</v>
      </c>
    </row>
    <row r="1300" spans="1:2" x14ac:dyDescent="0.25">
      <c r="A1300">
        <v>1648</v>
      </c>
      <c r="B1300" s="2">
        <f t="shared" si="117"/>
        <v>2.3771081081081145E-4</v>
      </c>
    </row>
    <row r="1301" spans="1:2" x14ac:dyDescent="0.25">
      <c r="A1301">
        <v>1649</v>
      </c>
      <c r="B1301" s="2">
        <f t="shared" si="117"/>
        <v>2.3690540540540592E-4</v>
      </c>
    </row>
    <row r="1302" spans="1:2" x14ac:dyDescent="0.25">
      <c r="A1302">
        <v>1650</v>
      </c>
      <c r="B1302" s="2">
        <f t="shared" si="117"/>
        <v>2.3610000000000059E-4</v>
      </c>
    </row>
    <row r="1303" spans="1:2" x14ac:dyDescent="0.25">
      <c r="A1303">
        <v>1651</v>
      </c>
      <c r="B1303" s="2">
        <f>(-0.0000314999999999999*A1303/1000+0.0000590579999999999)/0.03</f>
        <v>2.3505000000000243E-4</v>
      </c>
    </row>
    <row r="1304" spans="1:2" x14ac:dyDescent="0.25">
      <c r="A1304">
        <v>1652</v>
      </c>
      <c r="B1304" s="2">
        <f t="shared" ref="B1304:B1332" si="118">(-0.0000314999999999999*A1304/1000+0.0000590579999999999)/0.03</f>
        <v>2.3400000000000216E-4</v>
      </c>
    </row>
    <row r="1305" spans="1:2" x14ac:dyDescent="0.25">
      <c r="A1305">
        <v>1653</v>
      </c>
      <c r="B1305" s="2">
        <f t="shared" si="118"/>
        <v>2.3295000000000236E-4</v>
      </c>
    </row>
    <row r="1306" spans="1:2" x14ac:dyDescent="0.25">
      <c r="A1306">
        <v>1654</v>
      </c>
      <c r="B1306" s="2">
        <f t="shared" si="118"/>
        <v>2.319000000000023E-4</v>
      </c>
    </row>
    <row r="1307" spans="1:2" x14ac:dyDescent="0.25">
      <c r="A1307">
        <v>1655</v>
      </c>
      <c r="B1307" s="2">
        <f t="shared" si="118"/>
        <v>2.3085000000000228E-4</v>
      </c>
    </row>
    <row r="1308" spans="1:2" x14ac:dyDescent="0.25">
      <c r="A1308">
        <v>1656</v>
      </c>
      <c r="B1308" s="2">
        <f t="shared" si="118"/>
        <v>2.2980000000000244E-4</v>
      </c>
    </row>
    <row r="1309" spans="1:2" x14ac:dyDescent="0.25">
      <c r="A1309">
        <v>1657</v>
      </c>
      <c r="B1309" s="2">
        <f t="shared" si="118"/>
        <v>2.2875000000000242E-4</v>
      </c>
    </row>
    <row r="1310" spans="1:2" x14ac:dyDescent="0.25">
      <c r="A1310">
        <v>1658</v>
      </c>
      <c r="B1310" s="2">
        <f t="shared" si="118"/>
        <v>2.2770000000000236E-4</v>
      </c>
    </row>
    <row r="1311" spans="1:2" x14ac:dyDescent="0.25">
      <c r="A1311">
        <v>1659</v>
      </c>
      <c r="B1311" s="2">
        <f t="shared" si="118"/>
        <v>2.2665000000000231E-4</v>
      </c>
    </row>
    <row r="1312" spans="1:2" x14ac:dyDescent="0.25">
      <c r="A1312">
        <v>1660</v>
      </c>
      <c r="B1312" s="2">
        <f t="shared" si="118"/>
        <v>2.256000000000025E-4</v>
      </c>
    </row>
    <row r="1313" spans="1:2" x14ac:dyDescent="0.25">
      <c r="A1313">
        <v>1661</v>
      </c>
      <c r="B1313" s="2">
        <f t="shared" si="118"/>
        <v>2.2455000000000223E-4</v>
      </c>
    </row>
    <row r="1314" spans="1:2" x14ac:dyDescent="0.25">
      <c r="A1314">
        <v>1662</v>
      </c>
      <c r="B1314" s="2">
        <f t="shared" si="118"/>
        <v>2.2350000000000242E-4</v>
      </c>
    </row>
    <row r="1315" spans="1:2" x14ac:dyDescent="0.25">
      <c r="A1315">
        <v>1663</v>
      </c>
      <c r="B1315" s="2">
        <f t="shared" si="118"/>
        <v>2.2245000000000215E-4</v>
      </c>
    </row>
    <row r="1316" spans="1:2" x14ac:dyDescent="0.25">
      <c r="A1316">
        <v>1664</v>
      </c>
      <c r="B1316" s="2">
        <f t="shared" si="118"/>
        <v>2.2140000000000232E-4</v>
      </c>
    </row>
    <row r="1317" spans="1:2" x14ac:dyDescent="0.25">
      <c r="A1317">
        <v>1665</v>
      </c>
      <c r="B1317" s="2">
        <f t="shared" si="118"/>
        <v>2.2035000000000251E-4</v>
      </c>
    </row>
    <row r="1318" spans="1:2" x14ac:dyDescent="0.25">
      <c r="A1318">
        <v>1666</v>
      </c>
      <c r="B1318" s="2">
        <f t="shared" si="118"/>
        <v>2.1930000000000224E-4</v>
      </c>
    </row>
    <row r="1319" spans="1:2" x14ac:dyDescent="0.25">
      <c r="A1319">
        <v>1667</v>
      </c>
      <c r="B1319" s="2">
        <f t="shared" si="118"/>
        <v>2.1825000000000243E-4</v>
      </c>
    </row>
    <row r="1320" spans="1:2" x14ac:dyDescent="0.25">
      <c r="A1320">
        <v>1668</v>
      </c>
      <c r="B1320" s="2">
        <f t="shared" si="118"/>
        <v>2.1720000000000238E-4</v>
      </c>
    </row>
    <row r="1321" spans="1:2" x14ac:dyDescent="0.25">
      <c r="A1321">
        <v>1669</v>
      </c>
      <c r="B1321" s="2">
        <f t="shared" si="118"/>
        <v>2.1615000000000233E-4</v>
      </c>
    </row>
    <row r="1322" spans="1:2" x14ac:dyDescent="0.25">
      <c r="A1322">
        <v>1670</v>
      </c>
      <c r="B1322" s="2">
        <f t="shared" si="118"/>
        <v>2.151000000000023E-4</v>
      </c>
    </row>
    <row r="1323" spans="1:2" x14ac:dyDescent="0.25">
      <c r="A1323">
        <v>1671</v>
      </c>
      <c r="B1323" s="2">
        <f t="shared" si="118"/>
        <v>2.1405000000000247E-4</v>
      </c>
    </row>
    <row r="1324" spans="1:2" x14ac:dyDescent="0.25">
      <c r="A1324">
        <v>1672</v>
      </c>
      <c r="B1324" s="2">
        <f t="shared" si="118"/>
        <v>2.130000000000022E-4</v>
      </c>
    </row>
    <row r="1325" spans="1:2" x14ac:dyDescent="0.25">
      <c r="A1325">
        <v>1673</v>
      </c>
      <c r="B1325" s="2">
        <f t="shared" si="118"/>
        <v>2.1195000000000239E-4</v>
      </c>
    </row>
    <row r="1326" spans="1:2" x14ac:dyDescent="0.25">
      <c r="A1326">
        <v>1674</v>
      </c>
      <c r="B1326" s="2">
        <f t="shared" si="118"/>
        <v>2.1090000000000258E-4</v>
      </c>
    </row>
    <row r="1327" spans="1:2" x14ac:dyDescent="0.25">
      <c r="A1327">
        <v>1675</v>
      </c>
      <c r="B1327" s="2">
        <f t="shared" si="118"/>
        <v>2.0985000000000231E-4</v>
      </c>
    </row>
    <row r="1328" spans="1:2" x14ac:dyDescent="0.25">
      <c r="A1328">
        <v>1676</v>
      </c>
      <c r="B1328" s="2">
        <f t="shared" si="118"/>
        <v>2.0880000000000247E-4</v>
      </c>
    </row>
    <row r="1329" spans="1:2" x14ac:dyDescent="0.25">
      <c r="A1329">
        <v>1677</v>
      </c>
      <c r="B1329" s="2">
        <f t="shared" si="118"/>
        <v>2.0775000000000245E-4</v>
      </c>
    </row>
    <row r="1330" spans="1:2" x14ac:dyDescent="0.25">
      <c r="A1330">
        <v>1678</v>
      </c>
      <c r="B1330" s="2">
        <f t="shared" si="118"/>
        <v>2.067000000000024E-4</v>
      </c>
    </row>
    <row r="1331" spans="1:2" x14ac:dyDescent="0.25">
      <c r="A1331">
        <v>1679</v>
      </c>
      <c r="B1331" s="2">
        <f t="shared" si="118"/>
        <v>2.0565000000000234E-4</v>
      </c>
    </row>
    <row r="1332" spans="1:2" x14ac:dyDescent="0.25">
      <c r="A1332">
        <v>1680</v>
      </c>
      <c r="B1332" s="2">
        <f t="shared" si="118"/>
        <v>2.0460000000000253E-4</v>
      </c>
    </row>
    <row r="1333" spans="1:2" x14ac:dyDescent="0.25">
      <c r="A1333">
        <v>1681</v>
      </c>
      <c r="B1333" s="2">
        <f>(-0.0000171*A1332/1000+0.00003282)/0.02</f>
        <v>2.046000000000002E-4</v>
      </c>
    </row>
    <row r="1334" spans="1:2" x14ac:dyDescent="0.25">
      <c r="A1334">
        <v>1682</v>
      </c>
      <c r="B1334" s="2">
        <f t="shared" ref="B1334:B1352" si="119">(-0.0000171*A1333/1000+0.00003282)/0.02</f>
        <v>2.0374500000000002E-4</v>
      </c>
    </row>
    <row r="1335" spans="1:2" x14ac:dyDescent="0.25">
      <c r="A1335">
        <v>1683</v>
      </c>
      <c r="B1335" s="2">
        <f t="shared" si="119"/>
        <v>2.0289000000000019E-4</v>
      </c>
    </row>
    <row r="1336" spans="1:2" x14ac:dyDescent="0.25">
      <c r="A1336">
        <v>1684</v>
      </c>
      <c r="B1336" s="2">
        <f t="shared" si="119"/>
        <v>2.0203500000000018E-4</v>
      </c>
    </row>
    <row r="1337" spans="1:2" x14ac:dyDescent="0.25">
      <c r="A1337">
        <v>1685</v>
      </c>
      <c r="B1337" s="2">
        <f t="shared" si="119"/>
        <v>2.0117999999999999E-4</v>
      </c>
    </row>
    <row r="1338" spans="1:2" x14ac:dyDescent="0.25">
      <c r="A1338">
        <v>1686</v>
      </c>
      <c r="B1338" s="2">
        <f t="shared" si="119"/>
        <v>2.0032500000000014E-4</v>
      </c>
    </row>
    <row r="1339" spans="1:2" x14ac:dyDescent="0.25">
      <c r="A1339">
        <v>1687</v>
      </c>
      <c r="B1339" s="2">
        <f t="shared" si="119"/>
        <v>1.9947000000000015E-4</v>
      </c>
    </row>
    <row r="1340" spans="1:2" x14ac:dyDescent="0.25">
      <c r="A1340">
        <v>1688</v>
      </c>
      <c r="B1340" s="2">
        <f t="shared" si="119"/>
        <v>1.9861500000000013E-4</v>
      </c>
    </row>
    <row r="1341" spans="1:2" x14ac:dyDescent="0.25">
      <c r="A1341">
        <v>1689</v>
      </c>
      <c r="B1341" s="2">
        <f t="shared" si="119"/>
        <v>1.9776000000000011E-4</v>
      </c>
    </row>
    <row r="1342" spans="1:2" x14ac:dyDescent="0.25">
      <c r="A1342">
        <v>1690</v>
      </c>
      <c r="B1342" s="2">
        <f t="shared" si="119"/>
        <v>1.9690500000000009E-4</v>
      </c>
    </row>
    <row r="1343" spans="1:2" x14ac:dyDescent="0.25">
      <c r="A1343">
        <v>1691</v>
      </c>
      <c r="B1343" s="2">
        <f t="shared" si="119"/>
        <v>1.960500000000001E-4</v>
      </c>
    </row>
    <row r="1344" spans="1:2" x14ac:dyDescent="0.25">
      <c r="A1344">
        <v>1692</v>
      </c>
      <c r="B1344" s="2">
        <f t="shared" si="119"/>
        <v>1.9519500000000025E-4</v>
      </c>
    </row>
    <row r="1345" spans="1:2" x14ac:dyDescent="0.25">
      <c r="A1345">
        <v>1693</v>
      </c>
      <c r="B1345" s="2">
        <f t="shared" si="119"/>
        <v>1.9434000000000007E-4</v>
      </c>
    </row>
    <row r="1346" spans="1:2" x14ac:dyDescent="0.25">
      <c r="A1346">
        <v>1694</v>
      </c>
      <c r="B1346" s="2">
        <f t="shared" si="119"/>
        <v>1.9348500000000005E-4</v>
      </c>
    </row>
    <row r="1347" spans="1:2" x14ac:dyDescent="0.25">
      <c r="A1347">
        <v>1695</v>
      </c>
      <c r="B1347" s="2">
        <f t="shared" si="119"/>
        <v>1.9263000000000022E-4</v>
      </c>
    </row>
    <row r="1348" spans="1:2" x14ac:dyDescent="0.25">
      <c r="A1348">
        <v>1696</v>
      </c>
      <c r="B1348" s="2">
        <f t="shared" si="119"/>
        <v>1.9177500000000004E-4</v>
      </c>
    </row>
    <row r="1349" spans="1:2" x14ac:dyDescent="0.25">
      <c r="A1349">
        <v>1697</v>
      </c>
      <c r="B1349" s="2">
        <f t="shared" si="119"/>
        <v>1.9092000000000002E-4</v>
      </c>
    </row>
    <row r="1350" spans="1:2" x14ac:dyDescent="0.25">
      <c r="A1350">
        <v>1698</v>
      </c>
      <c r="B1350" s="2">
        <f t="shared" si="119"/>
        <v>1.9006500000000019E-4</v>
      </c>
    </row>
    <row r="1351" spans="1:2" x14ac:dyDescent="0.25">
      <c r="A1351">
        <v>1699</v>
      </c>
      <c r="B1351" s="2">
        <f t="shared" si="119"/>
        <v>1.8921000000000018E-4</v>
      </c>
    </row>
    <row r="1352" spans="1:2" x14ac:dyDescent="0.25">
      <c r="A1352">
        <v>1700</v>
      </c>
      <c r="B1352" s="2">
        <f t="shared" si="119"/>
        <v>1.8835499999999999E-4</v>
      </c>
    </row>
    <row r="1353" spans="1:2" x14ac:dyDescent="0.25">
      <c r="A1353">
        <v>1701</v>
      </c>
      <c r="B1353" s="2">
        <f>(-0.0000225*A1353/1000+0.000043875)/0.03</f>
        <v>1.8674999999999999E-4</v>
      </c>
    </row>
    <row r="1354" spans="1:2" x14ac:dyDescent="0.25">
      <c r="A1354">
        <v>1702</v>
      </c>
      <c r="B1354" s="2">
        <f t="shared" ref="B1354:B1382" si="120">(-0.0000225*A1354/1000+0.000043875)/0.03</f>
        <v>1.8599999999999991E-4</v>
      </c>
    </row>
    <row r="1355" spans="1:2" x14ac:dyDescent="0.25">
      <c r="A1355">
        <v>1703</v>
      </c>
      <c r="B1355" s="2">
        <f t="shared" si="120"/>
        <v>1.8524999999999987E-4</v>
      </c>
    </row>
    <row r="1356" spans="1:2" x14ac:dyDescent="0.25">
      <c r="A1356">
        <v>1704</v>
      </c>
      <c r="B1356" s="2">
        <f t="shared" si="120"/>
        <v>1.8450000000000001E-4</v>
      </c>
    </row>
    <row r="1357" spans="1:2" x14ac:dyDescent="0.25">
      <c r="A1357">
        <v>1705</v>
      </c>
      <c r="B1357" s="2">
        <f t="shared" si="120"/>
        <v>1.8374999999999997E-4</v>
      </c>
    </row>
    <row r="1358" spans="1:2" x14ac:dyDescent="0.25">
      <c r="A1358">
        <v>1706</v>
      </c>
      <c r="B1358" s="2">
        <f t="shared" si="120"/>
        <v>1.8300000000000011E-4</v>
      </c>
    </row>
    <row r="1359" spans="1:2" x14ac:dyDescent="0.25">
      <c r="A1359">
        <v>1707</v>
      </c>
      <c r="B1359" s="2">
        <f t="shared" si="120"/>
        <v>1.8225000000000007E-4</v>
      </c>
    </row>
    <row r="1360" spans="1:2" x14ac:dyDescent="0.25">
      <c r="A1360">
        <v>1708</v>
      </c>
      <c r="B1360" s="2">
        <f t="shared" si="120"/>
        <v>1.8149999999999999E-4</v>
      </c>
    </row>
    <row r="1361" spans="1:2" x14ac:dyDescent="0.25">
      <c r="A1361">
        <v>1709</v>
      </c>
      <c r="B1361" s="2">
        <f t="shared" si="120"/>
        <v>1.8075000000000017E-4</v>
      </c>
    </row>
    <row r="1362" spans="1:2" x14ac:dyDescent="0.25">
      <c r="A1362">
        <v>1710</v>
      </c>
      <c r="B1362" s="2">
        <f t="shared" si="120"/>
        <v>1.8000000000000009E-4</v>
      </c>
    </row>
    <row r="1363" spans="1:2" x14ac:dyDescent="0.25">
      <c r="A1363">
        <v>1711</v>
      </c>
      <c r="B1363" s="2">
        <f t="shared" si="120"/>
        <v>1.7925000000000002E-4</v>
      </c>
    </row>
    <row r="1364" spans="1:2" x14ac:dyDescent="0.25">
      <c r="A1364">
        <v>1712</v>
      </c>
      <c r="B1364" s="2">
        <f t="shared" si="120"/>
        <v>1.7849999999999997E-4</v>
      </c>
    </row>
    <row r="1365" spans="1:2" x14ac:dyDescent="0.25">
      <c r="A1365">
        <v>1713</v>
      </c>
      <c r="B1365" s="2">
        <f t="shared" si="120"/>
        <v>1.7775000000000012E-4</v>
      </c>
    </row>
    <row r="1366" spans="1:2" x14ac:dyDescent="0.25">
      <c r="A1366">
        <v>1714</v>
      </c>
      <c r="B1366" s="2">
        <f t="shared" si="120"/>
        <v>1.7700000000000007E-4</v>
      </c>
    </row>
    <row r="1367" spans="1:2" x14ac:dyDescent="0.25">
      <c r="A1367">
        <v>1715</v>
      </c>
      <c r="B1367" s="2">
        <f t="shared" si="120"/>
        <v>1.7625E-4</v>
      </c>
    </row>
    <row r="1368" spans="1:2" x14ac:dyDescent="0.25">
      <c r="A1368">
        <v>1716</v>
      </c>
      <c r="B1368" s="2">
        <f t="shared" si="120"/>
        <v>1.7549999999999993E-4</v>
      </c>
    </row>
    <row r="1369" spans="1:2" x14ac:dyDescent="0.25">
      <c r="A1369">
        <v>1717</v>
      </c>
      <c r="B1369" s="2">
        <f t="shared" si="120"/>
        <v>1.747500000000001E-4</v>
      </c>
    </row>
    <row r="1370" spans="1:2" x14ac:dyDescent="0.25">
      <c r="A1370">
        <v>1718</v>
      </c>
      <c r="B1370" s="2">
        <f t="shared" si="120"/>
        <v>1.7400000000000003E-4</v>
      </c>
    </row>
    <row r="1371" spans="1:2" x14ac:dyDescent="0.25">
      <c r="A1371">
        <v>1719</v>
      </c>
      <c r="B1371" s="2">
        <f t="shared" si="120"/>
        <v>1.7324999999999998E-4</v>
      </c>
    </row>
    <row r="1372" spans="1:2" x14ac:dyDescent="0.25">
      <c r="A1372">
        <v>1720</v>
      </c>
      <c r="B1372" s="2">
        <f t="shared" si="120"/>
        <v>1.7249999999999991E-4</v>
      </c>
    </row>
    <row r="1373" spans="1:2" x14ac:dyDescent="0.25">
      <c r="A1373">
        <v>1721</v>
      </c>
      <c r="B1373" s="2">
        <f t="shared" si="120"/>
        <v>1.7175000000000008E-4</v>
      </c>
    </row>
    <row r="1374" spans="1:2" x14ac:dyDescent="0.25">
      <c r="A1374">
        <v>1722</v>
      </c>
      <c r="B1374" s="2">
        <f t="shared" si="120"/>
        <v>1.7100000000000001E-4</v>
      </c>
    </row>
    <row r="1375" spans="1:2" x14ac:dyDescent="0.25">
      <c r="A1375">
        <v>1723</v>
      </c>
      <c r="B1375" s="2">
        <f t="shared" si="120"/>
        <v>1.7024999999999994E-4</v>
      </c>
    </row>
    <row r="1376" spans="1:2" x14ac:dyDescent="0.25">
      <c r="A1376">
        <v>1724</v>
      </c>
      <c r="B1376" s="2">
        <f t="shared" si="120"/>
        <v>1.6949999999999989E-4</v>
      </c>
    </row>
    <row r="1377" spans="1:2" x14ac:dyDescent="0.25">
      <c r="A1377">
        <v>1725</v>
      </c>
      <c r="B1377" s="2">
        <f t="shared" si="120"/>
        <v>1.6875000000000004E-4</v>
      </c>
    </row>
    <row r="1378" spans="1:2" x14ac:dyDescent="0.25">
      <c r="A1378">
        <v>1726</v>
      </c>
      <c r="B1378" s="2">
        <f t="shared" si="120"/>
        <v>1.6799999999999999E-4</v>
      </c>
    </row>
    <row r="1379" spans="1:2" x14ac:dyDescent="0.25">
      <c r="A1379">
        <v>1727</v>
      </c>
      <c r="B1379" s="2">
        <f t="shared" si="120"/>
        <v>1.6724999999999992E-4</v>
      </c>
    </row>
    <row r="1380" spans="1:2" x14ac:dyDescent="0.25">
      <c r="A1380">
        <v>1728</v>
      </c>
      <c r="B1380" s="2">
        <f t="shared" si="120"/>
        <v>1.6649999999999985E-4</v>
      </c>
    </row>
    <row r="1381" spans="1:2" x14ac:dyDescent="0.25">
      <c r="A1381">
        <v>1729</v>
      </c>
      <c r="B1381" s="2">
        <f t="shared" si="120"/>
        <v>1.6575000000000002E-4</v>
      </c>
    </row>
    <row r="1382" spans="1:2" x14ac:dyDescent="0.25">
      <c r="A1382">
        <v>1730</v>
      </c>
      <c r="B1382" s="2">
        <f t="shared" si="120"/>
        <v>1.6499999999999994E-4</v>
      </c>
    </row>
    <row r="1383" spans="1:2" x14ac:dyDescent="0.25">
      <c r="A1383">
        <v>1731</v>
      </c>
      <c r="B1383" s="2">
        <f>(-0.0000127999999999999*A1383/1000+0.0000270939999999999)/0.03</f>
        <v>1.6457333333333573E-4</v>
      </c>
    </row>
    <row r="1384" spans="1:2" x14ac:dyDescent="0.25">
      <c r="A1384">
        <v>1732</v>
      </c>
      <c r="B1384" s="2">
        <f t="shared" ref="B1384:B1412" si="121">(-0.0000127999999999999*A1384/1000+0.0000270939999999999)/0.03</f>
        <v>1.6414666666666916E-4</v>
      </c>
    </row>
    <row r="1385" spans="1:2" x14ac:dyDescent="0.25">
      <c r="A1385">
        <v>1733</v>
      </c>
      <c r="B1385" s="2">
        <f t="shared" si="121"/>
        <v>1.6372000000000256E-4</v>
      </c>
    </row>
    <row r="1386" spans="1:2" x14ac:dyDescent="0.25">
      <c r="A1386">
        <v>1734</v>
      </c>
      <c r="B1386" s="2">
        <f t="shared" si="121"/>
        <v>1.6329333333333588E-4</v>
      </c>
    </row>
    <row r="1387" spans="1:2" x14ac:dyDescent="0.25">
      <c r="A1387">
        <v>1735</v>
      </c>
      <c r="B1387" s="2">
        <f t="shared" si="121"/>
        <v>1.6286666666666917E-4</v>
      </c>
    </row>
    <row r="1388" spans="1:2" x14ac:dyDescent="0.25">
      <c r="A1388">
        <v>1736</v>
      </c>
      <c r="B1388" s="2">
        <f t="shared" si="121"/>
        <v>1.6244000000000246E-4</v>
      </c>
    </row>
    <row r="1389" spans="1:2" x14ac:dyDescent="0.25">
      <c r="A1389">
        <v>1737</v>
      </c>
      <c r="B1389" s="2">
        <f t="shared" si="121"/>
        <v>1.6201333333333578E-4</v>
      </c>
    </row>
    <row r="1390" spans="1:2" x14ac:dyDescent="0.25">
      <c r="A1390">
        <v>1738</v>
      </c>
      <c r="B1390" s="2">
        <f t="shared" si="121"/>
        <v>1.6158666666666918E-4</v>
      </c>
    </row>
    <row r="1391" spans="1:2" x14ac:dyDescent="0.25">
      <c r="A1391">
        <v>1739</v>
      </c>
      <c r="B1391" s="2">
        <f t="shared" si="121"/>
        <v>1.6116000000000248E-4</v>
      </c>
    </row>
    <row r="1392" spans="1:2" x14ac:dyDescent="0.25">
      <c r="A1392">
        <v>1740</v>
      </c>
      <c r="B1392" s="2">
        <f t="shared" si="121"/>
        <v>1.6073333333333579E-4</v>
      </c>
    </row>
    <row r="1393" spans="1:2" x14ac:dyDescent="0.25">
      <c r="A1393">
        <v>1741</v>
      </c>
      <c r="B1393" s="2">
        <f t="shared" si="121"/>
        <v>1.603066666666692E-4</v>
      </c>
    </row>
    <row r="1394" spans="1:2" x14ac:dyDescent="0.25">
      <c r="A1394">
        <v>1742</v>
      </c>
      <c r="B1394" s="2">
        <f t="shared" si="121"/>
        <v>1.5988000000000251E-4</v>
      </c>
    </row>
    <row r="1395" spans="1:2" x14ac:dyDescent="0.25">
      <c r="A1395">
        <v>1743</v>
      </c>
      <c r="B1395" s="2">
        <f t="shared" si="121"/>
        <v>1.5945333333333592E-4</v>
      </c>
    </row>
    <row r="1396" spans="1:2" x14ac:dyDescent="0.25">
      <c r="A1396">
        <v>1744</v>
      </c>
      <c r="B1396" s="2">
        <f t="shared" si="121"/>
        <v>1.5902666666666921E-4</v>
      </c>
    </row>
    <row r="1397" spans="1:2" x14ac:dyDescent="0.25">
      <c r="A1397">
        <v>1745</v>
      </c>
      <c r="B1397" s="2">
        <f t="shared" si="121"/>
        <v>1.5860000000000253E-4</v>
      </c>
    </row>
    <row r="1398" spans="1:2" x14ac:dyDescent="0.25">
      <c r="A1398">
        <v>1746</v>
      </c>
      <c r="B1398" s="2">
        <f t="shared" si="121"/>
        <v>1.5817333333333582E-4</v>
      </c>
    </row>
    <row r="1399" spans="1:2" x14ac:dyDescent="0.25">
      <c r="A1399">
        <v>1747</v>
      </c>
      <c r="B1399" s="2">
        <f t="shared" si="121"/>
        <v>1.5774666666666911E-4</v>
      </c>
    </row>
    <row r="1400" spans="1:2" x14ac:dyDescent="0.25">
      <c r="A1400">
        <v>1748</v>
      </c>
      <c r="B1400" s="2">
        <f t="shared" si="121"/>
        <v>1.5732000000000254E-4</v>
      </c>
    </row>
    <row r="1401" spans="1:2" x14ac:dyDescent="0.25">
      <c r="A1401">
        <v>1749</v>
      </c>
      <c r="B1401" s="2">
        <f t="shared" si="121"/>
        <v>1.5689333333333594E-4</v>
      </c>
    </row>
    <row r="1402" spans="1:2" x14ac:dyDescent="0.25">
      <c r="A1402">
        <v>1750</v>
      </c>
      <c r="B1402" s="2">
        <f t="shared" si="121"/>
        <v>1.5646666666666926E-4</v>
      </c>
    </row>
    <row r="1403" spans="1:2" x14ac:dyDescent="0.25">
      <c r="A1403">
        <v>1751</v>
      </c>
      <c r="B1403" s="2">
        <f t="shared" si="121"/>
        <v>1.5604000000000255E-4</v>
      </c>
    </row>
    <row r="1404" spans="1:2" x14ac:dyDescent="0.25">
      <c r="A1404">
        <v>1752</v>
      </c>
      <c r="B1404" s="2">
        <f t="shared" si="121"/>
        <v>1.5561333333333584E-4</v>
      </c>
    </row>
    <row r="1405" spans="1:2" x14ac:dyDescent="0.25">
      <c r="A1405">
        <v>1753</v>
      </c>
      <c r="B1405" s="2">
        <f t="shared" si="121"/>
        <v>1.5518666666666927E-4</v>
      </c>
    </row>
    <row r="1406" spans="1:2" x14ac:dyDescent="0.25">
      <c r="A1406">
        <v>1754</v>
      </c>
      <c r="B1406" s="2">
        <f t="shared" si="121"/>
        <v>1.5476000000000256E-4</v>
      </c>
    </row>
    <row r="1407" spans="1:2" x14ac:dyDescent="0.25">
      <c r="A1407">
        <v>1755</v>
      </c>
      <c r="B1407" s="2">
        <f t="shared" si="121"/>
        <v>1.5433333333333588E-4</v>
      </c>
    </row>
    <row r="1408" spans="1:2" x14ac:dyDescent="0.25">
      <c r="A1408">
        <v>1756</v>
      </c>
      <c r="B1408" s="2">
        <f t="shared" si="121"/>
        <v>1.5390666666666918E-4</v>
      </c>
    </row>
    <row r="1409" spans="1:2" x14ac:dyDescent="0.25">
      <c r="A1409">
        <v>1757</v>
      </c>
      <c r="B1409" s="2">
        <f t="shared" si="121"/>
        <v>1.5348000000000247E-4</v>
      </c>
    </row>
    <row r="1410" spans="1:2" x14ac:dyDescent="0.25">
      <c r="A1410">
        <v>1758</v>
      </c>
      <c r="B1410" s="2">
        <f t="shared" si="121"/>
        <v>1.53053333333336E-4</v>
      </c>
    </row>
    <row r="1411" spans="1:2" x14ac:dyDescent="0.25">
      <c r="A1411">
        <v>1759</v>
      </c>
      <c r="B1411" s="2">
        <f t="shared" si="121"/>
        <v>1.526266666666693E-4</v>
      </c>
    </row>
    <row r="1412" spans="1:2" x14ac:dyDescent="0.25">
      <c r="A1412">
        <v>1760</v>
      </c>
      <c r="B1412" s="2">
        <f t="shared" si="121"/>
        <v>1.5220000000000262E-4</v>
      </c>
    </row>
    <row r="1413" spans="1:2" x14ac:dyDescent="0.25">
      <c r="A1413">
        <v>1761</v>
      </c>
      <c r="B1413" s="2">
        <f>(-0.0000111*A1413/1000+0.000025624)/0.04</f>
        <v>1.5192249999999998E-4</v>
      </c>
    </row>
    <row r="1414" spans="1:2" x14ac:dyDescent="0.25">
      <c r="A1414">
        <v>1762</v>
      </c>
      <c r="B1414" s="2">
        <f t="shared" ref="B1414:B1452" si="122">(-0.0000111*A1414/1000+0.000025624)/0.04</f>
        <v>1.5164499999999998E-4</v>
      </c>
    </row>
    <row r="1415" spans="1:2" x14ac:dyDescent="0.25">
      <c r="A1415">
        <v>1763</v>
      </c>
      <c r="B1415" s="2">
        <f t="shared" si="122"/>
        <v>1.5136749999999994E-4</v>
      </c>
    </row>
    <row r="1416" spans="1:2" x14ac:dyDescent="0.25">
      <c r="A1416">
        <v>1764</v>
      </c>
      <c r="B1416" s="2">
        <f t="shared" si="122"/>
        <v>1.5109000000000002E-4</v>
      </c>
    </row>
    <row r="1417" spans="1:2" x14ac:dyDescent="0.25">
      <c r="A1417">
        <v>1765</v>
      </c>
      <c r="B1417" s="2">
        <f t="shared" si="122"/>
        <v>1.5081250000000001E-4</v>
      </c>
    </row>
    <row r="1418" spans="1:2" x14ac:dyDescent="0.25">
      <c r="A1418">
        <v>1766</v>
      </c>
      <c r="B1418" s="2">
        <f t="shared" si="122"/>
        <v>1.5053499999999998E-4</v>
      </c>
    </row>
    <row r="1419" spans="1:2" x14ac:dyDescent="0.25">
      <c r="A1419">
        <v>1767</v>
      </c>
      <c r="B1419" s="2">
        <f t="shared" si="122"/>
        <v>1.5025749999999998E-4</v>
      </c>
    </row>
    <row r="1420" spans="1:2" x14ac:dyDescent="0.25">
      <c r="A1420">
        <v>1768</v>
      </c>
      <c r="B1420" s="2">
        <f t="shared" si="122"/>
        <v>1.4997999999999997E-4</v>
      </c>
    </row>
    <row r="1421" spans="1:2" x14ac:dyDescent="0.25">
      <c r="A1421">
        <v>1769</v>
      </c>
      <c r="B1421" s="2">
        <f t="shared" si="122"/>
        <v>1.4970249999999994E-4</v>
      </c>
    </row>
    <row r="1422" spans="1:2" x14ac:dyDescent="0.25">
      <c r="A1422">
        <v>1770</v>
      </c>
      <c r="B1422" s="2">
        <f t="shared" si="122"/>
        <v>1.4942500000000001E-4</v>
      </c>
    </row>
    <row r="1423" spans="1:2" x14ac:dyDescent="0.25">
      <c r="A1423">
        <v>1771</v>
      </c>
      <c r="B1423" s="2">
        <f t="shared" si="122"/>
        <v>1.4914750000000001E-4</v>
      </c>
    </row>
    <row r="1424" spans="1:2" x14ac:dyDescent="0.25">
      <c r="A1424">
        <v>1772</v>
      </c>
      <c r="B1424" s="2">
        <f t="shared" si="122"/>
        <v>1.4886999999999998E-4</v>
      </c>
    </row>
    <row r="1425" spans="1:2" x14ac:dyDescent="0.25">
      <c r="A1425">
        <v>1773</v>
      </c>
      <c r="B1425" s="2">
        <f t="shared" si="122"/>
        <v>1.4859249999999997E-4</v>
      </c>
    </row>
    <row r="1426" spans="1:2" x14ac:dyDescent="0.25">
      <c r="A1426">
        <v>1774</v>
      </c>
      <c r="B1426" s="2">
        <f t="shared" si="122"/>
        <v>1.4831499999999994E-4</v>
      </c>
    </row>
    <row r="1427" spans="1:2" x14ac:dyDescent="0.25">
      <c r="A1427">
        <v>1775</v>
      </c>
      <c r="B1427" s="2">
        <f t="shared" si="122"/>
        <v>1.4803750000000001E-4</v>
      </c>
    </row>
    <row r="1428" spans="1:2" x14ac:dyDescent="0.25">
      <c r="A1428">
        <v>1776</v>
      </c>
      <c r="B1428" s="2">
        <f t="shared" si="122"/>
        <v>1.4776000000000001E-4</v>
      </c>
    </row>
    <row r="1429" spans="1:2" x14ac:dyDescent="0.25">
      <c r="A1429">
        <v>1777</v>
      </c>
      <c r="B1429" s="2">
        <f t="shared" si="122"/>
        <v>1.4748249999999998E-4</v>
      </c>
    </row>
    <row r="1430" spans="1:2" x14ac:dyDescent="0.25">
      <c r="A1430">
        <v>1778</v>
      </c>
      <c r="B1430" s="2">
        <f t="shared" si="122"/>
        <v>1.4720499999999997E-4</v>
      </c>
    </row>
    <row r="1431" spans="1:2" x14ac:dyDescent="0.25">
      <c r="A1431">
        <v>1779</v>
      </c>
      <c r="B1431" s="2">
        <f t="shared" si="122"/>
        <v>1.4692749999999997E-4</v>
      </c>
    </row>
    <row r="1432" spans="1:2" x14ac:dyDescent="0.25">
      <c r="A1432">
        <v>1780</v>
      </c>
      <c r="B1432" s="2">
        <f t="shared" si="122"/>
        <v>1.4664999999999993E-4</v>
      </c>
    </row>
    <row r="1433" spans="1:2" x14ac:dyDescent="0.25">
      <c r="A1433">
        <v>1781</v>
      </c>
      <c r="B1433" s="2">
        <f t="shared" si="122"/>
        <v>1.4637250000000001E-4</v>
      </c>
    </row>
    <row r="1434" spans="1:2" x14ac:dyDescent="0.25">
      <c r="A1434">
        <v>1782</v>
      </c>
      <c r="B1434" s="2">
        <f t="shared" si="122"/>
        <v>1.46095E-4</v>
      </c>
    </row>
    <row r="1435" spans="1:2" x14ac:dyDescent="0.25">
      <c r="A1435">
        <v>1783</v>
      </c>
      <c r="B1435" s="2">
        <f t="shared" si="122"/>
        <v>1.4581749999999997E-4</v>
      </c>
    </row>
    <row r="1436" spans="1:2" x14ac:dyDescent="0.25">
      <c r="A1436">
        <v>1784</v>
      </c>
      <c r="B1436" s="2">
        <f t="shared" si="122"/>
        <v>1.4553999999999997E-4</v>
      </c>
    </row>
    <row r="1437" spans="1:2" x14ac:dyDescent="0.25">
      <c r="A1437">
        <v>1785</v>
      </c>
      <c r="B1437" s="2">
        <f t="shared" si="122"/>
        <v>1.4526249999999996E-4</v>
      </c>
    </row>
    <row r="1438" spans="1:2" x14ac:dyDescent="0.25">
      <c r="A1438">
        <v>1786</v>
      </c>
      <c r="B1438" s="2">
        <f t="shared" si="122"/>
        <v>1.4498500000000001E-4</v>
      </c>
    </row>
    <row r="1439" spans="1:2" x14ac:dyDescent="0.25">
      <c r="A1439">
        <v>1787</v>
      </c>
      <c r="B1439" s="2">
        <f t="shared" si="122"/>
        <v>1.447075E-4</v>
      </c>
    </row>
    <row r="1440" spans="1:2" x14ac:dyDescent="0.25">
      <c r="A1440">
        <v>1788</v>
      </c>
      <c r="B1440" s="2">
        <f t="shared" si="122"/>
        <v>1.4443E-4</v>
      </c>
    </row>
    <row r="1441" spans="1:2" x14ac:dyDescent="0.25">
      <c r="A1441">
        <v>1789</v>
      </c>
      <c r="B1441" s="2">
        <f t="shared" si="122"/>
        <v>1.4415249999999997E-4</v>
      </c>
    </row>
    <row r="1442" spans="1:2" x14ac:dyDescent="0.25">
      <c r="A1442">
        <v>1790</v>
      </c>
      <c r="B1442" s="2">
        <f t="shared" si="122"/>
        <v>1.4387499999999996E-4</v>
      </c>
    </row>
    <row r="1443" spans="1:2" x14ac:dyDescent="0.25">
      <c r="A1443">
        <v>1791</v>
      </c>
      <c r="B1443" s="2">
        <f t="shared" si="122"/>
        <v>1.4359750000000004E-4</v>
      </c>
    </row>
    <row r="1444" spans="1:2" x14ac:dyDescent="0.25">
      <c r="A1444">
        <v>1792</v>
      </c>
      <c r="B1444" s="2">
        <f t="shared" si="122"/>
        <v>1.4332E-4</v>
      </c>
    </row>
    <row r="1445" spans="1:2" x14ac:dyDescent="0.25">
      <c r="A1445">
        <v>1793</v>
      </c>
      <c r="B1445" s="2">
        <f t="shared" si="122"/>
        <v>1.430425E-4</v>
      </c>
    </row>
    <row r="1446" spans="1:2" x14ac:dyDescent="0.25">
      <c r="A1446">
        <v>1794</v>
      </c>
      <c r="B1446" s="2">
        <f t="shared" si="122"/>
        <v>1.4276499999999997E-4</v>
      </c>
    </row>
    <row r="1447" spans="1:2" x14ac:dyDescent="0.25">
      <c r="A1447">
        <v>1795</v>
      </c>
      <c r="B1447" s="2">
        <f t="shared" si="122"/>
        <v>1.4248749999999996E-4</v>
      </c>
    </row>
    <row r="1448" spans="1:2" x14ac:dyDescent="0.25">
      <c r="A1448">
        <v>1796</v>
      </c>
      <c r="B1448" s="2">
        <f t="shared" si="122"/>
        <v>1.4220999999999995E-4</v>
      </c>
    </row>
    <row r="1449" spans="1:2" x14ac:dyDescent="0.25">
      <c r="A1449">
        <v>1797</v>
      </c>
      <c r="B1449" s="2">
        <f t="shared" si="122"/>
        <v>1.419325E-4</v>
      </c>
    </row>
    <row r="1450" spans="1:2" x14ac:dyDescent="0.25">
      <c r="A1450">
        <v>1798</v>
      </c>
      <c r="B1450" s="2">
        <f t="shared" si="122"/>
        <v>1.41655E-4</v>
      </c>
    </row>
    <row r="1451" spans="1:2" x14ac:dyDescent="0.25">
      <c r="A1451">
        <v>1799</v>
      </c>
      <c r="B1451" s="2">
        <f t="shared" si="122"/>
        <v>1.4137749999999999E-4</v>
      </c>
    </row>
    <row r="1452" spans="1:2" x14ac:dyDescent="0.25">
      <c r="A1452">
        <v>1800</v>
      </c>
      <c r="B1452" s="2">
        <f t="shared" si="122"/>
        <v>1.4109999999999996E-4</v>
      </c>
    </row>
    <row r="1453" spans="1:2" x14ac:dyDescent="0.25">
      <c r="A1453">
        <v>1801</v>
      </c>
      <c r="B1453" s="2">
        <f>(-0.0000108999999999999*A1453/1000+0.0000238529999999999)/0.03</f>
        <v>1.4073666666666922E-4</v>
      </c>
    </row>
    <row r="1454" spans="1:2" x14ac:dyDescent="0.25">
      <c r="A1454">
        <v>1802</v>
      </c>
      <c r="B1454" s="2">
        <f t="shared" ref="B1454:B1482" si="123">(-0.0000108999999999999*A1454/1000+0.0000238529999999999)/0.03</f>
        <v>1.4037333333333598E-4</v>
      </c>
    </row>
    <row r="1455" spans="1:2" x14ac:dyDescent="0.25">
      <c r="A1455">
        <v>1803</v>
      </c>
      <c r="B1455" s="2">
        <f t="shared" si="123"/>
        <v>1.4001000000000253E-4</v>
      </c>
    </row>
    <row r="1456" spans="1:2" x14ac:dyDescent="0.25">
      <c r="A1456">
        <v>1804</v>
      </c>
      <c r="B1456" s="2">
        <f t="shared" si="123"/>
        <v>1.3964666666666929E-4</v>
      </c>
    </row>
    <row r="1457" spans="1:2" x14ac:dyDescent="0.25">
      <c r="A1457">
        <v>1805</v>
      </c>
      <c r="B1457" s="2">
        <f t="shared" si="123"/>
        <v>1.3928333333333595E-4</v>
      </c>
    </row>
    <row r="1458" spans="1:2" x14ac:dyDescent="0.25">
      <c r="A1458">
        <v>1806</v>
      </c>
      <c r="B1458" s="2">
        <f t="shared" si="123"/>
        <v>1.389200000000025E-4</v>
      </c>
    </row>
    <row r="1459" spans="1:2" x14ac:dyDescent="0.25">
      <c r="A1459">
        <v>1807</v>
      </c>
      <c r="B1459" s="2">
        <f t="shared" si="123"/>
        <v>1.3855666666666929E-4</v>
      </c>
    </row>
    <row r="1460" spans="1:2" x14ac:dyDescent="0.25">
      <c r="A1460">
        <v>1808</v>
      </c>
      <c r="B1460" s="2">
        <f t="shared" si="123"/>
        <v>1.3819333333333595E-4</v>
      </c>
    </row>
    <row r="1461" spans="1:2" x14ac:dyDescent="0.25">
      <c r="A1461">
        <v>1809</v>
      </c>
      <c r="B1461" s="2">
        <f t="shared" si="123"/>
        <v>1.378300000000026E-4</v>
      </c>
    </row>
    <row r="1462" spans="1:2" x14ac:dyDescent="0.25">
      <c r="A1462">
        <v>1810</v>
      </c>
      <c r="B1462" s="2">
        <f t="shared" si="123"/>
        <v>1.3746666666666926E-4</v>
      </c>
    </row>
    <row r="1463" spans="1:2" x14ac:dyDescent="0.25">
      <c r="A1463">
        <v>1811</v>
      </c>
      <c r="B1463" s="2">
        <f t="shared" si="123"/>
        <v>1.3710333333333591E-4</v>
      </c>
    </row>
    <row r="1464" spans="1:2" x14ac:dyDescent="0.25">
      <c r="A1464">
        <v>1812</v>
      </c>
      <c r="B1464" s="2">
        <f t="shared" si="123"/>
        <v>1.3674000000000271E-4</v>
      </c>
    </row>
    <row r="1465" spans="1:2" x14ac:dyDescent="0.25">
      <c r="A1465">
        <v>1813</v>
      </c>
      <c r="B1465" s="2">
        <f t="shared" si="123"/>
        <v>1.3637666666666925E-4</v>
      </c>
    </row>
    <row r="1466" spans="1:2" x14ac:dyDescent="0.25">
      <c r="A1466">
        <v>1814</v>
      </c>
      <c r="B1466" s="2">
        <f t="shared" si="123"/>
        <v>1.3601333333333591E-4</v>
      </c>
    </row>
    <row r="1467" spans="1:2" x14ac:dyDescent="0.25">
      <c r="A1467">
        <v>1815</v>
      </c>
      <c r="B1467" s="2">
        <f t="shared" si="123"/>
        <v>1.3565000000000267E-4</v>
      </c>
    </row>
    <row r="1468" spans="1:2" x14ac:dyDescent="0.25">
      <c r="A1468">
        <v>1816</v>
      </c>
      <c r="B1468" s="2">
        <f t="shared" si="123"/>
        <v>1.3528666666666933E-4</v>
      </c>
    </row>
    <row r="1469" spans="1:2" x14ac:dyDescent="0.25">
      <c r="A1469">
        <v>1817</v>
      </c>
      <c r="B1469" s="2">
        <f t="shared" si="123"/>
        <v>1.3492333333333588E-4</v>
      </c>
    </row>
    <row r="1470" spans="1:2" x14ac:dyDescent="0.25">
      <c r="A1470">
        <v>1818</v>
      </c>
      <c r="B1470" s="2">
        <f t="shared" si="123"/>
        <v>1.3456000000000267E-4</v>
      </c>
    </row>
    <row r="1471" spans="1:2" x14ac:dyDescent="0.25">
      <c r="A1471">
        <v>1819</v>
      </c>
      <c r="B1471" s="2">
        <f t="shared" si="123"/>
        <v>1.3419666666666933E-4</v>
      </c>
    </row>
    <row r="1472" spans="1:2" x14ac:dyDescent="0.25">
      <c r="A1472">
        <v>1820</v>
      </c>
      <c r="B1472" s="2">
        <f t="shared" si="123"/>
        <v>1.3383333333333598E-4</v>
      </c>
    </row>
    <row r="1473" spans="1:2" x14ac:dyDescent="0.25">
      <c r="A1473">
        <v>1821</v>
      </c>
      <c r="B1473" s="2">
        <f t="shared" si="123"/>
        <v>1.3347000000000264E-4</v>
      </c>
    </row>
    <row r="1474" spans="1:2" x14ac:dyDescent="0.25">
      <c r="A1474">
        <v>1822</v>
      </c>
      <c r="B1474" s="2">
        <f t="shared" si="123"/>
        <v>1.3310666666666929E-4</v>
      </c>
    </row>
    <row r="1475" spans="1:2" x14ac:dyDescent="0.25">
      <c r="A1475">
        <v>1823</v>
      </c>
      <c r="B1475" s="2">
        <f t="shared" si="123"/>
        <v>1.3274333333333608E-4</v>
      </c>
    </row>
    <row r="1476" spans="1:2" x14ac:dyDescent="0.25">
      <c r="A1476">
        <v>1824</v>
      </c>
      <c r="B1476" s="2">
        <f t="shared" si="123"/>
        <v>1.3238000000000263E-4</v>
      </c>
    </row>
    <row r="1477" spans="1:2" x14ac:dyDescent="0.25">
      <c r="A1477">
        <v>1825</v>
      </c>
      <c r="B1477" s="2">
        <f t="shared" si="123"/>
        <v>1.3201666666666929E-4</v>
      </c>
    </row>
    <row r="1478" spans="1:2" x14ac:dyDescent="0.25">
      <c r="A1478">
        <v>1826</v>
      </c>
      <c r="B1478" s="2">
        <f t="shared" si="123"/>
        <v>1.3165333333333605E-4</v>
      </c>
    </row>
    <row r="1479" spans="1:2" x14ac:dyDescent="0.25">
      <c r="A1479">
        <v>1827</v>
      </c>
      <c r="B1479" s="2">
        <f t="shared" si="123"/>
        <v>1.312900000000026E-4</v>
      </c>
    </row>
    <row r="1480" spans="1:2" x14ac:dyDescent="0.25">
      <c r="A1480">
        <v>1828</v>
      </c>
      <c r="B1480" s="2">
        <f t="shared" si="123"/>
        <v>1.3092666666666926E-4</v>
      </c>
    </row>
    <row r="1481" spans="1:2" x14ac:dyDescent="0.25">
      <c r="A1481">
        <v>1829</v>
      </c>
      <c r="B1481" s="2">
        <f t="shared" si="123"/>
        <v>1.3056333333333605E-4</v>
      </c>
    </row>
    <row r="1482" spans="1:2" x14ac:dyDescent="0.25">
      <c r="A1482">
        <v>1830</v>
      </c>
      <c r="B1482" s="2">
        <f t="shared" si="123"/>
        <v>1.302000000000027E-4</v>
      </c>
    </row>
    <row r="1483" spans="1:2" x14ac:dyDescent="0.25">
      <c r="A1483">
        <v>1831</v>
      </c>
      <c r="B1483" s="2">
        <f>(8.00000000000019E-07*A1483/1000-1.62000000000034E-07)/0.01</f>
        <v>1.3028000000000006E-4</v>
      </c>
    </row>
    <row r="1484" spans="1:2" x14ac:dyDescent="0.25">
      <c r="A1484">
        <v>1832</v>
      </c>
      <c r="B1484" s="2">
        <f t="shared" ref="B1484:B1492" si="124">(8.00000000000019E-07*A1484/1000-1.62000000000034E-07)/0.01</f>
        <v>1.3036000000000007E-4</v>
      </c>
    </row>
    <row r="1485" spans="1:2" x14ac:dyDescent="0.25">
      <c r="A1485">
        <v>1833</v>
      </c>
      <c r="B1485" s="2">
        <f t="shared" si="124"/>
        <v>1.3044000000000009E-4</v>
      </c>
    </row>
    <row r="1486" spans="1:2" x14ac:dyDescent="0.25">
      <c r="A1486">
        <v>1834</v>
      </c>
      <c r="B1486" s="2">
        <f t="shared" si="124"/>
        <v>1.3052000000000007E-4</v>
      </c>
    </row>
    <row r="1487" spans="1:2" x14ac:dyDescent="0.25">
      <c r="A1487">
        <v>1835</v>
      </c>
      <c r="B1487" s="2">
        <f t="shared" si="124"/>
        <v>1.3060000000000008E-4</v>
      </c>
    </row>
    <row r="1488" spans="1:2" x14ac:dyDescent="0.25">
      <c r="A1488">
        <v>1836</v>
      </c>
      <c r="B1488" s="2">
        <f t="shared" si="124"/>
        <v>1.3068000000000007E-4</v>
      </c>
    </row>
    <row r="1489" spans="1:2" x14ac:dyDescent="0.25">
      <c r="A1489">
        <v>1837</v>
      </c>
      <c r="B1489" s="2">
        <f t="shared" si="124"/>
        <v>1.3076000000000008E-4</v>
      </c>
    </row>
    <row r="1490" spans="1:2" x14ac:dyDescent="0.25">
      <c r="A1490">
        <v>1838</v>
      </c>
      <c r="B1490" s="2">
        <f t="shared" si="124"/>
        <v>1.308400000000001E-4</v>
      </c>
    </row>
    <row r="1491" spans="1:2" x14ac:dyDescent="0.25">
      <c r="A1491">
        <v>1839</v>
      </c>
      <c r="B1491" s="2">
        <f t="shared" si="124"/>
        <v>1.3092000000000008E-4</v>
      </c>
    </row>
    <row r="1492" spans="1:2" x14ac:dyDescent="0.25">
      <c r="A1492">
        <v>1840</v>
      </c>
      <c r="B1492" s="2">
        <f t="shared" si="124"/>
        <v>1.3100000000000009E-4</v>
      </c>
    </row>
    <row r="1493" spans="1:2" x14ac:dyDescent="0.25">
      <c r="A1493">
        <v>1841</v>
      </c>
      <c r="B1493" s="2">
        <f>(2.89999999999998E-06*A1493/1000-4.02599999999997E-06)/0.01</f>
        <v>1.3128999999999937E-4</v>
      </c>
    </row>
    <row r="1494" spans="1:2" x14ac:dyDescent="0.25">
      <c r="A1494">
        <v>1842</v>
      </c>
      <c r="B1494" s="2">
        <f t="shared" ref="B1494:B1502" si="125">(2.89999999999998E-06*A1494/1000-4.02599999999997E-06)/0.01</f>
        <v>1.3157999999999925E-4</v>
      </c>
    </row>
    <row r="1495" spans="1:2" x14ac:dyDescent="0.25">
      <c r="A1495">
        <v>1843</v>
      </c>
      <c r="B1495" s="2">
        <f t="shared" si="125"/>
        <v>1.3186999999999929E-4</v>
      </c>
    </row>
    <row r="1496" spans="1:2" x14ac:dyDescent="0.25">
      <c r="A1496">
        <v>1844</v>
      </c>
      <c r="B1496" s="2">
        <f t="shared" si="125"/>
        <v>1.3215999999999933E-4</v>
      </c>
    </row>
    <row r="1497" spans="1:2" x14ac:dyDescent="0.25">
      <c r="A1497">
        <v>1845</v>
      </c>
      <c r="B1497" s="2">
        <f t="shared" si="125"/>
        <v>1.3244999999999929E-4</v>
      </c>
    </row>
    <row r="1498" spans="1:2" x14ac:dyDescent="0.25">
      <c r="A1498">
        <v>1846</v>
      </c>
      <c r="B1498" s="2">
        <f t="shared" si="125"/>
        <v>1.3273999999999933E-4</v>
      </c>
    </row>
    <row r="1499" spans="1:2" x14ac:dyDescent="0.25">
      <c r="A1499">
        <v>1847</v>
      </c>
      <c r="B1499" s="2">
        <f t="shared" si="125"/>
        <v>1.330299999999994E-4</v>
      </c>
    </row>
    <row r="1500" spans="1:2" x14ac:dyDescent="0.25">
      <c r="A1500">
        <v>1848</v>
      </c>
      <c r="B1500" s="2">
        <f t="shared" si="125"/>
        <v>1.3331999999999925E-4</v>
      </c>
    </row>
    <row r="1501" spans="1:2" x14ac:dyDescent="0.25">
      <c r="A1501">
        <v>1849</v>
      </c>
      <c r="B1501" s="2">
        <f t="shared" si="125"/>
        <v>1.3360999999999931E-4</v>
      </c>
    </row>
    <row r="1502" spans="1:2" x14ac:dyDescent="0.25">
      <c r="A1502">
        <v>1850</v>
      </c>
      <c r="B1502" s="2">
        <f t="shared" si="125"/>
        <v>1.3389999999999935E-4</v>
      </c>
    </row>
    <row r="1503" spans="1:2" x14ac:dyDescent="0.25">
      <c r="A1503">
        <v>1851</v>
      </c>
      <c r="B1503" s="2">
        <f>(3.80000000000001E-06*A1503/1000-6.36050000000003E-06)/0.00499999999999989</f>
        <v>1.3466000000000075E-4</v>
      </c>
    </row>
    <row r="1504" spans="1:2" x14ac:dyDescent="0.25">
      <c r="A1504">
        <v>1852</v>
      </c>
      <c r="B1504" s="2">
        <f t="shared" ref="B1504:B1507" si="126">(3.80000000000001E-06*A1504/1000-6.36050000000003E-06)/0.00499999999999989</f>
        <v>1.3542000000000073E-4</v>
      </c>
    </row>
    <row r="1505" spans="1:2" x14ac:dyDescent="0.25">
      <c r="A1505">
        <v>1853</v>
      </c>
      <c r="B1505" s="2">
        <f t="shared" si="126"/>
        <v>1.3618000000000075E-4</v>
      </c>
    </row>
    <row r="1506" spans="1:2" x14ac:dyDescent="0.25">
      <c r="A1506">
        <v>1854</v>
      </c>
      <c r="B1506" s="2">
        <f t="shared" si="126"/>
        <v>1.3694000000000073E-4</v>
      </c>
    </row>
    <row r="1507" spans="1:2" x14ac:dyDescent="0.25">
      <c r="A1507">
        <v>1855</v>
      </c>
      <c r="B1507" s="2">
        <f t="shared" si="126"/>
        <v>1.3770000000000072E-4</v>
      </c>
    </row>
    <row r="1508" spans="1:2" x14ac:dyDescent="0.25">
      <c r="A1508">
        <v>1856</v>
      </c>
      <c r="B1508" s="2">
        <f>(5.49999999999999E-06*A1508/1000-9.51399999999998E-06)/0.00500000000000011</f>
        <v>1.3879999999999703E-4</v>
      </c>
    </row>
    <row r="1509" spans="1:2" x14ac:dyDescent="0.25">
      <c r="A1509">
        <v>1857</v>
      </c>
      <c r="B1509" s="2">
        <f t="shared" ref="B1509:B1512" si="127">(5.49999999999999E-06*A1509/1000-9.51399999999998E-06)/0.00500000000000011</f>
        <v>1.3989999999999706E-4</v>
      </c>
    </row>
    <row r="1510" spans="1:2" x14ac:dyDescent="0.25">
      <c r="A1510">
        <v>1858</v>
      </c>
      <c r="B1510" s="2">
        <f t="shared" si="127"/>
        <v>1.4099999999999706E-4</v>
      </c>
    </row>
    <row r="1511" spans="1:2" x14ac:dyDescent="0.25">
      <c r="A1511">
        <v>1859</v>
      </c>
      <c r="B1511" s="2">
        <f t="shared" si="127"/>
        <v>1.4209999999999673E-4</v>
      </c>
    </row>
    <row r="1512" spans="1:2" x14ac:dyDescent="0.25">
      <c r="A1512">
        <v>1860</v>
      </c>
      <c r="B1512" s="2">
        <f t="shared" si="127"/>
        <v>1.4319999999999676E-4</v>
      </c>
    </row>
    <row r="1513" spans="1:2" x14ac:dyDescent="0.25">
      <c r="A1513">
        <v>1861</v>
      </c>
      <c r="B1513" s="2">
        <f>(0.0000199999999999999*A1513/1000-0.000035768)/0.01</f>
        <v>1.451999999999816E-4</v>
      </c>
    </row>
    <row r="1514" spans="1:2" x14ac:dyDescent="0.25">
      <c r="A1514">
        <v>1862</v>
      </c>
      <c r="B1514" s="2">
        <f t="shared" ref="B1514:B1522" si="128">(0.0000199999999999999*A1514/1000-0.000035768)/0.01</f>
        <v>1.4719999999998124E-4</v>
      </c>
    </row>
    <row r="1515" spans="1:2" x14ac:dyDescent="0.25">
      <c r="A1515">
        <v>1863</v>
      </c>
      <c r="B1515" s="2">
        <f t="shared" si="128"/>
        <v>1.4919999999998156E-4</v>
      </c>
    </row>
    <row r="1516" spans="1:2" x14ac:dyDescent="0.25">
      <c r="A1516">
        <v>1864</v>
      </c>
      <c r="B1516" s="2">
        <f t="shared" si="128"/>
        <v>1.5119999999998121E-4</v>
      </c>
    </row>
    <row r="1517" spans="1:2" x14ac:dyDescent="0.25">
      <c r="A1517">
        <v>1865</v>
      </c>
      <c r="B1517" s="2">
        <f t="shared" si="128"/>
        <v>1.5319999999998152E-4</v>
      </c>
    </row>
    <row r="1518" spans="1:2" x14ac:dyDescent="0.25">
      <c r="A1518">
        <v>1866</v>
      </c>
      <c r="B1518" s="2">
        <f t="shared" si="128"/>
        <v>1.5519999999998117E-4</v>
      </c>
    </row>
    <row r="1519" spans="1:2" x14ac:dyDescent="0.25">
      <c r="A1519">
        <v>1867</v>
      </c>
      <c r="B1519" s="2">
        <f t="shared" si="128"/>
        <v>1.5719999999998081E-4</v>
      </c>
    </row>
    <row r="1520" spans="1:2" x14ac:dyDescent="0.25">
      <c r="A1520">
        <v>1868</v>
      </c>
      <c r="B1520" s="2">
        <f t="shared" si="128"/>
        <v>1.5919999999998113E-4</v>
      </c>
    </row>
    <row r="1521" spans="1:2" x14ac:dyDescent="0.25">
      <c r="A1521">
        <v>1869</v>
      </c>
      <c r="B1521" s="2">
        <f t="shared" si="128"/>
        <v>1.6119999999998145E-4</v>
      </c>
    </row>
    <row r="1522" spans="1:2" x14ac:dyDescent="0.25">
      <c r="A1522">
        <v>1870</v>
      </c>
      <c r="B1522" s="2">
        <f t="shared" si="128"/>
        <v>1.6319999999998177E-4</v>
      </c>
    </row>
    <row r="1523" spans="1:2" x14ac:dyDescent="0.25">
      <c r="A1523">
        <v>1871</v>
      </c>
      <c r="B1523" s="2">
        <f>(0.0000934*A1523/1000-0.000171394)/0.0199999999999997</f>
        <v>1.6787000000000266E-4</v>
      </c>
    </row>
    <row r="1524" spans="1:2" x14ac:dyDescent="0.25">
      <c r="A1524">
        <v>1872</v>
      </c>
      <c r="B1524" s="2">
        <f t="shared" ref="B1524:B1542" si="129">(0.0000934*A1524/1000-0.000171394)/0.0199999999999997</f>
        <v>1.7254000000000146E-4</v>
      </c>
    </row>
    <row r="1525" spans="1:2" x14ac:dyDescent="0.25">
      <c r="A1525">
        <v>1873</v>
      </c>
      <c r="B1525" s="2">
        <f t="shared" si="129"/>
        <v>1.7721000000000162E-4</v>
      </c>
    </row>
    <row r="1526" spans="1:2" x14ac:dyDescent="0.25">
      <c r="A1526">
        <v>1874</v>
      </c>
      <c r="B1526" s="2">
        <f t="shared" si="129"/>
        <v>1.8188000000000175E-4</v>
      </c>
    </row>
    <row r="1527" spans="1:2" x14ac:dyDescent="0.25">
      <c r="A1527">
        <v>1875</v>
      </c>
      <c r="B1527" s="2">
        <f t="shared" si="129"/>
        <v>1.8655000000000191E-4</v>
      </c>
    </row>
    <row r="1528" spans="1:2" x14ac:dyDescent="0.25">
      <c r="A1528">
        <v>1876</v>
      </c>
      <c r="B1528" s="2">
        <f t="shared" si="129"/>
        <v>1.9122000000000204E-4</v>
      </c>
    </row>
    <row r="1529" spans="1:2" x14ac:dyDescent="0.25">
      <c r="A1529">
        <v>1877</v>
      </c>
      <c r="B1529" s="2">
        <f t="shared" si="129"/>
        <v>1.9589000000000219E-4</v>
      </c>
    </row>
    <row r="1530" spans="1:2" x14ac:dyDescent="0.25">
      <c r="A1530">
        <v>1878</v>
      </c>
      <c r="B1530" s="2">
        <f t="shared" si="129"/>
        <v>2.0056000000000235E-4</v>
      </c>
    </row>
    <row r="1531" spans="1:2" x14ac:dyDescent="0.25">
      <c r="A1531">
        <v>1879</v>
      </c>
      <c r="B1531" s="2">
        <f t="shared" si="129"/>
        <v>2.0523000000000112E-4</v>
      </c>
    </row>
    <row r="1532" spans="1:2" x14ac:dyDescent="0.25">
      <c r="A1532">
        <v>1880</v>
      </c>
      <c r="B1532" s="2">
        <f t="shared" si="129"/>
        <v>2.0990000000000264E-4</v>
      </c>
    </row>
    <row r="1533" spans="1:2" x14ac:dyDescent="0.25">
      <c r="A1533">
        <v>1881</v>
      </c>
      <c r="B1533" s="2">
        <f t="shared" si="129"/>
        <v>2.1457000000000277E-4</v>
      </c>
    </row>
    <row r="1534" spans="1:2" x14ac:dyDescent="0.25">
      <c r="A1534">
        <v>1882</v>
      </c>
      <c r="B1534" s="2">
        <f t="shared" si="129"/>
        <v>2.1924000000000292E-4</v>
      </c>
    </row>
    <row r="1535" spans="1:2" x14ac:dyDescent="0.25">
      <c r="A1535">
        <v>1883</v>
      </c>
      <c r="B1535" s="2">
        <f t="shared" si="129"/>
        <v>2.2391000000000172E-4</v>
      </c>
    </row>
    <row r="1536" spans="1:2" x14ac:dyDescent="0.25">
      <c r="A1536">
        <v>1884</v>
      </c>
      <c r="B1536" s="2">
        <f t="shared" si="129"/>
        <v>2.2858000000000321E-4</v>
      </c>
    </row>
    <row r="1537" spans="1:2" x14ac:dyDescent="0.25">
      <c r="A1537">
        <v>1885</v>
      </c>
      <c r="B1537" s="2">
        <f t="shared" si="129"/>
        <v>2.3325000000000337E-4</v>
      </c>
    </row>
    <row r="1538" spans="1:2" x14ac:dyDescent="0.25">
      <c r="A1538">
        <v>1886</v>
      </c>
      <c r="B1538" s="2">
        <f t="shared" si="129"/>
        <v>2.3792000000000214E-4</v>
      </c>
    </row>
    <row r="1539" spans="1:2" x14ac:dyDescent="0.25">
      <c r="A1539">
        <v>1887</v>
      </c>
      <c r="B1539" s="2">
        <f t="shared" si="129"/>
        <v>2.425900000000023E-4</v>
      </c>
    </row>
    <row r="1540" spans="1:2" x14ac:dyDescent="0.25">
      <c r="A1540">
        <v>1888</v>
      </c>
      <c r="B1540" s="2">
        <f t="shared" si="129"/>
        <v>2.4726000000000245E-4</v>
      </c>
    </row>
    <row r="1541" spans="1:2" x14ac:dyDescent="0.25">
      <c r="A1541">
        <v>1889</v>
      </c>
      <c r="B1541" s="2">
        <f t="shared" si="129"/>
        <v>2.5193000000000258E-4</v>
      </c>
    </row>
    <row r="1542" spans="1:2" x14ac:dyDescent="0.25">
      <c r="A1542">
        <v>1890</v>
      </c>
      <c r="B1542" s="2">
        <f t="shared" si="129"/>
        <v>2.5660000000000271E-4</v>
      </c>
    </row>
    <row r="1543" spans="1:2" x14ac:dyDescent="0.25">
      <c r="A1543">
        <v>1891</v>
      </c>
      <c r="B1543" s="2">
        <f>(0.0001515*A1543/1000-0.000282485999999999)/0.0150000000000001</f>
        <v>2.6670000000006308E-4</v>
      </c>
    </row>
    <row r="1544" spans="1:2" x14ac:dyDescent="0.25">
      <c r="A1544">
        <v>1892</v>
      </c>
      <c r="B1544" s="2">
        <f t="shared" ref="B1544:B1557" si="130">(0.0001515*A1544/1000-0.000282485999999999)/0.0150000000000001</f>
        <v>2.7680000000006663E-4</v>
      </c>
    </row>
    <row r="1545" spans="1:2" x14ac:dyDescent="0.25">
      <c r="A1545">
        <v>1893</v>
      </c>
      <c r="B1545" s="2">
        <f t="shared" si="130"/>
        <v>2.8690000000006292E-4</v>
      </c>
    </row>
    <row r="1546" spans="1:2" x14ac:dyDescent="0.25">
      <c r="A1546">
        <v>1894</v>
      </c>
      <c r="B1546" s="2">
        <f t="shared" si="130"/>
        <v>2.9700000000006289E-4</v>
      </c>
    </row>
    <row r="1547" spans="1:2" x14ac:dyDescent="0.25">
      <c r="A1547">
        <v>1895</v>
      </c>
      <c r="B1547" s="2">
        <f t="shared" si="130"/>
        <v>3.0710000000006281E-4</v>
      </c>
    </row>
    <row r="1548" spans="1:2" x14ac:dyDescent="0.25">
      <c r="A1548">
        <v>1896</v>
      </c>
      <c r="B1548" s="2">
        <f t="shared" si="130"/>
        <v>3.1720000000006279E-4</v>
      </c>
    </row>
    <row r="1549" spans="1:2" x14ac:dyDescent="0.25">
      <c r="A1549">
        <v>1897</v>
      </c>
      <c r="B1549" s="2">
        <f t="shared" si="130"/>
        <v>3.2730000000006271E-4</v>
      </c>
    </row>
    <row r="1550" spans="1:2" x14ac:dyDescent="0.25">
      <c r="A1550">
        <v>1898</v>
      </c>
      <c r="B1550" s="2">
        <f t="shared" si="130"/>
        <v>3.3740000000006263E-4</v>
      </c>
    </row>
    <row r="1551" spans="1:2" x14ac:dyDescent="0.25">
      <c r="A1551">
        <v>1899</v>
      </c>
      <c r="B1551" s="2">
        <f t="shared" si="130"/>
        <v>3.475000000000626E-4</v>
      </c>
    </row>
    <row r="1552" spans="1:2" x14ac:dyDescent="0.25">
      <c r="A1552">
        <v>1900</v>
      </c>
      <c r="B1552" s="2">
        <f t="shared" si="130"/>
        <v>3.5760000000006252E-4</v>
      </c>
    </row>
    <row r="1553" spans="1:2" x14ac:dyDescent="0.25">
      <c r="A1553">
        <v>1901</v>
      </c>
      <c r="B1553" s="2">
        <f t="shared" si="130"/>
        <v>3.677000000000625E-4</v>
      </c>
    </row>
    <row r="1554" spans="1:2" x14ac:dyDescent="0.25">
      <c r="A1554">
        <v>1902</v>
      </c>
      <c r="B1554" s="2">
        <f t="shared" si="130"/>
        <v>3.7780000000006242E-4</v>
      </c>
    </row>
    <row r="1555" spans="1:2" x14ac:dyDescent="0.25">
      <c r="A1555">
        <v>1903</v>
      </c>
      <c r="B1555" s="2">
        <f t="shared" si="130"/>
        <v>3.8790000000006597E-4</v>
      </c>
    </row>
    <row r="1556" spans="1:2" x14ac:dyDescent="0.25">
      <c r="A1556">
        <v>1904</v>
      </c>
      <c r="B1556" s="2">
        <f t="shared" si="130"/>
        <v>3.9800000000006231E-4</v>
      </c>
    </row>
    <row r="1557" spans="1:2" x14ac:dyDescent="0.25">
      <c r="A1557">
        <v>1905</v>
      </c>
      <c r="B1557" s="2">
        <f t="shared" si="130"/>
        <v>4.0810000000006586E-4</v>
      </c>
    </row>
    <row r="1558" spans="1:2" x14ac:dyDescent="0.25">
      <c r="A1558">
        <v>1906</v>
      </c>
      <c r="B1558" s="2">
        <f>(0.0002979*A1558/1000-0.0005601537)/0.018</f>
        <v>4.2465000000000092E-4</v>
      </c>
    </row>
    <row r="1559" spans="1:2" x14ac:dyDescent="0.25">
      <c r="A1559">
        <v>1907</v>
      </c>
      <c r="B1559" s="2">
        <f t="shared" ref="B1559:B1575" si="131">(0.0002979*A1559/1000-0.0005601537)/0.018</f>
        <v>4.412000000000007E-4</v>
      </c>
    </row>
    <row r="1560" spans="1:2" x14ac:dyDescent="0.25">
      <c r="A1560">
        <v>1908</v>
      </c>
      <c r="B1560" s="2">
        <f t="shared" si="131"/>
        <v>4.5774999999999446E-4</v>
      </c>
    </row>
    <row r="1561" spans="1:2" x14ac:dyDescent="0.25">
      <c r="A1561">
        <v>1909</v>
      </c>
      <c r="B1561" s="2">
        <f t="shared" si="131"/>
        <v>4.7430000000000025E-4</v>
      </c>
    </row>
    <row r="1562" spans="1:2" x14ac:dyDescent="0.25">
      <c r="A1562">
        <v>1910</v>
      </c>
      <c r="B1562" s="2">
        <f t="shared" si="131"/>
        <v>4.9085000000000003E-4</v>
      </c>
    </row>
    <row r="1563" spans="1:2" x14ac:dyDescent="0.25">
      <c r="A1563">
        <v>1911</v>
      </c>
      <c r="B1563" s="2">
        <f t="shared" si="131"/>
        <v>5.0739999999999379E-4</v>
      </c>
    </row>
    <row r="1564" spans="1:2" x14ac:dyDescent="0.25">
      <c r="A1564">
        <v>1912</v>
      </c>
      <c r="B1564" s="2">
        <f t="shared" si="131"/>
        <v>5.2394999999999959E-4</v>
      </c>
    </row>
    <row r="1565" spans="1:2" x14ac:dyDescent="0.25">
      <c r="A1565">
        <v>1913</v>
      </c>
      <c r="B1565" s="2">
        <f t="shared" si="131"/>
        <v>5.4049999999999931E-4</v>
      </c>
    </row>
    <row r="1566" spans="1:2" x14ac:dyDescent="0.25">
      <c r="A1566">
        <v>1914</v>
      </c>
      <c r="B1566" s="2">
        <f t="shared" si="131"/>
        <v>5.5704999999999915E-4</v>
      </c>
    </row>
    <row r="1567" spans="1:2" x14ac:dyDescent="0.25">
      <c r="A1567">
        <v>1915</v>
      </c>
      <c r="B1567" s="2">
        <f t="shared" si="131"/>
        <v>5.7359999999999887E-4</v>
      </c>
    </row>
    <row r="1568" spans="1:2" x14ac:dyDescent="0.25">
      <c r="A1568">
        <v>1916</v>
      </c>
      <c r="B1568" s="2">
        <f t="shared" si="131"/>
        <v>5.9014999999999871E-4</v>
      </c>
    </row>
    <row r="1569" spans="1:2" x14ac:dyDescent="0.25">
      <c r="A1569">
        <v>1917</v>
      </c>
      <c r="B1569" s="2">
        <f t="shared" si="131"/>
        <v>6.0669999999999843E-4</v>
      </c>
    </row>
    <row r="1570" spans="1:2" x14ac:dyDescent="0.25">
      <c r="A1570">
        <v>1918</v>
      </c>
      <c r="B1570" s="2">
        <f t="shared" si="131"/>
        <v>6.2324999999999826E-4</v>
      </c>
    </row>
    <row r="1571" spans="1:2" x14ac:dyDescent="0.25">
      <c r="A1571">
        <v>1919</v>
      </c>
      <c r="B1571" s="2">
        <f t="shared" si="131"/>
        <v>6.3979999999999799E-4</v>
      </c>
    </row>
    <row r="1572" spans="1:2" x14ac:dyDescent="0.25">
      <c r="A1572">
        <v>1920</v>
      </c>
      <c r="B1572" s="2">
        <f t="shared" si="131"/>
        <v>6.5634999999999782E-4</v>
      </c>
    </row>
    <row r="1573" spans="1:2" x14ac:dyDescent="0.25">
      <c r="A1573">
        <v>1921</v>
      </c>
      <c r="B1573" s="2">
        <f t="shared" si="131"/>
        <v>6.7289999999999755E-4</v>
      </c>
    </row>
    <row r="1574" spans="1:2" x14ac:dyDescent="0.25">
      <c r="A1574">
        <v>1922</v>
      </c>
      <c r="B1574" s="2">
        <f t="shared" si="131"/>
        <v>6.8944999999999727E-4</v>
      </c>
    </row>
    <row r="1575" spans="1:2" x14ac:dyDescent="0.25">
      <c r="A1575">
        <v>1923</v>
      </c>
      <c r="B1575" s="2">
        <f t="shared" si="131"/>
        <v>7.059999999999971E-4</v>
      </c>
    </row>
    <row r="1576" spans="1:2" x14ac:dyDescent="0.25">
      <c r="A1576">
        <v>1924</v>
      </c>
      <c r="B1576" s="2">
        <f>(0.000402*A1576/1000-0.000759632)/0.0189999999999999</f>
        <v>7.2715789473684839E-4</v>
      </c>
    </row>
    <row r="1577" spans="1:2" x14ac:dyDescent="0.25">
      <c r="A1577">
        <v>1925</v>
      </c>
      <c r="B1577" s="2">
        <f t="shared" ref="B1577:B1594" si="132">(0.000402*A1577/1000-0.000759632)/0.0189999999999999</f>
        <v>7.4831578947369274E-4</v>
      </c>
    </row>
    <row r="1578" spans="1:2" x14ac:dyDescent="0.25">
      <c r="A1578">
        <v>1926</v>
      </c>
      <c r="B1578" s="2">
        <f t="shared" si="132"/>
        <v>7.6947368421053145E-4</v>
      </c>
    </row>
    <row r="1579" spans="1:2" x14ac:dyDescent="0.25">
      <c r="A1579">
        <v>1927</v>
      </c>
      <c r="B1579" s="2">
        <f t="shared" si="132"/>
        <v>7.906315789473758E-4</v>
      </c>
    </row>
    <row r="1580" spans="1:2" x14ac:dyDescent="0.25">
      <c r="A1580">
        <v>1928</v>
      </c>
      <c r="B1580" s="2">
        <f t="shared" si="132"/>
        <v>8.1178947368422015E-4</v>
      </c>
    </row>
    <row r="1581" spans="1:2" x14ac:dyDescent="0.25">
      <c r="A1581">
        <v>1929</v>
      </c>
      <c r="B1581" s="2">
        <f t="shared" si="132"/>
        <v>8.3294736842105886E-4</v>
      </c>
    </row>
    <row r="1582" spans="1:2" x14ac:dyDescent="0.25">
      <c r="A1582">
        <v>1930</v>
      </c>
      <c r="B1582" s="2">
        <f t="shared" si="132"/>
        <v>8.5410526315789757E-4</v>
      </c>
    </row>
    <row r="1583" spans="1:2" x14ac:dyDescent="0.25">
      <c r="A1583">
        <v>1931</v>
      </c>
      <c r="B1583" s="2">
        <f t="shared" si="132"/>
        <v>8.7526315789474192E-4</v>
      </c>
    </row>
    <row r="1584" spans="1:2" x14ac:dyDescent="0.25">
      <c r="A1584">
        <v>1932</v>
      </c>
      <c r="B1584" s="2">
        <f t="shared" si="132"/>
        <v>8.9642105263158637E-4</v>
      </c>
    </row>
    <row r="1585" spans="1:2" x14ac:dyDescent="0.25">
      <c r="A1585">
        <v>1933</v>
      </c>
      <c r="B1585" s="2">
        <f t="shared" si="132"/>
        <v>9.1757894736843072E-4</v>
      </c>
    </row>
    <row r="1586" spans="1:2" x14ac:dyDescent="0.25">
      <c r="A1586">
        <v>1934</v>
      </c>
      <c r="B1586" s="2">
        <f t="shared" si="132"/>
        <v>9.3873684210526943E-4</v>
      </c>
    </row>
    <row r="1587" spans="1:2" x14ac:dyDescent="0.25">
      <c r="A1587">
        <v>1935</v>
      </c>
      <c r="B1587" s="2">
        <f t="shared" si="132"/>
        <v>9.5989473684211378E-4</v>
      </c>
    </row>
    <row r="1588" spans="1:2" x14ac:dyDescent="0.25">
      <c r="A1588">
        <v>1936</v>
      </c>
      <c r="B1588" s="2">
        <f t="shared" si="132"/>
        <v>9.8105263157895824E-4</v>
      </c>
    </row>
    <row r="1589" spans="1:2" x14ac:dyDescent="0.25">
      <c r="A1589">
        <v>1937</v>
      </c>
      <c r="B1589" s="2">
        <f t="shared" si="132"/>
        <v>1.0022105263157912E-3</v>
      </c>
    </row>
    <row r="1590" spans="1:2" x14ac:dyDescent="0.25">
      <c r="A1590">
        <v>1938</v>
      </c>
      <c r="B1590" s="2">
        <f t="shared" si="132"/>
        <v>1.0233684210526354E-3</v>
      </c>
    </row>
    <row r="1591" spans="1:2" x14ac:dyDescent="0.25">
      <c r="A1591">
        <v>1939</v>
      </c>
      <c r="B1591" s="2">
        <f t="shared" si="132"/>
        <v>1.0445263157894799E-3</v>
      </c>
    </row>
    <row r="1592" spans="1:2" x14ac:dyDescent="0.25">
      <c r="A1592">
        <v>1940</v>
      </c>
      <c r="B1592" s="2">
        <f t="shared" si="132"/>
        <v>1.0656842105263244E-3</v>
      </c>
    </row>
    <row r="1593" spans="1:2" x14ac:dyDescent="0.25">
      <c r="A1593">
        <v>1941</v>
      </c>
      <c r="B1593" s="2">
        <f t="shared" si="132"/>
        <v>1.086842105263163E-3</v>
      </c>
    </row>
    <row r="1594" spans="1:2" x14ac:dyDescent="0.25">
      <c r="A1594">
        <v>1942</v>
      </c>
      <c r="B1594" s="2">
        <f t="shared" si="132"/>
        <v>1.1080000000000074E-3</v>
      </c>
    </row>
    <row r="1595" spans="1:2" x14ac:dyDescent="0.25">
      <c r="A1595">
        <v>1943</v>
      </c>
      <c r="B1595" s="2">
        <f>(0.000333999999999999*A1595/1000-0.000627575999999999)/0.0190000000000001</f>
        <v>1.1255789473683625E-3</v>
      </c>
    </row>
    <row r="1596" spans="1:2" x14ac:dyDescent="0.25">
      <c r="A1596">
        <v>1944</v>
      </c>
      <c r="B1596" s="2">
        <f t="shared" ref="B1596:B1613" si="133">(0.000333999999999999*A1596/1000-0.000627575999999999)/0.0190000000000001</f>
        <v>1.1431578947367863E-3</v>
      </c>
    </row>
    <row r="1597" spans="1:2" x14ac:dyDescent="0.25">
      <c r="A1597">
        <v>1945</v>
      </c>
      <c r="B1597" s="2">
        <f t="shared" si="133"/>
        <v>1.1607368421052045E-3</v>
      </c>
    </row>
    <row r="1598" spans="1:2" x14ac:dyDescent="0.25">
      <c r="A1598">
        <v>1946</v>
      </c>
      <c r="B1598" s="2">
        <f t="shared" si="133"/>
        <v>1.1783157894736283E-3</v>
      </c>
    </row>
    <row r="1599" spans="1:2" x14ac:dyDescent="0.25">
      <c r="A1599">
        <v>1947</v>
      </c>
      <c r="B1599" s="2">
        <f t="shared" si="133"/>
        <v>1.1958947368420464E-3</v>
      </c>
    </row>
    <row r="1600" spans="1:2" x14ac:dyDescent="0.25">
      <c r="A1600">
        <v>1948</v>
      </c>
      <c r="B1600" s="2">
        <f t="shared" si="133"/>
        <v>1.2134736842104703E-3</v>
      </c>
    </row>
    <row r="1601" spans="1:2" x14ac:dyDescent="0.25">
      <c r="A1601">
        <v>1949</v>
      </c>
      <c r="B1601" s="2">
        <f t="shared" si="133"/>
        <v>1.2310526315788884E-3</v>
      </c>
    </row>
    <row r="1602" spans="1:2" x14ac:dyDescent="0.25">
      <c r="A1602">
        <v>1950</v>
      </c>
      <c r="B1602" s="2">
        <f t="shared" si="133"/>
        <v>1.2486315789473122E-3</v>
      </c>
    </row>
    <row r="1603" spans="1:2" x14ac:dyDescent="0.25">
      <c r="A1603">
        <v>1951</v>
      </c>
      <c r="B1603" s="2">
        <f t="shared" si="133"/>
        <v>1.2662105263157304E-3</v>
      </c>
    </row>
    <row r="1604" spans="1:2" x14ac:dyDescent="0.25">
      <c r="A1604">
        <v>1952</v>
      </c>
      <c r="B1604" s="2">
        <f t="shared" si="133"/>
        <v>1.2837894736841542E-3</v>
      </c>
    </row>
    <row r="1605" spans="1:2" x14ac:dyDescent="0.25">
      <c r="A1605">
        <v>1953</v>
      </c>
      <c r="B1605" s="2">
        <f t="shared" si="133"/>
        <v>1.3013684210525724E-3</v>
      </c>
    </row>
    <row r="1606" spans="1:2" x14ac:dyDescent="0.25">
      <c r="A1606">
        <v>1954</v>
      </c>
      <c r="B1606" s="2">
        <f t="shared" si="133"/>
        <v>1.3189473684209962E-3</v>
      </c>
    </row>
    <row r="1607" spans="1:2" x14ac:dyDescent="0.25">
      <c r="A1607">
        <v>1955</v>
      </c>
      <c r="B1607" s="2">
        <f t="shared" si="133"/>
        <v>1.3365263157894144E-3</v>
      </c>
    </row>
    <row r="1608" spans="1:2" x14ac:dyDescent="0.25">
      <c r="A1608">
        <v>1956</v>
      </c>
      <c r="B1608" s="2">
        <f t="shared" si="133"/>
        <v>1.3541052631578382E-3</v>
      </c>
    </row>
    <row r="1609" spans="1:2" x14ac:dyDescent="0.25">
      <c r="A1609">
        <v>1957</v>
      </c>
      <c r="B1609" s="2">
        <f t="shared" si="133"/>
        <v>1.3716842105262563E-3</v>
      </c>
    </row>
    <row r="1610" spans="1:2" x14ac:dyDescent="0.25">
      <c r="A1610">
        <v>1958</v>
      </c>
      <c r="B1610" s="2">
        <f t="shared" si="133"/>
        <v>1.3892631578946801E-3</v>
      </c>
    </row>
    <row r="1611" spans="1:2" x14ac:dyDescent="0.25">
      <c r="A1611">
        <v>1959</v>
      </c>
      <c r="B1611" s="2">
        <f t="shared" si="133"/>
        <v>1.4068421052630983E-3</v>
      </c>
    </row>
    <row r="1612" spans="1:2" x14ac:dyDescent="0.25">
      <c r="A1612">
        <v>1960</v>
      </c>
      <c r="B1612" s="2">
        <f t="shared" si="133"/>
        <v>1.4244210526315221E-3</v>
      </c>
    </row>
    <row r="1613" spans="1:2" x14ac:dyDescent="0.25">
      <c r="A1613">
        <v>1961</v>
      </c>
      <c r="B1613" s="2">
        <f t="shared" si="133"/>
        <v>1.4419999999999403E-3</v>
      </c>
    </row>
    <row r="1614" spans="1:2" x14ac:dyDescent="0.25">
      <c r="A1614">
        <v>1962</v>
      </c>
      <c r="B1614" s="2">
        <f>(0.000172*A1614/1000-0.000309894)/0.0189999999999999</f>
        <v>1.4510526315789541E-3</v>
      </c>
    </row>
    <row r="1615" spans="1:2" x14ac:dyDescent="0.25">
      <c r="A1615">
        <v>1963</v>
      </c>
      <c r="B1615" s="2">
        <f t="shared" ref="B1615:B1632" si="134">(0.000172*A1615/1000-0.000309894)/0.0189999999999999</f>
        <v>1.4601052631579015E-3</v>
      </c>
    </row>
    <row r="1616" spans="1:2" x14ac:dyDescent="0.25">
      <c r="A1616">
        <v>1964</v>
      </c>
      <c r="B1616" s="2">
        <f t="shared" si="134"/>
        <v>1.4691578947368486E-3</v>
      </c>
    </row>
    <row r="1617" spans="1:2" x14ac:dyDescent="0.25">
      <c r="A1617">
        <v>1965</v>
      </c>
      <c r="B1617" s="2">
        <f t="shared" si="134"/>
        <v>1.4782105263157961E-3</v>
      </c>
    </row>
    <row r="1618" spans="1:2" x14ac:dyDescent="0.25">
      <c r="A1618">
        <v>1966</v>
      </c>
      <c r="B1618" s="2">
        <f t="shared" si="134"/>
        <v>1.4872631578947432E-3</v>
      </c>
    </row>
    <row r="1619" spans="1:2" x14ac:dyDescent="0.25">
      <c r="A1619">
        <v>1967</v>
      </c>
      <c r="B1619" s="2">
        <f t="shared" si="134"/>
        <v>1.4963157894736935E-3</v>
      </c>
    </row>
    <row r="1620" spans="1:2" x14ac:dyDescent="0.25">
      <c r="A1620">
        <v>1968</v>
      </c>
      <c r="B1620" s="2">
        <f t="shared" si="134"/>
        <v>1.5053684210526407E-3</v>
      </c>
    </row>
    <row r="1621" spans="1:2" x14ac:dyDescent="0.25">
      <c r="A1621">
        <v>1969</v>
      </c>
      <c r="B1621" s="2">
        <f t="shared" si="134"/>
        <v>1.5144210526315881E-3</v>
      </c>
    </row>
    <row r="1622" spans="1:2" x14ac:dyDescent="0.25">
      <c r="A1622">
        <v>1970</v>
      </c>
      <c r="B1622" s="2">
        <f t="shared" si="134"/>
        <v>1.5234736842105352E-3</v>
      </c>
    </row>
    <row r="1623" spans="1:2" x14ac:dyDescent="0.25">
      <c r="A1623">
        <v>1971</v>
      </c>
      <c r="B1623" s="2">
        <f t="shared" si="134"/>
        <v>1.5325263157894827E-3</v>
      </c>
    </row>
    <row r="1624" spans="1:2" x14ac:dyDescent="0.25">
      <c r="A1624">
        <v>1972</v>
      </c>
      <c r="B1624" s="2">
        <f t="shared" si="134"/>
        <v>1.541578947368427E-3</v>
      </c>
    </row>
    <row r="1625" spans="1:2" x14ac:dyDescent="0.25">
      <c r="A1625">
        <v>1973</v>
      </c>
      <c r="B1625" s="2">
        <f t="shared" si="134"/>
        <v>1.5506315789473744E-3</v>
      </c>
    </row>
    <row r="1626" spans="1:2" x14ac:dyDescent="0.25">
      <c r="A1626">
        <v>1974</v>
      </c>
      <c r="B1626" s="2">
        <f t="shared" si="134"/>
        <v>1.5596842105263244E-3</v>
      </c>
    </row>
    <row r="1627" spans="1:2" x14ac:dyDescent="0.25">
      <c r="A1627">
        <v>1975</v>
      </c>
      <c r="B1627" s="2">
        <f t="shared" si="134"/>
        <v>1.5687368421052718E-3</v>
      </c>
    </row>
    <row r="1628" spans="1:2" x14ac:dyDescent="0.25">
      <c r="A1628">
        <v>1976</v>
      </c>
      <c r="B1628" s="2">
        <f t="shared" si="134"/>
        <v>1.577789473684219E-3</v>
      </c>
    </row>
    <row r="1629" spans="1:2" x14ac:dyDescent="0.25">
      <c r="A1629">
        <v>1977</v>
      </c>
      <c r="B1629" s="2">
        <f t="shared" si="134"/>
        <v>1.5868421052631664E-3</v>
      </c>
    </row>
    <row r="1630" spans="1:2" x14ac:dyDescent="0.25">
      <c r="A1630">
        <v>1978</v>
      </c>
      <c r="B1630" s="2">
        <f t="shared" si="134"/>
        <v>1.5958947368421136E-3</v>
      </c>
    </row>
    <row r="1631" spans="1:2" x14ac:dyDescent="0.25">
      <c r="A1631">
        <v>1979</v>
      </c>
      <c r="B1631" s="2">
        <f t="shared" si="134"/>
        <v>1.604947368421061E-3</v>
      </c>
    </row>
    <row r="1632" spans="1:2" x14ac:dyDescent="0.25">
      <c r="A1632">
        <v>1980</v>
      </c>
      <c r="B1632" s="2">
        <f t="shared" si="134"/>
        <v>1.6140000000000082E-3</v>
      </c>
    </row>
    <row r="1633" spans="1:2" x14ac:dyDescent="0.25">
      <c r="A1633">
        <v>1981</v>
      </c>
      <c r="B1633" s="2">
        <f>(0.0000259999999999999*A1633/1000-0.0000191999999999999)/0.02</f>
        <v>1.6152999999999951E-3</v>
      </c>
    </row>
    <row r="1634" spans="1:2" x14ac:dyDescent="0.25">
      <c r="A1634">
        <v>1982</v>
      </c>
      <c r="B1634" s="2">
        <f t="shared" ref="B1634:B1652" si="135">(0.0000259999999999999*A1634/1000-0.0000191999999999999)/0.02</f>
        <v>1.6165999999999945E-3</v>
      </c>
    </row>
    <row r="1635" spans="1:2" x14ac:dyDescent="0.25">
      <c r="A1635">
        <v>1983</v>
      </c>
      <c r="B1635" s="2">
        <f t="shared" si="135"/>
        <v>1.6178999999999955E-3</v>
      </c>
    </row>
    <row r="1636" spans="1:2" x14ac:dyDescent="0.25">
      <c r="A1636">
        <v>1984</v>
      </c>
      <c r="B1636" s="2">
        <f t="shared" si="135"/>
        <v>1.6191999999999949E-3</v>
      </c>
    </row>
    <row r="1637" spans="1:2" x14ac:dyDescent="0.25">
      <c r="A1637">
        <v>1985</v>
      </c>
      <c r="B1637" s="2">
        <f t="shared" si="135"/>
        <v>1.620499999999995E-3</v>
      </c>
    </row>
    <row r="1638" spans="1:2" x14ac:dyDescent="0.25">
      <c r="A1638">
        <v>1986</v>
      </c>
      <c r="B1638" s="2">
        <f t="shared" si="135"/>
        <v>1.6217999999999951E-3</v>
      </c>
    </row>
    <row r="1639" spans="1:2" x14ac:dyDescent="0.25">
      <c r="A1639">
        <v>1987</v>
      </c>
      <c r="B1639" s="2">
        <f t="shared" si="135"/>
        <v>1.6230999999999947E-3</v>
      </c>
    </row>
    <row r="1640" spans="1:2" x14ac:dyDescent="0.25">
      <c r="A1640">
        <v>1988</v>
      </c>
      <c r="B1640" s="2">
        <f t="shared" si="135"/>
        <v>1.6243999999999948E-3</v>
      </c>
    </row>
    <row r="1641" spans="1:2" x14ac:dyDescent="0.25">
      <c r="A1641">
        <v>1989</v>
      </c>
      <c r="B1641" s="2">
        <f t="shared" si="135"/>
        <v>1.6256999999999949E-3</v>
      </c>
    </row>
    <row r="1642" spans="1:2" x14ac:dyDescent="0.25">
      <c r="A1642">
        <v>1990</v>
      </c>
      <c r="B1642" s="2">
        <f t="shared" si="135"/>
        <v>1.626999999999995E-3</v>
      </c>
    </row>
    <row r="1643" spans="1:2" x14ac:dyDescent="0.25">
      <c r="A1643">
        <v>1991</v>
      </c>
      <c r="B1643" s="2">
        <f t="shared" si="135"/>
        <v>1.6282999999999944E-3</v>
      </c>
    </row>
    <row r="1644" spans="1:2" x14ac:dyDescent="0.25">
      <c r="A1644">
        <v>1992</v>
      </c>
      <c r="B1644" s="2">
        <f t="shared" si="135"/>
        <v>1.6295999999999954E-3</v>
      </c>
    </row>
    <row r="1645" spans="1:2" x14ac:dyDescent="0.25">
      <c r="A1645">
        <v>1993</v>
      </c>
      <c r="B1645" s="2">
        <f t="shared" si="135"/>
        <v>1.6308999999999948E-3</v>
      </c>
    </row>
    <row r="1646" spans="1:2" x14ac:dyDescent="0.25">
      <c r="A1646">
        <v>1994</v>
      </c>
      <c r="B1646" s="2">
        <f t="shared" si="135"/>
        <v>1.6321999999999949E-3</v>
      </c>
    </row>
    <row r="1647" spans="1:2" x14ac:dyDescent="0.25">
      <c r="A1647">
        <v>1995</v>
      </c>
      <c r="B1647" s="2">
        <f t="shared" si="135"/>
        <v>1.633499999999995E-3</v>
      </c>
    </row>
    <row r="1648" spans="1:2" x14ac:dyDescent="0.25">
      <c r="A1648">
        <v>1996</v>
      </c>
      <c r="B1648" s="2">
        <f t="shared" si="135"/>
        <v>1.6347999999999953E-3</v>
      </c>
    </row>
    <row r="1649" spans="1:2" x14ac:dyDescent="0.25">
      <c r="A1649">
        <v>1997</v>
      </c>
      <c r="B1649" s="2">
        <f t="shared" si="135"/>
        <v>1.6360999999999947E-3</v>
      </c>
    </row>
    <row r="1650" spans="1:2" x14ac:dyDescent="0.25">
      <c r="A1650">
        <v>1998</v>
      </c>
      <c r="B1650" s="2">
        <f t="shared" si="135"/>
        <v>1.6373999999999948E-3</v>
      </c>
    </row>
    <row r="1651" spans="1:2" x14ac:dyDescent="0.25">
      <c r="A1651">
        <v>1999</v>
      </c>
      <c r="B1651" s="2">
        <f t="shared" si="135"/>
        <v>1.6386999999999949E-3</v>
      </c>
    </row>
    <row r="1652" spans="1:2" x14ac:dyDescent="0.25">
      <c r="A1652">
        <v>2000</v>
      </c>
      <c r="B1652" s="2">
        <f t="shared" si="135"/>
        <v>1.6399999999999952E-3</v>
      </c>
    </row>
    <row r="1653" spans="1:2" x14ac:dyDescent="0.25">
      <c r="A1653">
        <v>2001</v>
      </c>
      <c r="B1653" s="2">
        <f>(-0.000074*A1653/1000+0.0001808)/0.02</f>
        <v>1.6363000000000005E-3</v>
      </c>
    </row>
    <row r="1654" spans="1:2" x14ac:dyDescent="0.25">
      <c r="A1654">
        <v>2002</v>
      </c>
      <c r="B1654" s="2">
        <f t="shared" ref="B1654:B1672" si="136">(-0.000074*A1654/1000+0.0001808)/0.02</f>
        <v>1.6326000000000005E-3</v>
      </c>
    </row>
    <row r="1655" spans="1:2" x14ac:dyDescent="0.25">
      <c r="A1655">
        <v>2003</v>
      </c>
      <c r="B1655" s="2">
        <f t="shared" si="136"/>
        <v>1.6289000000000006E-3</v>
      </c>
    </row>
    <row r="1656" spans="1:2" x14ac:dyDescent="0.25">
      <c r="A1656">
        <v>2004</v>
      </c>
      <c r="B1656" s="2">
        <f t="shared" si="136"/>
        <v>1.6252000000000007E-3</v>
      </c>
    </row>
    <row r="1657" spans="1:2" x14ac:dyDescent="0.25">
      <c r="A1657">
        <v>2005</v>
      </c>
      <c r="B1657" s="2">
        <f t="shared" si="136"/>
        <v>1.6215000000000005E-3</v>
      </c>
    </row>
    <row r="1658" spans="1:2" x14ac:dyDescent="0.25">
      <c r="A1658">
        <v>2006</v>
      </c>
      <c r="B1658" s="2">
        <f t="shared" si="136"/>
        <v>1.6178000000000006E-3</v>
      </c>
    </row>
    <row r="1659" spans="1:2" x14ac:dyDescent="0.25">
      <c r="A1659">
        <v>2007</v>
      </c>
      <c r="B1659" s="2">
        <f t="shared" si="136"/>
        <v>1.6141000000000007E-3</v>
      </c>
    </row>
    <row r="1660" spans="1:2" x14ac:dyDescent="0.25">
      <c r="A1660">
        <v>2008</v>
      </c>
      <c r="B1660" s="2">
        <f t="shared" si="136"/>
        <v>1.6104000000000008E-3</v>
      </c>
    </row>
    <row r="1661" spans="1:2" x14ac:dyDescent="0.25">
      <c r="A1661">
        <v>2009</v>
      </c>
      <c r="B1661" s="2">
        <f t="shared" si="136"/>
        <v>1.6067000000000006E-3</v>
      </c>
    </row>
    <row r="1662" spans="1:2" x14ac:dyDescent="0.25">
      <c r="A1662">
        <v>2010</v>
      </c>
      <c r="B1662" s="2">
        <f t="shared" si="136"/>
        <v>1.6030000000000007E-3</v>
      </c>
    </row>
    <row r="1663" spans="1:2" x14ac:dyDescent="0.25">
      <c r="A1663">
        <v>2011</v>
      </c>
      <c r="B1663" s="2">
        <f t="shared" si="136"/>
        <v>1.5993000000000008E-3</v>
      </c>
    </row>
    <row r="1664" spans="1:2" x14ac:dyDescent="0.25">
      <c r="A1664">
        <v>2012</v>
      </c>
      <c r="B1664" s="2">
        <f t="shared" si="136"/>
        <v>1.5956000000000008E-3</v>
      </c>
    </row>
    <row r="1665" spans="1:2" x14ac:dyDescent="0.25">
      <c r="A1665">
        <v>2013</v>
      </c>
      <c r="B1665" s="2">
        <f t="shared" si="136"/>
        <v>1.5919000000000007E-3</v>
      </c>
    </row>
    <row r="1666" spans="1:2" x14ac:dyDescent="0.25">
      <c r="A1666">
        <v>2014</v>
      </c>
      <c r="B1666" s="2">
        <f t="shared" si="136"/>
        <v>1.5881999999999995E-3</v>
      </c>
    </row>
    <row r="1667" spans="1:2" x14ac:dyDescent="0.25">
      <c r="A1667">
        <v>2015</v>
      </c>
      <c r="B1667" s="2">
        <f t="shared" si="136"/>
        <v>1.5845000000000008E-3</v>
      </c>
    </row>
    <row r="1668" spans="1:2" x14ac:dyDescent="0.25">
      <c r="A1668">
        <v>2016</v>
      </c>
      <c r="B1668" s="2">
        <f t="shared" si="136"/>
        <v>1.5808000000000009E-3</v>
      </c>
    </row>
    <row r="1669" spans="1:2" x14ac:dyDescent="0.25">
      <c r="A1669">
        <v>2017</v>
      </c>
      <c r="B1669" s="2">
        <f t="shared" si="136"/>
        <v>1.5770999999999995E-3</v>
      </c>
    </row>
    <row r="1670" spans="1:2" x14ac:dyDescent="0.25">
      <c r="A1670">
        <v>2018</v>
      </c>
      <c r="B1670" s="2">
        <f t="shared" si="136"/>
        <v>1.5734000000000008E-3</v>
      </c>
    </row>
    <row r="1671" spans="1:2" x14ac:dyDescent="0.25">
      <c r="A1671">
        <v>2019</v>
      </c>
      <c r="B1671" s="2">
        <f t="shared" si="136"/>
        <v>1.5697000000000009E-3</v>
      </c>
    </row>
    <row r="1672" spans="1:2" x14ac:dyDescent="0.25">
      <c r="A1672">
        <v>2020</v>
      </c>
      <c r="B1672" s="2">
        <f t="shared" si="136"/>
        <v>1.5659999999999995E-3</v>
      </c>
    </row>
    <row r="1673" spans="1:2" x14ac:dyDescent="0.25">
      <c r="A1673">
        <v>2021</v>
      </c>
      <c r="B1673" s="2">
        <f>(-0.000107999999999999*A1673/1000+0.000251045999999999)/0.0209999999999999</f>
        <v>1.5608571428571989E-3</v>
      </c>
    </row>
    <row r="1674" spans="1:2" x14ac:dyDescent="0.25">
      <c r="A1674">
        <v>2022</v>
      </c>
      <c r="B1674" s="2">
        <f t="shared" ref="B1674:B1693" si="137">(-0.000107999999999999*A1674/1000+0.000251045999999999)/0.0209999999999999</f>
        <v>1.5557142857143421E-3</v>
      </c>
    </row>
    <row r="1675" spans="1:2" x14ac:dyDescent="0.25">
      <c r="A1675">
        <v>2023</v>
      </c>
      <c r="B1675" s="2">
        <f t="shared" si="137"/>
        <v>1.5505714285714851E-3</v>
      </c>
    </row>
    <row r="1676" spans="1:2" x14ac:dyDescent="0.25">
      <c r="A1676">
        <v>2024</v>
      </c>
      <c r="B1676" s="2">
        <f t="shared" si="137"/>
        <v>1.5454285714286283E-3</v>
      </c>
    </row>
    <row r="1677" spans="1:2" x14ac:dyDescent="0.25">
      <c r="A1677">
        <v>2025</v>
      </c>
      <c r="B1677" s="2">
        <f t="shared" si="137"/>
        <v>1.5402857142857716E-3</v>
      </c>
    </row>
    <row r="1678" spans="1:2" x14ac:dyDescent="0.25">
      <c r="A1678">
        <v>2026</v>
      </c>
      <c r="B1678" s="2">
        <f t="shared" si="137"/>
        <v>1.5351428571429148E-3</v>
      </c>
    </row>
    <row r="1679" spans="1:2" x14ac:dyDescent="0.25">
      <c r="A1679">
        <v>2027</v>
      </c>
      <c r="B1679" s="2">
        <f t="shared" si="137"/>
        <v>1.5300000000000565E-3</v>
      </c>
    </row>
    <row r="1680" spans="1:2" x14ac:dyDescent="0.25">
      <c r="A1680">
        <v>2028</v>
      </c>
      <c r="B1680" s="2">
        <f t="shared" si="137"/>
        <v>1.5248571428571984E-3</v>
      </c>
    </row>
    <row r="1681" spans="1:2" x14ac:dyDescent="0.25">
      <c r="A1681">
        <v>2029</v>
      </c>
      <c r="B1681" s="2">
        <f t="shared" si="137"/>
        <v>1.5197142857143416E-3</v>
      </c>
    </row>
    <row r="1682" spans="1:2" x14ac:dyDescent="0.25">
      <c r="A1682">
        <v>2030</v>
      </c>
      <c r="B1682" s="2">
        <f t="shared" si="137"/>
        <v>1.5145714285714849E-3</v>
      </c>
    </row>
    <row r="1683" spans="1:2" x14ac:dyDescent="0.25">
      <c r="A1683">
        <v>2031</v>
      </c>
      <c r="B1683" s="2">
        <f t="shared" si="137"/>
        <v>1.5094285714286279E-3</v>
      </c>
    </row>
    <row r="1684" spans="1:2" x14ac:dyDescent="0.25">
      <c r="A1684">
        <v>2032</v>
      </c>
      <c r="B1684" s="2">
        <f t="shared" si="137"/>
        <v>1.5042857142857711E-3</v>
      </c>
    </row>
    <row r="1685" spans="1:2" x14ac:dyDescent="0.25">
      <c r="A1685">
        <v>2033</v>
      </c>
      <c r="B1685" s="2">
        <f t="shared" si="137"/>
        <v>1.499142857142913E-3</v>
      </c>
    </row>
    <row r="1686" spans="1:2" x14ac:dyDescent="0.25">
      <c r="A1686">
        <v>2034</v>
      </c>
      <c r="B1686" s="2">
        <f t="shared" si="137"/>
        <v>1.4940000000000563E-3</v>
      </c>
    </row>
    <row r="1687" spans="1:2" x14ac:dyDescent="0.25">
      <c r="A1687">
        <v>2035</v>
      </c>
      <c r="B1687" s="2">
        <f t="shared" si="137"/>
        <v>1.4888571428571993E-3</v>
      </c>
    </row>
    <row r="1688" spans="1:2" x14ac:dyDescent="0.25">
      <c r="A1688">
        <v>2036</v>
      </c>
      <c r="B1688" s="2">
        <f t="shared" si="137"/>
        <v>1.4837142857143425E-3</v>
      </c>
    </row>
    <row r="1689" spans="1:2" x14ac:dyDescent="0.25">
      <c r="A1689">
        <v>2037</v>
      </c>
      <c r="B1689" s="2">
        <f t="shared" si="137"/>
        <v>1.4785714285714857E-3</v>
      </c>
    </row>
    <row r="1690" spans="1:2" x14ac:dyDescent="0.25">
      <c r="A1690">
        <v>2038</v>
      </c>
      <c r="B1690" s="2">
        <f t="shared" si="137"/>
        <v>1.473428571428629E-3</v>
      </c>
    </row>
    <row r="1691" spans="1:2" x14ac:dyDescent="0.25">
      <c r="A1691">
        <v>2039</v>
      </c>
      <c r="B1691" s="2">
        <f t="shared" si="137"/>
        <v>1.468285714285772E-3</v>
      </c>
    </row>
    <row r="1692" spans="1:2" x14ac:dyDescent="0.25">
      <c r="A1692">
        <v>2040</v>
      </c>
      <c r="B1692" s="2">
        <f t="shared" si="137"/>
        <v>1.4631428571429139E-3</v>
      </c>
    </row>
    <row r="1693" spans="1:2" x14ac:dyDescent="0.25">
      <c r="A1693">
        <v>2041</v>
      </c>
      <c r="B1693" s="2">
        <f t="shared" si="137"/>
        <v>1.4580000000000571E-3</v>
      </c>
    </row>
    <row r="1694" spans="1:2" x14ac:dyDescent="0.25">
      <c r="A1694">
        <v>2042</v>
      </c>
      <c r="B1694" s="2">
        <f>(-0.000191*A1694/1000+0.000420449)/0.0209999999999999</f>
        <v>1.4489047619047673E-3</v>
      </c>
    </row>
    <row r="1695" spans="1:2" x14ac:dyDescent="0.25">
      <c r="A1695">
        <v>2043</v>
      </c>
      <c r="B1695" s="2">
        <f t="shared" ref="B1695:B1714" si="138">(-0.000191*A1695/1000+0.000420449)/0.0209999999999999</f>
        <v>1.4398095238095281E-3</v>
      </c>
    </row>
    <row r="1696" spans="1:2" x14ac:dyDescent="0.25">
      <c r="A1696">
        <v>2044</v>
      </c>
      <c r="B1696" s="2">
        <f t="shared" si="138"/>
        <v>1.4307142857142912E-3</v>
      </c>
    </row>
    <row r="1697" spans="1:2" x14ac:dyDescent="0.25">
      <c r="A1697">
        <v>2045</v>
      </c>
      <c r="B1697" s="2">
        <f t="shared" si="138"/>
        <v>1.421619047619052E-3</v>
      </c>
    </row>
    <row r="1698" spans="1:2" x14ac:dyDescent="0.25">
      <c r="A1698">
        <v>2046</v>
      </c>
      <c r="B1698" s="2">
        <f t="shared" si="138"/>
        <v>1.4125238095238151E-3</v>
      </c>
    </row>
    <row r="1699" spans="1:2" x14ac:dyDescent="0.25">
      <c r="A1699">
        <v>2047</v>
      </c>
      <c r="B1699" s="2">
        <f t="shared" si="138"/>
        <v>1.4034285714285756E-3</v>
      </c>
    </row>
    <row r="1700" spans="1:2" x14ac:dyDescent="0.25">
      <c r="A1700">
        <v>2048</v>
      </c>
      <c r="B1700" s="2">
        <f t="shared" si="138"/>
        <v>1.394333333333339E-3</v>
      </c>
    </row>
    <row r="1701" spans="1:2" x14ac:dyDescent="0.25">
      <c r="A1701">
        <v>2049</v>
      </c>
      <c r="B1701" s="2">
        <f t="shared" si="138"/>
        <v>1.3852380952380995E-3</v>
      </c>
    </row>
    <row r="1702" spans="1:2" x14ac:dyDescent="0.25">
      <c r="A1702">
        <v>2050</v>
      </c>
      <c r="B1702" s="2">
        <f t="shared" si="138"/>
        <v>1.3761428571428629E-3</v>
      </c>
    </row>
    <row r="1703" spans="1:2" x14ac:dyDescent="0.25">
      <c r="A1703">
        <v>2051</v>
      </c>
      <c r="B1703" s="2">
        <f t="shared" si="138"/>
        <v>1.3670476190476234E-3</v>
      </c>
    </row>
    <row r="1704" spans="1:2" x14ac:dyDescent="0.25">
      <c r="A1704">
        <v>2052</v>
      </c>
      <c r="B1704" s="2">
        <f t="shared" si="138"/>
        <v>1.3579523809523866E-3</v>
      </c>
    </row>
    <row r="1705" spans="1:2" x14ac:dyDescent="0.25">
      <c r="A1705">
        <v>2053</v>
      </c>
      <c r="B1705" s="2">
        <f t="shared" si="138"/>
        <v>1.3488571428571499E-3</v>
      </c>
    </row>
    <row r="1706" spans="1:2" x14ac:dyDescent="0.25">
      <c r="A1706">
        <v>2054</v>
      </c>
      <c r="B1706" s="2">
        <f t="shared" si="138"/>
        <v>1.3397619047619104E-3</v>
      </c>
    </row>
    <row r="1707" spans="1:2" x14ac:dyDescent="0.25">
      <c r="A1707">
        <v>2055</v>
      </c>
      <c r="B1707" s="2">
        <f t="shared" si="138"/>
        <v>1.3306666666666738E-3</v>
      </c>
    </row>
    <row r="1708" spans="1:2" x14ac:dyDescent="0.25">
      <c r="A1708">
        <v>2056</v>
      </c>
      <c r="B1708" s="2">
        <f t="shared" si="138"/>
        <v>1.3215714285714343E-3</v>
      </c>
    </row>
    <row r="1709" spans="1:2" x14ac:dyDescent="0.25">
      <c r="A1709">
        <v>2057</v>
      </c>
      <c r="B1709" s="2">
        <f t="shared" si="138"/>
        <v>1.3124761904761951E-3</v>
      </c>
    </row>
    <row r="1710" spans="1:2" x14ac:dyDescent="0.25">
      <c r="A1710">
        <v>2058</v>
      </c>
      <c r="B1710" s="2">
        <f t="shared" si="138"/>
        <v>1.3033809523809556E-3</v>
      </c>
    </row>
    <row r="1711" spans="1:2" x14ac:dyDescent="0.25">
      <c r="A1711">
        <v>2059</v>
      </c>
      <c r="B1711" s="2">
        <f t="shared" si="138"/>
        <v>1.2942857142857187E-3</v>
      </c>
    </row>
    <row r="1712" spans="1:2" x14ac:dyDescent="0.25">
      <c r="A1712">
        <v>2060</v>
      </c>
      <c r="B1712" s="2">
        <f t="shared" si="138"/>
        <v>1.2851904761904795E-3</v>
      </c>
    </row>
    <row r="1713" spans="1:2" x14ac:dyDescent="0.25">
      <c r="A1713">
        <v>2061</v>
      </c>
      <c r="B1713" s="2">
        <f t="shared" si="138"/>
        <v>1.2760952380952426E-3</v>
      </c>
    </row>
    <row r="1714" spans="1:2" x14ac:dyDescent="0.25">
      <c r="A1714">
        <v>2062</v>
      </c>
      <c r="B1714" s="2">
        <f t="shared" si="138"/>
        <v>1.2670000000000034E-3</v>
      </c>
    </row>
    <row r="1715" spans="1:2" x14ac:dyDescent="0.25">
      <c r="A1715">
        <v>2063</v>
      </c>
      <c r="B1715" s="2">
        <f>(-0.000243999999999999*A1715/1000+0.000529735)/0.0210000000000003</f>
        <v>1.2553809523810353E-3</v>
      </c>
    </row>
    <row r="1716" spans="1:2" x14ac:dyDescent="0.25">
      <c r="A1716">
        <v>2064</v>
      </c>
      <c r="B1716" s="2">
        <f t="shared" ref="B1716:B1735" si="139">(-0.000243999999999999*A1716/1000+0.000529735)/0.0210000000000003</f>
        <v>1.2437619047619857E-3</v>
      </c>
    </row>
    <row r="1717" spans="1:2" x14ac:dyDescent="0.25">
      <c r="A1717">
        <v>2065</v>
      </c>
      <c r="B1717" s="2">
        <f t="shared" si="139"/>
        <v>1.2321428571429411E-3</v>
      </c>
    </row>
    <row r="1718" spans="1:2" x14ac:dyDescent="0.25">
      <c r="A1718">
        <v>2066</v>
      </c>
      <c r="B1718" s="2">
        <f t="shared" si="139"/>
        <v>1.2205238095238965E-3</v>
      </c>
    </row>
    <row r="1719" spans="1:2" x14ac:dyDescent="0.25">
      <c r="A1719">
        <v>2067</v>
      </c>
      <c r="B1719" s="2">
        <f t="shared" si="139"/>
        <v>1.208904761904847E-3</v>
      </c>
    </row>
    <row r="1720" spans="1:2" x14ac:dyDescent="0.25">
      <c r="A1720">
        <v>2068</v>
      </c>
      <c r="B1720" s="2">
        <f t="shared" si="139"/>
        <v>1.1972857142857971E-3</v>
      </c>
    </row>
    <row r="1721" spans="1:2" x14ac:dyDescent="0.25">
      <c r="A1721">
        <v>2069</v>
      </c>
      <c r="B1721" s="2">
        <f t="shared" si="139"/>
        <v>1.1856666666667476E-3</v>
      </c>
    </row>
    <row r="1722" spans="1:2" x14ac:dyDescent="0.25">
      <c r="A1722">
        <v>2070</v>
      </c>
      <c r="B1722" s="2">
        <f t="shared" si="139"/>
        <v>1.1740476190477082E-3</v>
      </c>
    </row>
    <row r="1723" spans="1:2" x14ac:dyDescent="0.25">
      <c r="A1723">
        <v>2071</v>
      </c>
      <c r="B1723" s="2">
        <f t="shared" si="139"/>
        <v>1.1624285714286584E-3</v>
      </c>
    </row>
    <row r="1724" spans="1:2" x14ac:dyDescent="0.25">
      <c r="A1724">
        <v>2072</v>
      </c>
      <c r="B1724" s="2">
        <f t="shared" si="139"/>
        <v>1.1508095238096088E-3</v>
      </c>
    </row>
    <row r="1725" spans="1:2" x14ac:dyDescent="0.25">
      <c r="A1725">
        <v>2073</v>
      </c>
      <c r="B1725" s="2">
        <f t="shared" si="139"/>
        <v>1.139190476190559E-3</v>
      </c>
    </row>
    <row r="1726" spans="1:2" x14ac:dyDescent="0.25">
      <c r="A1726">
        <v>2074</v>
      </c>
      <c r="B1726" s="2">
        <f t="shared" si="139"/>
        <v>1.1275714285715094E-3</v>
      </c>
    </row>
    <row r="1727" spans="1:2" x14ac:dyDescent="0.25">
      <c r="A1727">
        <v>2075</v>
      </c>
      <c r="B1727" s="2">
        <f t="shared" si="139"/>
        <v>1.11595238095247E-3</v>
      </c>
    </row>
    <row r="1728" spans="1:2" x14ac:dyDescent="0.25">
      <c r="A1728">
        <v>2076</v>
      </c>
      <c r="B1728" s="2">
        <f t="shared" si="139"/>
        <v>1.1043333333334202E-3</v>
      </c>
    </row>
    <row r="1729" spans="1:2" x14ac:dyDescent="0.25">
      <c r="A1729">
        <v>2077</v>
      </c>
      <c r="B1729" s="2">
        <f t="shared" si="139"/>
        <v>1.0927142857143706E-3</v>
      </c>
    </row>
    <row r="1730" spans="1:2" x14ac:dyDescent="0.25">
      <c r="A1730">
        <v>2078</v>
      </c>
      <c r="B1730" s="2">
        <f t="shared" si="139"/>
        <v>1.0810952380953208E-3</v>
      </c>
    </row>
    <row r="1731" spans="1:2" x14ac:dyDescent="0.25">
      <c r="A1731">
        <v>2079</v>
      </c>
      <c r="B1731" s="2">
        <f t="shared" si="139"/>
        <v>1.0694761904762764E-3</v>
      </c>
    </row>
    <row r="1732" spans="1:2" x14ac:dyDescent="0.25">
      <c r="A1732">
        <v>2080</v>
      </c>
      <c r="B1732" s="2">
        <f t="shared" si="139"/>
        <v>1.0578571428572318E-3</v>
      </c>
    </row>
    <row r="1733" spans="1:2" x14ac:dyDescent="0.25">
      <c r="A1733">
        <v>2081</v>
      </c>
      <c r="B1733" s="2">
        <f t="shared" si="139"/>
        <v>1.046238095238182E-3</v>
      </c>
    </row>
    <row r="1734" spans="1:2" x14ac:dyDescent="0.25">
      <c r="A1734">
        <v>2082</v>
      </c>
      <c r="B1734" s="2">
        <f t="shared" si="139"/>
        <v>1.0346190476191325E-3</v>
      </c>
    </row>
    <row r="1735" spans="1:2" x14ac:dyDescent="0.25">
      <c r="A1735">
        <v>2083</v>
      </c>
      <c r="B1735" s="2">
        <f t="shared" si="139"/>
        <v>1.0230000000000879E-3</v>
      </c>
    </row>
    <row r="1736" spans="1:2" x14ac:dyDescent="0.25">
      <c r="A1736">
        <v>2084</v>
      </c>
      <c r="B1736" s="2">
        <f>(-0.0002644*A1736/1000+0.000573251199999999)/0.0219999999999997</f>
        <v>1.0109818181817866E-3</v>
      </c>
    </row>
    <row r="1737" spans="1:2" x14ac:dyDescent="0.25">
      <c r="A1737">
        <v>2085</v>
      </c>
      <c r="B1737" s="2">
        <f t="shared" ref="B1737:B1757" si="140">(-0.0002644*A1737/1000+0.000573251199999999)/0.0219999999999997</f>
        <v>9.9896363636360662E-4</v>
      </c>
    </row>
    <row r="1738" spans="1:2" x14ac:dyDescent="0.25">
      <c r="A1738">
        <v>2086</v>
      </c>
      <c r="B1738" s="2">
        <f t="shared" si="140"/>
        <v>9.8694545454542184E-4</v>
      </c>
    </row>
    <row r="1739" spans="1:2" x14ac:dyDescent="0.25">
      <c r="A1739">
        <v>2087</v>
      </c>
      <c r="B1739" s="2">
        <f t="shared" si="140"/>
        <v>9.7492727272724183E-4</v>
      </c>
    </row>
    <row r="1740" spans="1:2" x14ac:dyDescent="0.25">
      <c r="A1740">
        <v>2088</v>
      </c>
      <c r="B1740" s="2">
        <f t="shared" si="140"/>
        <v>9.6290909090905683E-4</v>
      </c>
    </row>
    <row r="1741" spans="1:2" x14ac:dyDescent="0.25">
      <c r="A1741">
        <v>2089</v>
      </c>
      <c r="B1741" s="2">
        <f t="shared" si="140"/>
        <v>9.5089090909087682E-4</v>
      </c>
    </row>
    <row r="1742" spans="1:2" x14ac:dyDescent="0.25">
      <c r="A1742">
        <v>2090</v>
      </c>
      <c r="B1742" s="2">
        <f t="shared" si="140"/>
        <v>9.3887272727269681E-4</v>
      </c>
    </row>
    <row r="1743" spans="1:2" x14ac:dyDescent="0.25">
      <c r="A1743">
        <v>2091</v>
      </c>
      <c r="B1743" s="2">
        <f t="shared" si="140"/>
        <v>9.2685454545451691E-4</v>
      </c>
    </row>
    <row r="1744" spans="1:2" x14ac:dyDescent="0.25">
      <c r="A1744">
        <v>2092</v>
      </c>
      <c r="B1744" s="2">
        <f t="shared" si="140"/>
        <v>9.1483636363633191E-4</v>
      </c>
    </row>
    <row r="1745" spans="1:2" x14ac:dyDescent="0.25">
      <c r="A1745">
        <v>2093</v>
      </c>
      <c r="B1745" s="2">
        <f t="shared" si="140"/>
        <v>9.028181818181519E-4</v>
      </c>
    </row>
    <row r="1746" spans="1:2" x14ac:dyDescent="0.25">
      <c r="A1746">
        <v>2094</v>
      </c>
      <c r="B1746" s="2">
        <f t="shared" si="140"/>
        <v>8.9079999999996701E-4</v>
      </c>
    </row>
    <row r="1747" spans="1:2" x14ac:dyDescent="0.25">
      <c r="A1747">
        <v>2095</v>
      </c>
      <c r="B1747" s="2">
        <f t="shared" si="140"/>
        <v>8.78781818181787E-4</v>
      </c>
    </row>
    <row r="1748" spans="1:2" x14ac:dyDescent="0.25">
      <c r="A1748">
        <v>2096</v>
      </c>
      <c r="B1748" s="2">
        <f t="shared" si="140"/>
        <v>8.6676363636360211E-4</v>
      </c>
    </row>
    <row r="1749" spans="1:2" x14ac:dyDescent="0.25">
      <c r="A1749">
        <v>2097</v>
      </c>
      <c r="B1749" s="2">
        <f t="shared" si="140"/>
        <v>8.547454545454221E-4</v>
      </c>
    </row>
    <row r="1750" spans="1:2" x14ac:dyDescent="0.25">
      <c r="A1750">
        <v>2098</v>
      </c>
      <c r="B1750" s="2">
        <f t="shared" si="140"/>
        <v>8.4272727272723721E-4</v>
      </c>
    </row>
    <row r="1751" spans="1:2" x14ac:dyDescent="0.25">
      <c r="A1751">
        <v>2099</v>
      </c>
      <c r="B1751" s="2">
        <f t="shared" si="140"/>
        <v>8.3070909090906208E-4</v>
      </c>
    </row>
    <row r="1752" spans="1:2" x14ac:dyDescent="0.25">
      <c r="A1752">
        <v>2100</v>
      </c>
      <c r="B1752" s="2">
        <f t="shared" si="140"/>
        <v>8.1869090909087719E-4</v>
      </c>
    </row>
    <row r="1753" spans="1:2" x14ac:dyDescent="0.25">
      <c r="A1753">
        <v>2101</v>
      </c>
      <c r="B1753" s="2">
        <f t="shared" si="140"/>
        <v>8.0667272727269717E-4</v>
      </c>
    </row>
    <row r="1754" spans="1:2" x14ac:dyDescent="0.25">
      <c r="A1754">
        <v>2102</v>
      </c>
      <c r="B1754" s="2">
        <f t="shared" si="140"/>
        <v>7.9465454545451228E-4</v>
      </c>
    </row>
    <row r="1755" spans="1:2" x14ac:dyDescent="0.25">
      <c r="A1755">
        <v>2103</v>
      </c>
      <c r="B1755" s="2">
        <f t="shared" si="140"/>
        <v>7.8263636363633227E-4</v>
      </c>
    </row>
    <row r="1756" spans="1:2" x14ac:dyDescent="0.25">
      <c r="A1756">
        <v>2104</v>
      </c>
      <c r="B1756" s="2">
        <f t="shared" si="140"/>
        <v>7.7061818181814738E-4</v>
      </c>
    </row>
    <row r="1757" spans="1:2" x14ac:dyDescent="0.25">
      <c r="A1757">
        <v>2105</v>
      </c>
      <c r="B1757" s="2">
        <f t="shared" si="140"/>
        <v>7.5859999999996239E-4</v>
      </c>
    </row>
    <row r="1758" spans="1:2" x14ac:dyDescent="0.25">
      <c r="A1758">
        <v>2106</v>
      </c>
      <c r="B1758" s="2">
        <f>(-0.000233099999999999*A1758/1000+0.000509640499999999)/0.0249999999999999</f>
        <v>7.492760000000464E-4</v>
      </c>
    </row>
    <row r="1759" spans="1:2" x14ac:dyDescent="0.25">
      <c r="A1759">
        <v>2107</v>
      </c>
      <c r="B1759" s="2">
        <f t="shared" ref="B1759:B1782" si="141">(-0.000233099999999999*A1759/1000+0.000509640499999999)/0.0249999999999999</f>
        <v>7.3995200000004575E-4</v>
      </c>
    </row>
    <row r="1760" spans="1:2" x14ac:dyDescent="0.25">
      <c r="A1760">
        <v>2108</v>
      </c>
      <c r="B1760" s="2">
        <f t="shared" si="141"/>
        <v>7.3062800000004509E-4</v>
      </c>
    </row>
    <row r="1761" spans="1:2" x14ac:dyDescent="0.25">
      <c r="A1761">
        <v>2109</v>
      </c>
      <c r="B1761" s="2">
        <f t="shared" si="141"/>
        <v>7.2130400000004866E-4</v>
      </c>
    </row>
    <row r="1762" spans="1:2" x14ac:dyDescent="0.25">
      <c r="A1762">
        <v>2110</v>
      </c>
      <c r="B1762" s="2">
        <f t="shared" si="141"/>
        <v>7.11980000000048E-4</v>
      </c>
    </row>
    <row r="1763" spans="1:2" x14ac:dyDescent="0.25">
      <c r="A1763">
        <v>2111</v>
      </c>
      <c r="B1763" s="2">
        <f t="shared" si="141"/>
        <v>7.0265600000004734E-4</v>
      </c>
    </row>
    <row r="1764" spans="1:2" x14ac:dyDescent="0.25">
      <c r="A1764">
        <v>2112</v>
      </c>
      <c r="B1764" s="2">
        <f t="shared" si="141"/>
        <v>6.9333200000004658E-4</v>
      </c>
    </row>
    <row r="1765" spans="1:2" x14ac:dyDescent="0.25">
      <c r="A1765">
        <v>2113</v>
      </c>
      <c r="B1765" s="2">
        <f t="shared" si="141"/>
        <v>6.8400800000004592E-4</v>
      </c>
    </row>
    <row r="1766" spans="1:2" x14ac:dyDescent="0.25">
      <c r="A1766">
        <v>2114</v>
      </c>
      <c r="B1766" s="2">
        <f t="shared" si="141"/>
        <v>6.746840000000496E-4</v>
      </c>
    </row>
    <row r="1767" spans="1:2" x14ac:dyDescent="0.25">
      <c r="A1767">
        <v>2115</v>
      </c>
      <c r="B1767" s="2">
        <f t="shared" si="141"/>
        <v>6.6536000000004449E-4</v>
      </c>
    </row>
    <row r="1768" spans="1:2" x14ac:dyDescent="0.25">
      <c r="A1768">
        <v>2116</v>
      </c>
      <c r="B1768" s="2">
        <f t="shared" si="141"/>
        <v>6.5603600000004817E-4</v>
      </c>
    </row>
    <row r="1769" spans="1:2" x14ac:dyDescent="0.25">
      <c r="A1769">
        <v>2117</v>
      </c>
      <c r="B1769" s="2">
        <f t="shared" si="141"/>
        <v>6.4671200000004751E-4</v>
      </c>
    </row>
    <row r="1770" spans="1:2" x14ac:dyDescent="0.25">
      <c r="A1770">
        <v>2118</v>
      </c>
      <c r="B1770" s="2">
        <f t="shared" si="141"/>
        <v>6.3738800000004675E-4</v>
      </c>
    </row>
    <row r="1771" spans="1:2" x14ac:dyDescent="0.25">
      <c r="A1771">
        <v>2119</v>
      </c>
      <c r="B1771" s="2">
        <f t="shared" si="141"/>
        <v>6.2806400000004609E-4</v>
      </c>
    </row>
    <row r="1772" spans="1:2" x14ac:dyDescent="0.25">
      <c r="A1772">
        <v>2120</v>
      </c>
      <c r="B1772" s="2">
        <f t="shared" si="141"/>
        <v>6.1874000000004543E-4</v>
      </c>
    </row>
    <row r="1773" spans="1:2" x14ac:dyDescent="0.25">
      <c r="A1773">
        <v>2121</v>
      </c>
      <c r="B1773" s="2">
        <f t="shared" si="141"/>
        <v>6.0941600000004466E-4</v>
      </c>
    </row>
    <row r="1774" spans="1:2" x14ac:dyDescent="0.25">
      <c r="A1774">
        <v>2122</v>
      </c>
      <c r="B1774" s="2">
        <f t="shared" si="141"/>
        <v>6.0009200000004834E-4</v>
      </c>
    </row>
    <row r="1775" spans="1:2" x14ac:dyDescent="0.25">
      <c r="A1775">
        <v>2123</v>
      </c>
      <c r="B1775" s="2">
        <f t="shared" si="141"/>
        <v>5.9076800000004768E-4</v>
      </c>
    </row>
    <row r="1776" spans="1:2" x14ac:dyDescent="0.25">
      <c r="A1776">
        <v>2124</v>
      </c>
      <c r="B1776" s="2">
        <f t="shared" si="141"/>
        <v>5.8144400000004692E-4</v>
      </c>
    </row>
    <row r="1777" spans="1:2" x14ac:dyDescent="0.25">
      <c r="A1777">
        <v>2125</v>
      </c>
      <c r="B1777" s="2">
        <f t="shared" si="141"/>
        <v>5.7212000000004626E-4</v>
      </c>
    </row>
    <row r="1778" spans="1:2" x14ac:dyDescent="0.25">
      <c r="A1778">
        <v>2126</v>
      </c>
      <c r="B1778" s="2">
        <f t="shared" si="141"/>
        <v>5.627960000000456E-4</v>
      </c>
    </row>
    <row r="1779" spans="1:2" x14ac:dyDescent="0.25">
      <c r="A1779">
        <v>2127</v>
      </c>
      <c r="B1779" s="2">
        <f t="shared" si="141"/>
        <v>5.5347200000004917E-4</v>
      </c>
    </row>
    <row r="1780" spans="1:2" x14ac:dyDescent="0.25">
      <c r="A1780">
        <v>2128</v>
      </c>
      <c r="B1780" s="2">
        <f t="shared" si="141"/>
        <v>5.4414800000004418E-4</v>
      </c>
    </row>
    <row r="1781" spans="1:2" x14ac:dyDescent="0.25">
      <c r="A1781">
        <v>2129</v>
      </c>
      <c r="B1781" s="2">
        <f t="shared" si="141"/>
        <v>5.3482400000004785E-4</v>
      </c>
    </row>
    <row r="1782" spans="1:2" x14ac:dyDescent="0.25">
      <c r="A1782">
        <v>2130</v>
      </c>
      <c r="B1782" s="2">
        <f t="shared" si="141"/>
        <v>5.2550000000004709E-4</v>
      </c>
    </row>
    <row r="1783" spans="1:2" x14ac:dyDescent="0.25">
      <c r="A1783">
        <v>2131</v>
      </c>
      <c r="B1783" s="2">
        <f>(-0.000123*A1783/1000+0.0002725)/0.02</f>
        <v>5.1934999999999969E-4</v>
      </c>
    </row>
    <row r="1784" spans="1:2" x14ac:dyDescent="0.25">
      <c r="A1784">
        <v>2132</v>
      </c>
      <c r="B1784" s="2">
        <f t="shared" ref="B1784:B1802" si="142">(-0.000123*A1784/1000+0.0002725)/0.02</f>
        <v>5.1320000000000044E-4</v>
      </c>
    </row>
    <row r="1785" spans="1:2" x14ac:dyDescent="0.25">
      <c r="A1785">
        <v>2133</v>
      </c>
      <c r="B1785" s="2">
        <f t="shared" si="142"/>
        <v>5.0705000000000118E-4</v>
      </c>
    </row>
    <row r="1786" spans="1:2" x14ac:dyDescent="0.25">
      <c r="A1786">
        <v>2134</v>
      </c>
      <c r="B1786" s="2">
        <f t="shared" si="142"/>
        <v>5.0090000000000193E-4</v>
      </c>
    </row>
    <row r="1787" spans="1:2" x14ac:dyDescent="0.25">
      <c r="A1787">
        <v>2135</v>
      </c>
      <c r="B1787" s="2">
        <f t="shared" si="142"/>
        <v>4.9474999999999996E-4</v>
      </c>
    </row>
    <row r="1788" spans="1:2" x14ac:dyDescent="0.25">
      <c r="A1788">
        <v>2136</v>
      </c>
      <c r="B1788" s="2">
        <f t="shared" si="142"/>
        <v>4.8860000000000071E-4</v>
      </c>
    </row>
    <row r="1789" spans="1:2" x14ac:dyDescent="0.25">
      <c r="A1789">
        <v>2137</v>
      </c>
      <c r="B1789" s="2">
        <f t="shared" si="142"/>
        <v>4.8245000000000145E-4</v>
      </c>
    </row>
    <row r="1790" spans="1:2" x14ac:dyDescent="0.25">
      <c r="A1790">
        <v>2138</v>
      </c>
      <c r="B1790" s="2">
        <f t="shared" si="142"/>
        <v>4.7629999999999949E-4</v>
      </c>
    </row>
    <row r="1791" spans="1:2" x14ac:dyDescent="0.25">
      <c r="A1791">
        <v>2139</v>
      </c>
      <c r="B1791" s="2">
        <f t="shared" si="142"/>
        <v>4.7015000000000023E-4</v>
      </c>
    </row>
    <row r="1792" spans="1:2" x14ac:dyDescent="0.25">
      <c r="A1792">
        <v>2140</v>
      </c>
      <c r="B1792" s="2">
        <f t="shared" si="142"/>
        <v>4.6400000000000098E-4</v>
      </c>
    </row>
    <row r="1793" spans="1:2" x14ac:dyDescent="0.25">
      <c r="A1793">
        <v>2141</v>
      </c>
      <c r="B1793" s="2">
        <f t="shared" si="142"/>
        <v>4.5785000000000172E-4</v>
      </c>
    </row>
    <row r="1794" spans="1:2" x14ac:dyDescent="0.25">
      <c r="A1794">
        <v>2142</v>
      </c>
      <c r="B1794" s="2">
        <f t="shared" si="142"/>
        <v>4.5169999999999976E-4</v>
      </c>
    </row>
    <row r="1795" spans="1:2" x14ac:dyDescent="0.25">
      <c r="A1795">
        <v>2143</v>
      </c>
      <c r="B1795" s="2">
        <f t="shared" si="142"/>
        <v>4.455500000000005E-4</v>
      </c>
    </row>
    <row r="1796" spans="1:2" x14ac:dyDescent="0.25">
      <c r="A1796">
        <v>2144</v>
      </c>
      <c r="B1796" s="2">
        <f t="shared" si="142"/>
        <v>4.3940000000000125E-4</v>
      </c>
    </row>
    <row r="1797" spans="1:2" x14ac:dyDescent="0.25">
      <c r="A1797">
        <v>2145</v>
      </c>
      <c r="B1797" s="2">
        <f t="shared" si="142"/>
        <v>4.3324999999999928E-4</v>
      </c>
    </row>
    <row r="1798" spans="1:2" x14ac:dyDescent="0.25">
      <c r="A1798">
        <v>2146</v>
      </c>
      <c r="B1798" s="2">
        <f t="shared" si="142"/>
        <v>4.2710000000000003E-4</v>
      </c>
    </row>
    <row r="1799" spans="1:2" x14ac:dyDescent="0.25">
      <c r="A1799">
        <v>2147</v>
      </c>
      <c r="B1799" s="2">
        <f t="shared" si="142"/>
        <v>4.2095000000000077E-4</v>
      </c>
    </row>
    <row r="1800" spans="1:2" x14ac:dyDescent="0.25">
      <c r="A1800">
        <v>2148</v>
      </c>
      <c r="B1800" s="2">
        <f t="shared" si="142"/>
        <v>4.1480000000000152E-4</v>
      </c>
    </row>
    <row r="1801" spans="1:2" x14ac:dyDescent="0.25">
      <c r="A1801">
        <v>2149</v>
      </c>
      <c r="B1801" s="2">
        <f t="shared" si="142"/>
        <v>4.0864999999999955E-4</v>
      </c>
    </row>
    <row r="1802" spans="1:2" x14ac:dyDescent="0.25">
      <c r="A1802">
        <v>2150</v>
      </c>
      <c r="B1802" s="2">
        <f t="shared" si="142"/>
        <v>4.025000000000003E-4</v>
      </c>
    </row>
    <row r="1803" spans="1:2" x14ac:dyDescent="0.25">
      <c r="A1803">
        <v>2151</v>
      </c>
      <c r="B1803" s="2">
        <f>(-0.000079*A1803/1000+0.0001779)/0.02</f>
        <v>3.9854999999999909E-4</v>
      </c>
    </row>
    <row r="1804" spans="1:2" x14ac:dyDescent="0.25">
      <c r="A1804">
        <v>2152</v>
      </c>
      <c r="B1804" s="2">
        <f t="shared" ref="B1804:B1822" si="143">(-0.000079*A1804/1000+0.0001779)/0.02</f>
        <v>3.9459999999999924E-4</v>
      </c>
    </row>
    <row r="1805" spans="1:2" x14ac:dyDescent="0.25">
      <c r="A1805">
        <v>2153</v>
      </c>
      <c r="B1805" s="2">
        <f t="shared" si="143"/>
        <v>3.9064999999999939E-4</v>
      </c>
    </row>
    <row r="1806" spans="1:2" x14ac:dyDescent="0.25">
      <c r="A1806">
        <v>2154</v>
      </c>
      <c r="B1806" s="2">
        <f t="shared" si="143"/>
        <v>3.8669999999999953E-4</v>
      </c>
    </row>
    <row r="1807" spans="1:2" x14ac:dyDescent="0.25">
      <c r="A1807">
        <v>2155</v>
      </c>
      <c r="B1807" s="2">
        <f t="shared" si="143"/>
        <v>3.8275000000000104E-4</v>
      </c>
    </row>
    <row r="1808" spans="1:2" x14ac:dyDescent="0.25">
      <c r="A1808">
        <v>2156</v>
      </c>
      <c r="B1808" s="2">
        <f t="shared" si="143"/>
        <v>3.7879999999999983E-4</v>
      </c>
    </row>
    <row r="1809" spans="1:2" x14ac:dyDescent="0.25">
      <c r="A1809">
        <v>2157</v>
      </c>
      <c r="B1809" s="2">
        <f t="shared" si="143"/>
        <v>3.7484999999999998E-4</v>
      </c>
    </row>
    <row r="1810" spans="1:2" x14ac:dyDescent="0.25">
      <c r="A1810">
        <v>2158</v>
      </c>
      <c r="B1810" s="2">
        <f t="shared" si="143"/>
        <v>3.7090000000000012E-4</v>
      </c>
    </row>
    <row r="1811" spans="1:2" x14ac:dyDescent="0.25">
      <c r="A1811">
        <v>2159</v>
      </c>
      <c r="B1811" s="2">
        <f t="shared" si="143"/>
        <v>3.6695000000000027E-4</v>
      </c>
    </row>
    <row r="1812" spans="1:2" x14ac:dyDescent="0.25">
      <c r="A1812">
        <v>2160</v>
      </c>
      <c r="B1812" s="2">
        <f t="shared" si="143"/>
        <v>3.6300000000000042E-4</v>
      </c>
    </row>
    <row r="1813" spans="1:2" x14ac:dyDescent="0.25">
      <c r="A1813">
        <v>2161</v>
      </c>
      <c r="B1813" s="2">
        <f t="shared" si="143"/>
        <v>3.5905000000000057E-4</v>
      </c>
    </row>
    <row r="1814" spans="1:2" x14ac:dyDescent="0.25">
      <c r="A1814">
        <v>2162</v>
      </c>
      <c r="B1814" s="2">
        <f t="shared" si="143"/>
        <v>3.5510000000000072E-4</v>
      </c>
    </row>
    <row r="1815" spans="1:2" x14ac:dyDescent="0.25">
      <c r="A1815">
        <v>2163</v>
      </c>
      <c r="B1815" s="2">
        <f t="shared" si="143"/>
        <v>3.5114999999999951E-4</v>
      </c>
    </row>
    <row r="1816" spans="1:2" x14ac:dyDescent="0.25">
      <c r="A1816">
        <v>2164</v>
      </c>
      <c r="B1816" s="2">
        <f t="shared" si="143"/>
        <v>3.4719999999999966E-4</v>
      </c>
    </row>
    <row r="1817" spans="1:2" x14ac:dyDescent="0.25">
      <c r="A1817">
        <v>2165</v>
      </c>
      <c r="B1817" s="2">
        <f t="shared" si="143"/>
        <v>3.4324999999999981E-4</v>
      </c>
    </row>
    <row r="1818" spans="1:2" x14ac:dyDescent="0.25">
      <c r="A1818">
        <v>2166</v>
      </c>
      <c r="B1818" s="2">
        <f t="shared" si="143"/>
        <v>3.3929999999999995E-4</v>
      </c>
    </row>
    <row r="1819" spans="1:2" x14ac:dyDescent="0.25">
      <c r="A1819">
        <v>2167</v>
      </c>
      <c r="B1819" s="2">
        <f t="shared" si="143"/>
        <v>3.353500000000001E-4</v>
      </c>
    </row>
    <row r="1820" spans="1:2" x14ac:dyDescent="0.25">
      <c r="A1820">
        <v>2168</v>
      </c>
      <c r="B1820" s="2">
        <f t="shared" si="143"/>
        <v>3.3140000000000025E-4</v>
      </c>
    </row>
    <row r="1821" spans="1:2" x14ac:dyDescent="0.25">
      <c r="A1821">
        <v>2169</v>
      </c>
      <c r="B1821" s="2">
        <f t="shared" si="143"/>
        <v>3.2744999999999904E-4</v>
      </c>
    </row>
    <row r="1822" spans="1:2" x14ac:dyDescent="0.25">
      <c r="A1822">
        <v>2170</v>
      </c>
      <c r="B1822" s="2">
        <f t="shared" si="143"/>
        <v>3.2349999999999919E-4</v>
      </c>
    </row>
    <row r="1823" spans="1:2" x14ac:dyDescent="0.25">
      <c r="A1823">
        <v>2171</v>
      </c>
      <c r="B1823" s="2">
        <f>(-0.0000527999999999999*A1823/1000+0.000121045999999999)/0.02</f>
        <v>3.2085999999996087E-4</v>
      </c>
    </row>
    <row r="1824" spans="1:2" x14ac:dyDescent="0.25">
      <c r="A1824">
        <v>2172</v>
      </c>
      <c r="B1824" s="2">
        <f t="shared" ref="B1824:B1842" si="144">(-0.0000527999999999999*A1824/1000+0.000121045999999999)/0.02</f>
        <v>3.1821999999996051E-4</v>
      </c>
    </row>
    <row r="1825" spans="1:2" x14ac:dyDescent="0.25">
      <c r="A1825">
        <v>2173</v>
      </c>
      <c r="B1825" s="2">
        <f t="shared" si="144"/>
        <v>3.1557999999996149E-4</v>
      </c>
    </row>
    <row r="1826" spans="1:2" x14ac:dyDescent="0.25">
      <c r="A1826">
        <v>2174</v>
      </c>
      <c r="B1826" s="2">
        <f t="shared" si="144"/>
        <v>3.1293999999996113E-4</v>
      </c>
    </row>
    <row r="1827" spans="1:2" x14ac:dyDescent="0.25">
      <c r="A1827">
        <v>2175</v>
      </c>
      <c r="B1827" s="2">
        <f t="shared" si="144"/>
        <v>3.1029999999996076E-4</v>
      </c>
    </row>
    <row r="1828" spans="1:2" x14ac:dyDescent="0.25">
      <c r="A1828">
        <v>2176</v>
      </c>
      <c r="B1828" s="2">
        <f t="shared" si="144"/>
        <v>3.0765999999996104E-4</v>
      </c>
    </row>
    <row r="1829" spans="1:2" x14ac:dyDescent="0.25">
      <c r="A1829">
        <v>2177</v>
      </c>
      <c r="B1829" s="2">
        <f t="shared" si="144"/>
        <v>3.0501999999996067E-4</v>
      </c>
    </row>
    <row r="1830" spans="1:2" x14ac:dyDescent="0.25">
      <c r="A1830">
        <v>2178</v>
      </c>
      <c r="B1830" s="2">
        <f t="shared" si="144"/>
        <v>3.0237999999996101E-4</v>
      </c>
    </row>
    <row r="1831" spans="1:2" x14ac:dyDescent="0.25">
      <c r="A1831">
        <v>2179</v>
      </c>
      <c r="B1831" s="2">
        <f t="shared" si="144"/>
        <v>2.9973999999996064E-4</v>
      </c>
    </row>
    <row r="1832" spans="1:2" x14ac:dyDescent="0.25">
      <c r="A1832">
        <v>2180</v>
      </c>
      <c r="B1832" s="2">
        <f t="shared" si="144"/>
        <v>2.9709999999996093E-4</v>
      </c>
    </row>
    <row r="1833" spans="1:2" x14ac:dyDescent="0.25">
      <c r="A1833">
        <v>2181</v>
      </c>
      <c r="B1833" s="2">
        <f t="shared" si="144"/>
        <v>2.9445999999996126E-4</v>
      </c>
    </row>
    <row r="1834" spans="1:2" x14ac:dyDescent="0.25">
      <c r="A1834">
        <v>2182</v>
      </c>
      <c r="B1834" s="2">
        <f t="shared" si="144"/>
        <v>2.918199999999609E-4</v>
      </c>
    </row>
    <row r="1835" spans="1:2" x14ac:dyDescent="0.25">
      <c r="A1835">
        <v>2183</v>
      </c>
      <c r="B1835" s="2">
        <f t="shared" si="144"/>
        <v>2.8917999999996118E-4</v>
      </c>
    </row>
    <row r="1836" spans="1:2" x14ac:dyDescent="0.25">
      <c r="A1836">
        <v>2184</v>
      </c>
      <c r="B1836" s="2">
        <f t="shared" si="144"/>
        <v>2.8653999999996081E-4</v>
      </c>
    </row>
    <row r="1837" spans="1:2" x14ac:dyDescent="0.25">
      <c r="A1837">
        <v>2185</v>
      </c>
      <c r="B1837" s="2">
        <f t="shared" si="144"/>
        <v>2.8389999999996044E-4</v>
      </c>
    </row>
    <row r="1838" spans="1:2" x14ac:dyDescent="0.25">
      <c r="A1838">
        <v>2186</v>
      </c>
      <c r="B1838" s="2">
        <f t="shared" si="144"/>
        <v>2.8125999999996078E-4</v>
      </c>
    </row>
    <row r="1839" spans="1:2" x14ac:dyDescent="0.25">
      <c r="A1839">
        <v>2187</v>
      </c>
      <c r="B1839" s="2">
        <f t="shared" si="144"/>
        <v>2.7861999999996106E-4</v>
      </c>
    </row>
    <row r="1840" spans="1:2" x14ac:dyDescent="0.25">
      <c r="A1840">
        <v>2188</v>
      </c>
      <c r="B1840" s="2">
        <f t="shared" si="144"/>
        <v>2.759799999999614E-4</v>
      </c>
    </row>
    <row r="1841" spans="1:2" x14ac:dyDescent="0.25">
      <c r="A1841">
        <v>2189</v>
      </c>
      <c r="B1841" s="2">
        <f t="shared" si="144"/>
        <v>2.7333999999996103E-4</v>
      </c>
    </row>
    <row r="1842" spans="1:2" x14ac:dyDescent="0.25">
      <c r="A1842">
        <v>2190</v>
      </c>
      <c r="B1842" s="2">
        <f t="shared" si="144"/>
        <v>2.7069999999996131E-4</v>
      </c>
    </row>
    <row r="1843" spans="1:2" x14ac:dyDescent="0.25">
      <c r="A1843">
        <v>2191</v>
      </c>
      <c r="B1843" s="2">
        <f>(-0.0000479*A1843/1000+0.000113022)/0.0300000000000002</f>
        <v>2.6910333333333183E-4</v>
      </c>
    </row>
    <row r="1844" spans="1:2" x14ac:dyDescent="0.25">
      <c r="A1844">
        <v>2192</v>
      </c>
      <c r="B1844" s="2">
        <f t="shared" ref="B1844:B1872" si="145">(-0.0000479*A1844/1000+0.000113022)/0.0300000000000002</f>
        <v>2.6750666666666505E-4</v>
      </c>
    </row>
    <row r="1845" spans="1:2" x14ac:dyDescent="0.25">
      <c r="A1845">
        <v>2193</v>
      </c>
      <c r="B1845" s="2">
        <f t="shared" si="145"/>
        <v>2.6590999999999876E-4</v>
      </c>
    </row>
    <row r="1846" spans="1:2" x14ac:dyDescent="0.25">
      <c r="A1846">
        <v>2194</v>
      </c>
      <c r="B1846" s="2">
        <f t="shared" si="145"/>
        <v>2.6431333333333198E-4</v>
      </c>
    </row>
    <row r="1847" spans="1:2" x14ac:dyDescent="0.25">
      <c r="A1847">
        <v>2195</v>
      </c>
      <c r="B1847" s="2">
        <f t="shared" si="145"/>
        <v>2.627166666666652E-4</v>
      </c>
    </row>
    <row r="1848" spans="1:2" x14ac:dyDescent="0.25">
      <c r="A1848">
        <v>2196</v>
      </c>
      <c r="B1848" s="2">
        <f t="shared" si="145"/>
        <v>2.6111999999999848E-4</v>
      </c>
    </row>
    <row r="1849" spans="1:2" x14ac:dyDescent="0.25">
      <c r="A1849">
        <v>2197</v>
      </c>
      <c r="B1849" s="2">
        <f t="shared" si="145"/>
        <v>2.5952333333333213E-4</v>
      </c>
    </row>
    <row r="1850" spans="1:2" x14ac:dyDescent="0.25">
      <c r="A1850">
        <v>2198</v>
      </c>
      <c r="B1850" s="2">
        <f t="shared" si="145"/>
        <v>2.5792666666666535E-4</v>
      </c>
    </row>
    <row r="1851" spans="1:2" x14ac:dyDescent="0.25">
      <c r="A1851">
        <v>2199</v>
      </c>
      <c r="B1851" s="2">
        <f t="shared" si="145"/>
        <v>2.5632999999999857E-4</v>
      </c>
    </row>
    <row r="1852" spans="1:2" x14ac:dyDescent="0.25">
      <c r="A1852">
        <v>2200</v>
      </c>
      <c r="B1852" s="2">
        <f t="shared" si="145"/>
        <v>2.5473333333333185E-4</v>
      </c>
    </row>
    <row r="1853" spans="1:2" x14ac:dyDescent="0.25">
      <c r="A1853">
        <v>2201</v>
      </c>
      <c r="B1853" s="2">
        <f t="shared" si="145"/>
        <v>2.531366666666655E-4</v>
      </c>
    </row>
    <row r="1854" spans="1:2" x14ac:dyDescent="0.25">
      <c r="A1854">
        <v>2202</v>
      </c>
      <c r="B1854" s="2">
        <f t="shared" si="145"/>
        <v>2.5153999999999872E-4</v>
      </c>
    </row>
    <row r="1855" spans="1:2" x14ac:dyDescent="0.25">
      <c r="A1855">
        <v>2203</v>
      </c>
      <c r="B1855" s="2">
        <f t="shared" si="145"/>
        <v>2.4994333333333199E-4</v>
      </c>
    </row>
    <row r="1856" spans="1:2" x14ac:dyDescent="0.25">
      <c r="A1856">
        <v>2204</v>
      </c>
      <c r="B1856" s="2">
        <f t="shared" si="145"/>
        <v>2.4834666666666521E-4</v>
      </c>
    </row>
    <row r="1857" spans="1:2" x14ac:dyDescent="0.25">
      <c r="A1857">
        <v>2205</v>
      </c>
      <c r="B1857" s="2">
        <f t="shared" si="145"/>
        <v>2.4674999999999887E-4</v>
      </c>
    </row>
    <row r="1858" spans="1:2" x14ac:dyDescent="0.25">
      <c r="A1858">
        <v>2206</v>
      </c>
      <c r="B1858" s="2">
        <f t="shared" si="145"/>
        <v>2.4515333333333214E-4</v>
      </c>
    </row>
    <row r="1859" spans="1:2" x14ac:dyDescent="0.25">
      <c r="A1859">
        <v>2207</v>
      </c>
      <c r="B1859" s="2">
        <f t="shared" si="145"/>
        <v>2.4355666666666534E-4</v>
      </c>
    </row>
    <row r="1860" spans="1:2" x14ac:dyDescent="0.25">
      <c r="A1860">
        <v>2208</v>
      </c>
      <c r="B1860" s="2">
        <f t="shared" si="145"/>
        <v>2.4195999999999858E-4</v>
      </c>
    </row>
    <row r="1861" spans="1:2" x14ac:dyDescent="0.25">
      <c r="A1861">
        <v>2209</v>
      </c>
      <c r="B1861" s="2">
        <f t="shared" si="145"/>
        <v>2.4036333333333227E-4</v>
      </c>
    </row>
    <row r="1862" spans="1:2" x14ac:dyDescent="0.25">
      <c r="A1862">
        <v>2210</v>
      </c>
      <c r="B1862" s="2">
        <f t="shared" si="145"/>
        <v>2.3876666666666549E-4</v>
      </c>
    </row>
    <row r="1863" spans="1:2" x14ac:dyDescent="0.25">
      <c r="A1863">
        <v>2211</v>
      </c>
      <c r="B1863" s="2">
        <f t="shared" si="145"/>
        <v>2.3716999999999873E-4</v>
      </c>
    </row>
    <row r="1864" spans="1:2" x14ac:dyDescent="0.25">
      <c r="A1864">
        <v>2212</v>
      </c>
      <c r="B1864" s="2">
        <f t="shared" si="145"/>
        <v>2.3557333333333195E-4</v>
      </c>
    </row>
    <row r="1865" spans="1:2" x14ac:dyDescent="0.25">
      <c r="A1865">
        <v>2213</v>
      </c>
      <c r="B1865" s="2">
        <f t="shared" si="145"/>
        <v>2.3397666666666564E-4</v>
      </c>
    </row>
    <row r="1866" spans="1:2" x14ac:dyDescent="0.25">
      <c r="A1866">
        <v>2214</v>
      </c>
      <c r="B1866" s="2">
        <f t="shared" si="145"/>
        <v>2.3237999999999886E-4</v>
      </c>
    </row>
    <row r="1867" spans="1:2" x14ac:dyDescent="0.25">
      <c r="A1867">
        <v>2215</v>
      </c>
      <c r="B1867" s="2">
        <f t="shared" si="145"/>
        <v>2.307833333333321E-4</v>
      </c>
    </row>
    <row r="1868" spans="1:2" x14ac:dyDescent="0.25">
      <c r="A1868">
        <v>2216</v>
      </c>
      <c r="B1868" s="2">
        <f t="shared" si="145"/>
        <v>2.2918666666666532E-4</v>
      </c>
    </row>
    <row r="1869" spans="1:2" x14ac:dyDescent="0.25">
      <c r="A1869">
        <v>2217</v>
      </c>
      <c r="B1869" s="2">
        <f t="shared" si="145"/>
        <v>2.2758999999999901E-4</v>
      </c>
    </row>
    <row r="1870" spans="1:2" x14ac:dyDescent="0.25">
      <c r="A1870">
        <v>2218</v>
      </c>
      <c r="B1870" s="2">
        <f t="shared" si="145"/>
        <v>2.2599333333333225E-4</v>
      </c>
    </row>
    <row r="1871" spans="1:2" x14ac:dyDescent="0.25">
      <c r="A1871">
        <v>2219</v>
      </c>
      <c r="B1871" s="2">
        <f t="shared" si="145"/>
        <v>2.2439666666666547E-4</v>
      </c>
    </row>
    <row r="1872" spans="1:2" x14ac:dyDescent="0.25">
      <c r="A1872">
        <v>2220</v>
      </c>
      <c r="B1872" s="2">
        <f t="shared" si="145"/>
        <v>2.2279999999999872E-4</v>
      </c>
    </row>
    <row r="1873" spans="1:2" x14ac:dyDescent="0.25">
      <c r="A1873">
        <v>2221</v>
      </c>
      <c r="B1873" s="2">
        <f>(-0.0000191*A1873/1000+0.000046858)/0.02</f>
        <v>2.2184499999999957E-4</v>
      </c>
    </row>
    <row r="1874" spans="1:2" x14ac:dyDescent="0.25">
      <c r="A1874">
        <v>2222</v>
      </c>
      <c r="B1874" s="2">
        <f t="shared" ref="B1874:B1892" si="146">(-0.0000191*A1874/1000+0.000046858)/0.02</f>
        <v>2.2088999999999985E-4</v>
      </c>
    </row>
    <row r="1875" spans="1:2" x14ac:dyDescent="0.25">
      <c r="A1875">
        <v>2223</v>
      </c>
      <c r="B1875" s="2">
        <f t="shared" si="146"/>
        <v>2.1993500000000012E-4</v>
      </c>
    </row>
    <row r="1876" spans="1:2" x14ac:dyDescent="0.25">
      <c r="A1876">
        <v>2224</v>
      </c>
      <c r="B1876" s="2">
        <f t="shared" si="146"/>
        <v>2.1898000000000005E-4</v>
      </c>
    </row>
    <row r="1877" spans="1:2" x14ac:dyDescent="0.25">
      <c r="A1877">
        <v>2225</v>
      </c>
      <c r="B1877" s="2">
        <f t="shared" si="146"/>
        <v>2.18025E-4</v>
      </c>
    </row>
    <row r="1878" spans="1:2" x14ac:dyDescent="0.25">
      <c r="A1878">
        <v>2226</v>
      </c>
      <c r="B1878" s="2">
        <f t="shared" si="146"/>
        <v>2.1706999999999993E-4</v>
      </c>
    </row>
    <row r="1879" spans="1:2" x14ac:dyDescent="0.25">
      <c r="A1879">
        <v>2227</v>
      </c>
      <c r="B1879" s="2">
        <f t="shared" si="146"/>
        <v>2.1611499999999988E-4</v>
      </c>
    </row>
    <row r="1880" spans="1:2" x14ac:dyDescent="0.25">
      <c r="A1880">
        <v>2228</v>
      </c>
      <c r="B1880" s="2">
        <f t="shared" si="146"/>
        <v>2.1516000000000016E-4</v>
      </c>
    </row>
    <row r="1881" spans="1:2" x14ac:dyDescent="0.25">
      <c r="A1881">
        <v>2229</v>
      </c>
      <c r="B1881" s="2">
        <f t="shared" si="146"/>
        <v>2.1420500000000008E-4</v>
      </c>
    </row>
    <row r="1882" spans="1:2" x14ac:dyDescent="0.25">
      <c r="A1882">
        <v>2230</v>
      </c>
      <c r="B1882" s="2">
        <f t="shared" si="146"/>
        <v>2.1325000000000003E-4</v>
      </c>
    </row>
    <row r="1883" spans="1:2" x14ac:dyDescent="0.25">
      <c r="A1883">
        <v>2231</v>
      </c>
      <c r="B1883" s="2">
        <f t="shared" si="146"/>
        <v>2.1229499999999996E-4</v>
      </c>
    </row>
    <row r="1884" spans="1:2" x14ac:dyDescent="0.25">
      <c r="A1884">
        <v>2232</v>
      </c>
      <c r="B1884" s="2">
        <f t="shared" si="146"/>
        <v>2.1133999999999991E-4</v>
      </c>
    </row>
    <row r="1885" spans="1:2" x14ac:dyDescent="0.25">
      <c r="A1885">
        <v>2233</v>
      </c>
      <c r="B1885" s="2">
        <f t="shared" si="146"/>
        <v>2.1038499999999984E-4</v>
      </c>
    </row>
    <row r="1886" spans="1:2" x14ac:dyDescent="0.25">
      <c r="A1886">
        <v>2234</v>
      </c>
      <c r="B1886" s="2">
        <f t="shared" si="146"/>
        <v>2.0942999999999979E-4</v>
      </c>
    </row>
    <row r="1887" spans="1:2" x14ac:dyDescent="0.25">
      <c r="A1887">
        <v>2235</v>
      </c>
      <c r="B1887" s="2">
        <f t="shared" si="146"/>
        <v>2.0847500000000007E-4</v>
      </c>
    </row>
    <row r="1888" spans="1:2" x14ac:dyDescent="0.25">
      <c r="A1888">
        <v>2236</v>
      </c>
      <c r="B1888" s="2">
        <f t="shared" si="146"/>
        <v>2.0751999999999999E-4</v>
      </c>
    </row>
    <row r="1889" spans="1:2" x14ac:dyDescent="0.25">
      <c r="A1889">
        <v>2237</v>
      </c>
      <c r="B1889" s="2">
        <f t="shared" si="146"/>
        <v>2.0656499999999994E-4</v>
      </c>
    </row>
    <row r="1890" spans="1:2" x14ac:dyDescent="0.25">
      <c r="A1890">
        <v>2238</v>
      </c>
      <c r="B1890" s="2">
        <f t="shared" si="146"/>
        <v>2.0560999999999987E-4</v>
      </c>
    </row>
    <row r="1891" spans="1:2" x14ac:dyDescent="0.25">
      <c r="A1891">
        <v>2239</v>
      </c>
      <c r="B1891" s="2">
        <f t="shared" si="146"/>
        <v>2.0465499999999982E-4</v>
      </c>
    </row>
    <row r="1892" spans="1:2" x14ac:dyDescent="0.25">
      <c r="A1892">
        <v>2240</v>
      </c>
      <c r="B1892" s="2">
        <f t="shared" si="146"/>
        <v>2.0369999999999975E-4</v>
      </c>
    </row>
    <row r="1893" spans="1:2" x14ac:dyDescent="0.25">
      <c r="A1893">
        <v>2241</v>
      </c>
      <c r="B1893" s="2">
        <f>(-1.09999999999999E-06*A1893/1000+3.48249999999997E-06)/0.00499999999999989</f>
        <v>2.034800000000029E-4</v>
      </c>
    </row>
    <row r="1894" spans="1:2" x14ac:dyDescent="0.25">
      <c r="A1894">
        <v>2242</v>
      </c>
      <c r="B1894" s="2">
        <f t="shared" ref="B1894:B1897" si="147">(-1.09999999999999E-06*A1894/1000+3.48249999999997E-06)/0.00499999999999989</f>
        <v>2.0326000000000293E-4</v>
      </c>
    </row>
    <row r="1895" spans="1:2" x14ac:dyDescent="0.25">
      <c r="A1895">
        <v>2243</v>
      </c>
      <c r="B1895" s="2">
        <f t="shared" si="147"/>
        <v>2.0304000000000285E-4</v>
      </c>
    </row>
    <row r="1896" spans="1:2" x14ac:dyDescent="0.25">
      <c r="A1896">
        <v>2244</v>
      </c>
      <c r="B1896" s="2">
        <f t="shared" si="147"/>
        <v>2.0282000000000289E-4</v>
      </c>
    </row>
    <row r="1897" spans="1:2" x14ac:dyDescent="0.25">
      <c r="A1897">
        <v>2245</v>
      </c>
      <c r="B1897" s="2">
        <f t="shared" si="147"/>
        <v>2.0260000000000292E-4</v>
      </c>
    </row>
    <row r="1898" spans="1:2" x14ac:dyDescent="0.25">
      <c r="A1898">
        <v>2246</v>
      </c>
      <c r="B1898" s="2">
        <f>(9.00000000000021E-07*A1898/1000-1.00750000000007E-06)/0.00499999999999989</f>
        <v>2.0277999999999993E-4</v>
      </c>
    </row>
    <row r="1899" spans="1:2" x14ac:dyDescent="0.25">
      <c r="A1899">
        <v>2247</v>
      </c>
      <c r="B1899" s="2">
        <f t="shared" ref="B1899:B1902" si="148">(9.00000000000021E-07*A1899/1000-1.00750000000007E-06)/0.00499999999999989</f>
        <v>2.0295999999999989E-4</v>
      </c>
    </row>
    <row r="1900" spans="1:2" x14ac:dyDescent="0.25">
      <c r="A1900">
        <v>2248</v>
      </c>
      <c r="B1900" s="2">
        <f t="shared" si="148"/>
        <v>2.0313999999999996E-4</v>
      </c>
    </row>
    <row r="1901" spans="1:2" x14ac:dyDescent="0.25">
      <c r="A1901">
        <v>2249</v>
      </c>
      <c r="B1901" s="2">
        <f t="shared" si="148"/>
        <v>2.0331999999999992E-4</v>
      </c>
    </row>
    <row r="1902" spans="1:2" x14ac:dyDescent="0.25">
      <c r="A1902">
        <v>2250</v>
      </c>
      <c r="B1902" s="2">
        <f t="shared" si="148"/>
        <v>2.034999999999999E-4</v>
      </c>
    </row>
    <row r="1903" spans="1:2" x14ac:dyDescent="0.25">
      <c r="A1903">
        <v>2251</v>
      </c>
      <c r="B1903" s="2">
        <f>(4.29999999999999E-06*A1903/1000-7.64000000000003E-06)/0.00999999999999978</f>
        <v>2.0392999999999917E-4</v>
      </c>
    </row>
    <row r="1904" spans="1:2" x14ac:dyDescent="0.25">
      <c r="A1904">
        <v>2252</v>
      </c>
      <c r="B1904" s="2">
        <f t="shared" ref="B1904:B1912" si="149">(4.29999999999999E-06*A1904/1000-7.64000000000003E-06)/0.00999999999999978</f>
        <v>2.0435999999999927E-4</v>
      </c>
    </row>
    <row r="1905" spans="1:2" x14ac:dyDescent="0.25">
      <c r="A1905">
        <v>2253</v>
      </c>
      <c r="B1905" s="2">
        <f t="shared" si="149"/>
        <v>2.0478999999999937E-4</v>
      </c>
    </row>
    <row r="1906" spans="1:2" x14ac:dyDescent="0.25">
      <c r="A1906">
        <v>2254</v>
      </c>
      <c r="B1906" s="2">
        <f t="shared" si="149"/>
        <v>2.0521999999999915E-4</v>
      </c>
    </row>
    <row r="1907" spans="1:2" x14ac:dyDescent="0.25">
      <c r="A1907">
        <v>2255</v>
      </c>
      <c r="B1907" s="2">
        <f t="shared" si="149"/>
        <v>2.0564999999999925E-4</v>
      </c>
    </row>
    <row r="1908" spans="1:2" x14ac:dyDescent="0.25">
      <c r="A1908">
        <v>2256</v>
      </c>
      <c r="B1908" s="2">
        <f t="shared" si="149"/>
        <v>2.0607999999999936E-4</v>
      </c>
    </row>
    <row r="1909" spans="1:2" x14ac:dyDescent="0.25">
      <c r="A1909">
        <v>2257</v>
      </c>
      <c r="B1909" s="2">
        <f t="shared" si="149"/>
        <v>2.0650999999999946E-4</v>
      </c>
    </row>
    <row r="1910" spans="1:2" x14ac:dyDescent="0.25">
      <c r="A1910">
        <v>2258</v>
      </c>
      <c r="B1910" s="2">
        <f t="shared" si="149"/>
        <v>2.0693999999999924E-4</v>
      </c>
    </row>
    <row r="1911" spans="1:2" x14ac:dyDescent="0.25">
      <c r="A1911">
        <v>2259</v>
      </c>
      <c r="B1911" s="2">
        <f t="shared" si="149"/>
        <v>2.0736999999999934E-4</v>
      </c>
    </row>
    <row r="1912" spans="1:2" x14ac:dyDescent="0.25">
      <c r="A1912">
        <v>2260</v>
      </c>
      <c r="B1912" s="2">
        <f t="shared" si="149"/>
        <v>2.0779999999999944E-4</v>
      </c>
    </row>
    <row r="1913" spans="1:2" x14ac:dyDescent="0.25">
      <c r="A1913">
        <v>2261</v>
      </c>
      <c r="B1913" s="2">
        <f>(9.29999999999998E-06*A1913/1000-0.0000189399999999999)/0.0100000000000002</f>
        <v>2.0873000000000153E-4</v>
      </c>
    </row>
    <row r="1914" spans="1:2" x14ac:dyDescent="0.25">
      <c r="A1914">
        <v>2262</v>
      </c>
      <c r="B1914" s="2">
        <f t="shared" ref="B1914:B1922" si="150">(9.29999999999998E-06*A1914/1000-0.0000189399999999999)/0.0100000000000002</f>
        <v>2.0966000000000154E-4</v>
      </c>
    </row>
    <row r="1915" spans="1:2" x14ac:dyDescent="0.25">
      <c r="A1915">
        <v>2263</v>
      </c>
      <c r="B1915" s="2">
        <f t="shared" si="150"/>
        <v>2.1059000000000117E-4</v>
      </c>
    </row>
    <row r="1916" spans="1:2" x14ac:dyDescent="0.25">
      <c r="A1916">
        <v>2264</v>
      </c>
      <c r="B1916" s="2">
        <f t="shared" si="150"/>
        <v>2.1152000000000117E-4</v>
      </c>
    </row>
    <row r="1917" spans="1:2" x14ac:dyDescent="0.25">
      <c r="A1917">
        <v>2265</v>
      </c>
      <c r="B1917" s="2">
        <f t="shared" si="150"/>
        <v>2.1245000000000115E-4</v>
      </c>
    </row>
    <row r="1918" spans="1:2" x14ac:dyDescent="0.25">
      <c r="A1918">
        <v>2266</v>
      </c>
      <c r="B1918" s="2">
        <f t="shared" si="150"/>
        <v>2.1338000000000113E-4</v>
      </c>
    </row>
    <row r="1919" spans="1:2" x14ac:dyDescent="0.25">
      <c r="A1919">
        <v>2267</v>
      </c>
      <c r="B1919" s="2">
        <f t="shared" si="150"/>
        <v>2.1431000000000114E-4</v>
      </c>
    </row>
    <row r="1920" spans="1:2" x14ac:dyDescent="0.25">
      <c r="A1920">
        <v>2268</v>
      </c>
      <c r="B1920" s="2">
        <f t="shared" si="150"/>
        <v>2.1524000000000112E-4</v>
      </c>
    </row>
    <row r="1921" spans="1:2" x14ac:dyDescent="0.25">
      <c r="A1921">
        <v>2269</v>
      </c>
      <c r="B1921" s="2">
        <f t="shared" si="150"/>
        <v>2.1617000000000145E-4</v>
      </c>
    </row>
    <row r="1922" spans="1:2" x14ac:dyDescent="0.25">
      <c r="A1922">
        <v>2270</v>
      </c>
      <c r="B1922" s="2">
        <f t="shared" si="150"/>
        <v>2.1710000000000143E-4</v>
      </c>
    </row>
    <row r="1923" spans="1:2" x14ac:dyDescent="0.25">
      <c r="A1923">
        <v>2271</v>
      </c>
      <c r="B1923" s="2">
        <f>(0.0000367*A1923/1000-0.0000789669999999999)/0.02</f>
        <v>2.1893500000000471E-4</v>
      </c>
    </row>
    <row r="1924" spans="1:2" x14ac:dyDescent="0.25">
      <c r="A1924">
        <v>2272</v>
      </c>
      <c r="B1924" s="2">
        <f t="shared" ref="B1924:B1942" si="151">(0.0000367*A1924/1000-0.0000789669999999999)/0.02</f>
        <v>2.20770000000005E-4</v>
      </c>
    </row>
    <row r="1925" spans="1:2" x14ac:dyDescent="0.25">
      <c r="A1925">
        <v>2273</v>
      </c>
      <c r="B1925" s="2">
        <f t="shared" si="151"/>
        <v>2.226050000000053E-4</v>
      </c>
    </row>
    <row r="1926" spans="1:2" x14ac:dyDescent="0.25">
      <c r="A1926">
        <v>2274</v>
      </c>
      <c r="B1926" s="2">
        <f t="shared" si="151"/>
        <v>2.2444000000000492E-4</v>
      </c>
    </row>
    <row r="1927" spans="1:2" x14ac:dyDescent="0.25">
      <c r="A1927">
        <v>2275</v>
      </c>
      <c r="B1927" s="2">
        <f t="shared" si="151"/>
        <v>2.2627500000000522E-4</v>
      </c>
    </row>
    <row r="1928" spans="1:2" x14ac:dyDescent="0.25">
      <c r="A1928">
        <v>2276</v>
      </c>
      <c r="B1928" s="2">
        <f t="shared" si="151"/>
        <v>2.2811000000000483E-4</v>
      </c>
    </row>
    <row r="1929" spans="1:2" x14ac:dyDescent="0.25">
      <c r="A1929">
        <v>2277</v>
      </c>
      <c r="B1929" s="2">
        <f t="shared" si="151"/>
        <v>2.2994500000000513E-4</v>
      </c>
    </row>
    <row r="1930" spans="1:2" x14ac:dyDescent="0.25">
      <c r="A1930">
        <v>2278</v>
      </c>
      <c r="B1930" s="2">
        <f t="shared" si="151"/>
        <v>2.3178000000000543E-4</v>
      </c>
    </row>
    <row r="1931" spans="1:2" x14ac:dyDescent="0.25">
      <c r="A1931">
        <v>2279</v>
      </c>
      <c r="B1931" s="2">
        <f t="shared" si="151"/>
        <v>2.3361500000000505E-4</v>
      </c>
    </row>
    <row r="1932" spans="1:2" x14ac:dyDescent="0.25">
      <c r="A1932">
        <v>2280</v>
      </c>
      <c r="B1932" s="2">
        <f t="shared" si="151"/>
        <v>2.3545000000000534E-4</v>
      </c>
    </row>
    <row r="1933" spans="1:2" x14ac:dyDescent="0.25">
      <c r="A1933">
        <v>2281</v>
      </c>
      <c r="B1933" s="2">
        <f t="shared" si="151"/>
        <v>2.3728500000000496E-4</v>
      </c>
    </row>
    <row r="1934" spans="1:2" x14ac:dyDescent="0.25">
      <c r="A1934">
        <v>2282</v>
      </c>
      <c r="B1934" s="2">
        <f t="shared" si="151"/>
        <v>2.3912000000000458E-4</v>
      </c>
    </row>
    <row r="1935" spans="1:2" x14ac:dyDescent="0.25">
      <c r="A1935">
        <v>2283</v>
      </c>
      <c r="B1935" s="2">
        <f t="shared" si="151"/>
        <v>2.4095500000000488E-4</v>
      </c>
    </row>
    <row r="1936" spans="1:2" x14ac:dyDescent="0.25">
      <c r="A1936">
        <v>2284</v>
      </c>
      <c r="B1936" s="2">
        <f t="shared" si="151"/>
        <v>2.427900000000045E-4</v>
      </c>
    </row>
    <row r="1937" spans="1:2" x14ac:dyDescent="0.25">
      <c r="A1937">
        <v>2285</v>
      </c>
      <c r="B1937" s="2">
        <f t="shared" si="151"/>
        <v>2.4462500000000477E-4</v>
      </c>
    </row>
    <row r="1938" spans="1:2" x14ac:dyDescent="0.25">
      <c r="A1938">
        <v>2286</v>
      </c>
      <c r="B1938" s="2">
        <f t="shared" si="151"/>
        <v>2.4646000000000439E-4</v>
      </c>
    </row>
    <row r="1939" spans="1:2" x14ac:dyDescent="0.25">
      <c r="A1939">
        <v>2287</v>
      </c>
      <c r="B1939" s="2">
        <f t="shared" si="151"/>
        <v>2.4829500000000471E-4</v>
      </c>
    </row>
    <row r="1940" spans="1:2" x14ac:dyDescent="0.25">
      <c r="A1940">
        <v>2288</v>
      </c>
      <c r="B1940" s="2">
        <f t="shared" si="151"/>
        <v>2.5013000000000498E-4</v>
      </c>
    </row>
    <row r="1941" spans="1:2" x14ac:dyDescent="0.25">
      <c r="A1941">
        <v>2289</v>
      </c>
      <c r="B1941" s="2">
        <f t="shared" si="151"/>
        <v>2.519650000000046E-4</v>
      </c>
    </row>
    <row r="1942" spans="1:2" x14ac:dyDescent="0.25">
      <c r="A1942">
        <v>2290</v>
      </c>
      <c r="B1942" s="2">
        <f t="shared" si="151"/>
        <v>2.5380000000000492E-4</v>
      </c>
    </row>
    <row r="1943" spans="1:2" x14ac:dyDescent="0.25">
      <c r="A1943">
        <v>2291</v>
      </c>
      <c r="B1943" s="2">
        <f>(0.0000599999999999999*A1943/1000-0.000132323999999999)/0.02</f>
        <v>2.5680000000003861E-4</v>
      </c>
    </row>
    <row r="1944" spans="1:2" x14ac:dyDescent="0.25">
      <c r="A1944">
        <v>2292</v>
      </c>
      <c r="B1944" s="2">
        <f t="shared" ref="B1944:B1962" si="152">(0.0000599999999999999*A1944/1000-0.000132323999999999)/0.02</f>
        <v>2.5980000000003841E-4</v>
      </c>
    </row>
    <row r="1945" spans="1:2" x14ac:dyDescent="0.25">
      <c r="A1945">
        <v>2293</v>
      </c>
      <c r="B1945" s="2">
        <f t="shared" si="152"/>
        <v>2.6280000000003685E-4</v>
      </c>
    </row>
    <row r="1946" spans="1:2" x14ac:dyDescent="0.25">
      <c r="A1946">
        <v>2294</v>
      </c>
      <c r="B1946" s="2">
        <f t="shared" si="152"/>
        <v>2.6580000000003801E-4</v>
      </c>
    </row>
    <row r="1947" spans="1:2" x14ac:dyDescent="0.25">
      <c r="A1947">
        <v>2295</v>
      </c>
      <c r="B1947" s="2">
        <f t="shared" si="152"/>
        <v>2.6880000000003781E-4</v>
      </c>
    </row>
    <row r="1948" spans="1:2" x14ac:dyDescent="0.25">
      <c r="A1948">
        <v>2296</v>
      </c>
      <c r="B1948" s="2">
        <f t="shared" si="152"/>
        <v>2.7180000000003761E-4</v>
      </c>
    </row>
    <row r="1949" spans="1:2" x14ac:dyDescent="0.25">
      <c r="A1949">
        <v>2297</v>
      </c>
      <c r="B1949" s="2">
        <f t="shared" si="152"/>
        <v>2.7480000000003877E-4</v>
      </c>
    </row>
    <row r="1950" spans="1:2" x14ac:dyDescent="0.25">
      <c r="A1950">
        <v>2298</v>
      </c>
      <c r="B1950" s="2">
        <f t="shared" si="152"/>
        <v>2.7780000000003857E-4</v>
      </c>
    </row>
    <row r="1951" spans="1:2" x14ac:dyDescent="0.25">
      <c r="A1951">
        <v>2299</v>
      </c>
      <c r="B1951" s="2">
        <f t="shared" si="152"/>
        <v>2.8080000000003702E-4</v>
      </c>
    </row>
    <row r="1952" spans="1:2" x14ac:dyDescent="0.25">
      <c r="A1952">
        <v>2300</v>
      </c>
      <c r="B1952" s="2">
        <f t="shared" si="152"/>
        <v>2.8380000000003682E-4</v>
      </c>
    </row>
    <row r="1953" spans="1:2" x14ac:dyDescent="0.25">
      <c r="A1953">
        <v>2301</v>
      </c>
      <c r="B1953" s="2">
        <f t="shared" si="152"/>
        <v>2.8680000000003798E-4</v>
      </c>
    </row>
    <row r="1954" spans="1:2" x14ac:dyDescent="0.25">
      <c r="A1954">
        <v>2302</v>
      </c>
      <c r="B1954" s="2">
        <f t="shared" si="152"/>
        <v>2.8980000000003778E-4</v>
      </c>
    </row>
    <row r="1955" spans="1:2" x14ac:dyDescent="0.25">
      <c r="A1955">
        <v>2303</v>
      </c>
      <c r="B1955" s="2">
        <f t="shared" si="152"/>
        <v>2.9280000000003758E-4</v>
      </c>
    </row>
    <row r="1956" spans="1:2" x14ac:dyDescent="0.25">
      <c r="A1956">
        <v>2304</v>
      </c>
      <c r="B1956" s="2">
        <f t="shared" si="152"/>
        <v>2.9580000000003874E-4</v>
      </c>
    </row>
    <row r="1957" spans="1:2" x14ac:dyDescent="0.25">
      <c r="A1957">
        <v>2305</v>
      </c>
      <c r="B1957" s="2">
        <f t="shared" si="152"/>
        <v>2.9880000000003719E-4</v>
      </c>
    </row>
    <row r="1958" spans="1:2" x14ac:dyDescent="0.25">
      <c r="A1958">
        <v>2306</v>
      </c>
      <c r="B1958" s="2">
        <f t="shared" si="152"/>
        <v>3.0180000000003699E-4</v>
      </c>
    </row>
    <row r="1959" spans="1:2" x14ac:dyDescent="0.25">
      <c r="A1959">
        <v>2307</v>
      </c>
      <c r="B1959" s="2">
        <f t="shared" si="152"/>
        <v>3.0480000000003815E-4</v>
      </c>
    </row>
    <row r="1960" spans="1:2" x14ac:dyDescent="0.25">
      <c r="A1960">
        <v>2308</v>
      </c>
      <c r="B1960" s="2">
        <f t="shared" si="152"/>
        <v>3.0780000000003795E-4</v>
      </c>
    </row>
    <row r="1961" spans="1:2" x14ac:dyDescent="0.25">
      <c r="A1961">
        <v>2309</v>
      </c>
      <c r="B1961" s="2">
        <f t="shared" si="152"/>
        <v>3.1080000000003775E-4</v>
      </c>
    </row>
    <row r="1962" spans="1:2" x14ac:dyDescent="0.25">
      <c r="A1962">
        <v>2310</v>
      </c>
      <c r="B1962" s="2">
        <f t="shared" si="152"/>
        <v>3.1380000000003891E-4</v>
      </c>
    </row>
    <row r="1963" spans="1:2" x14ac:dyDescent="0.25">
      <c r="A1963">
        <v>2311</v>
      </c>
      <c r="B1963" s="2">
        <f>(0.000072*A1963/1000-0.000160044)/0.02</f>
        <v>3.1740000000000072E-4</v>
      </c>
    </row>
    <row r="1964" spans="1:2" x14ac:dyDescent="0.25">
      <c r="A1964">
        <v>2312</v>
      </c>
      <c r="B1964" s="2">
        <f t="shared" ref="B1964:B1982" si="153">(0.000072*A1964/1000-0.000160044)/0.02</f>
        <v>3.2100000000000048E-4</v>
      </c>
    </row>
    <row r="1965" spans="1:2" x14ac:dyDescent="0.25">
      <c r="A1965">
        <v>2313</v>
      </c>
      <c r="B1965" s="2">
        <f t="shared" si="153"/>
        <v>3.2460000000000025E-4</v>
      </c>
    </row>
    <row r="1966" spans="1:2" x14ac:dyDescent="0.25">
      <c r="A1966">
        <v>2314</v>
      </c>
      <c r="B1966" s="2">
        <f t="shared" si="153"/>
        <v>3.2820000000000001E-4</v>
      </c>
    </row>
    <row r="1967" spans="1:2" x14ac:dyDescent="0.25">
      <c r="A1967">
        <v>2315</v>
      </c>
      <c r="B1967" s="2">
        <f t="shared" si="153"/>
        <v>3.3179999999999977E-4</v>
      </c>
    </row>
    <row r="1968" spans="1:2" x14ac:dyDescent="0.25">
      <c r="A1968">
        <v>2316</v>
      </c>
      <c r="B1968" s="2">
        <f t="shared" si="153"/>
        <v>3.3540000000000089E-4</v>
      </c>
    </row>
    <row r="1969" spans="1:2" x14ac:dyDescent="0.25">
      <c r="A1969">
        <v>2317</v>
      </c>
      <c r="B1969" s="2">
        <f t="shared" si="153"/>
        <v>3.389999999999993E-4</v>
      </c>
    </row>
    <row r="1970" spans="1:2" x14ac:dyDescent="0.25">
      <c r="A1970">
        <v>2318</v>
      </c>
      <c r="B1970" s="2">
        <f t="shared" si="153"/>
        <v>3.4260000000000041E-4</v>
      </c>
    </row>
    <row r="1971" spans="1:2" x14ac:dyDescent="0.25">
      <c r="A1971">
        <v>2319</v>
      </c>
      <c r="B1971" s="2">
        <f t="shared" si="153"/>
        <v>3.4620000000000018E-4</v>
      </c>
    </row>
    <row r="1972" spans="1:2" x14ac:dyDescent="0.25">
      <c r="A1972">
        <v>2320</v>
      </c>
      <c r="B1972" s="2">
        <f t="shared" si="153"/>
        <v>3.4979999999999994E-4</v>
      </c>
    </row>
    <row r="1973" spans="1:2" x14ac:dyDescent="0.25">
      <c r="A1973">
        <v>2321</v>
      </c>
      <c r="B1973" s="2">
        <f t="shared" si="153"/>
        <v>3.5340000000000105E-4</v>
      </c>
    </row>
    <row r="1974" spans="1:2" x14ac:dyDescent="0.25">
      <c r="A1974">
        <v>2322</v>
      </c>
      <c r="B1974" s="2">
        <f t="shared" si="153"/>
        <v>3.5699999999999946E-4</v>
      </c>
    </row>
    <row r="1975" spans="1:2" x14ac:dyDescent="0.25">
      <c r="A1975">
        <v>2323</v>
      </c>
      <c r="B1975" s="2">
        <f t="shared" si="153"/>
        <v>3.6060000000000058E-4</v>
      </c>
    </row>
    <row r="1976" spans="1:2" x14ac:dyDescent="0.25">
      <c r="A1976">
        <v>2324</v>
      </c>
      <c r="B1976" s="2">
        <f t="shared" si="153"/>
        <v>3.6420000000000034E-4</v>
      </c>
    </row>
    <row r="1977" spans="1:2" x14ac:dyDescent="0.25">
      <c r="A1977">
        <v>2325</v>
      </c>
      <c r="B1977" s="2">
        <f t="shared" si="153"/>
        <v>3.678000000000001E-4</v>
      </c>
    </row>
    <row r="1978" spans="1:2" x14ac:dyDescent="0.25">
      <c r="A1978">
        <v>2326</v>
      </c>
      <c r="B1978" s="2">
        <f t="shared" si="153"/>
        <v>3.7139999999999987E-4</v>
      </c>
    </row>
    <row r="1979" spans="1:2" x14ac:dyDescent="0.25">
      <c r="A1979">
        <v>2327</v>
      </c>
      <c r="B1979" s="2">
        <f t="shared" si="153"/>
        <v>3.7499999999999963E-4</v>
      </c>
    </row>
    <row r="1980" spans="1:2" x14ac:dyDescent="0.25">
      <c r="A1980">
        <v>2328</v>
      </c>
      <c r="B1980" s="2">
        <f t="shared" si="153"/>
        <v>3.7860000000000075E-4</v>
      </c>
    </row>
    <row r="1981" spans="1:2" x14ac:dyDescent="0.25">
      <c r="A1981">
        <v>2329</v>
      </c>
      <c r="B1981" s="2">
        <f t="shared" si="153"/>
        <v>3.8220000000000051E-4</v>
      </c>
    </row>
    <row r="1982" spans="1:2" x14ac:dyDescent="0.25">
      <c r="A1982">
        <v>2330</v>
      </c>
      <c r="B1982" s="2">
        <f t="shared" si="153"/>
        <v>3.8579999999999892E-4</v>
      </c>
    </row>
    <row r="1983" spans="1:2" x14ac:dyDescent="0.25">
      <c r="A1983">
        <v>2331</v>
      </c>
      <c r="B1983" s="2">
        <f>(0.0000732999999999999*A1983/1000-0.000163072999999999)/0.02</f>
        <v>3.8946500000003846E-4</v>
      </c>
    </row>
    <row r="1984" spans="1:2" x14ac:dyDescent="0.25">
      <c r="A1984">
        <v>2332</v>
      </c>
      <c r="B1984" s="2">
        <f t="shared" ref="B1984:B2002" si="154">(0.0000732999999999999*A1984/1000-0.000163072999999999)/0.02</f>
        <v>3.9313000000003735E-4</v>
      </c>
    </row>
    <row r="1985" spans="1:2" x14ac:dyDescent="0.25">
      <c r="A1985">
        <v>2333</v>
      </c>
      <c r="B1985" s="2">
        <f t="shared" si="154"/>
        <v>3.9679500000003759E-4</v>
      </c>
    </row>
    <row r="1986" spans="1:2" x14ac:dyDescent="0.25">
      <c r="A1986">
        <v>2334</v>
      </c>
      <c r="B1986" s="2">
        <f t="shared" si="154"/>
        <v>4.0046000000003784E-4</v>
      </c>
    </row>
    <row r="1987" spans="1:2" x14ac:dyDescent="0.25">
      <c r="A1987">
        <v>2335</v>
      </c>
      <c r="B1987" s="2">
        <f t="shared" si="154"/>
        <v>4.0412500000003808E-4</v>
      </c>
    </row>
    <row r="1988" spans="1:2" x14ac:dyDescent="0.25">
      <c r="A1988">
        <v>2336</v>
      </c>
      <c r="B1988" s="2">
        <f t="shared" si="154"/>
        <v>4.0779000000003697E-4</v>
      </c>
    </row>
    <row r="1989" spans="1:2" x14ac:dyDescent="0.25">
      <c r="A1989">
        <v>2337</v>
      </c>
      <c r="B1989" s="2">
        <f t="shared" si="154"/>
        <v>4.1145500000003721E-4</v>
      </c>
    </row>
    <row r="1990" spans="1:2" x14ac:dyDescent="0.25">
      <c r="A1990">
        <v>2338</v>
      </c>
      <c r="B1990" s="2">
        <f t="shared" si="154"/>
        <v>4.1512000000003746E-4</v>
      </c>
    </row>
    <row r="1991" spans="1:2" x14ac:dyDescent="0.25">
      <c r="A1991">
        <v>2339</v>
      </c>
      <c r="B1991" s="2">
        <f t="shared" si="154"/>
        <v>4.187850000000377E-4</v>
      </c>
    </row>
    <row r="1992" spans="1:2" x14ac:dyDescent="0.25">
      <c r="A1992">
        <v>2340</v>
      </c>
      <c r="B1992" s="2">
        <f t="shared" si="154"/>
        <v>4.2245000000003659E-4</v>
      </c>
    </row>
    <row r="1993" spans="1:2" x14ac:dyDescent="0.25">
      <c r="A1993">
        <v>2341</v>
      </c>
      <c r="B1993" s="2">
        <f t="shared" si="154"/>
        <v>4.2611500000003683E-4</v>
      </c>
    </row>
    <row r="1994" spans="1:2" x14ac:dyDescent="0.25">
      <c r="A1994">
        <v>2342</v>
      </c>
      <c r="B1994" s="2">
        <f t="shared" si="154"/>
        <v>4.2978000000003707E-4</v>
      </c>
    </row>
    <row r="1995" spans="1:2" x14ac:dyDescent="0.25">
      <c r="A1995">
        <v>2343</v>
      </c>
      <c r="B1995" s="2">
        <f t="shared" si="154"/>
        <v>4.3344500000003732E-4</v>
      </c>
    </row>
    <row r="1996" spans="1:2" x14ac:dyDescent="0.25">
      <c r="A1996">
        <v>2344</v>
      </c>
      <c r="B1996" s="2">
        <f t="shared" si="154"/>
        <v>4.3711000000003756E-4</v>
      </c>
    </row>
    <row r="1997" spans="1:2" x14ac:dyDescent="0.25">
      <c r="A1997">
        <v>2345</v>
      </c>
      <c r="B1997" s="2">
        <f t="shared" si="154"/>
        <v>4.4077500000003645E-4</v>
      </c>
    </row>
    <row r="1998" spans="1:2" x14ac:dyDescent="0.25">
      <c r="A1998">
        <v>2346</v>
      </c>
      <c r="B1998" s="2">
        <f t="shared" si="154"/>
        <v>4.4444000000003669E-4</v>
      </c>
    </row>
    <row r="1999" spans="1:2" x14ac:dyDescent="0.25">
      <c r="A1999">
        <v>2347</v>
      </c>
      <c r="B1999" s="2">
        <f t="shared" si="154"/>
        <v>4.4810500000003694E-4</v>
      </c>
    </row>
    <row r="2000" spans="1:2" x14ac:dyDescent="0.25">
      <c r="A2000">
        <v>2348</v>
      </c>
      <c r="B2000" s="2">
        <f t="shared" si="154"/>
        <v>4.5177000000003854E-4</v>
      </c>
    </row>
    <row r="2001" spans="1:2" x14ac:dyDescent="0.25">
      <c r="A2001">
        <v>2349</v>
      </c>
      <c r="B2001" s="2">
        <f t="shared" si="154"/>
        <v>4.5543500000003742E-4</v>
      </c>
    </row>
    <row r="2002" spans="1:2" x14ac:dyDescent="0.25">
      <c r="A2002">
        <v>2350</v>
      </c>
      <c r="B2002" s="2">
        <f t="shared" si="154"/>
        <v>4.5910000000003767E-4</v>
      </c>
    </row>
    <row r="2003" spans="1:2" x14ac:dyDescent="0.25">
      <c r="A2003">
        <v>2351</v>
      </c>
      <c r="B2003" s="2">
        <f>(0.0000595999999999999*A2003/1000-0.000130877999999999)/0.02</f>
        <v>4.6208000000003878E-4</v>
      </c>
    </row>
    <row r="2004" spans="1:2" x14ac:dyDescent="0.25">
      <c r="A2004">
        <v>2352</v>
      </c>
      <c r="B2004" s="2">
        <f t="shared" ref="B2004:B2022" si="155">(0.0000595999999999999*A2004/1000-0.000130877999999999)/0.02</f>
        <v>4.6506000000003854E-4</v>
      </c>
    </row>
    <row r="2005" spans="1:2" x14ac:dyDescent="0.25">
      <c r="A2005">
        <v>2353</v>
      </c>
      <c r="B2005" s="2">
        <f t="shared" si="155"/>
        <v>4.680400000000383E-4</v>
      </c>
    </row>
    <row r="2006" spans="1:2" x14ac:dyDescent="0.25">
      <c r="A2006">
        <v>2354</v>
      </c>
      <c r="B2006" s="2">
        <f t="shared" si="155"/>
        <v>4.7102000000003941E-4</v>
      </c>
    </row>
    <row r="2007" spans="1:2" x14ac:dyDescent="0.25">
      <c r="A2007">
        <v>2355</v>
      </c>
      <c r="B2007" s="2">
        <f t="shared" si="155"/>
        <v>4.7400000000003917E-4</v>
      </c>
    </row>
    <row r="2008" spans="1:2" x14ac:dyDescent="0.25">
      <c r="A2008">
        <v>2356</v>
      </c>
      <c r="B2008" s="2">
        <f t="shared" si="155"/>
        <v>4.7698000000003893E-4</v>
      </c>
    </row>
    <row r="2009" spans="1:2" x14ac:dyDescent="0.25">
      <c r="A2009">
        <v>2357</v>
      </c>
      <c r="B2009" s="2">
        <f t="shared" si="155"/>
        <v>4.7996000000003868E-4</v>
      </c>
    </row>
    <row r="2010" spans="1:2" x14ac:dyDescent="0.25">
      <c r="A2010">
        <v>2358</v>
      </c>
      <c r="B2010" s="2">
        <f t="shared" si="155"/>
        <v>4.8294000000003844E-4</v>
      </c>
    </row>
    <row r="2011" spans="1:2" x14ac:dyDescent="0.25">
      <c r="A2011">
        <v>2359</v>
      </c>
      <c r="B2011" s="2">
        <f t="shared" si="155"/>
        <v>4.859200000000382E-4</v>
      </c>
    </row>
    <row r="2012" spans="1:2" x14ac:dyDescent="0.25">
      <c r="A2012">
        <v>2360</v>
      </c>
      <c r="B2012" s="2">
        <f t="shared" si="155"/>
        <v>4.8890000000003796E-4</v>
      </c>
    </row>
    <row r="2013" spans="1:2" x14ac:dyDescent="0.25">
      <c r="A2013">
        <v>2361</v>
      </c>
      <c r="B2013" s="2">
        <f t="shared" si="155"/>
        <v>4.9188000000003772E-4</v>
      </c>
    </row>
    <row r="2014" spans="1:2" x14ac:dyDescent="0.25">
      <c r="A2014">
        <v>2362</v>
      </c>
      <c r="B2014" s="2">
        <f t="shared" si="155"/>
        <v>4.9486000000003878E-4</v>
      </c>
    </row>
    <row r="2015" spans="1:2" x14ac:dyDescent="0.25">
      <c r="A2015">
        <v>2363</v>
      </c>
      <c r="B2015" s="2">
        <f t="shared" si="155"/>
        <v>4.9784000000003853E-4</v>
      </c>
    </row>
    <row r="2016" spans="1:2" x14ac:dyDescent="0.25">
      <c r="A2016">
        <v>2364</v>
      </c>
      <c r="B2016" s="2">
        <f t="shared" si="155"/>
        <v>5.0082000000003829E-4</v>
      </c>
    </row>
    <row r="2017" spans="1:2" x14ac:dyDescent="0.25">
      <c r="A2017">
        <v>2365</v>
      </c>
      <c r="B2017" s="2">
        <f t="shared" si="155"/>
        <v>5.0380000000003805E-4</v>
      </c>
    </row>
    <row r="2018" spans="1:2" x14ac:dyDescent="0.25">
      <c r="A2018">
        <v>2366</v>
      </c>
      <c r="B2018" s="2">
        <f t="shared" si="155"/>
        <v>5.0678000000003922E-4</v>
      </c>
    </row>
    <row r="2019" spans="1:2" x14ac:dyDescent="0.25">
      <c r="A2019">
        <v>2367</v>
      </c>
      <c r="B2019" s="2">
        <f t="shared" si="155"/>
        <v>5.0976000000003898E-4</v>
      </c>
    </row>
    <row r="2020" spans="1:2" x14ac:dyDescent="0.25">
      <c r="A2020">
        <v>2368</v>
      </c>
      <c r="B2020" s="2">
        <f t="shared" si="155"/>
        <v>5.1274000000003873E-4</v>
      </c>
    </row>
    <row r="2021" spans="1:2" x14ac:dyDescent="0.25">
      <c r="A2021">
        <v>2369</v>
      </c>
      <c r="B2021" s="2">
        <f t="shared" si="155"/>
        <v>5.1572000000003849E-4</v>
      </c>
    </row>
    <row r="2022" spans="1:2" x14ac:dyDescent="0.25">
      <c r="A2022">
        <v>2370</v>
      </c>
      <c r="B2022" s="2">
        <f t="shared" si="155"/>
        <v>5.1870000000003955E-4</v>
      </c>
    </row>
    <row r="2023" spans="1:2" x14ac:dyDescent="0.25">
      <c r="A2023">
        <v>2371</v>
      </c>
      <c r="B2023" s="2">
        <f>(0.0000418*A2023/1000-0.000088692)/0.02</f>
        <v>5.2079000000000014E-4</v>
      </c>
    </row>
    <row r="2024" spans="1:2" x14ac:dyDescent="0.25">
      <c r="A2024">
        <v>2372</v>
      </c>
      <c r="B2024" s="2">
        <f t="shared" ref="B2024:B2042" si="156">(0.0000418*A2024/1000-0.000088692)/0.02</f>
        <v>5.2288000000000063E-4</v>
      </c>
    </row>
    <row r="2025" spans="1:2" x14ac:dyDescent="0.25">
      <c r="A2025">
        <v>2373</v>
      </c>
      <c r="B2025" s="2">
        <f t="shared" si="156"/>
        <v>5.2496999999999982E-4</v>
      </c>
    </row>
    <row r="2026" spans="1:2" x14ac:dyDescent="0.25">
      <c r="A2026">
        <v>2374</v>
      </c>
      <c r="B2026" s="2">
        <f t="shared" si="156"/>
        <v>5.2705999999999966E-4</v>
      </c>
    </row>
    <row r="2027" spans="1:2" x14ac:dyDescent="0.25">
      <c r="A2027">
        <v>2375</v>
      </c>
      <c r="B2027" s="2">
        <f t="shared" si="156"/>
        <v>5.2915000000000015E-4</v>
      </c>
    </row>
    <row r="2028" spans="1:2" x14ac:dyDescent="0.25">
      <c r="A2028">
        <v>2376</v>
      </c>
      <c r="B2028" s="2">
        <f t="shared" si="156"/>
        <v>5.3123999999999999E-4</v>
      </c>
    </row>
    <row r="2029" spans="1:2" x14ac:dyDescent="0.25">
      <c r="A2029">
        <v>2377</v>
      </c>
      <c r="B2029" s="2">
        <f t="shared" si="156"/>
        <v>5.3333000000000048E-4</v>
      </c>
    </row>
    <row r="2030" spans="1:2" x14ac:dyDescent="0.25">
      <c r="A2030">
        <v>2378</v>
      </c>
      <c r="B2030" s="2">
        <f t="shared" si="156"/>
        <v>5.3542000000000032E-4</v>
      </c>
    </row>
    <row r="2031" spans="1:2" x14ac:dyDescent="0.25">
      <c r="A2031">
        <v>2379</v>
      </c>
      <c r="B2031" s="2">
        <f t="shared" si="156"/>
        <v>5.3750999999999951E-4</v>
      </c>
    </row>
    <row r="2032" spans="1:2" x14ac:dyDescent="0.25">
      <c r="A2032">
        <v>2380</v>
      </c>
      <c r="B2032" s="2">
        <f t="shared" si="156"/>
        <v>5.396E-4</v>
      </c>
    </row>
    <row r="2033" spans="1:2" x14ac:dyDescent="0.25">
      <c r="A2033">
        <v>2381</v>
      </c>
      <c r="B2033" s="2">
        <f t="shared" si="156"/>
        <v>5.4168999999999984E-4</v>
      </c>
    </row>
    <row r="2034" spans="1:2" x14ac:dyDescent="0.25">
      <c r="A2034">
        <v>2382</v>
      </c>
      <c r="B2034" s="2">
        <f t="shared" si="156"/>
        <v>5.4377999999999968E-4</v>
      </c>
    </row>
    <row r="2035" spans="1:2" x14ac:dyDescent="0.25">
      <c r="A2035">
        <v>2383</v>
      </c>
      <c r="B2035" s="2">
        <f t="shared" si="156"/>
        <v>5.4587000000000027E-4</v>
      </c>
    </row>
    <row r="2036" spans="1:2" x14ac:dyDescent="0.25">
      <c r="A2036">
        <v>2384</v>
      </c>
      <c r="B2036" s="2">
        <f t="shared" si="156"/>
        <v>5.4796000000000011E-4</v>
      </c>
    </row>
    <row r="2037" spans="1:2" x14ac:dyDescent="0.25">
      <c r="A2037">
        <v>2385</v>
      </c>
      <c r="B2037" s="2">
        <f t="shared" si="156"/>
        <v>5.500500000000006E-4</v>
      </c>
    </row>
    <row r="2038" spans="1:2" x14ac:dyDescent="0.25">
      <c r="A2038">
        <v>2386</v>
      </c>
      <c r="B2038" s="2">
        <f t="shared" si="156"/>
        <v>5.5213999999999979E-4</v>
      </c>
    </row>
    <row r="2039" spans="1:2" x14ac:dyDescent="0.25">
      <c r="A2039">
        <v>2387</v>
      </c>
      <c r="B2039" s="2">
        <f t="shared" si="156"/>
        <v>5.5422999999999963E-4</v>
      </c>
    </row>
    <row r="2040" spans="1:2" x14ac:dyDescent="0.25">
      <c r="A2040">
        <v>2388</v>
      </c>
      <c r="B2040" s="2">
        <f t="shared" si="156"/>
        <v>5.5632000000000012E-4</v>
      </c>
    </row>
    <row r="2041" spans="1:2" x14ac:dyDescent="0.25">
      <c r="A2041">
        <v>2389</v>
      </c>
      <c r="B2041" s="2">
        <f t="shared" si="156"/>
        <v>5.5840999999999996E-4</v>
      </c>
    </row>
    <row r="2042" spans="1:2" x14ac:dyDescent="0.25">
      <c r="A2042">
        <v>2390</v>
      </c>
      <c r="B2042" s="2">
        <f t="shared" si="156"/>
        <v>5.6050000000000045E-4</v>
      </c>
    </row>
    <row r="2043" spans="1:2" x14ac:dyDescent="0.25">
      <c r="A2043">
        <v>2391</v>
      </c>
      <c r="B2043" s="2">
        <f>(0.0000350999999999999*A2043/1000-0.0000726789999999998)/0.02</f>
        <v>5.6225499999999783E-4</v>
      </c>
    </row>
    <row r="2044" spans="1:2" x14ac:dyDescent="0.25">
      <c r="A2044">
        <v>2392</v>
      </c>
      <c r="B2044" s="2">
        <f t="shared" ref="B2044:B2062" si="157">(0.0000350999999999999*A2044/1000-0.0000726789999999998)/0.02</f>
        <v>5.6400999999999804E-4</v>
      </c>
    </row>
    <row r="2045" spans="1:2" x14ac:dyDescent="0.25">
      <c r="A2045">
        <v>2393</v>
      </c>
      <c r="B2045" s="2">
        <f t="shared" si="157"/>
        <v>5.6576499999999813E-4</v>
      </c>
    </row>
    <row r="2046" spans="1:2" x14ac:dyDescent="0.25">
      <c r="A2046">
        <v>2394</v>
      </c>
      <c r="B2046" s="2">
        <f t="shared" si="157"/>
        <v>5.6751999999999758E-4</v>
      </c>
    </row>
    <row r="2047" spans="1:2" x14ac:dyDescent="0.25">
      <c r="A2047">
        <v>2395</v>
      </c>
      <c r="B2047" s="2">
        <f t="shared" si="157"/>
        <v>5.6927499999999767E-4</v>
      </c>
    </row>
    <row r="2048" spans="1:2" x14ac:dyDescent="0.25">
      <c r="A2048">
        <v>2396</v>
      </c>
      <c r="B2048" s="2">
        <f t="shared" si="157"/>
        <v>5.7102999999999852E-4</v>
      </c>
    </row>
    <row r="2049" spans="1:2" x14ac:dyDescent="0.25">
      <c r="A2049">
        <v>2397</v>
      </c>
      <c r="B2049" s="2">
        <f t="shared" si="157"/>
        <v>5.7278499999999797E-4</v>
      </c>
    </row>
    <row r="2050" spans="1:2" x14ac:dyDescent="0.25">
      <c r="A2050">
        <v>2398</v>
      </c>
      <c r="B2050" s="2">
        <f t="shared" si="157"/>
        <v>5.7453999999999806E-4</v>
      </c>
    </row>
    <row r="2051" spans="1:2" x14ac:dyDescent="0.25">
      <c r="A2051">
        <v>2399</v>
      </c>
      <c r="B2051" s="2">
        <f t="shared" si="157"/>
        <v>5.762949999999975E-4</v>
      </c>
    </row>
    <row r="2052" spans="1:2" x14ac:dyDescent="0.25">
      <c r="A2052">
        <v>2400</v>
      </c>
      <c r="B2052" s="2">
        <f t="shared" si="157"/>
        <v>5.7804999999999825E-4</v>
      </c>
    </row>
    <row r="2053" spans="1:2" x14ac:dyDescent="0.25">
      <c r="A2053">
        <v>2401</v>
      </c>
      <c r="B2053" s="2">
        <f t="shared" si="157"/>
        <v>5.7980499999999769E-4</v>
      </c>
    </row>
    <row r="2054" spans="1:2" x14ac:dyDescent="0.25">
      <c r="A2054">
        <v>2402</v>
      </c>
      <c r="B2054" s="2">
        <f t="shared" si="157"/>
        <v>5.8155999999999789E-4</v>
      </c>
    </row>
    <row r="2055" spans="1:2" x14ac:dyDescent="0.25">
      <c r="A2055">
        <v>2403</v>
      </c>
      <c r="B2055" s="2">
        <f t="shared" si="157"/>
        <v>5.8331499999999734E-4</v>
      </c>
    </row>
    <row r="2056" spans="1:2" x14ac:dyDescent="0.25">
      <c r="A2056">
        <v>2404</v>
      </c>
      <c r="B2056" s="2">
        <f t="shared" si="157"/>
        <v>5.8506999999999808E-4</v>
      </c>
    </row>
    <row r="2057" spans="1:2" x14ac:dyDescent="0.25">
      <c r="A2057">
        <v>2405</v>
      </c>
      <c r="B2057" s="2">
        <f t="shared" si="157"/>
        <v>5.8682499999999818E-4</v>
      </c>
    </row>
    <row r="2058" spans="1:2" x14ac:dyDescent="0.25">
      <c r="A2058">
        <v>2406</v>
      </c>
      <c r="B2058" s="2">
        <f t="shared" si="157"/>
        <v>5.8857999999999762E-4</v>
      </c>
    </row>
    <row r="2059" spans="1:2" x14ac:dyDescent="0.25">
      <c r="A2059">
        <v>2407</v>
      </c>
      <c r="B2059" s="2">
        <f t="shared" si="157"/>
        <v>5.9033499999999782E-4</v>
      </c>
    </row>
    <row r="2060" spans="1:2" x14ac:dyDescent="0.25">
      <c r="A2060">
        <v>2408</v>
      </c>
      <c r="B2060" s="2">
        <f t="shared" si="157"/>
        <v>5.9208999999999792E-4</v>
      </c>
    </row>
    <row r="2061" spans="1:2" x14ac:dyDescent="0.25">
      <c r="A2061">
        <v>2409</v>
      </c>
      <c r="B2061" s="2">
        <f t="shared" si="157"/>
        <v>5.9384499999999801E-4</v>
      </c>
    </row>
    <row r="2062" spans="1:2" x14ac:dyDescent="0.25">
      <c r="A2062">
        <v>2410</v>
      </c>
      <c r="B2062" s="2">
        <f t="shared" si="157"/>
        <v>5.9559999999999746E-4</v>
      </c>
    </row>
    <row r="2063" spans="1:2" x14ac:dyDescent="0.25">
      <c r="A2063">
        <v>2411</v>
      </c>
      <c r="B2063" s="2">
        <f>(0.0000303*A2063/1000-0.000061111)/0.02</f>
        <v>5.9711499999999973E-4</v>
      </c>
    </row>
    <row r="2064" spans="1:2" x14ac:dyDescent="0.25">
      <c r="A2064">
        <v>2412</v>
      </c>
      <c r="B2064" s="2">
        <f t="shared" ref="B2064:B2082" si="158">(0.0000303*A2064/1000-0.000061111)/0.02</f>
        <v>5.9862999999999941E-4</v>
      </c>
    </row>
    <row r="2065" spans="1:2" x14ac:dyDescent="0.25">
      <c r="A2065">
        <v>2413</v>
      </c>
      <c r="B2065" s="2">
        <f t="shared" si="158"/>
        <v>6.0014500000000028E-4</v>
      </c>
    </row>
    <row r="2066" spans="1:2" x14ac:dyDescent="0.25">
      <c r="A2066">
        <v>2414</v>
      </c>
      <c r="B2066" s="2">
        <f t="shared" si="158"/>
        <v>6.0165999999999996E-4</v>
      </c>
    </row>
    <row r="2067" spans="1:2" x14ac:dyDescent="0.25">
      <c r="A2067">
        <v>2415</v>
      </c>
      <c r="B2067" s="2">
        <f t="shared" si="158"/>
        <v>6.0317500000000017E-4</v>
      </c>
    </row>
    <row r="2068" spans="1:2" x14ac:dyDescent="0.25">
      <c r="A2068">
        <v>2416</v>
      </c>
      <c r="B2068" s="2">
        <f t="shared" si="158"/>
        <v>6.0468999999999974E-4</v>
      </c>
    </row>
    <row r="2069" spans="1:2" x14ac:dyDescent="0.25">
      <c r="A2069">
        <v>2417</v>
      </c>
      <c r="B2069" s="2">
        <f t="shared" si="158"/>
        <v>6.0620499999999942E-4</v>
      </c>
    </row>
    <row r="2070" spans="1:2" x14ac:dyDescent="0.25">
      <c r="A2070">
        <v>2418</v>
      </c>
      <c r="B2070" s="2">
        <f t="shared" si="158"/>
        <v>6.0772000000000029E-4</v>
      </c>
    </row>
    <row r="2071" spans="1:2" x14ac:dyDescent="0.25">
      <c r="A2071">
        <v>2419</v>
      </c>
      <c r="B2071" s="2">
        <f t="shared" si="158"/>
        <v>6.0923499999999996E-4</v>
      </c>
    </row>
    <row r="2072" spans="1:2" x14ac:dyDescent="0.25">
      <c r="A2072">
        <v>2420</v>
      </c>
      <c r="B2072" s="2">
        <f t="shared" si="158"/>
        <v>6.1074999999999953E-4</v>
      </c>
    </row>
    <row r="2073" spans="1:2" x14ac:dyDescent="0.25">
      <c r="A2073">
        <v>2421</v>
      </c>
      <c r="B2073" s="2">
        <f t="shared" si="158"/>
        <v>6.1226499999999975E-4</v>
      </c>
    </row>
    <row r="2074" spans="1:2" x14ac:dyDescent="0.25">
      <c r="A2074">
        <v>2422</v>
      </c>
      <c r="B2074" s="2">
        <f t="shared" si="158"/>
        <v>6.1377999999999943E-4</v>
      </c>
    </row>
    <row r="2075" spans="1:2" x14ac:dyDescent="0.25">
      <c r="A2075">
        <v>2423</v>
      </c>
      <c r="B2075" s="2">
        <f t="shared" si="158"/>
        <v>6.1529500000000029E-4</v>
      </c>
    </row>
    <row r="2076" spans="1:2" x14ac:dyDescent="0.25">
      <c r="A2076">
        <v>2424</v>
      </c>
      <c r="B2076" s="2">
        <f t="shared" si="158"/>
        <v>6.1680999999999997E-4</v>
      </c>
    </row>
    <row r="2077" spans="1:2" x14ac:dyDescent="0.25">
      <c r="A2077">
        <v>2425</v>
      </c>
      <c r="B2077" s="2">
        <f t="shared" si="158"/>
        <v>6.1832499999999954E-4</v>
      </c>
    </row>
    <row r="2078" spans="1:2" x14ac:dyDescent="0.25">
      <c r="A2078">
        <v>2426</v>
      </c>
      <c r="B2078" s="2">
        <f t="shared" si="158"/>
        <v>6.1983999999999976E-4</v>
      </c>
    </row>
    <row r="2079" spans="1:2" x14ac:dyDescent="0.25">
      <c r="A2079">
        <v>2427</v>
      </c>
      <c r="B2079" s="2">
        <f t="shared" si="158"/>
        <v>6.2135500000000008E-4</v>
      </c>
    </row>
    <row r="2080" spans="1:2" x14ac:dyDescent="0.25">
      <c r="A2080">
        <v>2428</v>
      </c>
      <c r="B2080" s="2">
        <f t="shared" si="158"/>
        <v>6.228700000000003E-4</v>
      </c>
    </row>
    <row r="2081" spans="1:2" x14ac:dyDescent="0.25">
      <c r="A2081">
        <v>2429</v>
      </c>
      <c r="B2081" s="2">
        <f t="shared" si="158"/>
        <v>6.2438499999999998E-4</v>
      </c>
    </row>
    <row r="2082" spans="1:2" x14ac:dyDescent="0.25">
      <c r="A2082">
        <v>2430</v>
      </c>
      <c r="B2082" s="2">
        <f t="shared" si="158"/>
        <v>6.2589999999999955E-4</v>
      </c>
    </row>
    <row r="2083" spans="1:2" x14ac:dyDescent="0.25">
      <c r="A2083">
        <v>2431</v>
      </c>
      <c r="B2083" s="2">
        <f>(0.0000561*A2083/1000-0.000117546)/0.0299999999999998</f>
        <v>6.2777000000000438E-4</v>
      </c>
    </row>
    <row r="2084" spans="1:2" x14ac:dyDescent="0.25">
      <c r="A2084">
        <v>2432</v>
      </c>
      <c r="B2084" s="2">
        <f t="shared" ref="B2084:B2112" si="159">(0.0000561*A2084/1000-0.000117546)/0.0299999999999998</f>
        <v>6.2964000000000422E-4</v>
      </c>
    </row>
    <row r="2085" spans="1:2" x14ac:dyDescent="0.25">
      <c r="A2085">
        <v>2433</v>
      </c>
      <c r="B2085" s="2">
        <f t="shared" si="159"/>
        <v>6.3151000000000407E-4</v>
      </c>
    </row>
    <row r="2086" spans="1:2" x14ac:dyDescent="0.25">
      <c r="A2086">
        <v>2434</v>
      </c>
      <c r="B2086" s="2">
        <f t="shared" si="159"/>
        <v>6.3338000000000478E-4</v>
      </c>
    </row>
    <row r="2087" spans="1:2" x14ac:dyDescent="0.25">
      <c r="A2087">
        <v>2435</v>
      </c>
      <c r="B2087" s="2">
        <f t="shared" si="159"/>
        <v>6.3525000000000463E-4</v>
      </c>
    </row>
    <row r="2088" spans="1:2" x14ac:dyDescent="0.25">
      <c r="A2088">
        <v>2436</v>
      </c>
      <c r="B2088" s="2">
        <f t="shared" si="159"/>
        <v>6.371200000000035E-4</v>
      </c>
    </row>
    <row r="2089" spans="1:2" x14ac:dyDescent="0.25">
      <c r="A2089">
        <v>2437</v>
      </c>
      <c r="B2089" s="2">
        <f t="shared" si="159"/>
        <v>6.3899000000000421E-4</v>
      </c>
    </row>
    <row r="2090" spans="1:2" x14ac:dyDescent="0.25">
      <c r="A2090">
        <v>2438</v>
      </c>
      <c r="B2090" s="2">
        <f t="shared" si="159"/>
        <v>6.4086000000000405E-4</v>
      </c>
    </row>
    <row r="2091" spans="1:2" x14ac:dyDescent="0.25">
      <c r="A2091">
        <v>2439</v>
      </c>
      <c r="B2091" s="2">
        <f t="shared" si="159"/>
        <v>6.427300000000039E-4</v>
      </c>
    </row>
    <row r="2092" spans="1:2" x14ac:dyDescent="0.25">
      <c r="A2092">
        <v>2440</v>
      </c>
      <c r="B2092" s="2">
        <f t="shared" si="159"/>
        <v>6.4460000000000461E-4</v>
      </c>
    </row>
    <row r="2093" spans="1:2" x14ac:dyDescent="0.25">
      <c r="A2093">
        <v>2441</v>
      </c>
      <c r="B2093" s="2">
        <f t="shared" si="159"/>
        <v>6.4647000000000445E-4</v>
      </c>
    </row>
    <row r="2094" spans="1:2" x14ac:dyDescent="0.25">
      <c r="A2094">
        <v>2442</v>
      </c>
      <c r="B2094" s="2">
        <f t="shared" si="159"/>
        <v>6.483400000000043E-4</v>
      </c>
    </row>
    <row r="2095" spans="1:2" x14ac:dyDescent="0.25">
      <c r="A2095">
        <v>2443</v>
      </c>
      <c r="B2095" s="2">
        <f t="shared" si="159"/>
        <v>6.5021000000000501E-4</v>
      </c>
    </row>
    <row r="2096" spans="1:2" x14ac:dyDescent="0.25">
      <c r="A2096">
        <v>2444</v>
      </c>
      <c r="B2096" s="2">
        <f t="shared" si="159"/>
        <v>6.5208000000000388E-4</v>
      </c>
    </row>
    <row r="2097" spans="1:2" x14ac:dyDescent="0.25">
      <c r="A2097">
        <v>2445</v>
      </c>
      <c r="B2097" s="2">
        <f t="shared" si="159"/>
        <v>6.5395000000000373E-4</v>
      </c>
    </row>
    <row r="2098" spans="1:2" x14ac:dyDescent="0.25">
      <c r="A2098">
        <v>2446</v>
      </c>
      <c r="B2098" s="2">
        <f t="shared" si="159"/>
        <v>6.5582000000000444E-4</v>
      </c>
    </row>
    <row r="2099" spans="1:2" x14ac:dyDescent="0.25">
      <c r="A2099">
        <v>2447</v>
      </c>
      <c r="B2099" s="2">
        <f t="shared" si="159"/>
        <v>6.5769000000000428E-4</v>
      </c>
    </row>
    <row r="2100" spans="1:2" x14ac:dyDescent="0.25">
      <c r="A2100">
        <v>2448</v>
      </c>
      <c r="B2100" s="2">
        <f t="shared" si="159"/>
        <v>6.5956000000000413E-4</v>
      </c>
    </row>
    <row r="2101" spans="1:2" x14ac:dyDescent="0.25">
      <c r="A2101">
        <v>2449</v>
      </c>
      <c r="B2101" s="2">
        <f t="shared" si="159"/>
        <v>6.6143000000000484E-4</v>
      </c>
    </row>
    <row r="2102" spans="1:2" x14ac:dyDescent="0.25">
      <c r="A2102">
        <v>2450</v>
      </c>
      <c r="B2102" s="2">
        <f t="shared" si="159"/>
        <v>6.6330000000000468E-4</v>
      </c>
    </row>
    <row r="2103" spans="1:2" x14ac:dyDescent="0.25">
      <c r="A2103">
        <v>2451</v>
      </c>
      <c r="B2103" s="2">
        <f t="shared" si="159"/>
        <v>6.6517000000000442E-4</v>
      </c>
    </row>
    <row r="2104" spans="1:2" x14ac:dyDescent="0.25">
      <c r="A2104">
        <v>2452</v>
      </c>
      <c r="B2104" s="2">
        <f t="shared" si="159"/>
        <v>6.6704000000000427E-4</v>
      </c>
    </row>
    <row r="2105" spans="1:2" x14ac:dyDescent="0.25">
      <c r="A2105">
        <v>2453</v>
      </c>
      <c r="B2105" s="2">
        <f t="shared" si="159"/>
        <v>6.6891000000000411E-4</v>
      </c>
    </row>
    <row r="2106" spans="1:2" x14ac:dyDescent="0.25">
      <c r="A2106">
        <v>2454</v>
      </c>
      <c r="B2106" s="2">
        <f t="shared" si="159"/>
        <v>6.7078000000000396E-4</v>
      </c>
    </row>
    <row r="2107" spans="1:2" x14ac:dyDescent="0.25">
      <c r="A2107">
        <v>2455</v>
      </c>
      <c r="B2107" s="2">
        <f t="shared" si="159"/>
        <v>6.7265000000000467E-4</v>
      </c>
    </row>
    <row r="2108" spans="1:2" x14ac:dyDescent="0.25">
      <c r="A2108">
        <v>2456</v>
      </c>
      <c r="B2108" s="2">
        <f t="shared" si="159"/>
        <v>6.7452000000000451E-4</v>
      </c>
    </row>
    <row r="2109" spans="1:2" x14ac:dyDescent="0.25">
      <c r="A2109">
        <v>2457</v>
      </c>
      <c r="B2109" s="2">
        <f t="shared" si="159"/>
        <v>6.7639000000000425E-4</v>
      </c>
    </row>
    <row r="2110" spans="1:2" x14ac:dyDescent="0.25">
      <c r="A2110">
        <v>2458</v>
      </c>
      <c r="B2110" s="2">
        <f t="shared" si="159"/>
        <v>6.7826000000000496E-4</v>
      </c>
    </row>
    <row r="2111" spans="1:2" x14ac:dyDescent="0.25">
      <c r="A2111">
        <v>2459</v>
      </c>
      <c r="B2111" s="2">
        <f t="shared" si="159"/>
        <v>6.8013000000000481E-4</v>
      </c>
    </row>
    <row r="2112" spans="1:2" x14ac:dyDescent="0.25">
      <c r="A2112">
        <v>2460</v>
      </c>
      <c r="B2112" s="2">
        <f t="shared" si="159"/>
        <v>6.8200000000000465E-4</v>
      </c>
    </row>
    <row r="2113" spans="1:2" x14ac:dyDescent="0.25">
      <c r="A2113">
        <v>2461</v>
      </c>
      <c r="B2113" s="2">
        <f>(0.0000709999999999999*A2113/1000-0.000147379999999999)/0.04</f>
        <v>6.837750000000184E-4</v>
      </c>
    </row>
    <row r="2114" spans="1:2" x14ac:dyDescent="0.25">
      <c r="A2114">
        <v>2462</v>
      </c>
      <c r="B2114" s="2">
        <f t="shared" ref="B2114:B2152" si="160">(0.0000709999999999999*A2114/1000-0.000147379999999999)/0.04</f>
        <v>6.8555000000001783E-4</v>
      </c>
    </row>
    <row r="2115" spans="1:2" x14ac:dyDescent="0.25">
      <c r="A2115">
        <v>2463</v>
      </c>
      <c r="B2115" s="2">
        <f t="shared" si="160"/>
        <v>6.8732500000001867E-4</v>
      </c>
    </row>
    <row r="2116" spans="1:2" x14ac:dyDescent="0.25">
      <c r="A2116">
        <v>2464</v>
      </c>
      <c r="B2116" s="2">
        <f t="shared" si="160"/>
        <v>6.8910000000001821E-4</v>
      </c>
    </row>
    <row r="2117" spans="1:2" x14ac:dyDescent="0.25">
      <c r="A2117">
        <v>2465</v>
      </c>
      <c r="B2117" s="2">
        <f t="shared" si="160"/>
        <v>6.908750000000183E-4</v>
      </c>
    </row>
    <row r="2118" spans="1:2" x14ac:dyDescent="0.25">
      <c r="A2118">
        <v>2466</v>
      </c>
      <c r="B2118" s="2">
        <f t="shared" si="160"/>
        <v>6.9265000000001849E-4</v>
      </c>
    </row>
    <row r="2119" spans="1:2" x14ac:dyDescent="0.25">
      <c r="A2119">
        <v>2467</v>
      </c>
      <c r="B2119" s="2">
        <f t="shared" si="160"/>
        <v>6.9442500000001868E-4</v>
      </c>
    </row>
    <row r="2120" spans="1:2" x14ac:dyDescent="0.25">
      <c r="A2120">
        <v>2468</v>
      </c>
      <c r="B2120" s="2">
        <f t="shared" si="160"/>
        <v>6.9620000000001812E-4</v>
      </c>
    </row>
    <row r="2121" spans="1:2" x14ac:dyDescent="0.25">
      <c r="A2121">
        <v>2469</v>
      </c>
      <c r="B2121" s="2">
        <f t="shared" si="160"/>
        <v>6.9797500000001831E-4</v>
      </c>
    </row>
    <row r="2122" spans="1:2" x14ac:dyDescent="0.25">
      <c r="A2122">
        <v>2470</v>
      </c>
      <c r="B2122" s="2">
        <f t="shared" si="160"/>
        <v>6.997500000000185E-4</v>
      </c>
    </row>
    <row r="2123" spans="1:2" x14ac:dyDescent="0.25">
      <c r="A2123">
        <v>2471</v>
      </c>
      <c r="B2123" s="2">
        <f t="shared" si="160"/>
        <v>7.0152500000001793E-4</v>
      </c>
    </row>
    <row r="2124" spans="1:2" x14ac:dyDescent="0.25">
      <c r="A2124">
        <v>2472</v>
      </c>
      <c r="B2124" s="2">
        <f t="shared" si="160"/>
        <v>7.0330000000001813E-4</v>
      </c>
    </row>
    <row r="2125" spans="1:2" x14ac:dyDescent="0.25">
      <c r="A2125">
        <v>2473</v>
      </c>
      <c r="B2125" s="2">
        <f t="shared" si="160"/>
        <v>7.0507500000001832E-4</v>
      </c>
    </row>
    <row r="2126" spans="1:2" x14ac:dyDescent="0.25">
      <c r="A2126">
        <v>2474</v>
      </c>
      <c r="B2126" s="2">
        <f t="shared" si="160"/>
        <v>7.0685000000001851E-4</v>
      </c>
    </row>
    <row r="2127" spans="1:2" x14ac:dyDescent="0.25">
      <c r="A2127">
        <v>2475</v>
      </c>
      <c r="B2127" s="2">
        <f t="shared" si="160"/>
        <v>7.0862500000001794E-4</v>
      </c>
    </row>
    <row r="2128" spans="1:2" x14ac:dyDescent="0.25">
      <c r="A2128">
        <v>2476</v>
      </c>
      <c r="B2128" s="2">
        <f t="shared" si="160"/>
        <v>7.1040000000001814E-4</v>
      </c>
    </row>
    <row r="2129" spans="1:2" x14ac:dyDescent="0.25">
      <c r="A2129">
        <v>2477</v>
      </c>
      <c r="B2129" s="2">
        <f t="shared" si="160"/>
        <v>7.1217500000001833E-4</v>
      </c>
    </row>
    <row r="2130" spans="1:2" x14ac:dyDescent="0.25">
      <c r="A2130">
        <v>2478</v>
      </c>
      <c r="B2130" s="2">
        <f t="shared" si="160"/>
        <v>7.1395000000001776E-4</v>
      </c>
    </row>
    <row r="2131" spans="1:2" x14ac:dyDescent="0.25">
      <c r="A2131">
        <v>2479</v>
      </c>
      <c r="B2131" s="2">
        <f t="shared" si="160"/>
        <v>7.157250000000186E-4</v>
      </c>
    </row>
    <row r="2132" spans="1:2" x14ac:dyDescent="0.25">
      <c r="A2132">
        <v>2480</v>
      </c>
      <c r="B2132" s="2">
        <f t="shared" si="160"/>
        <v>7.1750000000001814E-4</v>
      </c>
    </row>
    <row r="2133" spans="1:2" x14ac:dyDescent="0.25">
      <c r="A2133">
        <v>2481</v>
      </c>
      <c r="B2133" s="2">
        <f t="shared" si="160"/>
        <v>7.1927500000001823E-4</v>
      </c>
    </row>
    <row r="2134" spans="1:2" x14ac:dyDescent="0.25">
      <c r="A2134">
        <v>2482</v>
      </c>
      <c r="B2134" s="2">
        <f t="shared" si="160"/>
        <v>7.2105000000001842E-4</v>
      </c>
    </row>
    <row r="2135" spans="1:2" x14ac:dyDescent="0.25">
      <c r="A2135">
        <v>2483</v>
      </c>
      <c r="B2135" s="2">
        <f t="shared" si="160"/>
        <v>7.2282500000001861E-4</v>
      </c>
    </row>
    <row r="2136" spans="1:2" x14ac:dyDescent="0.25">
      <c r="A2136">
        <v>2484</v>
      </c>
      <c r="B2136" s="2">
        <f t="shared" si="160"/>
        <v>7.2460000000001805E-4</v>
      </c>
    </row>
    <row r="2137" spans="1:2" x14ac:dyDescent="0.25">
      <c r="A2137">
        <v>2485</v>
      </c>
      <c r="B2137" s="2">
        <f t="shared" si="160"/>
        <v>7.2637500000001824E-4</v>
      </c>
    </row>
    <row r="2138" spans="1:2" x14ac:dyDescent="0.25">
      <c r="A2138">
        <v>2486</v>
      </c>
      <c r="B2138" s="2">
        <f t="shared" si="160"/>
        <v>7.2815000000001843E-4</v>
      </c>
    </row>
    <row r="2139" spans="1:2" x14ac:dyDescent="0.25">
      <c r="A2139">
        <v>2487</v>
      </c>
      <c r="B2139" s="2">
        <f t="shared" si="160"/>
        <v>7.2992500000001786E-4</v>
      </c>
    </row>
    <row r="2140" spans="1:2" x14ac:dyDescent="0.25">
      <c r="A2140">
        <v>2488</v>
      </c>
      <c r="B2140" s="2">
        <f t="shared" si="160"/>
        <v>7.3170000000001871E-4</v>
      </c>
    </row>
    <row r="2141" spans="1:2" x14ac:dyDescent="0.25">
      <c r="A2141">
        <v>2489</v>
      </c>
      <c r="B2141" s="2">
        <f t="shared" si="160"/>
        <v>7.3347500000001825E-4</v>
      </c>
    </row>
    <row r="2142" spans="1:2" x14ac:dyDescent="0.25">
      <c r="A2142">
        <v>2490</v>
      </c>
      <c r="B2142" s="2">
        <f t="shared" si="160"/>
        <v>7.3525000000001844E-4</v>
      </c>
    </row>
    <row r="2143" spans="1:2" x14ac:dyDescent="0.25">
      <c r="A2143">
        <v>2491</v>
      </c>
      <c r="B2143" s="2">
        <f t="shared" si="160"/>
        <v>7.3702500000001787E-4</v>
      </c>
    </row>
    <row r="2144" spans="1:2" x14ac:dyDescent="0.25">
      <c r="A2144">
        <v>2492</v>
      </c>
      <c r="B2144" s="2">
        <f t="shared" si="160"/>
        <v>7.3880000000001807E-4</v>
      </c>
    </row>
    <row r="2145" spans="1:2" x14ac:dyDescent="0.25">
      <c r="A2145">
        <v>2493</v>
      </c>
      <c r="B2145" s="2">
        <f t="shared" si="160"/>
        <v>7.4057500000001826E-4</v>
      </c>
    </row>
    <row r="2146" spans="1:2" x14ac:dyDescent="0.25">
      <c r="A2146">
        <v>2494</v>
      </c>
      <c r="B2146" s="2">
        <f t="shared" si="160"/>
        <v>7.4235000000001769E-4</v>
      </c>
    </row>
    <row r="2147" spans="1:2" x14ac:dyDescent="0.25">
      <c r="A2147">
        <v>2495</v>
      </c>
      <c r="B2147" s="2">
        <f t="shared" si="160"/>
        <v>7.4412500000001853E-4</v>
      </c>
    </row>
    <row r="2148" spans="1:2" x14ac:dyDescent="0.25">
      <c r="A2148">
        <v>2496</v>
      </c>
      <c r="B2148" s="2">
        <f t="shared" si="160"/>
        <v>7.4590000000001808E-4</v>
      </c>
    </row>
    <row r="2149" spans="1:2" x14ac:dyDescent="0.25">
      <c r="A2149">
        <v>2497</v>
      </c>
      <c r="B2149" s="2">
        <f t="shared" si="160"/>
        <v>7.4767500000001816E-4</v>
      </c>
    </row>
    <row r="2150" spans="1:2" x14ac:dyDescent="0.25">
      <c r="A2150">
        <v>2498</v>
      </c>
      <c r="B2150" s="2">
        <f t="shared" si="160"/>
        <v>7.4945000000001835E-4</v>
      </c>
    </row>
    <row r="2151" spans="1:2" x14ac:dyDescent="0.25">
      <c r="A2151">
        <v>2499</v>
      </c>
      <c r="B2151" s="2">
        <f t="shared" si="160"/>
        <v>7.5122500000001854E-4</v>
      </c>
    </row>
    <row r="2152" spans="1:2" x14ac:dyDescent="0.25">
      <c r="A2152">
        <v>2500</v>
      </c>
      <c r="B2152" s="2">
        <f t="shared" si="160"/>
        <v>7.5300000000001798E-4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</dc:creator>
  <cp:lastModifiedBy>香风智乃天下第一</cp:lastModifiedBy>
  <dcterms:created xsi:type="dcterms:W3CDTF">2015-06-05T18:17:20Z</dcterms:created>
  <dcterms:modified xsi:type="dcterms:W3CDTF">2022-04-10T07:41:56Z</dcterms:modified>
</cp:coreProperties>
</file>