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h/Desktop/CIBER2/Report/2022/Loading/simulation_xlsx/"/>
    </mc:Choice>
  </mc:AlternateContent>
  <xr:revisionPtr revIDLastSave="0" documentId="13_ncr:1_{0922A6B4-25EE-8B4B-95CF-82B755DF3AE7}" xr6:coauthVersionLast="47" xr6:coauthVersionMax="47" xr10:uidLastSave="{00000000-0000-0000-0000-000000000000}"/>
  <bookViews>
    <workbookView xWindow="0" yWindow="520" windowWidth="28800" windowHeight="17500" xr2:uid="{1029C111-0C5F-4EE8-B445-46EC22C43BFE}"/>
  </bookViews>
  <sheets>
    <sheet name="Sheet1" sheetId="1" r:id="rId1"/>
    <sheet name="vs_scatter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O3" i="1" s="1"/>
  <c r="F14" i="1"/>
  <c r="F15" i="1"/>
  <c r="O5" i="1" s="1"/>
  <c r="F16" i="1"/>
  <c r="O6" i="1" s="1"/>
  <c r="F17" i="1"/>
  <c r="F18" i="1"/>
  <c r="F19" i="1"/>
  <c r="F20" i="1"/>
  <c r="F21" i="1"/>
  <c r="F22" i="1"/>
  <c r="F23" i="1"/>
  <c r="O2" i="1"/>
  <c r="O4" i="1"/>
  <c r="D3" i="2"/>
  <c r="D4" i="2"/>
  <c r="D5" i="2"/>
  <c r="D6" i="2"/>
  <c r="D7" i="2"/>
  <c r="D2" i="2"/>
  <c r="F3" i="2"/>
  <c r="F4" i="2"/>
  <c r="F5" i="2"/>
  <c r="F6" i="2"/>
  <c r="F7" i="2"/>
  <c r="F2" i="2"/>
  <c r="D15" i="1" l="1"/>
  <c r="D16" i="1"/>
  <c r="D17" i="1"/>
  <c r="D18" i="1"/>
  <c r="D19" i="1"/>
  <c r="D20" i="1"/>
  <c r="D21" i="1"/>
  <c r="D22" i="1"/>
  <c r="D23" i="1"/>
  <c r="D13" i="1"/>
  <c r="D14" i="1"/>
  <c r="D3" i="1"/>
  <c r="D4" i="1"/>
  <c r="D5" i="1"/>
  <c r="D6" i="1"/>
  <c r="D7" i="1"/>
  <c r="D8" i="1"/>
  <c r="D9" i="1"/>
  <c r="D10" i="1"/>
  <c r="D11" i="1"/>
  <c r="D12" i="1"/>
  <c r="D2" i="1"/>
  <c r="P2" i="1" l="1"/>
</calcChain>
</file>

<file path=xl/sharedStrings.xml><?xml version="1.0" encoding="utf-8"?>
<sst xmlns="http://schemas.openxmlformats.org/spreadsheetml/2006/main" count="38" uniqueCount="11">
  <si>
    <t>Z</t>
  </si>
  <si>
    <t>Distance</t>
    <phoneticPr fontId="1"/>
  </si>
  <si>
    <t xml:space="preserve">Total </t>
    <phoneticPr fontId="1"/>
  </si>
  <si>
    <t>Loading</t>
    <phoneticPr fontId="1"/>
  </si>
  <si>
    <t>Distanse</t>
    <phoneticPr fontId="1"/>
  </si>
  <si>
    <t>Direct light</t>
    <phoneticPr fontId="1"/>
  </si>
  <si>
    <t>Reflectance Percent</t>
  </si>
  <si>
    <t>Ratio[%]</t>
    <phoneticPr fontId="1"/>
  </si>
  <si>
    <t>Roading</t>
    <phoneticPr fontId="1"/>
  </si>
  <si>
    <t>500-2000nm光線</t>
    <rPh sb="10" eb="12">
      <t>コウセン</t>
    </rPh>
    <phoneticPr fontId="1"/>
  </si>
  <si>
    <t>ratio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</si>
</sst>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.E+00"/>
    <numFmt numFmtId="165" formatCode="0.00_);[Red]\(0.00\)"/>
    <numFmt numFmtId="166" formatCode="0.0"/>
    <numFmt numFmtId="167" formatCode="0.000"/>
  </numFmts>
  <fonts count="2" x14ac:knownFonts="1"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164" fontId="0" fillId="0" borderId="0" xfId="0" applyNumberFormat="1">
      <alignment vertical="center"/>
    </xf>
    <xf numFmtId="165" fontId="0" fillId="0" borderId="0" xfId="0" applyNumberFormat="1">
      <alignment vertical="center"/>
    </xf>
    <xf numFmtId="166" fontId="0" fillId="0" borderId="0" xfId="0" applyNumberFormat="1">
      <alignment vertical="center"/>
    </xf>
    <xf numFmtId="167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990380329817265"/>
          <c:y val="3.4645669291338582E-2"/>
          <c:w val="0.79295052741048877"/>
          <c:h val="0.88281877363754724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Sheet1!$F$1</c:f>
              <c:strCache>
                <c:ptCount val="1"/>
                <c:pt idx="0">
                  <c:v>Loading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Sheet1!$D$2:$D$32</c:f>
              <c:numCache>
                <c:formatCode>General</c:formatCode>
                <c:ptCount val="3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  <c:pt idx="11">
                  <c:v>200</c:v>
                </c:pt>
                <c:pt idx="12">
                  <c:v>180</c:v>
                </c:pt>
                <c:pt idx="13">
                  <c:v>160</c:v>
                </c:pt>
                <c:pt idx="14">
                  <c:v>140</c:v>
                </c:pt>
                <c:pt idx="15">
                  <c:v>120</c:v>
                </c:pt>
                <c:pt idx="16">
                  <c:v>100</c:v>
                </c:pt>
                <c:pt idx="17">
                  <c:v>80</c:v>
                </c:pt>
                <c:pt idx="18">
                  <c:v>60</c:v>
                </c:pt>
                <c:pt idx="19">
                  <c:v>40</c:v>
                </c:pt>
                <c:pt idx="20">
                  <c:v>20</c:v>
                </c:pt>
                <c:pt idx="21">
                  <c:v>0</c:v>
                </c:pt>
              </c:numCache>
            </c:numRef>
          </c:xVal>
          <c:yVal>
            <c:numRef>
              <c:f>Sheet1!$F$2:$F$32</c:f>
              <c:numCache>
                <c:formatCode>0.000</c:formatCode>
                <c:ptCount val="31"/>
                <c:pt idx="0">
                  <c:v>0</c:v>
                </c:pt>
                <c:pt idx="1">
                  <c:v>5.282252062452697E-3</c:v>
                </c:pt>
                <c:pt idx="2">
                  <c:v>-5.2457002367871652E-3</c:v>
                </c:pt>
                <c:pt idx="3">
                  <c:v>-2.6985605532043877E-3</c:v>
                </c:pt>
                <c:pt idx="4">
                  <c:v>-2.6349366265671081E-3</c:v>
                </c:pt>
                <c:pt idx="5">
                  <c:v>-3.2583838277293609E-3</c:v>
                </c:pt>
                <c:pt idx="6">
                  <c:v>-1.8837370351302729E-2</c:v>
                </c:pt>
                <c:pt idx="7">
                  <c:v>-1.9798966287443154E-2</c:v>
                </c:pt>
                <c:pt idx="8">
                  <c:v>-8.1650843784153437E-3</c:v>
                </c:pt>
                <c:pt idx="9">
                  <c:v>1.6390124078682344E-3</c:v>
                </c:pt>
                <c:pt idx="10">
                  <c:v>6.7561694905327929E-2</c:v>
                </c:pt>
                <c:pt idx="11">
                  <c:v>-1.8837370351302729E-2</c:v>
                </c:pt>
                <c:pt idx="12">
                  <c:v>-4.5786361035417E-3</c:v>
                </c:pt>
                <c:pt idx="13">
                  <c:v>-1.9154703286775043E-2</c:v>
                </c:pt>
                <c:pt idx="14">
                  <c:v>-5.6276009342715039E-4</c:v>
                </c:pt>
                <c:pt idx="15">
                  <c:v>-1.5708285662816568E-2</c:v>
                </c:pt>
                <c:pt idx="16">
                  <c:v>-8.1650843784153437E-3</c:v>
                </c:pt>
                <c:pt idx="17">
                  <c:v>-1.2697970785036539E-2</c:v>
                </c:pt>
                <c:pt idx="18">
                  <c:v>1.7595063338136763E-2</c:v>
                </c:pt>
                <c:pt idx="19">
                  <c:v>2.8405900055376465E-2</c:v>
                </c:pt>
                <c:pt idx="20">
                  <c:v>2.9500017066772966E-2</c:v>
                </c:pt>
                <c:pt idx="21">
                  <c:v>6.7561694905327929E-2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E05-F746-8529-7A2CF50CC9C4}"/>
            </c:ext>
          </c:extLst>
        </c:ser>
        <c:ser>
          <c:idx val="0"/>
          <c:order val="1"/>
          <c:tx>
            <c:strRef>
              <c:f>Sheet1!$O$1</c:f>
              <c:strCache>
                <c:ptCount val="1"/>
                <c:pt idx="0">
                  <c:v>Direct light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Sheet1!$M$2:$M$32</c:f>
              <c:numCache>
                <c:formatCode>General</c:formatCode>
                <c:ptCount val="3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200</c:v>
                </c:pt>
                <c:pt idx="4">
                  <c:v>500</c:v>
                </c:pt>
              </c:numCache>
            </c:numRef>
          </c:xVal>
          <c:yVal>
            <c:numRef>
              <c:f>Sheet1!$O$2:$O$32</c:f>
              <c:numCache>
                <c:formatCode>0.0</c:formatCode>
                <c:ptCount val="31"/>
                <c:pt idx="0">
                  <c:v>0.58861078138612277</c:v>
                </c:pt>
                <c:pt idx="1">
                  <c:v>0.24348005960031749</c:v>
                </c:pt>
                <c:pt idx="2">
                  <c:v>7.6640115255789176E-2</c:v>
                </c:pt>
                <c:pt idx="3">
                  <c:v>3.3180455524671082E-2</c:v>
                </c:pt>
                <c:pt idx="4">
                  <c:v>5.6276009342726141E-4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05-F746-8529-7A2CF50CC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442320"/>
        <c:axId val="589443968"/>
      </c:scatterChart>
      <c:valAx>
        <c:axId val="58944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</a:t>
                </a:r>
                <a:r>
                  <a:rPr lang="en-US" baseline="0"/>
                  <a:t> window [mm]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9443968"/>
        <c:crosses val="autoZero"/>
        <c:crossBetween val="midCat"/>
      </c:valAx>
      <c:valAx>
        <c:axId val="58944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Intensity gain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89442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101786510176793"/>
          <c:y val="9.3688635377270749E-2"/>
          <c:w val="0.1453532164611499"/>
          <c:h val="0.11390811581623163"/>
        </c:manualLayout>
      </c:layout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vs_scattering!$F$1</c:f>
              <c:strCache>
                <c:ptCount val="1"/>
                <c:pt idx="0">
                  <c:v>Roading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vs_scattering!$D$2:$D$21</c:f>
              <c:numCache>
                <c:formatCode>General</c:formatCode>
                <c:ptCount val="20"/>
                <c:pt idx="0">
                  <c:v>0</c:v>
                </c:pt>
                <c:pt idx="1">
                  <c:v>0.9</c:v>
                </c:pt>
                <c:pt idx="2">
                  <c:v>0.92500000000000004</c:v>
                </c:pt>
                <c:pt idx="3">
                  <c:v>0.95</c:v>
                </c:pt>
                <c:pt idx="4">
                  <c:v>0.97499999999999998</c:v>
                </c:pt>
                <c:pt idx="5">
                  <c:v>1</c:v>
                </c:pt>
              </c:numCache>
            </c:numRef>
          </c:xVal>
          <c:yVal>
            <c:numRef>
              <c:f>vs_scattering!$F$2:$F$21</c:f>
              <c:numCache>
                <c:formatCode>General</c:formatCode>
                <c:ptCount val="20"/>
                <c:pt idx="0">
                  <c:v>0</c:v>
                </c:pt>
                <c:pt idx="1">
                  <c:v>5.2571048069057102E-2</c:v>
                </c:pt>
                <c:pt idx="2">
                  <c:v>7.1527278324014398E-2</c:v>
                </c:pt>
                <c:pt idx="3">
                  <c:v>0.10459376704407419</c:v>
                </c:pt>
                <c:pt idx="4">
                  <c:v>0.17575243251818606</c:v>
                </c:pt>
                <c:pt idx="5">
                  <c:v>0.42156743832879529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A5-466C-9076-7EAA422C7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3064015"/>
        <c:axId val="1203063599"/>
      </c:scatterChart>
      <c:valAx>
        <c:axId val="1203064015"/>
        <c:scaling>
          <c:orientation val="minMax"/>
          <c:max val="1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scattering</a:t>
                </a:r>
                <a:r>
                  <a:rPr lang="ja-JP" altLang="en-US" baseline="0"/>
                  <a:t> </a:t>
                </a:r>
                <a:r>
                  <a:rPr lang="en-US" altLang="ja-JP" baseline="0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03063599"/>
        <c:crosses val="autoZero"/>
        <c:crossBetween val="midCat"/>
      </c:valAx>
      <c:valAx>
        <c:axId val="120306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Loading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0.00_);[Red]\(0.0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20306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622300</xdr:colOff>
      <xdr:row>13</xdr:row>
      <xdr:rowOff>38100</xdr:rowOff>
    </xdr:from>
    <xdr:to>
      <xdr:col>15</xdr:col>
      <xdr:colOff>622300</xdr:colOff>
      <xdr:row>34</xdr:row>
      <xdr:rowOff>69850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0F6BF3-A835-0D41-9251-EDCC32AC5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457200</xdr:colOff>
      <xdr:row>9</xdr:row>
      <xdr:rowOff>90487</xdr:rowOff>
    </xdr:from>
    <xdr:to>
      <xdr:col>15</xdr:col>
      <xdr:colOff>228600</xdr:colOff>
      <xdr:row>20</xdr:row>
      <xdr:rowOff>214312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6BB7FF8-FBD9-4FD9-830F-BF6F2A96D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EB4F-4312-47D6-ABF5-CC8269CE45A0}">
  <dimension ref="A1:AA32"/>
  <sheetViews>
    <sheetView tabSelected="1" workbookViewId="0">
      <selection activeCell="O35" sqref="O35"/>
    </sheetView>
  </sheetViews>
  <sheetFormatPr baseColWidth="10" defaultColWidth="8.83203125" defaultRowHeight="15" x14ac:dyDescent="0.2"/>
  <cols>
    <col min="6" max="6" width="8.83203125" style="5"/>
    <col min="15" max="15" width="8.83203125" style="4"/>
  </cols>
  <sheetData>
    <row r="1" spans="1:16" x14ac:dyDescent="0.2">
      <c r="D1" t="s">
        <v>4</v>
      </c>
      <c r="F1" s="5" t="s">
        <v>3</v>
      </c>
      <c r="J1" t="s">
        <v>4</v>
      </c>
      <c r="K1" t="s">
        <v>3</v>
      </c>
      <c r="M1" t="s">
        <v>1</v>
      </c>
      <c r="N1" t="s">
        <v>2</v>
      </c>
      <c r="O1" s="4" t="s">
        <v>5</v>
      </c>
    </row>
    <row r="2" spans="1:16" x14ac:dyDescent="0.2">
      <c r="A2">
        <v>1</v>
      </c>
      <c r="B2" t="s">
        <v>0</v>
      </c>
      <c r="C2">
        <v>-1238.5</v>
      </c>
      <c r="D2">
        <f>-(C2-$C$23)</f>
        <v>500</v>
      </c>
      <c r="E2" s="2">
        <v>2.4099605545251001E-4</v>
      </c>
      <c r="F2" s="5">
        <f>E2/$E$2-1</f>
        <v>0</v>
      </c>
      <c r="H2">
        <v>1</v>
      </c>
      <c r="I2" t="s">
        <v>0</v>
      </c>
      <c r="J2">
        <v>-938.5</v>
      </c>
      <c r="K2" s="1">
        <v>2.3645632350274799E-4</v>
      </c>
      <c r="M2">
        <v>0</v>
      </c>
      <c r="N2">
        <v>1.6561724762914507</v>
      </c>
      <c r="O2" s="4">
        <f>N2-F12-1</f>
        <v>0.58861078138612277</v>
      </c>
      <c r="P2">
        <f>(1.15-F12)/(O2-1)</f>
        <v>-2.6311781060811654</v>
      </c>
    </row>
    <row r="3" spans="1:16" x14ac:dyDescent="0.2">
      <c r="A3">
        <v>2</v>
      </c>
      <c r="B3" t="s">
        <v>0</v>
      </c>
      <c r="C3">
        <v>-1188.5</v>
      </c>
      <c r="D3">
        <f t="shared" ref="D3:D23" si="0">-(C3-$C$23)</f>
        <v>450</v>
      </c>
      <c r="E3" s="2">
        <v>2.4226905736346701E-4</v>
      </c>
      <c r="F3" s="5">
        <f t="shared" ref="F3:F23" si="1">E3/$E$2-1</f>
        <v>5.282252062452697E-3</v>
      </c>
      <c r="H3">
        <v>2</v>
      </c>
      <c r="I3" t="s">
        <v>0</v>
      </c>
      <c r="J3">
        <v>-918.5</v>
      </c>
      <c r="K3" s="1">
        <v>2.39892622212204E-4</v>
      </c>
      <c r="M3">
        <v>50</v>
      </c>
      <c r="N3">
        <v>1.2246426892490148</v>
      </c>
      <c r="O3" s="4">
        <f t="shared" ref="O3:O6" si="2">N3-F13-1</f>
        <v>0.24348005960031749</v>
      </c>
    </row>
    <row r="4" spans="1:16" x14ac:dyDescent="0.2">
      <c r="A4">
        <v>3</v>
      </c>
      <c r="B4" t="s">
        <v>0</v>
      </c>
      <c r="C4">
        <v>-1138.5</v>
      </c>
      <c r="D4">
        <f t="shared" si="0"/>
        <v>400</v>
      </c>
      <c r="E4" s="2">
        <v>2.39731862387358E-4</v>
      </c>
      <c r="F4" s="5">
        <f t="shared" si="1"/>
        <v>-5.2457002367871652E-3</v>
      </c>
      <c r="H4">
        <v>3</v>
      </c>
      <c r="I4" t="s">
        <v>0</v>
      </c>
      <c r="J4">
        <v>-898.5</v>
      </c>
      <c r="K4" s="1">
        <v>2.36379847517034E-4</v>
      </c>
      <c r="M4">
        <v>100</v>
      </c>
      <c r="N4">
        <v>1.0720614791522476</v>
      </c>
      <c r="O4" s="4">
        <f t="shared" si="2"/>
        <v>7.6640115255789176E-2</v>
      </c>
    </row>
    <row r="5" spans="1:16" x14ac:dyDescent="0.2">
      <c r="A5">
        <v>4</v>
      </c>
      <c r="B5" t="s">
        <v>0</v>
      </c>
      <c r="C5">
        <v>-1088.5</v>
      </c>
      <c r="D5">
        <f t="shared" si="0"/>
        <v>350</v>
      </c>
      <c r="E5" s="2">
        <v>2.40345713003788E-4</v>
      </c>
      <c r="F5" s="5">
        <f t="shared" si="1"/>
        <v>-2.6985605532043877E-3</v>
      </c>
      <c r="H5">
        <v>4</v>
      </c>
      <c r="I5" t="s">
        <v>0</v>
      </c>
      <c r="J5">
        <v>-878.5</v>
      </c>
      <c r="K5" s="1">
        <v>2.4086043248982799E-4</v>
      </c>
      <c r="M5">
        <v>200</v>
      </c>
      <c r="N5">
        <v>1.0140257522378959</v>
      </c>
      <c r="O5" s="4">
        <f t="shared" si="2"/>
        <v>3.3180455524671082E-2</v>
      </c>
    </row>
    <row r="6" spans="1:16" x14ac:dyDescent="0.2">
      <c r="A6">
        <v>5</v>
      </c>
      <c r="B6" t="s">
        <v>0</v>
      </c>
      <c r="C6">
        <v>-1038.5</v>
      </c>
      <c r="D6">
        <f t="shared" si="0"/>
        <v>300</v>
      </c>
      <c r="E6" s="2">
        <v>2.4036104611914E-4</v>
      </c>
      <c r="F6" s="5">
        <f t="shared" si="1"/>
        <v>-2.6349366265671081E-3</v>
      </c>
      <c r="H6">
        <v>5</v>
      </c>
      <c r="I6" t="s">
        <v>0</v>
      </c>
      <c r="J6">
        <v>-858.5</v>
      </c>
      <c r="K6" s="1">
        <v>2.3721042056985001E-4</v>
      </c>
      <c r="M6">
        <v>500</v>
      </c>
      <c r="N6">
        <v>1</v>
      </c>
      <c r="O6" s="4">
        <f t="shared" si="2"/>
        <v>5.6276009342726141E-4</v>
      </c>
    </row>
    <row r="7" spans="1:16" x14ac:dyDescent="0.2">
      <c r="A7">
        <v>6</v>
      </c>
      <c r="B7" t="s">
        <v>0</v>
      </c>
      <c r="C7">
        <v>-988.5</v>
      </c>
      <c r="D7">
        <f t="shared" si="0"/>
        <v>250</v>
      </c>
      <c r="E7" s="2">
        <v>2.4021079780287699E-4</v>
      </c>
      <c r="F7" s="5">
        <f t="shared" si="1"/>
        <v>-3.2583838277293609E-3</v>
      </c>
      <c r="H7">
        <v>6</v>
      </c>
      <c r="I7" t="s">
        <v>0</v>
      </c>
      <c r="J7">
        <v>-838.5</v>
      </c>
      <c r="K7" s="1">
        <v>2.39028302324875E-4</v>
      </c>
    </row>
    <row r="8" spans="1:16" x14ac:dyDescent="0.2">
      <c r="A8">
        <v>7</v>
      </c>
      <c r="B8" t="s">
        <v>0</v>
      </c>
      <c r="C8">
        <v>-938.5</v>
      </c>
      <c r="D8">
        <f t="shared" si="0"/>
        <v>200</v>
      </c>
      <c r="E8" s="2">
        <v>2.3645632350274799E-4</v>
      </c>
      <c r="F8" s="5">
        <f t="shared" si="1"/>
        <v>-1.8837370351302729E-2</v>
      </c>
      <c r="H8">
        <v>7</v>
      </c>
      <c r="I8" t="s">
        <v>0</v>
      </c>
      <c r="J8">
        <v>-818.5</v>
      </c>
      <c r="K8" s="1">
        <v>2.3793589458106501E-4</v>
      </c>
    </row>
    <row r="9" spans="1:16" x14ac:dyDescent="0.2">
      <c r="A9">
        <v>8</v>
      </c>
      <c r="B9" t="s">
        <v>0</v>
      </c>
      <c r="C9">
        <v>-888.5</v>
      </c>
      <c r="D9">
        <f t="shared" si="0"/>
        <v>150</v>
      </c>
      <c r="E9" s="2">
        <v>2.3622458267519899E-4</v>
      </c>
      <c r="F9" s="5">
        <f t="shared" si="1"/>
        <v>-1.9798966287443154E-2</v>
      </c>
      <c r="H9">
        <v>8</v>
      </c>
      <c r="I9" t="s">
        <v>0</v>
      </c>
      <c r="J9">
        <v>-798.5</v>
      </c>
      <c r="K9" s="1">
        <v>2.4523639631243802E-4</v>
      </c>
    </row>
    <row r="10" spans="1:16" x14ac:dyDescent="0.2">
      <c r="A10">
        <v>9</v>
      </c>
      <c r="B10" t="s">
        <v>0</v>
      </c>
      <c r="C10">
        <v>-838.5</v>
      </c>
      <c r="D10">
        <f t="shared" si="0"/>
        <v>100</v>
      </c>
      <c r="E10" s="2">
        <v>2.39028302324875E-4</v>
      </c>
      <c r="F10" s="5">
        <f t="shared" si="1"/>
        <v>-8.1650843784153437E-3</v>
      </c>
      <c r="H10">
        <v>9</v>
      </c>
      <c r="I10" t="s">
        <v>0</v>
      </c>
      <c r="J10">
        <v>-778.5</v>
      </c>
      <c r="K10" s="1">
        <v>2.4784176531743399E-4</v>
      </c>
    </row>
    <row r="11" spans="1:16" x14ac:dyDescent="0.2">
      <c r="A11">
        <v>10</v>
      </c>
      <c r="B11" t="s">
        <v>0</v>
      </c>
      <c r="C11">
        <v>-788.5</v>
      </c>
      <c r="D11">
        <f t="shared" si="0"/>
        <v>50</v>
      </c>
      <c r="E11" s="2">
        <v>2.4139105097764399E-4</v>
      </c>
      <c r="F11" s="5">
        <f t="shared" si="1"/>
        <v>1.6390124078682344E-3</v>
      </c>
      <c r="H11">
        <v>10</v>
      </c>
      <c r="I11" t="s">
        <v>0</v>
      </c>
      <c r="J11">
        <v>-758.5</v>
      </c>
      <c r="K11" s="1">
        <v>2.48105443201384E-4</v>
      </c>
    </row>
    <row r="12" spans="1:16" x14ac:dyDescent="0.2">
      <c r="A12">
        <v>11</v>
      </c>
      <c r="B12" t="s">
        <v>0</v>
      </c>
      <c r="C12">
        <v>-738.5</v>
      </c>
      <c r="D12">
        <f t="shared" si="0"/>
        <v>0</v>
      </c>
      <c r="E12" s="2">
        <v>2.5727815742438001E-4</v>
      </c>
      <c r="F12" s="5">
        <f t="shared" si="1"/>
        <v>6.7561694905327929E-2</v>
      </c>
      <c r="H12">
        <v>11</v>
      </c>
      <c r="I12" t="s">
        <v>0</v>
      </c>
      <c r="J12">
        <v>-738.5</v>
      </c>
      <c r="K12" s="1">
        <v>2.5727815742438001E-4</v>
      </c>
    </row>
    <row r="13" spans="1:16" x14ac:dyDescent="0.2">
      <c r="C13">
        <v>-938.5</v>
      </c>
      <c r="D13">
        <f>-(C13-$C$23)</f>
        <v>200</v>
      </c>
      <c r="E13" s="1">
        <v>2.3645632350274799E-4</v>
      </c>
      <c r="F13" s="5">
        <f t="shared" si="1"/>
        <v>-1.8837370351302729E-2</v>
      </c>
      <c r="J13" s="1">
        <v>2.36379847517034E-4</v>
      </c>
    </row>
    <row r="14" spans="1:16" x14ac:dyDescent="0.2">
      <c r="C14">
        <v>-918.5</v>
      </c>
      <c r="D14">
        <f t="shared" si="0"/>
        <v>180</v>
      </c>
      <c r="E14" s="1">
        <v>2.39892622212204E-4</v>
      </c>
      <c r="F14" s="5">
        <f t="shared" si="1"/>
        <v>-4.5786361035417E-3</v>
      </c>
      <c r="J14" s="1">
        <v>2.5727815742438001E-4</v>
      </c>
    </row>
    <row r="15" spans="1:16" x14ac:dyDescent="0.2">
      <c r="C15">
        <v>-898.5</v>
      </c>
      <c r="D15">
        <f>-(C15-$C$23)</f>
        <v>160</v>
      </c>
      <c r="E15" s="1">
        <v>2.36379847517034E-4</v>
      </c>
      <c r="F15" s="5">
        <f t="shared" si="1"/>
        <v>-1.9154703286775043E-2</v>
      </c>
      <c r="J15" s="1">
        <v>2.4238414595029501E-4</v>
      </c>
    </row>
    <row r="16" spans="1:16" x14ac:dyDescent="0.2">
      <c r="C16">
        <v>-878.5</v>
      </c>
      <c r="D16">
        <f t="shared" si="0"/>
        <v>140</v>
      </c>
      <c r="E16" s="1">
        <v>2.4086043248982799E-4</v>
      </c>
      <c r="F16" s="5">
        <f t="shared" si="1"/>
        <v>-5.6276009342715039E-4</v>
      </c>
      <c r="H16" s="1"/>
      <c r="J16" s="1">
        <v>6.5576054638654599E-6</v>
      </c>
    </row>
    <row r="17" spans="3:27" x14ac:dyDescent="0.2">
      <c r="C17">
        <v>-858.5</v>
      </c>
      <c r="D17">
        <f t="shared" si="0"/>
        <v>120</v>
      </c>
      <c r="E17" s="1">
        <v>2.3721042056985001E-4</v>
      </c>
      <c r="F17" s="5">
        <f t="shared" si="1"/>
        <v>-1.5708285662816568E-2</v>
      </c>
    </row>
    <row r="18" spans="3:27" x14ac:dyDescent="0.2">
      <c r="C18">
        <v>-838.5</v>
      </c>
      <c r="D18">
        <f t="shared" si="0"/>
        <v>100</v>
      </c>
      <c r="E18" s="1">
        <v>2.39028302324875E-4</v>
      </c>
      <c r="F18" s="5">
        <f t="shared" si="1"/>
        <v>-8.1650843784153437E-3</v>
      </c>
    </row>
    <row r="19" spans="3:27" x14ac:dyDescent="0.2">
      <c r="C19">
        <v>-818.5</v>
      </c>
      <c r="D19">
        <f t="shared" si="0"/>
        <v>80</v>
      </c>
      <c r="E19" s="1">
        <v>2.3793589458106501E-4</v>
      </c>
      <c r="F19" s="5">
        <f t="shared" si="1"/>
        <v>-1.2697970785036539E-2</v>
      </c>
    </row>
    <row r="20" spans="3:27" x14ac:dyDescent="0.2">
      <c r="C20">
        <v>-798.5</v>
      </c>
      <c r="D20">
        <f t="shared" si="0"/>
        <v>60</v>
      </c>
      <c r="E20" s="1">
        <v>2.4523639631243802E-4</v>
      </c>
      <c r="F20" s="5">
        <f t="shared" si="1"/>
        <v>1.7595063338136763E-2</v>
      </c>
    </row>
    <row r="21" spans="3:27" x14ac:dyDescent="0.2">
      <c r="C21">
        <v>-778.5</v>
      </c>
      <c r="D21">
        <f t="shared" si="0"/>
        <v>40</v>
      </c>
      <c r="E21" s="1">
        <v>2.4784176531743399E-4</v>
      </c>
      <c r="F21" s="5">
        <f t="shared" si="1"/>
        <v>2.8405900055376465E-2</v>
      </c>
    </row>
    <row r="22" spans="3:27" x14ac:dyDescent="0.2">
      <c r="C22">
        <v>-758.5</v>
      </c>
      <c r="D22">
        <f t="shared" si="0"/>
        <v>20</v>
      </c>
      <c r="E22" s="1">
        <v>2.48105443201384E-4</v>
      </c>
      <c r="F22" s="5">
        <f t="shared" si="1"/>
        <v>2.9500017066772966E-2</v>
      </c>
    </row>
    <row r="23" spans="3:27" x14ac:dyDescent="0.2">
      <c r="C23">
        <v>-738.5</v>
      </c>
      <c r="D23">
        <f t="shared" si="0"/>
        <v>0</v>
      </c>
      <c r="E23" s="1">
        <v>2.5727815742438001E-4</v>
      </c>
      <c r="F23" s="5">
        <f t="shared" si="1"/>
        <v>6.7561694905327929E-2</v>
      </c>
    </row>
    <row r="28" spans="3:27" x14ac:dyDescent="0.2">
      <c r="K28" s="1"/>
      <c r="L28" s="1"/>
      <c r="M28" s="1"/>
      <c r="N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"/>
    </row>
    <row r="29" spans="3:27" x14ac:dyDescent="0.2">
      <c r="K29" s="1"/>
      <c r="L29" s="1"/>
      <c r="M29" s="1"/>
      <c r="N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"/>
    </row>
    <row r="30" spans="3:27" x14ac:dyDescent="0.2">
      <c r="K30" s="1"/>
      <c r="L30" s="1"/>
      <c r="M30" s="1"/>
      <c r="N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"/>
    </row>
    <row r="31" spans="3:27" x14ac:dyDescent="0.2">
      <c r="K31" s="1"/>
      <c r="L31" s="1"/>
      <c r="M31" s="1"/>
      <c r="N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"/>
    </row>
    <row r="32" spans="3:27" x14ac:dyDescent="0.2">
      <c r="K32" s="1"/>
      <c r="L32" s="1"/>
      <c r="M32" s="1"/>
      <c r="N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"/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A5941-2CB2-4379-A0A2-DD31C7DCE96E}">
  <dimension ref="A1:I21"/>
  <sheetViews>
    <sheetView workbookViewId="0">
      <selection activeCell="H11" sqref="H11"/>
    </sheetView>
  </sheetViews>
  <sheetFormatPr baseColWidth="10" defaultColWidth="8.83203125" defaultRowHeight="15" x14ac:dyDescent="0.2"/>
  <sheetData>
    <row r="1" spans="1:9" x14ac:dyDescent="0.2">
      <c r="C1" t="s">
        <v>7</v>
      </c>
      <c r="D1" t="s">
        <v>10</v>
      </c>
      <c r="F1" t="s">
        <v>8</v>
      </c>
      <c r="I1" t="s">
        <v>9</v>
      </c>
    </row>
    <row r="2" spans="1:9" x14ac:dyDescent="0.2">
      <c r="C2">
        <v>0</v>
      </c>
      <c r="D2">
        <f>C2/100</f>
        <v>0</v>
      </c>
      <c r="E2">
        <v>2.3011540867437001E-4</v>
      </c>
      <c r="F2">
        <f>E2/$E$2-1</f>
        <v>0</v>
      </c>
    </row>
    <row r="3" spans="1:9" x14ac:dyDescent="0.2">
      <c r="A3">
        <v>1</v>
      </c>
      <c r="B3" t="s">
        <v>6</v>
      </c>
      <c r="C3">
        <v>90</v>
      </c>
      <c r="D3">
        <f t="shared" ref="D3:D7" si="0">C3/100</f>
        <v>0.9</v>
      </c>
      <c r="E3">
        <v>2.4221281688522101E-4</v>
      </c>
      <c r="F3">
        <f t="shared" ref="F3:F7" si="1">E3/$E$2-1</f>
        <v>5.2571048069057102E-2</v>
      </c>
    </row>
    <row r="4" spans="1:9" x14ac:dyDescent="0.2">
      <c r="B4" t="s">
        <v>6</v>
      </c>
      <c r="C4">
        <v>92.5</v>
      </c>
      <c r="D4">
        <f t="shared" si="0"/>
        <v>0.92500000000000004</v>
      </c>
      <c r="E4">
        <v>2.4657493755726598E-4</v>
      </c>
      <c r="F4">
        <f t="shared" si="1"/>
        <v>7.1527278324014398E-2</v>
      </c>
    </row>
    <row r="5" spans="1:9" x14ac:dyDescent="0.2">
      <c r="B5" t="s">
        <v>6</v>
      </c>
      <c r="C5">
        <v>95</v>
      </c>
      <c r="D5">
        <f t="shared" si="0"/>
        <v>0.95</v>
      </c>
      <c r="E5">
        <v>2.5418404612250899E-4</v>
      </c>
      <c r="F5">
        <f t="shared" si="1"/>
        <v>0.10459376704407419</v>
      </c>
    </row>
    <row r="6" spans="1:9" x14ac:dyDescent="0.2">
      <c r="B6" t="s">
        <v>6</v>
      </c>
      <c r="C6" s="1">
        <v>97.5</v>
      </c>
      <c r="D6">
        <f t="shared" si="0"/>
        <v>0.97499999999999998</v>
      </c>
      <c r="E6">
        <v>2.7055875150880701E-4</v>
      </c>
      <c r="F6">
        <f t="shared" si="1"/>
        <v>0.17575243251818606</v>
      </c>
    </row>
    <row r="7" spans="1:9" x14ac:dyDescent="0.2">
      <c r="B7" t="s">
        <v>6</v>
      </c>
      <c r="C7">
        <v>100</v>
      </c>
      <c r="D7">
        <f t="shared" si="0"/>
        <v>1</v>
      </c>
      <c r="E7">
        <v>3.27124572029208E-4</v>
      </c>
      <c r="F7">
        <f t="shared" si="1"/>
        <v>0.42156743832879529</v>
      </c>
    </row>
    <row r="11" spans="1:9" x14ac:dyDescent="0.2">
      <c r="E11" s="1"/>
    </row>
    <row r="16" spans="1:9" x14ac:dyDescent="0.2">
      <c r="C16" s="1"/>
      <c r="D16" s="1"/>
    </row>
    <row r="21" spans="3:4" x14ac:dyDescent="0.2">
      <c r="C21" s="1"/>
      <c r="D21" s="1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vs_scattering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CIBER-2</dc:creator>
  <cp:lastModifiedBy>Microsoft Office User</cp:lastModifiedBy>
  <dcterms:created xsi:type="dcterms:W3CDTF">2022-03-24T06:50:05Z</dcterms:created>
  <dcterms:modified xsi:type="dcterms:W3CDTF">2022-04-12T04:46:04Z</dcterms:modified>
</cp:coreProperties>
</file>