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final result" sheetId="3" r:id="rId1"/>
    <sheet name="agent_time" sheetId="1" r:id="rId2"/>
    <sheet name="agent_undate_time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9" i="3" l="1"/>
  <c r="U100" i="3"/>
  <c r="U101" i="3"/>
  <c r="T100" i="3"/>
  <c r="T101" i="3"/>
  <c r="S100" i="3"/>
  <c r="S101" i="3"/>
  <c r="R100" i="3"/>
  <c r="R101" i="3"/>
  <c r="Q101" i="3"/>
  <c r="X100" i="3"/>
  <c r="X101" i="3"/>
  <c r="W100" i="3"/>
  <c r="W101" i="3"/>
  <c r="V101" i="3"/>
  <c r="T108" i="3"/>
  <c r="Q100" i="3"/>
  <c r="S53" i="3"/>
  <c r="S108" i="3"/>
  <c r="V51" i="3"/>
  <c r="V50" i="3"/>
  <c r="U50" i="3"/>
  <c r="U51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R108" i="3"/>
  <c r="Q109" i="3"/>
  <c r="Q108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2" i="3"/>
  <c r="R51" i="3"/>
  <c r="R50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2" i="3"/>
  <c r="Q51" i="3"/>
  <c r="Q50" i="3"/>
  <c r="R109" i="3" l="1"/>
  <c r="T109" i="3"/>
  <c r="S109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2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3" i="3"/>
  <c r="W2" i="3"/>
  <c r="V3" i="3"/>
  <c r="V4" i="3"/>
  <c r="R4" i="3" s="1"/>
  <c r="V5" i="3"/>
  <c r="V6" i="3"/>
  <c r="R6" i="3" s="1"/>
  <c r="V7" i="3"/>
  <c r="V8" i="3"/>
  <c r="V9" i="3"/>
  <c r="V10" i="3"/>
  <c r="R10" i="3" s="1"/>
  <c r="V11" i="3"/>
  <c r="V12" i="3"/>
  <c r="R12" i="3" s="1"/>
  <c r="V13" i="3"/>
  <c r="V14" i="3"/>
  <c r="R14" i="3" s="1"/>
  <c r="V15" i="3"/>
  <c r="V16" i="3"/>
  <c r="V17" i="3"/>
  <c r="V18" i="3"/>
  <c r="R18" i="3" s="1"/>
  <c r="V19" i="3"/>
  <c r="V20" i="3"/>
  <c r="R20" i="3" s="1"/>
  <c r="V21" i="3"/>
  <c r="V22" i="3"/>
  <c r="R22" i="3" s="1"/>
  <c r="V23" i="3"/>
  <c r="V24" i="3"/>
  <c r="V25" i="3"/>
  <c r="V26" i="3"/>
  <c r="R26" i="3" s="1"/>
  <c r="V27" i="3"/>
  <c r="V28" i="3"/>
  <c r="R28" i="3" s="1"/>
  <c r="V29" i="3"/>
  <c r="V30" i="3"/>
  <c r="R30" i="3" s="1"/>
  <c r="V31" i="3"/>
  <c r="V32" i="3"/>
  <c r="V33" i="3"/>
  <c r="V34" i="3"/>
  <c r="R34" i="3" s="1"/>
  <c r="V35" i="3"/>
  <c r="V36" i="3"/>
  <c r="R36" i="3" s="1"/>
  <c r="V37" i="3"/>
  <c r="V38" i="3"/>
  <c r="R38" i="3" s="1"/>
  <c r="V39" i="3"/>
  <c r="V40" i="3"/>
  <c r="V41" i="3"/>
  <c r="V42" i="3"/>
  <c r="R42" i="3" s="1"/>
  <c r="V43" i="3"/>
  <c r="V44" i="3"/>
  <c r="R44" i="3" s="1"/>
  <c r="V45" i="3"/>
  <c r="V46" i="3"/>
  <c r="R46" i="3" s="1"/>
  <c r="V47" i="3"/>
  <c r="V48" i="3"/>
  <c r="V49" i="3"/>
  <c r="V53" i="3"/>
  <c r="R53" i="3" s="1"/>
  <c r="V54" i="3"/>
  <c r="V55" i="3"/>
  <c r="R55" i="3" s="1"/>
  <c r="V56" i="3"/>
  <c r="V57" i="3"/>
  <c r="R57" i="3" s="1"/>
  <c r="V58" i="3"/>
  <c r="V59" i="3"/>
  <c r="V60" i="3"/>
  <c r="V61" i="3"/>
  <c r="R61" i="3" s="1"/>
  <c r="V62" i="3"/>
  <c r="V63" i="3"/>
  <c r="R63" i="3" s="1"/>
  <c r="V64" i="3"/>
  <c r="V65" i="3"/>
  <c r="R65" i="3" s="1"/>
  <c r="V66" i="3"/>
  <c r="V67" i="3"/>
  <c r="V68" i="3"/>
  <c r="V69" i="3"/>
  <c r="R69" i="3" s="1"/>
  <c r="V70" i="3"/>
  <c r="V71" i="3"/>
  <c r="R71" i="3" s="1"/>
  <c r="V72" i="3"/>
  <c r="V73" i="3"/>
  <c r="R73" i="3" s="1"/>
  <c r="V74" i="3"/>
  <c r="V75" i="3"/>
  <c r="V76" i="3"/>
  <c r="V77" i="3"/>
  <c r="R77" i="3" s="1"/>
  <c r="V78" i="3"/>
  <c r="V79" i="3"/>
  <c r="R79" i="3" s="1"/>
  <c r="V80" i="3"/>
  <c r="V81" i="3"/>
  <c r="R81" i="3" s="1"/>
  <c r="V82" i="3"/>
  <c r="V83" i="3"/>
  <c r="V84" i="3"/>
  <c r="V85" i="3"/>
  <c r="R85" i="3" s="1"/>
  <c r="V86" i="3"/>
  <c r="V87" i="3"/>
  <c r="R87" i="3" s="1"/>
  <c r="V88" i="3"/>
  <c r="V89" i="3"/>
  <c r="R89" i="3" s="1"/>
  <c r="V90" i="3"/>
  <c r="V91" i="3"/>
  <c r="V92" i="3"/>
  <c r="V93" i="3"/>
  <c r="R93" i="3" s="1"/>
  <c r="V94" i="3"/>
  <c r="V95" i="3"/>
  <c r="R95" i="3" s="1"/>
  <c r="V96" i="3"/>
  <c r="V97" i="3"/>
  <c r="R97" i="3" s="1"/>
  <c r="V98" i="3"/>
  <c r="V99" i="3"/>
  <c r="V100" i="3"/>
  <c r="V2" i="3"/>
  <c r="R2" i="3" s="1"/>
  <c r="Q18" i="3"/>
  <c r="Q10" i="3"/>
  <c r="Q11" i="3"/>
  <c r="Q12" i="3"/>
  <c r="U12" i="3" s="1"/>
  <c r="Q13" i="3"/>
  <c r="Q14" i="3"/>
  <c r="Q15" i="3"/>
  <c r="Q16" i="3"/>
  <c r="Q17" i="3"/>
  <c r="Q19" i="3"/>
  <c r="Q20" i="3"/>
  <c r="Q21" i="3"/>
  <c r="Q22" i="3"/>
  <c r="Q23" i="3"/>
  <c r="Q24" i="3"/>
  <c r="Q25" i="3"/>
  <c r="Q26" i="3"/>
  <c r="U26" i="3" s="1"/>
  <c r="Q27" i="3"/>
  <c r="Q28" i="3"/>
  <c r="Q29" i="3"/>
  <c r="Q30" i="3"/>
  <c r="Q31" i="3"/>
  <c r="Q32" i="3"/>
  <c r="Q33" i="3"/>
  <c r="Q34" i="3"/>
  <c r="U34" i="3" s="1"/>
  <c r="Q35" i="3"/>
  <c r="Q36" i="3"/>
  <c r="Q37" i="3"/>
  <c r="Q38" i="3"/>
  <c r="Q39" i="3"/>
  <c r="Q40" i="3"/>
  <c r="Q41" i="3"/>
  <c r="Q42" i="3"/>
  <c r="U42" i="3" s="1"/>
  <c r="Q43" i="3"/>
  <c r="Q44" i="3"/>
  <c r="Q45" i="3"/>
  <c r="Q46" i="3"/>
  <c r="Q47" i="3"/>
  <c r="Q48" i="3"/>
  <c r="Q49" i="3"/>
  <c r="Q53" i="3"/>
  <c r="U53" i="3" s="1"/>
  <c r="Q54" i="3"/>
  <c r="Q55" i="3"/>
  <c r="Q56" i="3"/>
  <c r="Q57" i="3"/>
  <c r="Q58" i="3"/>
  <c r="Q59" i="3"/>
  <c r="Q60" i="3"/>
  <c r="Q61" i="3"/>
  <c r="U61" i="3" s="1"/>
  <c r="Q62" i="3"/>
  <c r="Q63" i="3"/>
  <c r="Q64" i="3"/>
  <c r="Q65" i="3"/>
  <c r="Q66" i="3"/>
  <c r="Q67" i="3"/>
  <c r="Q68" i="3"/>
  <c r="Q69" i="3"/>
  <c r="U69" i="3" s="1"/>
  <c r="Q70" i="3"/>
  <c r="Q71" i="3"/>
  <c r="Q72" i="3"/>
  <c r="Q73" i="3"/>
  <c r="Q74" i="3"/>
  <c r="Q75" i="3"/>
  <c r="Q76" i="3"/>
  <c r="Q77" i="3"/>
  <c r="U77" i="3" s="1"/>
  <c r="Q78" i="3"/>
  <c r="Q79" i="3"/>
  <c r="Q80" i="3"/>
  <c r="Q81" i="3"/>
  <c r="Q82" i="3"/>
  <c r="Q83" i="3"/>
  <c r="Q84" i="3"/>
  <c r="Q85" i="3"/>
  <c r="U85" i="3" s="1"/>
  <c r="Q86" i="3"/>
  <c r="Q87" i="3"/>
  <c r="Q88" i="3"/>
  <c r="Q89" i="3"/>
  <c r="Q90" i="3"/>
  <c r="Q91" i="3"/>
  <c r="Q92" i="3"/>
  <c r="Q93" i="3"/>
  <c r="U93" i="3" s="1"/>
  <c r="Q94" i="3"/>
  <c r="Q95" i="3"/>
  <c r="Q96" i="3"/>
  <c r="Q97" i="3"/>
  <c r="Q98" i="3"/>
  <c r="Q99" i="3"/>
  <c r="Q4" i="3"/>
  <c r="Q5" i="3"/>
  <c r="Q6" i="3"/>
  <c r="Q7" i="3"/>
  <c r="Q8" i="3"/>
  <c r="Q9" i="3"/>
  <c r="Q3" i="3"/>
  <c r="Q2" i="3"/>
  <c r="U97" i="3" l="1"/>
  <c r="U89" i="3"/>
  <c r="U81" i="3"/>
  <c r="U73" i="3"/>
  <c r="U65" i="3"/>
  <c r="U46" i="3"/>
  <c r="U38" i="3"/>
  <c r="U30" i="3"/>
  <c r="U22" i="3"/>
  <c r="U6" i="3"/>
  <c r="U95" i="3"/>
  <c r="U87" i="3"/>
  <c r="U79" i="3"/>
  <c r="U71" i="3"/>
  <c r="U63" i="3"/>
  <c r="U55" i="3"/>
  <c r="U44" i="3"/>
  <c r="U36" i="3"/>
  <c r="U28" i="3"/>
  <c r="U20" i="3"/>
  <c r="R96" i="3"/>
  <c r="U96" i="3" s="1"/>
  <c r="R88" i="3"/>
  <c r="U88" i="3" s="1"/>
  <c r="R80" i="3"/>
  <c r="R72" i="3"/>
  <c r="U72" i="3" s="1"/>
  <c r="R64" i="3"/>
  <c r="U64" i="3" s="1"/>
  <c r="R56" i="3"/>
  <c r="R45" i="3"/>
  <c r="U45" i="3" s="1"/>
  <c r="R37" i="3"/>
  <c r="U37" i="3" s="1"/>
  <c r="R29" i="3"/>
  <c r="U29" i="3" s="1"/>
  <c r="R21" i="3"/>
  <c r="U21" i="3" s="1"/>
  <c r="R13" i="3"/>
  <c r="U13" i="3" s="1"/>
  <c r="R5" i="3"/>
  <c r="U5" i="3" s="1"/>
  <c r="U80" i="3"/>
  <c r="U56" i="3"/>
  <c r="U4" i="3"/>
  <c r="R94" i="3"/>
  <c r="U94" i="3" s="1"/>
  <c r="R86" i="3"/>
  <c r="U86" i="3" s="1"/>
  <c r="R78" i="3"/>
  <c r="U78" i="3" s="1"/>
  <c r="R70" i="3"/>
  <c r="U70" i="3" s="1"/>
  <c r="R62" i="3"/>
  <c r="U62" i="3" s="1"/>
  <c r="R54" i="3"/>
  <c r="U54" i="3" s="1"/>
  <c r="R43" i="3"/>
  <c r="U43" i="3" s="1"/>
  <c r="R35" i="3"/>
  <c r="U35" i="3" s="1"/>
  <c r="R27" i="3"/>
  <c r="U27" i="3" s="1"/>
  <c r="R19" i="3"/>
  <c r="U19" i="3" s="1"/>
  <c r="R11" i="3"/>
  <c r="U11" i="3" s="1"/>
  <c r="U57" i="3"/>
  <c r="R98" i="3"/>
  <c r="R90" i="3"/>
  <c r="U90" i="3" s="1"/>
  <c r="R82" i="3"/>
  <c r="U82" i="3" s="1"/>
  <c r="R74" i="3"/>
  <c r="U74" i="3" s="1"/>
  <c r="R66" i="3"/>
  <c r="U66" i="3" s="1"/>
  <c r="R58" i="3"/>
  <c r="U58" i="3" s="1"/>
  <c r="R47" i="3"/>
  <c r="U47" i="3" s="1"/>
  <c r="R39" i="3"/>
  <c r="U39" i="3" s="1"/>
  <c r="R31" i="3"/>
  <c r="U31" i="3" s="1"/>
  <c r="R23" i="3"/>
  <c r="U23" i="3" s="1"/>
  <c r="R15" i="3"/>
  <c r="U15" i="3" s="1"/>
  <c r="R7" i="3"/>
  <c r="U7" i="3" s="1"/>
  <c r="R92" i="3"/>
  <c r="U92" i="3" s="1"/>
  <c r="R84" i="3"/>
  <c r="U84" i="3" s="1"/>
  <c r="R76" i="3"/>
  <c r="U76" i="3" s="1"/>
  <c r="R68" i="3"/>
  <c r="U68" i="3" s="1"/>
  <c r="R60" i="3"/>
  <c r="U60" i="3" s="1"/>
  <c r="R49" i="3"/>
  <c r="U49" i="3" s="1"/>
  <c r="R41" i="3"/>
  <c r="U41" i="3" s="1"/>
  <c r="R33" i="3"/>
  <c r="U33" i="3" s="1"/>
  <c r="R25" i="3"/>
  <c r="U25" i="3" s="1"/>
  <c r="R17" i="3"/>
  <c r="U17" i="3" s="1"/>
  <c r="R9" i="3"/>
  <c r="U9" i="3" s="1"/>
  <c r="U98" i="3"/>
  <c r="U14" i="3"/>
  <c r="U10" i="3"/>
  <c r="U18" i="3"/>
  <c r="R99" i="3"/>
  <c r="R91" i="3"/>
  <c r="U91" i="3" s="1"/>
  <c r="R83" i="3"/>
  <c r="U83" i="3" s="1"/>
  <c r="R75" i="3"/>
  <c r="U75" i="3" s="1"/>
  <c r="R67" i="3"/>
  <c r="U67" i="3" s="1"/>
  <c r="R59" i="3"/>
  <c r="U59" i="3" s="1"/>
  <c r="R48" i="3"/>
  <c r="U48" i="3" s="1"/>
  <c r="R40" i="3"/>
  <c r="U40" i="3" s="1"/>
  <c r="R32" i="3"/>
  <c r="U32" i="3" s="1"/>
  <c r="R24" i="3"/>
  <c r="U24" i="3" s="1"/>
  <c r="R16" i="3"/>
  <c r="U16" i="3" s="1"/>
  <c r="R8" i="3"/>
  <c r="U8" i="3" s="1"/>
  <c r="R3" i="3"/>
  <c r="U3" i="3" s="1"/>
  <c r="N16" i="2"/>
  <c r="O16" i="2" s="1"/>
  <c r="N15" i="2"/>
  <c r="O15" i="2" s="1"/>
  <c r="N14" i="2"/>
  <c r="O14" i="2" s="1"/>
  <c r="N13" i="2"/>
  <c r="O13" i="2" s="1"/>
  <c r="N12" i="2"/>
  <c r="O12" i="2" s="1"/>
  <c r="O4" i="2"/>
  <c r="O3" i="2"/>
  <c r="O2" i="2"/>
  <c r="N6" i="2"/>
  <c r="O6" i="2" s="1"/>
  <c r="N5" i="2"/>
  <c r="O5" i="2" s="1"/>
  <c r="N4" i="2"/>
  <c r="N3" i="2"/>
  <c r="N2" i="2"/>
  <c r="N6" i="1"/>
  <c r="O6" i="1" s="1"/>
  <c r="O5" i="1"/>
  <c r="N5" i="1"/>
  <c r="O4" i="1"/>
  <c r="N4" i="1"/>
  <c r="N2" i="1"/>
  <c r="O2" i="1" s="1"/>
  <c r="N3" i="1"/>
  <c r="O3" i="1" s="1"/>
  <c r="U108" i="3" l="1"/>
  <c r="U109" i="3" s="1"/>
  <c r="U2" i="3"/>
</calcChain>
</file>

<file path=xl/sharedStrings.xml><?xml version="1.0" encoding="utf-8"?>
<sst xmlns="http://schemas.openxmlformats.org/spreadsheetml/2006/main" count="63" uniqueCount="46">
  <si>
    <t>level1</t>
    <phoneticPr fontId="1" type="noConversion"/>
  </si>
  <si>
    <t>60, 300(s)</t>
    <phoneticPr fontId="1" type="noConversion"/>
  </si>
  <si>
    <t>food</t>
    <phoneticPr fontId="1" type="noConversion"/>
  </si>
  <si>
    <t>mean time</t>
    <phoneticPr fontId="1" type="noConversion"/>
  </si>
  <si>
    <t>time efficiency</t>
    <phoneticPr fontId="1" type="noConversion"/>
  </si>
  <si>
    <t>agent</t>
    <phoneticPr fontId="1" type="noConversion"/>
  </si>
  <si>
    <t>level3</t>
    <phoneticPr fontId="1" type="noConversion"/>
  </si>
  <si>
    <t>time1</t>
    <phoneticPr fontId="1" type="noConversion"/>
  </si>
  <si>
    <t>search time</t>
    <phoneticPr fontId="1" type="noConversion"/>
  </si>
  <si>
    <t>collect time</t>
    <phoneticPr fontId="1" type="noConversion"/>
  </si>
  <si>
    <t>deliver  time</t>
    <phoneticPr fontId="1" type="noConversion"/>
  </si>
  <si>
    <t>id</t>
    <phoneticPr fontId="1" type="noConversion"/>
  </si>
  <si>
    <t>level</t>
    <phoneticPr fontId="1" type="noConversion"/>
  </si>
  <si>
    <t>agent</t>
    <phoneticPr fontId="1" type="noConversion"/>
  </si>
  <si>
    <t>time</t>
    <phoneticPr fontId="1" type="noConversion"/>
  </si>
  <si>
    <t>mean time</t>
    <phoneticPr fontId="1" type="noConversion"/>
  </si>
  <si>
    <t>time</t>
    <phoneticPr fontId="1" type="noConversion"/>
  </si>
  <si>
    <t>earlest</t>
  </si>
  <si>
    <t>nearest</t>
  </si>
  <si>
    <t>furthest</t>
  </si>
  <si>
    <t>random</t>
  </si>
  <si>
    <t>energy</t>
    <phoneticPr fontId="1" type="noConversion"/>
  </si>
  <si>
    <t>time+energy</t>
    <phoneticPr fontId="1" type="noConversion"/>
  </si>
  <si>
    <t>map id</t>
    <phoneticPr fontId="1" type="noConversion"/>
  </si>
  <si>
    <t>food strategy</t>
    <phoneticPr fontId="1" type="noConversion"/>
  </si>
  <si>
    <t>layer</t>
    <phoneticPr fontId="1" type="noConversion"/>
  </si>
  <si>
    <t>agent number</t>
    <phoneticPr fontId="1" type="noConversion"/>
  </si>
  <si>
    <t>total time 1</t>
    <phoneticPr fontId="1" type="noConversion"/>
  </si>
  <si>
    <t>search time1</t>
    <phoneticPr fontId="1" type="noConversion"/>
  </si>
  <si>
    <t>collect time 1</t>
    <phoneticPr fontId="1" type="noConversion"/>
  </si>
  <si>
    <t>deliver time 1</t>
    <phoneticPr fontId="1" type="noConversion"/>
  </si>
  <si>
    <t>total time 2</t>
    <phoneticPr fontId="1" type="noConversion"/>
  </si>
  <si>
    <t>search time2</t>
    <phoneticPr fontId="1" type="noConversion"/>
  </si>
  <si>
    <t>collect time 2</t>
    <phoneticPr fontId="1" type="noConversion"/>
  </si>
  <si>
    <t>deliver time 2</t>
    <phoneticPr fontId="1" type="noConversion"/>
  </si>
  <si>
    <t>total time 3</t>
    <phoneticPr fontId="1" type="noConversion"/>
  </si>
  <si>
    <t>search time3</t>
    <phoneticPr fontId="1" type="noConversion"/>
  </si>
  <si>
    <t>collect time 3</t>
    <phoneticPr fontId="1" type="noConversion"/>
  </si>
  <si>
    <t>deliver time 3</t>
    <phoneticPr fontId="1" type="noConversion"/>
  </si>
  <si>
    <t>search  mean</t>
    <phoneticPr fontId="1" type="noConversion"/>
  </si>
  <si>
    <t>collect mean</t>
    <phoneticPr fontId="1" type="noConversion"/>
  </si>
  <si>
    <t>deliver mean</t>
    <phoneticPr fontId="1" type="noConversion"/>
  </si>
  <si>
    <t>time mean</t>
    <phoneticPr fontId="1" type="noConversion"/>
  </si>
  <si>
    <t>time scaled</t>
    <phoneticPr fontId="1" type="noConversion"/>
  </si>
  <si>
    <t>energy scaled</t>
    <phoneticPr fontId="1" type="noConversion"/>
  </si>
  <si>
    <t>earliest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</si>
</sst>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FF0000"/>
      <name val="Arial"/>
      <family val="2"/>
    </font>
    <font>
      <sz val="12"/>
      <color rgb="FFFF0000"/>
      <name val="等线"/>
      <family val="2"/>
      <scheme val="minor"/>
    </font>
    <font>
      <sz val="12"/>
      <name val="Arial"/>
      <family val="2"/>
    </font>
    <font>
      <sz val="12"/>
      <name val="等线"/>
      <family val="2"/>
      <scheme val="minor"/>
    </font>
    <font>
      <sz val="12"/>
      <name val="Helvetica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3" fillId="0" borderId="0" xfId="0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5" fillId="0" borderId="0" xfId="0" applyFont="1" applyFill="1"/>
    <xf numFmtId="0" fontId="6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wrapText="1"/>
    </xf>
    <xf numFmtId="0" fontId="5" fillId="2" borderId="0" xfId="0" applyFont="1" applyFill="1"/>
    <xf numFmtId="0" fontId="2" fillId="2" borderId="1" xfId="0" applyFont="1" applyFill="1" applyBorder="1" applyAlignment="1">
      <alignment wrapText="1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83"/>
  <sheetViews>
    <sheetView tabSelected="1" topLeftCell="F1" zoomScale="70" zoomScaleNormal="70" workbookViewId="0">
      <pane ySplit="1" topLeftCell="A5" activePane="bottomLeft" state="frozen"/>
      <selection pane="bottomLeft" activeCell="V31" sqref="V31"/>
    </sheetView>
  </sheetViews>
  <sheetFormatPr defaultRowHeight="15.5"/>
  <cols>
    <col min="1" max="1" width="8.75" style="6" bestFit="1" customWidth="1"/>
    <col min="2" max="2" width="8.6640625" style="6"/>
    <col min="3" max="3" width="8.75" style="6" bestFit="1" customWidth="1"/>
    <col min="4" max="4" width="8.25" style="6" bestFit="1" customWidth="1"/>
    <col min="5" max="14" width="8.75" style="6" customWidth="1"/>
    <col min="15" max="15" width="8.58203125" style="6" customWidth="1"/>
    <col min="16" max="16" width="8.75" style="6" customWidth="1"/>
    <col min="17" max="18" width="15.75" style="6" bestFit="1" customWidth="1"/>
    <col min="19" max="19" width="13" style="6" bestFit="1" customWidth="1"/>
    <col min="20" max="24" width="15.75" style="6" customWidth="1"/>
    <col min="25" max="16384" width="8.6640625" style="6"/>
  </cols>
  <sheetData>
    <row r="1" spans="1:24" ht="31.5" thickBot="1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37</v>
      </c>
      <c r="P1" s="4" t="s">
        <v>38</v>
      </c>
      <c r="Q1" s="5" t="s">
        <v>42</v>
      </c>
      <c r="R1" s="5" t="s">
        <v>21</v>
      </c>
      <c r="S1" s="5" t="s">
        <v>43</v>
      </c>
      <c r="T1" s="5" t="s">
        <v>44</v>
      </c>
      <c r="U1" s="5" t="s">
        <v>22</v>
      </c>
      <c r="V1" s="5" t="s">
        <v>39</v>
      </c>
      <c r="W1" s="5" t="s">
        <v>40</v>
      </c>
      <c r="X1" s="5" t="s">
        <v>41</v>
      </c>
    </row>
    <row r="2" spans="1:24" ht="16" thickBot="1">
      <c r="A2" s="19">
        <v>1</v>
      </c>
      <c r="B2" s="16" t="s">
        <v>17</v>
      </c>
      <c r="C2" s="16">
        <v>1</v>
      </c>
      <c r="D2" s="4">
        <v>3</v>
      </c>
      <c r="E2" s="4">
        <v>3598</v>
      </c>
      <c r="F2" s="4">
        <v>926</v>
      </c>
      <c r="G2" s="4">
        <v>5473</v>
      </c>
      <c r="H2" s="4">
        <v>4392</v>
      </c>
      <c r="I2" s="4">
        <v>3540</v>
      </c>
      <c r="J2" s="4">
        <v>719</v>
      </c>
      <c r="K2" s="4">
        <v>5425</v>
      </c>
      <c r="L2" s="4">
        <v>4473</v>
      </c>
      <c r="M2" s="4">
        <v>3340</v>
      </c>
      <c r="N2" s="4">
        <v>455</v>
      </c>
      <c r="O2" s="4">
        <v>5479</v>
      </c>
      <c r="P2" s="4">
        <v>4383</v>
      </c>
      <c r="Q2" s="5">
        <f t="shared" ref="Q2:Q49" si="0">(E2+I2+M2)/3</f>
        <v>3492.6666666666665</v>
      </c>
      <c r="R2" s="5">
        <f t="shared" ref="R2:R49" si="1">(V2+W2)*10+X2*12</f>
        <v>114582</v>
      </c>
      <c r="S2" s="5">
        <f>(Q2-385.3)/(4676-385.3)</f>
        <v>0.72420972490891145</v>
      </c>
      <c r="T2" s="5">
        <f>(R2-93008)/(192182.7-93008)</f>
        <v>0.21753531898760467</v>
      </c>
      <c r="U2" s="5">
        <f>S2+T2</f>
        <v>0.94174504389651614</v>
      </c>
      <c r="V2" s="5">
        <f t="shared" ref="V2:V49" si="2">(F2+J2+N2)/3</f>
        <v>700</v>
      </c>
      <c r="W2" s="5">
        <f t="shared" ref="W2:W49" si="3">(G2+K2+O2)/3</f>
        <v>5459</v>
      </c>
      <c r="X2" s="5">
        <f t="shared" ref="X2:X49" si="4">(H2+L2+P2)/3</f>
        <v>4416</v>
      </c>
    </row>
    <row r="3" spans="1:24" s="11" customFormat="1" ht="16" thickBot="1">
      <c r="A3" s="20"/>
      <c r="B3" s="17"/>
      <c r="C3" s="17"/>
      <c r="D3" s="9">
        <v>5</v>
      </c>
      <c r="E3" s="9">
        <v>2152</v>
      </c>
      <c r="F3" s="9">
        <v>90</v>
      </c>
      <c r="G3" s="9">
        <v>6088</v>
      </c>
      <c r="H3" s="9">
        <v>4577</v>
      </c>
      <c r="I3" s="9">
        <v>2379</v>
      </c>
      <c r="J3" s="9">
        <v>1529</v>
      </c>
      <c r="K3" s="9">
        <v>5939</v>
      </c>
      <c r="L3" s="9">
        <v>4422</v>
      </c>
      <c r="M3" s="9">
        <v>2360</v>
      </c>
      <c r="N3" s="9">
        <v>1743</v>
      </c>
      <c r="O3" s="9">
        <v>5620</v>
      </c>
      <c r="P3" s="9">
        <v>4432</v>
      </c>
      <c r="Q3" s="10">
        <f t="shared" si="0"/>
        <v>2297</v>
      </c>
      <c r="R3" s="10">
        <f t="shared" si="1"/>
        <v>123754</v>
      </c>
      <c r="S3" s="10">
        <f t="shared" ref="S3:S49" si="5">(Q3-385.3)/(4676-385.3)</f>
        <v>0.44554501596476104</v>
      </c>
      <c r="T3" s="10">
        <f t="shared" ref="T3:T49" si="6">(R3-93008)/(192182.7-93008)</f>
        <v>0.31001858336854055</v>
      </c>
      <c r="U3" s="10">
        <f t="shared" ref="U3:U69" si="7">S3+T3</f>
        <v>0.75556359933330164</v>
      </c>
      <c r="V3" s="10">
        <f t="shared" si="2"/>
        <v>1120.6666666666667</v>
      </c>
      <c r="W3" s="10">
        <f t="shared" si="3"/>
        <v>5882.333333333333</v>
      </c>
      <c r="X3" s="10">
        <f t="shared" si="4"/>
        <v>4477</v>
      </c>
    </row>
    <row r="4" spans="1:24" ht="16" thickBot="1">
      <c r="A4" s="20"/>
      <c r="B4" s="17"/>
      <c r="C4" s="17"/>
      <c r="D4" s="4">
        <v>10</v>
      </c>
      <c r="E4" s="4">
        <v>1386</v>
      </c>
      <c r="F4" s="4">
        <v>2134</v>
      </c>
      <c r="G4" s="4">
        <v>7191</v>
      </c>
      <c r="H4" s="4">
        <v>4525</v>
      </c>
      <c r="I4" s="4">
        <v>1477</v>
      </c>
      <c r="J4" s="4">
        <v>1717</v>
      </c>
      <c r="K4" s="4">
        <v>8543</v>
      </c>
      <c r="L4" s="4">
        <v>4500</v>
      </c>
      <c r="M4" s="4">
        <v>1584</v>
      </c>
      <c r="N4" s="4">
        <v>2367</v>
      </c>
      <c r="O4" s="4">
        <v>9424</v>
      </c>
      <c r="P4" s="4">
        <v>4039</v>
      </c>
      <c r="Q4" s="5">
        <f t="shared" si="0"/>
        <v>1482.3333333333333</v>
      </c>
      <c r="R4" s="5">
        <f t="shared" si="1"/>
        <v>156842.66666666666</v>
      </c>
      <c r="S4" s="5">
        <f t="shared" si="5"/>
        <v>0.25567700685979755</v>
      </c>
      <c r="T4" s="5">
        <f t="shared" si="6"/>
        <v>0.64365878259945986</v>
      </c>
      <c r="U4" s="5">
        <f t="shared" si="7"/>
        <v>0.89933578945925741</v>
      </c>
      <c r="V4" s="5">
        <f t="shared" si="2"/>
        <v>2072.6666666666665</v>
      </c>
      <c r="W4" s="5">
        <f t="shared" si="3"/>
        <v>8386</v>
      </c>
      <c r="X4" s="5">
        <f t="shared" si="4"/>
        <v>4354.666666666667</v>
      </c>
    </row>
    <row r="5" spans="1:24" ht="16" thickBot="1">
      <c r="A5" s="20"/>
      <c r="B5" s="17"/>
      <c r="C5" s="18"/>
      <c r="D5" s="4">
        <v>20</v>
      </c>
      <c r="E5" s="4">
        <v>613</v>
      </c>
      <c r="F5" s="4">
        <v>1312</v>
      </c>
      <c r="G5" s="4">
        <v>6829</v>
      </c>
      <c r="H5" s="4">
        <v>4099</v>
      </c>
      <c r="I5" s="4">
        <v>679</v>
      </c>
      <c r="J5" s="4">
        <v>1028</v>
      </c>
      <c r="K5" s="4">
        <v>8239</v>
      </c>
      <c r="L5" s="4">
        <v>4293</v>
      </c>
      <c r="M5" s="4">
        <v>767</v>
      </c>
      <c r="N5" s="4">
        <v>2229</v>
      </c>
      <c r="O5" s="4">
        <v>8888</v>
      </c>
      <c r="P5" s="4">
        <v>4203</v>
      </c>
      <c r="Q5" s="5">
        <f t="shared" si="0"/>
        <v>686.33333333333337</v>
      </c>
      <c r="R5" s="5">
        <f t="shared" si="1"/>
        <v>145463.33333333331</v>
      </c>
      <c r="S5" s="5">
        <f t="shared" si="5"/>
        <v>7.0159492235144241E-2</v>
      </c>
      <c r="T5" s="5">
        <f t="shared" si="6"/>
        <v>0.52891849769480836</v>
      </c>
      <c r="U5" s="5">
        <f t="shared" si="7"/>
        <v>0.59907798992995265</v>
      </c>
      <c r="V5" s="5">
        <f t="shared" si="2"/>
        <v>1523</v>
      </c>
      <c r="W5" s="5">
        <f t="shared" si="3"/>
        <v>7985.333333333333</v>
      </c>
      <c r="X5" s="5">
        <f t="shared" si="4"/>
        <v>4198.333333333333</v>
      </c>
    </row>
    <row r="6" spans="1:24" ht="16" thickBot="1">
      <c r="A6" s="20"/>
      <c r="B6" s="17"/>
      <c r="C6" s="16">
        <v>2</v>
      </c>
      <c r="D6" s="4">
        <v>3</v>
      </c>
      <c r="E6" s="4">
        <v>3298</v>
      </c>
      <c r="F6" s="4">
        <v>113</v>
      </c>
      <c r="G6" s="4">
        <v>5333</v>
      </c>
      <c r="H6" s="4">
        <v>4445</v>
      </c>
      <c r="I6" s="4">
        <v>3565</v>
      </c>
      <c r="J6" s="4">
        <v>71</v>
      </c>
      <c r="K6" s="4">
        <v>6099</v>
      </c>
      <c r="L6" s="4">
        <v>4522</v>
      </c>
      <c r="M6" s="4">
        <v>3235</v>
      </c>
      <c r="N6" s="4">
        <v>18</v>
      </c>
      <c r="O6" s="4">
        <v>5174</v>
      </c>
      <c r="P6" s="4">
        <v>1510</v>
      </c>
      <c r="Q6" s="5">
        <f t="shared" si="0"/>
        <v>3366</v>
      </c>
      <c r="R6" s="5">
        <f t="shared" si="1"/>
        <v>97934.666666666657</v>
      </c>
      <c r="S6" s="5">
        <f t="shared" si="5"/>
        <v>0.69468851236394991</v>
      </c>
      <c r="T6" s="5">
        <f t="shared" si="6"/>
        <v>4.9676648042965156E-2</v>
      </c>
      <c r="U6" s="5">
        <f t="shared" si="7"/>
        <v>0.74436516040691503</v>
      </c>
      <c r="V6" s="5">
        <f t="shared" si="2"/>
        <v>67.333333333333329</v>
      </c>
      <c r="W6" s="5">
        <f t="shared" si="3"/>
        <v>5535.333333333333</v>
      </c>
      <c r="X6" s="5">
        <f t="shared" si="4"/>
        <v>3492.3333333333335</v>
      </c>
    </row>
    <row r="7" spans="1:24" s="13" customFormat="1" ht="16" thickBot="1">
      <c r="A7" s="20"/>
      <c r="B7" s="17"/>
      <c r="C7" s="17"/>
      <c r="D7" s="14">
        <v>5</v>
      </c>
      <c r="E7" s="14">
        <v>2119</v>
      </c>
      <c r="F7" s="14">
        <v>133</v>
      </c>
      <c r="G7" s="14">
        <v>6045</v>
      </c>
      <c r="H7" s="14">
        <v>4432</v>
      </c>
      <c r="I7" s="14">
        <v>2193</v>
      </c>
      <c r="J7" s="14">
        <v>346</v>
      </c>
      <c r="K7" s="14">
        <v>6232</v>
      </c>
      <c r="L7" s="14">
        <v>4382</v>
      </c>
      <c r="M7" s="14">
        <v>1869</v>
      </c>
      <c r="N7" s="14">
        <v>45</v>
      </c>
      <c r="O7" s="14">
        <v>4891</v>
      </c>
      <c r="P7" s="14">
        <v>4404</v>
      </c>
      <c r="Q7" s="12">
        <f t="shared" si="0"/>
        <v>2060.3333333333335</v>
      </c>
      <c r="R7" s="12">
        <f t="shared" si="1"/>
        <v>111845.33333333334</v>
      </c>
      <c r="S7" s="12">
        <f t="shared" si="5"/>
        <v>0.39038696094654335</v>
      </c>
      <c r="T7" s="12">
        <f t="shared" si="6"/>
        <v>0.18994091571069377</v>
      </c>
      <c r="U7" s="12">
        <f t="shared" si="7"/>
        <v>0.58032787665723706</v>
      </c>
      <c r="V7" s="12">
        <f t="shared" si="2"/>
        <v>174.66666666666666</v>
      </c>
      <c r="W7" s="12">
        <f t="shared" si="3"/>
        <v>5722.666666666667</v>
      </c>
      <c r="X7" s="12">
        <f t="shared" si="4"/>
        <v>4406</v>
      </c>
    </row>
    <row r="8" spans="1:24" ht="16" thickBot="1">
      <c r="A8" s="20"/>
      <c r="B8" s="17"/>
      <c r="C8" s="17"/>
      <c r="D8" s="4">
        <v>10</v>
      </c>
      <c r="E8" s="4">
        <v>1012</v>
      </c>
      <c r="F8" s="4">
        <v>768</v>
      </c>
      <c r="G8" s="4">
        <v>4980</v>
      </c>
      <c r="H8" s="4">
        <v>4362</v>
      </c>
      <c r="I8" s="4">
        <v>1085</v>
      </c>
      <c r="J8" s="4">
        <v>526</v>
      </c>
      <c r="K8" s="4">
        <v>5983</v>
      </c>
      <c r="L8" s="4">
        <v>4331</v>
      </c>
      <c r="M8" s="4">
        <v>965</v>
      </c>
      <c r="N8" s="4">
        <v>580</v>
      </c>
      <c r="O8" s="4">
        <v>4744</v>
      </c>
      <c r="P8" s="4">
        <v>4316</v>
      </c>
      <c r="Q8" s="5">
        <f t="shared" si="0"/>
        <v>1020.6666666666666</v>
      </c>
      <c r="R8" s="5">
        <f t="shared" si="1"/>
        <v>110639.33333333334</v>
      </c>
      <c r="S8" s="5">
        <f t="shared" si="5"/>
        <v>0.14807995587355596</v>
      </c>
      <c r="T8" s="5">
        <f t="shared" si="6"/>
        <v>0.17778055626418171</v>
      </c>
      <c r="U8" s="5">
        <f t="shared" si="7"/>
        <v>0.3258605121377377</v>
      </c>
      <c r="V8" s="5">
        <f t="shared" si="2"/>
        <v>624.66666666666663</v>
      </c>
      <c r="W8" s="5">
        <f t="shared" si="3"/>
        <v>5235.666666666667</v>
      </c>
      <c r="X8" s="5">
        <f t="shared" si="4"/>
        <v>4336.333333333333</v>
      </c>
    </row>
    <row r="9" spans="1:24" ht="16" thickBot="1">
      <c r="A9" s="20"/>
      <c r="B9" s="17"/>
      <c r="C9" s="18"/>
      <c r="D9" s="4">
        <v>20</v>
      </c>
      <c r="E9" s="4">
        <v>553</v>
      </c>
      <c r="F9" s="4">
        <v>1700</v>
      </c>
      <c r="G9" s="4">
        <v>5516</v>
      </c>
      <c r="H9" s="4">
        <v>3824</v>
      </c>
      <c r="I9" s="4">
        <v>527</v>
      </c>
      <c r="J9" s="4">
        <v>402</v>
      </c>
      <c r="K9" s="4">
        <v>6268</v>
      </c>
      <c r="L9" s="4">
        <v>3850</v>
      </c>
      <c r="M9" s="4">
        <v>550</v>
      </c>
      <c r="N9" s="4">
        <v>1004</v>
      </c>
      <c r="O9" s="4">
        <v>6324</v>
      </c>
      <c r="P9" s="4">
        <v>3652</v>
      </c>
      <c r="Q9" s="5">
        <f t="shared" si="0"/>
        <v>543.33333333333337</v>
      </c>
      <c r="R9" s="5">
        <f t="shared" si="1"/>
        <v>116017.33333333333</v>
      </c>
      <c r="S9" s="5">
        <f t="shared" si="5"/>
        <v>3.6831597019911289E-2</v>
      </c>
      <c r="T9" s="5">
        <f t="shared" si="6"/>
        <v>0.23200809615086634</v>
      </c>
      <c r="U9" s="5">
        <f t="shared" si="7"/>
        <v>0.2688396931707776</v>
      </c>
      <c r="V9" s="5">
        <f t="shared" si="2"/>
        <v>1035.3333333333333</v>
      </c>
      <c r="W9" s="5">
        <f t="shared" si="3"/>
        <v>6036</v>
      </c>
      <c r="X9" s="5">
        <f t="shared" si="4"/>
        <v>3775.3333333333335</v>
      </c>
    </row>
    <row r="10" spans="1:24" ht="16" thickBot="1">
      <c r="A10" s="20"/>
      <c r="B10" s="17"/>
      <c r="C10" s="16">
        <v>3</v>
      </c>
      <c r="D10" s="4">
        <v>3</v>
      </c>
      <c r="E10" s="4">
        <v>2936</v>
      </c>
      <c r="F10" s="4">
        <v>171</v>
      </c>
      <c r="G10" s="4">
        <v>4438</v>
      </c>
      <c r="H10" s="4">
        <v>4310</v>
      </c>
      <c r="I10" s="4">
        <v>2970</v>
      </c>
      <c r="J10" s="4">
        <v>141</v>
      </c>
      <c r="K10" s="4">
        <v>4441</v>
      </c>
      <c r="L10" s="4">
        <v>4325</v>
      </c>
      <c r="M10" s="4">
        <v>2862</v>
      </c>
      <c r="N10" s="4">
        <v>144</v>
      </c>
      <c r="O10" s="4">
        <v>4067</v>
      </c>
      <c r="P10" s="4">
        <v>4372</v>
      </c>
      <c r="Q10" s="5">
        <f t="shared" si="0"/>
        <v>2922.6666666666665</v>
      </c>
      <c r="R10" s="5">
        <f t="shared" si="1"/>
        <v>96701.333333333328</v>
      </c>
      <c r="S10" s="5">
        <f t="shared" si="5"/>
        <v>0.5913642684565843</v>
      </c>
      <c r="T10" s="5">
        <f t="shared" si="6"/>
        <v>3.7240680670910305E-2</v>
      </c>
      <c r="U10" s="5">
        <f t="shared" si="7"/>
        <v>0.62860494912749465</v>
      </c>
      <c r="V10" s="5">
        <f t="shared" si="2"/>
        <v>152</v>
      </c>
      <c r="W10" s="5">
        <f t="shared" si="3"/>
        <v>4315.333333333333</v>
      </c>
      <c r="X10" s="5">
        <f t="shared" si="4"/>
        <v>4335.666666666667</v>
      </c>
    </row>
    <row r="11" spans="1:24" s="11" customFormat="1" ht="16" thickBot="1">
      <c r="A11" s="20"/>
      <c r="B11" s="17"/>
      <c r="C11" s="17"/>
      <c r="D11" s="9">
        <v>5</v>
      </c>
      <c r="E11" s="9">
        <v>2075</v>
      </c>
      <c r="F11" s="9">
        <v>261</v>
      </c>
      <c r="G11" s="9">
        <v>5702</v>
      </c>
      <c r="H11" s="9">
        <v>4407</v>
      </c>
      <c r="I11" s="9">
        <v>2119</v>
      </c>
      <c r="J11" s="9">
        <v>235</v>
      </c>
      <c r="K11" s="9">
        <v>5917</v>
      </c>
      <c r="L11" s="9">
        <v>4438</v>
      </c>
      <c r="M11" s="9">
        <v>1876</v>
      </c>
      <c r="N11" s="9">
        <v>325</v>
      </c>
      <c r="O11" s="9">
        <v>4757</v>
      </c>
      <c r="P11" s="9">
        <v>4293</v>
      </c>
      <c r="Q11" s="10">
        <f t="shared" si="0"/>
        <v>2023.3333333333333</v>
      </c>
      <c r="R11" s="10">
        <f t="shared" si="1"/>
        <v>109875.33333333334</v>
      </c>
      <c r="S11" s="10">
        <f t="shared" si="5"/>
        <v>0.38176365938735718</v>
      </c>
      <c r="T11" s="10">
        <f t="shared" si="6"/>
        <v>0.17007697863803309</v>
      </c>
      <c r="U11" s="10">
        <f t="shared" si="7"/>
        <v>0.5518406380253903</v>
      </c>
      <c r="V11" s="10">
        <f t="shared" si="2"/>
        <v>273.66666666666669</v>
      </c>
      <c r="W11" s="10">
        <f t="shared" si="3"/>
        <v>5458.666666666667</v>
      </c>
      <c r="X11" s="10">
        <f t="shared" si="4"/>
        <v>4379.333333333333</v>
      </c>
    </row>
    <row r="12" spans="1:24" ht="16" thickBot="1">
      <c r="A12" s="20"/>
      <c r="B12" s="17"/>
      <c r="C12" s="17"/>
      <c r="D12" s="4">
        <v>10</v>
      </c>
      <c r="E12" s="4">
        <v>1230</v>
      </c>
      <c r="F12" s="4">
        <v>636</v>
      </c>
      <c r="G12" s="4">
        <v>7030</v>
      </c>
      <c r="H12" s="4">
        <v>4624</v>
      </c>
      <c r="I12" s="4">
        <v>1276</v>
      </c>
      <c r="J12" s="4">
        <v>540</v>
      </c>
      <c r="K12" s="4">
        <v>7502</v>
      </c>
      <c r="L12" s="4">
        <v>4708</v>
      </c>
      <c r="M12" s="4">
        <v>1176</v>
      </c>
      <c r="N12" s="4">
        <v>826</v>
      </c>
      <c r="O12" s="4">
        <v>6357</v>
      </c>
      <c r="P12" s="4">
        <v>4567</v>
      </c>
      <c r="Q12" s="5">
        <f t="shared" si="0"/>
        <v>1227.3333333333333</v>
      </c>
      <c r="R12" s="5">
        <f t="shared" si="1"/>
        <v>131899.33333333331</v>
      </c>
      <c r="S12" s="5">
        <f t="shared" si="5"/>
        <v>0.19624614476270383</v>
      </c>
      <c r="T12" s="5">
        <f t="shared" si="6"/>
        <v>0.39214974518030615</v>
      </c>
      <c r="U12" s="5">
        <f t="shared" si="7"/>
        <v>0.58839588994300995</v>
      </c>
      <c r="V12" s="5">
        <f t="shared" si="2"/>
        <v>667.33333333333337</v>
      </c>
      <c r="W12" s="5">
        <f t="shared" si="3"/>
        <v>6963</v>
      </c>
      <c r="X12" s="5">
        <f t="shared" si="4"/>
        <v>4633</v>
      </c>
    </row>
    <row r="13" spans="1:24" ht="16" thickBot="1">
      <c r="A13" s="20"/>
      <c r="B13" s="18"/>
      <c r="C13" s="18"/>
      <c r="D13" s="4">
        <v>20</v>
      </c>
      <c r="E13" s="4">
        <v>500</v>
      </c>
      <c r="F13" s="4">
        <v>1677</v>
      </c>
      <c r="G13" s="4">
        <v>4437</v>
      </c>
      <c r="H13" s="4">
        <v>3866</v>
      </c>
      <c r="I13" s="4">
        <v>608</v>
      </c>
      <c r="J13" s="4">
        <v>1806</v>
      </c>
      <c r="K13" s="4">
        <v>6402</v>
      </c>
      <c r="L13" s="4">
        <v>3932</v>
      </c>
      <c r="M13" s="4">
        <v>516</v>
      </c>
      <c r="N13" s="4">
        <v>1223</v>
      </c>
      <c r="O13" s="4">
        <v>5124</v>
      </c>
      <c r="P13" s="4">
        <v>3953</v>
      </c>
      <c r="Q13" s="5">
        <f t="shared" si="0"/>
        <v>541.33333333333337</v>
      </c>
      <c r="R13" s="5">
        <f t="shared" si="1"/>
        <v>115900.66666666667</v>
      </c>
      <c r="S13" s="5">
        <f t="shared" si="5"/>
        <v>3.6365472611306633E-2</v>
      </c>
      <c r="T13" s="5">
        <f t="shared" si="6"/>
        <v>0.23083172085891532</v>
      </c>
      <c r="U13" s="5">
        <f t="shared" si="7"/>
        <v>0.26719719347022197</v>
      </c>
      <c r="V13" s="5">
        <f t="shared" si="2"/>
        <v>1568.6666666666667</v>
      </c>
      <c r="W13" s="5">
        <f t="shared" si="3"/>
        <v>5321</v>
      </c>
      <c r="X13" s="5">
        <f t="shared" si="4"/>
        <v>3917</v>
      </c>
    </row>
    <row r="14" spans="1:24" ht="16" thickBot="1">
      <c r="A14" s="20"/>
      <c r="B14" s="16" t="s">
        <v>18</v>
      </c>
      <c r="C14" s="16">
        <v>1</v>
      </c>
      <c r="D14" s="4">
        <v>3</v>
      </c>
      <c r="E14" s="4">
        <v>3061</v>
      </c>
      <c r="F14" s="4">
        <v>131</v>
      </c>
      <c r="G14" s="4">
        <v>4643</v>
      </c>
      <c r="H14" s="4">
        <v>4406</v>
      </c>
      <c r="I14" s="4">
        <v>3316</v>
      </c>
      <c r="J14" s="4">
        <v>73</v>
      </c>
      <c r="K14" s="4">
        <v>5410</v>
      </c>
      <c r="L14" s="4">
        <v>4462</v>
      </c>
      <c r="M14" s="4">
        <v>3167</v>
      </c>
      <c r="N14" s="4">
        <v>57</v>
      </c>
      <c r="O14" s="4">
        <v>5056</v>
      </c>
      <c r="P14" s="4">
        <v>4385</v>
      </c>
      <c r="Q14" s="5">
        <f t="shared" si="0"/>
        <v>3181.3333333333335</v>
      </c>
      <c r="R14" s="5">
        <f t="shared" si="1"/>
        <v>104245.33333333333</v>
      </c>
      <c r="S14" s="5">
        <f t="shared" si="5"/>
        <v>0.65164969196945333</v>
      </c>
      <c r="T14" s="5">
        <f t="shared" si="6"/>
        <v>0.11330846812073368</v>
      </c>
      <c r="U14" s="5">
        <f t="shared" si="7"/>
        <v>0.76495816009018702</v>
      </c>
      <c r="V14" s="5">
        <f t="shared" si="2"/>
        <v>87</v>
      </c>
      <c r="W14" s="5">
        <f t="shared" si="3"/>
        <v>5036.333333333333</v>
      </c>
      <c r="X14" s="5">
        <f t="shared" si="4"/>
        <v>4417.666666666667</v>
      </c>
    </row>
    <row r="15" spans="1:24" s="11" customFormat="1" ht="16" thickBot="1">
      <c r="A15" s="20"/>
      <c r="B15" s="17"/>
      <c r="C15" s="17"/>
      <c r="D15" s="9">
        <v>5</v>
      </c>
      <c r="E15" s="9">
        <v>1880</v>
      </c>
      <c r="F15" s="9">
        <v>115</v>
      </c>
      <c r="G15" s="9">
        <v>4840</v>
      </c>
      <c r="H15" s="9">
        <v>4440</v>
      </c>
      <c r="I15" s="9">
        <v>2067</v>
      </c>
      <c r="J15" s="9">
        <v>92</v>
      </c>
      <c r="K15" s="9">
        <v>5748</v>
      </c>
      <c r="L15" s="9">
        <v>4490</v>
      </c>
      <c r="M15" s="9">
        <v>2034</v>
      </c>
      <c r="N15" s="9">
        <v>96</v>
      </c>
      <c r="O15" s="9">
        <v>5672</v>
      </c>
      <c r="P15" s="9">
        <v>4397</v>
      </c>
      <c r="Q15" s="10">
        <f t="shared" si="0"/>
        <v>1993.6666666666667</v>
      </c>
      <c r="R15" s="10">
        <f t="shared" si="1"/>
        <v>108518</v>
      </c>
      <c r="S15" s="10">
        <f t="shared" si="5"/>
        <v>0.37484948065972146</v>
      </c>
      <c r="T15" s="10">
        <f t="shared" si="6"/>
        <v>0.15639069238424719</v>
      </c>
      <c r="U15" s="10">
        <f t="shared" si="7"/>
        <v>0.53124017304396864</v>
      </c>
      <c r="V15" s="10">
        <f t="shared" si="2"/>
        <v>101</v>
      </c>
      <c r="W15" s="10">
        <f t="shared" si="3"/>
        <v>5420</v>
      </c>
      <c r="X15" s="10">
        <f t="shared" si="4"/>
        <v>4442.333333333333</v>
      </c>
    </row>
    <row r="16" spans="1:24" ht="16" thickBot="1">
      <c r="A16" s="20"/>
      <c r="B16" s="17"/>
      <c r="C16" s="17"/>
      <c r="D16" s="4">
        <v>10</v>
      </c>
      <c r="E16" s="4">
        <v>1054</v>
      </c>
      <c r="F16" s="4">
        <v>633</v>
      </c>
      <c r="G16" s="4">
        <v>5712</v>
      </c>
      <c r="H16" s="4">
        <v>4185</v>
      </c>
      <c r="I16" s="4">
        <v>1213</v>
      </c>
      <c r="J16" s="4">
        <v>620</v>
      </c>
      <c r="K16" s="4">
        <v>7399</v>
      </c>
      <c r="L16" s="4">
        <v>4101</v>
      </c>
      <c r="M16" s="4">
        <v>970</v>
      </c>
      <c r="N16" s="4">
        <v>485</v>
      </c>
      <c r="O16" s="4">
        <v>5051</v>
      </c>
      <c r="P16" s="4">
        <v>4154</v>
      </c>
      <c r="Q16" s="5">
        <f t="shared" si="0"/>
        <v>1079</v>
      </c>
      <c r="R16" s="5">
        <f t="shared" si="1"/>
        <v>116093.33333333333</v>
      </c>
      <c r="S16" s="5">
        <f t="shared" si="5"/>
        <v>0.16167525112452516</v>
      </c>
      <c r="T16" s="5">
        <f t="shared" si="6"/>
        <v>0.23277442062676595</v>
      </c>
      <c r="U16" s="5">
        <f t="shared" si="7"/>
        <v>0.39444967175129109</v>
      </c>
      <c r="V16" s="5">
        <f t="shared" si="2"/>
        <v>579.33333333333337</v>
      </c>
      <c r="W16" s="5">
        <f t="shared" si="3"/>
        <v>6054</v>
      </c>
      <c r="X16" s="5">
        <f t="shared" si="4"/>
        <v>4146.666666666667</v>
      </c>
    </row>
    <row r="17" spans="1:24" ht="16" thickBot="1">
      <c r="A17" s="20"/>
      <c r="B17" s="17"/>
      <c r="C17" s="18"/>
      <c r="D17" s="4">
        <v>20</v>
      </c>
      <c r="E17" s="4">
        <v>517</v>
      </c>
      <c r="F17" s="4">
        <v>1279</v>
      </c>
      <c r="G17" s="4">
        <v>5602</v>
      </c>
      <c r="H17" s="4">
        <v>3439</v>
      </c>
      <c r="I17" s="4">
        <v>582</v>
      </c>
      <c r="J17" s="4">
        <v>1453</v>
      </c>
      <c r="K17" s="4">
        <v>6548</v>
      </c>
      <c r="L17" s="4">
        <v>3619</v>
      </c>
      <c r="M17" s="4">
        <v>578</v>
      </c>
      <c r="N17" s="4">
        <v>1246</v>
      </c>
      <c r="O17" s="4">
        <v>6533</v>
      </c>
      <c r="P17" s="4">
        <v>3761</v>
      </c>
      <c r="Q17" s="5">
        <f t="shared" si="0"/>
        <v>559</v>
      </c>
      <c r="R17" s="5">
        <f t="shared" si="1"/>
        <v>118812.66666666667</v>
      </c>
      <c r="S17" s="5">
        <f t="shared" si="5"/>
        <v>4.0482904887314423E-2</v>
      </c>
      <c r="T17" s="5">
        <f t="shared" si="6"/>
        <v>0.26019404814601577</v>
      </c>
      <c r="U17" s="5">
        <f t="shared" si="7"/>
        <v>0.3006769530333302</v>
      </c>
      <c r="V17" s="5">
        <f t="shared" si="2"/>
        <v>1326</v>
      </c>
      <c r="W17" s="5">
        <f t="shared" si="3"/>
        <v>6227.666666666667</v>
      </c>
      <c r="X17" s="5">
        <f t="shared" si="4"/>
        <v>3606.3333333333335</v>
      </c>
    </row>
    <row r="18" spans="1:24" ht="16" thickBot="1">
      <c r="A18" s="20"/>
      <c r="B18" s="17"/>
      <c r="C18" s="16">
        <v>2</v>
      </c>
      <c r="D18" s="4">
        <v>3</v>
      </c>
      <c r="E18" s="4">
        <v>3101</v>
      </c>
      <c r="F18" s="4">
        <v>110</v>
      </c>
      <c r="G18" s="4">
        <v>4773</v>
      </c>
      <c r="H18" s="4">
        <v>4417</v>
      </c>
      <c r="I18" s="4">
        <v>3119</v>
      </c>
      <c r="J18" s="4">
        <v>205</v>
      </c>
      <c r="K18" s="4">
        <v>4599</v>
      </c>
      <c r="L18" s="4">
        <v>4550</v>
      </c>
      <c r="M18" s="4">
        <v>3155</v>
      </c>
      <c r="N18" s="4">
        <v>177</v>
      </c>
      <c r="O18" s="4">
        <v>4720</v>
      </c>
      <c r="P18" s="4">
        <v>4565</v>
      </c>
      <c r="Q18" s="5">
        <f t="shared" si="0"/>
        <v>3125</v>
      </c>
      <c r="R18" s="5">
        <f t="shared" si="1"/>
        <v>102741.33333333333</v>
      </c>
      <c r="S18" s="5">
        <f t="shared" si="5"/>
        <v>0.63852052112708879</v>
      </c>
      <c r="T18" s="5">
        <f t="shared" si="6"/>
        <v>9.8143310071352144E-2</v>
      </c>
      <c r="U18" s="5">
        <f t="shared" si="7"/>
        <v>0.73666383119844092</v>
      </c>
      <c r="V18" s="5">
        <f t="shared" si="2"/>
        <v>164</v>
      </c>
      <c r="W18" s="5">
        <f t="shared" si="3"/>
        <v>4697.333333333333</v>
      </c>
      <c r="X18" s="5">
        <f t="shared" si="4"/>
        <v>4510.666666666667</v>
      </c>
    </row>
    <row r="19" spans="1:24" s="13" customFormat="1" ht="16" thickBot="1">
      <c r="A19" s="20"/>
      <c r="B19" s="17"/>
      <c r="C19" s="17"/>
      <c r="D19" s="9">
        <v>5</v>
      </c>
      <c r="E19" s="9">
        <v>1886</v>
      </c>
      <c r="F19" s="9">
        <v>123</v>
      </c>
      <c r="G19" s="9">
        <v>4902</v>
      </c>
      <c r="H19" s="9">
        <v>4400</v>
      </c>
      <c r="I19" s="9">
        <v>1889</v>
      </c>
      <c r="J19" s="9">
        <v>198</v>
      </c>
      <c r="K19" s="9">
        <v>4711</v>
      </c>
      <c r="L19" s="9">
        <v>4531</v>
      </c>
      <c r="M19" s="9">
        <v>1911</v>
      </c>
      <c r="N19" s="9">
        <v>300</v>
      </c>
      <c r="O19" s="9">
        <v>4912</v>
      </c>
      <c r="P19" s="9">
        <v>4338</v>
      </c>
      <c r="Q19" s="10">
        <f t="shared" si="0"/>
        <v>1895.3333333333333</v>
      </c>
      <c r="R19" s="10">
        <f t="shared" si="1"/>
        <v>103562.66666666667</v>
      </c>
      <c r="S19" s="10">
        <f t="shared" si="5"/>
        <v>0.35193169723665912</v>
      </c>
      <c r="T19" s="10">
        <f t="shared" si="6"/>
        <v>0.10642499212668827</v>
      </c>
      <c r="U19" s="10">
        <f t="shared" si="7"/>
        <v>0.45835668936334739</v>
      </c>
      <c r="V19" s="12">
        <f t="shared" si="2"/>
        <v>207</v>
      </c>
      <c r="W19" s="12">
        <f t="shared" si="3"/>
        <v>4841.666666666667</v>
      </c>
      <c r="X19" s="12">
        <f t="shared" si="4"/>
        <v>4423</v>
      </c>
    </row>
    <row r="20" spans="1:24" ht="16" thickBot="1">
      <c r="A20" s="20"/>
      <c r="B20" s="17"/>
      <c r="C20" s="17"/>
      <c r="D20" s="4">
        <v>10</v>
      </c>
      <c r="E20" s="4">
        <v>998</v>
      </c>
      <c r="F20" s="4">
        <v>630</v>
      </c>
      <c r="G20" s="4">
        <v>5132</v>
      </c>
      <c r="H20" s="4">
        <v>4208</v>
      </c>
      <c r="I20" s="4">
        <v>981</v>
      </c>
      <c r="J20" s="4">
        <v>503</v>
      </c>
      <c r="K20" s="4">
        <v>5105</v>
      </c>
      <c r="L20" s="4">
        <v>4192</v>
      </c>
      <c r="M20" s="4">
        <v>970</v>
      </c>
      <c r="N20" s="4">
        <v>728</v>
      </c>
      <c r="O20" s="4">
        <v>4665</v>
      </c>
      <c r="P20" s="4">
        <v>4297</v>
      </c>
      <c r="Q20" s="5">
        <f t="shared" si="0"/>
        <v>983</v>
      </c>
      <c r="R20" s="5">
        <f t="shared" si="1"/>
        <v>106664.66666666666</v>
      </c>
      <c r="S20" s="5">
        <f t="shared" si="5"/>
        <v>0.13930127951150165</v>
      </c>
      <c r="T20" s="5">
        <f t="shared" si="6"/>
        <v>0.13770313060353756</v>
      </c>
      <c r="U20" s="5">
        <f t="shared" si="7"/>
        <v>0.27700441011503918</v>
      </c>
      <c r="V20" s="5">
        <f t="shared" si="2"/>
        <v>620.33333333333337</v>
      </c>
      <c r="W20" s="5">
        <f t="shared" si="3"/>
        <v>4967.333333333333</v>
      </c>
      <c r="X20" s="5">
        <f t="shared" si="4"/>
        <v>4232.333333333333</v>
      </c>
    </row>
    <row r="21" spans="1:24" ht="16" thickBot="1">
      <c r="A21" s="20"/>
      <c r="B21" s="17"/>
      <c r="C21" s="18"/>
      <c r="D21" s="4">
        <v>20</v>
      </c>
      <c r="E21" s="4">
        <v>586</v>
      </c>
      <c r="F21" s="4">
        <v>1374</v>
      </c>
      <c r="G21" s="4">
        <v>6383</v>
      </c>
      <c r="H21" s="4">
        <v>3943</v>
      </c>
      <c r="I21" s="4">
        <v>598</v>
      </c>
      <c r="J21" s="4">
        <v>1823</v>
      </c>
      <c r="K21" s="4">
        <v>5834</v>
      </c>
      <c r="L21" s="4">
        <v>4283</v>
      </c>
      <c r="M21" s="4">
        <v>510</v>
      </c>
      <c r="N21" s="4">
        <v>1434</v>
      </c>
      <c r="O21" s="4">
        <v>4656</v>
      </c>
      <c r="P21" s="4">
        <v>4090</v>
      </c>
      <c r="Q21" s="5">
        <f t="shared" si="0"/>
        <v>564.66666666666663</v>
      </c>
      <c r="R21" s="5">
        <f t="shared" si="1"/>
        <v>120944</v>
      </c>
      <c r="S21" s="5">
        <f t="shared" si="5"/>
        <v>4.1803590711694275E-2</v>
      </c>
      <c r="T21" s="5">
        <f t="shared" si="6"/>
        <v>0.28168474419383166</v>
      </c>
      <c r="U21" s="5">
        <f t="shared" si="7"/>
        <v>0.32348833490552592</v>
      </c>
      <c r="V21" s="5">
        <f t="shared" si="2"/>
        <v>1543.6666666666667</v>
      </c>
      <c r="W21" s="5">
        <f t="shared" si="3"/>
        <v>5624.333333333333</v>
      </c>
      <c r="X21" s="5">
        <f t="shared" si="4"/>
        <v>4105.333333333333</v>
      </c>
    </row>
    <row r="22" spans="1:24" ht="16" thickBot="1">
      <c r="A22" s="20"/>
      <c r="B22" s="17"/>
      <c r="C22" s="16">
        <v>3</v>
      </c>
      <c r="D22" s="4">
        <v>3</v>
      </c>
      <c r="E22" s="4">
        <v>2906</v>
      </c>
      <c r="F22" s="4">
        <v>137</v>
      </c>
      <c r="G22" s="4">
        <v>4220</v>
      </c>
      <c r="H22" s="4">
        <v>4358</v>
      </c>
      <c r="I22" s="4">
        <v>2828</v>
      </c>
      <c r="J22" s="4">
        <v>124</v>
      </c>
      <c r="K22" s="4">
        <v>4131</v>
      </c>
      <c r="L22" s="4">
        <v>4226</v>
      </c>
      <c r="M22" s="4">
        <v>2807</v>
      </c>
      <c r="N22" s="4">
        <v>80</v>
      </c>
      <c r="O22" s="4">
        <v>4001</v>
      </c>
      <c r="P22" s="4">
        <v>4337</v>
      </c>
      <c r="Q22" s="5">
        <f t="shared" si="0"/>
        <v>2847</v>
      </c>
      <c r="R22" s="5">
        <f t="shared" si="1"/>
        <v>93994</v>
      </c>
      <c r="S22" s="5">
        <f t="shared" si="5"/>
        <v>0.57372922833104156</v>
      </c>
      <c r="T22" s="5">
        <f t="shared" si="6"/>
        <v>9.9420517531184863E-3</v>
      </c>
      <c r="U22" s="5">
        <f t="shared" si="7"/>
        <v>0.58367128008416003</v>
      </c>
      <c r="V22" s="5">
        <f t="shared" si="2"/>
        <v>113.66666666666667</v>
      </c>
      <c r="W22" s="5">
        <f t="shared" si="3"/>
        <v>4117.333333333333</v>
      </c>
      <c r="X22" s="5">
        <f t="shared" si="4"/>
        <v>4307</v>
      </c>
    </row>
    <row r="23" spans="1:24" s="11" customFormat="1" ht="16" thickBot="1">
      <c r="A23" s="20"/>
      <c r="B23" s="17"/>
      <c r="C23" s="17"/>
      <c r="D23" s="9">
        <v>5</v>
      </c>
      <c r="E23" s="9">
        <v>1851</v>
      </c>
      <c r="F23" s="9">
        <v>214</v>
      </c>
      <c r="G23" s="9">
        <v>4758</v>
      </c>
      <c r="H23" s="9">
        <v>4278</v>
      </c>
      <c r="I23" s="9">
        <v>1863</v>
      </c>
      <c r="J23" s="9">
        <v>292</v>
      </c>
      <c r="K23" s="9">
        <v>4549</v>
      </c>
      <c r="L23" s="9">
        <v>4469</v>
      </c>
      <c r="M23" s="9">
        <v>1927</v>
      </c>
      <c r="N23" s="9">
        <v>538</v>
      </c>
      <c r="O23" s="9">
        <v>4639</v>
      </c>
      <c r="P23" s="9">
        <v>4453</v>
      </c>
      <c r="Q23" s="10">
        <f t="shared" si="0"/>
        <v>1880.3333333333333</v>
      </c>
      <c r="R23" s="10">
        <f t="shared" si="1"/>
        <v>102766.66666666667</v>
      </c>
      <c r="S23" s="10">
        <f t="shared" si="5"/>
        <v>0.34843576417212424</v>
      </c>
      <c r="T23" s="10">
        <f t="shared" si="6"/>
        <v>9.8398751563318773E-2</v>
      </c>
      <c r="U23" s="10">
        <f t="shared" si="7"/>
        <v>0.44683451573544303</v>
      </c>
      <c r="V23" s="10">
        <f t="shared" si="2"/>
        <v>348</v>
      </c>
      <c r="W23" s="10">
        <f t="shared" si="3"/>
        <v>4648.666666666667</v>
      </c>
      <c r="X23" s="10">
        <f t="shared" si="4"/>
        <v>4400</v>
      </c>
    </row>
    <row r="24" spans="1:24" ht="16" thickBot="1">
      <c r="A24" s="20"/>
      <c r="B24" s="17"/>
      <c r="C24" s="17"/>
      <c r="D24" s="4">
        <v>10</v>
      </c>
      <c r="E24" s="4">
        <v>1186</v>
      </c>
      <c r="F24" s="4">
        <v>758</v>
      </c>
      <c r="G24" s="4">
        <v>6561</v>
      </c>
      <c r="H24" s="4">
        <v>4531</v>
      </c>
      <c r="I24" s="4">
        <v>1021</v>
      </c>
      <c r="J24" s="4">
        <v>644</v>
      </c>
      <c r="K24" s="4">
        <v>4801</v>
      </c>
      <c r="L24" s="4">
        <v>4755</v>
      </c>
      <c r="M24" s="4">
        <v>1091</v>
      </c>
      <c r="N24" s="4">
        <v>977</v>
      </c>
      <c r="O24" s="4">
        <v>5238</v>
      </c>
      <c r="P24" s="4">
        <v>4685</v>
      </c>
      <c r="Q24" s="5">
        <f t="shared" si="0"/>
        <v>1099.3333333333333</v>
      </c>
      <c r="R24" s="5">
        <f t="shared" si="1"/>
        <v>119147.33333333333</v>
      </c>
      <c r="S24" s="5">
        <f t="shared" si="5"/>
        <v>0.1664141826120058</v>
      </c>
      <c r="T24" s="5">
        <f t="shared" si="6"/>
        <v>0.26356856469778406</v>
      </c>
      <c r="U24" s="5">
        <f t="shared" si="7"/>
        <v>0.42998274730978986</v>
      </c>
      <c r="V24" s="5">
        <f t="shared" si="2"/>
        <v>793</v>
      </c>
      <c r="W24" s="5">
        <f t="shared" si="3"/>
        <v>5533.333333333333</v>
      </c>
      <c r="X24" s="5">
        <f t="shared" si="4"/>
        <v>4657</v>
      </c>
    </row>
    <row r="25" spans="1:24" ht="16" thickBot="1">
      <c r="A25" s="20"/>
      <c r="B25" s="18"/>
      <c r="C25" s="18"/>
      <c r="D25" s="4">
        <v>20</v>
      </c>
      <c r="E25" s="4">
        <v>581</v>
      </c>
      <c r="F25" s="4">
        <v>2167</v>
      </c>
      <c r="G25" s="4">
        <v>5129</v>
      </c>
      <c r="H25" s="4">
        <v>4304</v>
      </c>
      <c r="I25" s="4">
        <v>565</v>
      </c>
      <c r="J25" s="4">
        <v>1494</v>
      </c>
      <c r="K25" s="4">
        <v>5677</v>
      </c>
      <c r="L25" s="4">
        <v>4109</v>
      </c>
      <c r="M25" s="4">
        <v>620</v>
      </c>
      <c r="N25" s="4">
        <v>3243</v>
      </c>
      <c r="O25" s="4">
        <v>5063</v>
      </c>
      <c r="P25" s="4">
        <v>4074</v>
      </c>
      <c r="Q25" s="5">
        <f t="shared" si="0"/>
        <v>588.66666666666663</v>
      </c>
      <c r="R25" s="5">
        <f t="shared" si="1"/>
        <v>125858</v>
      </c>
      <c r="S25" s="5">
        <f t="shared" si="5"/>
        <v>4.7397083614950153E-2</v>
      </c>
      <c r="T25" s="5">
        <f t="shared" si="6"/>
        <v>0.33123367149081362</v>
      </c>
      <c r="U25" s="5">
        <f t="shared" si="7"/>
        <v>0.37863075510576377</v>
      </c>
      <c r="V25" s="5">
        <f t="shared" si="2"/>
        <v>2301.3333333333335</v>
      </c>
      <c r="W25" s="5">
        <f t="shared" si="3"/>
        <v>5289.666666666667</v>
      </c>
      <c r="X25" s="5">
        <f t="shared" si="4"/>
        <v>4162.333333333333</v>
      </c>
    </row>
    <row r="26" spans="1:24" ht="16" thickBot="1">
      <c r="A26" s="20"/>
      <c r="B26" s="16" t="s">
        <v>19</v>
      </c>
      <c r="C26" s="16">
        <v>1</v>
      </c>
      <c r="D26" s="4">
        <v>3</v>
      </c>
      <c r="E26" s="4">
        <v>4994</v>
      </c>
      <c r="F26" s="4">
        <v>3</v>
      </c>
      <c r="G26" s="4">
        <v>10495</v>
      </c>
      <c r="H26" s="4">
        <v>4481</v>
      </c>
      <c r="I26" s="4">
        <v>4675</v>
      </c>
      <c r="J26" s="4">
        <v>3</v>
      </c>
      <c r="K26" s="4">
        <v>9592</v>
      </c>
      <c r="L26" s="4">
        <v>4427</v>
      </c>
      <c r="M26" s="4">
        <v>4128</v>
      </c>
      <c r="N26" s="4">
        <v>3</v>
      </c>
      <c r="O26" s="4">
        <v>7926</v>
      </c>
      <c r="P26" s="4">
        <v>4452</v>
      </c>
      <c r="Q26" s="5">
        <f t="shared" si="0"/>
        <v>4599</v>
      </c>
      <c r="R26" s="5">
        <f t="shared" si="1"/>
        <v>146846.66666666666</v>
      </c>
      <c r="S26" s="5">
        <f t="shared" si="5"/>
        <v>0.98205421026872075</v>
      </c>
      <c r="T26" s="5">
        <f t="shared" si="6"/>
        <v>0.54286694758508625</v>
      </c>
      <c r="U26" s="5">
        <f t="shared" si="7"/>
        <v>1.5249211578538069</v>
      </c>
      <c r="V26" s="15">
        <f t="shared" si="2"/>
        <v>3</v>
      </c>
      <c r="W26" s="5">
        <f t="shared" si="3"/>
        <v>9337.6666666666661</v>
      </c>
      <c r="X26" s="5">
        <f t="shared" si="4"/>
        <v>4453.333333333333</v>
      </c>
    </row>
    <row r="27" spans="1:24" s="11" customFormat="1" ht="16" thickBot="1">
      <c r="A27" s="20"/>
      <c r="B27" s="17"/>
      <c r="C27" s="17"/>
      <c r="D27" s="9">
        <v>5</v>
      </c>
      <c r="E27" s="9">
        <v>2871</v>
      </c>
      <c r="F27" s="9">
        <v>73</v>
      </c>
      <c r="G27" s="9">
        <v>9821</v>
      </c>
      <c r="H27" s="9">
        <v>4456</v>
      </c>
      <c r="I27" s="9">
        <v>2902</v>
      </c>
      <c r="J27" s="9">
        <v>5</v>
      </c>
      <c r="K27" s="9">
        <v>10058</v>
      </c>
      <c r="L27" s="9">
        <v>4442</v>
      </c>
      <c r="M27" s="9">
        <v>3053</v>
      </c>
      <c r="N27" s="9">
        <v>5</v>
      </c>
      <c r="O27" s="9">
        <v>10733</v>
      </c>
      <c r="P27" s="9">
        <v>4522</v>
      </c>
      <c r="Q27" s="10">
        <f t="shared" si="0"/>
        <v>2942</v>
      </c>
      <c r="R27" s="10">
        <f t="shared" si="1"/>
        <v>155996.66666666666</v>
      </c>
      <c r="S27" s="10">
        <f t="shared" si="5"/>
        <v>0.59587013773976272</v>
      </c>
      <c r="T27" s="10">
        <f t="shared" si="6"/>
        <v>0.63512838119668269</v>
      </c>
      <c r="U27" s="10">
        <f t="shared" si="7"/>
        <v>1.2309985189364454</v>
      </c>
      <c r="V27" s="10">
        <f t="shared" si="2"/>
        <v>27.666666666666668</v>
      </c>
      <c r="W27" s="10">
        <f t="shared" si="3"/>
        <v>10204</v>
      </c>
      <c r="X27" s="10">
        <f t="shared" si="4"/>
        <v>4473.333333333333</v>
      </c>
    </row>
    <row r="28" spans="1:24" ht="16" thickBot="1">
      <c r="A28" s="20"/>
      <c r="B28" s="17"/>
      <c r="C28" s="17"/>
      <c r="D28" s="4">
        <v>10</v>
      </c>
      <c r="E28" s="4">
        <v>1666</v>
      </c>
      <c r="F28" s="4">
        <v>409</v>
      </c>
      <c r="G28" s="4">
        <v>11784</v>
      </c>
      <c r="H28" s="4">
        <v>4457</v>
      </c>
      <c r="I28" s="4">
        <v>1914</v>
      </c>
      <c r="J28" s="4">
        <v>10</v>
      </c>
      <c r="K28" s="4">
        <v>14810</v>
      </c>
      <c r="L28" s="4">
        <v>4310</v>
      </c>
      <c r="M28" s="4">
        <v>1919</v>
      </c>
      <c r="N28" s="4">
        <v>262</v>
      </c>
      <c r="O28" s="4">
        <v>14211</v>
      </c>
      <c r="P28" s="4">
        <v>4707</v>
      </c>
      <c r="Q28" s="5">
        <f t="shared" si="0"/>
        <v>1833</v>
      </c>
      <c r="R28" s="15">
        <f t="shared" si="1"/>
        <v>192182.66666666666</v>
      </c>
      <c r="S28" s="5">
        <f t="shared" si="5"/>
        <v>0.33740415316848071</v>
      </c>
      <c r="T28" s="5">
        <f t="shared" si="6"/>
        <v>0.9999996638927735</v>
      </c>
      <c r="U28" s="5">
        <f t="shared" si="7"/>
        <v>1.3374038170612543</v>
      </c>
      <c r="V28" s="5">
        <f t="shared" si="2"/>
        <v>227</v>
      </c>
      <c r="W28" s="5">
        <f t="shared" si="3"/>
        <v>13601.666666666666</v>
      </c>
      <c r="X28" s="5">
        <f t="shared" si="4"/>
        <v>4491.333333333333</v>
      </c>
    </row>
    <row r="29" spans="1:24" ht="16" thickBot="1">
      <c r="A29" s="20"/>
      <c r="B29" s="17"/>
      <c r="C29" s="18"/>
      <c r="D29" s="4">
        <v>20</v>
      </c>
      <c r="E29" s="4">
        <v>1052</v>
      </c>
      <c r="F29" s="4">
        <v>469</v>
      </c>
      <c r="G29" s="4">
        <v>16087</v>
      </c>
      <c r="H29" s="4">
        <v>4464</v>
      </c>
      <c r="I29" s="4">
        <v>758</v>
      </c>
      <c r="J29" s="4">
        <v>214</v>
      </c>
      <c r="K29" s="4">
        <v>10559</v>
      </c>
      <c r="L29" s="4">
        <v>4367</v>
      </c>
      <c r="M29" s="4">
        <v>892</v>
      </c>
      <c r="N29" s="4">
        <v>509</v>
      </c>
      <c r="O29" s="4">
        <v>13375</v>
      </c>
      <c r="P29" s="4">
        <v>3936</v>
      </c>
      <c r="Q29" s="5">
        <f t="shared" si="0"/>
        <v>900.66666666666663</v>
      </c>
      <c r="R29" s="5">
        <f t="shared" si="1"/>
        <v>188444.66666666669</v>
      </c>
      <c r="S29" s="5">
        <f t="shared" si="5"/>
        <v>0.12011249135727657</v>
      </c>
      <c r="T29" s="5">
        <f t="shared" si="6"/>
        <v>0.96230859953865933</v>
      </c>
      <c r="U29" s="5">
        <f t="shared" si="7"/>
        <v>1.082421090895936</v>
      </c>
      <c r="V29" s="5">
        <f t="shared" si="2"/>
        <v>397.33333333333331</v>
      </c>
      <c r="W29" s="5">
        <f t="shared" si="3"/>
        <v>13340.333333333334</v>
      </c>
      <c r="X29" s="5">
        <f t="shared" si="4"/>
        <v>4255.666666666667</v>
      </c>
    </row>
    <row r="30" spans="1:24" ht="16" thickBot="1">
      <c r="A30" s="20"/>
      <c r="B30" s="17"/>
      <c r="C30" s="16">
        <v>2</v>
      </c>
      <c r="D30" s="4">
        <v>3</v>
      </c>
      <c r="E30" s="4">
        <v>5823</v>
      </c>
      <c r="F30" s="4">
        <v>29</v>
      </c>
      <c r="G30" s="4">
        <v>12973</v>
      </c>
      <c r="H30" s="4">
        <v>4464</v>
      </c>
      <c r="I30" s="4">
        <v>4098</v>
      </c>
      <c r="J30" s="4">
        <v>65</v>
      </c>
      <c r="K30" s="4">
        <v>7731</v>
      </c>
      <c r="L30" s="4">
        <v>4495</v>
      </c>
      <c r="M30" s="4">
        <v>4107</v>
      </c>
      <c r="N30" s="4">
        <v>36</v>
      </c>
      <c r="O30" s="4">
        <v>7848</v>
      </c>
      <c r="P30" s="4">
        <v>4434</v>
      </c>
      <c r="Q30" s="15">
        <f t="shared" si="0"/>
        <v>4676</v>
      </c>
      <c r="R30" s="5">
        <f t="shared" si="1"/>
        <v>149178.66666666669</v>
      </c>
      <c r="S30" s="5">
        <f t="shared" si="5"/>
        <v>1</v>
      </c>
      <c r="T30" s="5">
        <f t="shared" si="6"/>
        <v>0.5663810091350584</v>
      </c>
      <c r="U30" s="15">
        <f t="shared" si="7"/>
        <v>1.5663810091350583</v>
      </c>
      <c r="V30" s="5">
        <f t="shared" si="2"/>
        <v>43.333333333333336</v>
      </c>
      <c r="W30" s="5">
        <f t="shared" si="3"/>
        <v>9517.3333333333339</v>
      </c>
      <c r="X30" s="5">
        <f t="shared" si="4"/>
        <v>4464.333333333333</v>
      </c>
    </row>
    <row r="31" spans="1:24" s="13" customFormat="1" ht="16" thickBot="1">
      <c r="A31" s="20"/>
      <c r="B31" s="17"/>
      <c r="C31" s="17"/>
      <c r="D31" s="14">
        <v>5</v>
      </c>
      <c r="E31" s="14">
        <v>2864</v>
      </c>
      <c r="F31" s="14">
        <v>110</v>
      </c>
      <c r="G31" s="14">
        <v>9746</v>
      </c>
      <c r="H31" s="14">
        <v>4459</v>
      </c>
      <c r="I31" s="14">
        <v>2958</v>
      </c>
      <c r="J31" s="14">
        <v>158</v>
      </c>
      <c r="K31" s="14">
        <v>10199</v>
      </c>
      <c r="L31" s="14">
        <v>4428</v>
      </c>
      <c r="M31" s="14">
        <v>2977</v>
      </c>
      <c r="N31" s="14">
        <v>72</v>
      </c>
      <c r="O31" s="14">
        <v>10382</v>
      </c>
      <c r="P31" s="14">
        <v>4426</v>
      </c>
      <c r="Q31" s="12">
        <f t="shared" si="0"/>
        <v>2933</v>
      </c>
      <c r="R31" s="12">
        <f t="shared" si="1"/>
        <v>155475.33333333334</v>
      </c>
      <c r="S31" s="12">
        <f t="shared" si="5"/>
        <v>0.59377257790104176</v>
      </c>
      <c r="T31" s="12">
        <f t="shared" si="6"/>
        <v>0.62987166417779272</v>
      </c>
      <c r="U31" s="12">
        <f t="shared" si="7"/>
        <v>1.2236442420788345</v>
      </c>
      <c r="V31" s="12">
        <f t="shared" si="2"/>
        <v>113.33333333333333</v>
      </c>
      <c r="W31" s="12">
        <f t="shared" si="3"/>
        <v>10109</v>
      </c>
      <c r="X31" s="12">
        <f t="shared" si="4"/>
        <v>4437.666666666667</v>
      </c>
    </row>
    <row r="32" spans="1:24" ht="16" thickBot="1">
      <c r="A32" s="20"/>
      <c r="B32" s="17"/>
      <c r="C32" s="17"/>
      <c r="D32" s="4">
        <v>10</v>
      </c>
      <c r="E32" s="4">
        <v>1542</v>
      </c>
      <c r="F32" s="4">
        <v>309</v>
      </c>
      <c r="G32" s="4">
        <v>11053</v>
      </c>
      <c r="H32" s="4">
        <v>4048</v>
      </c>
      <c r="I32" s="4">
        <v>1694</v>
      </c>
      <c r="J32" s="4">
        <v>417</v>
      </c>
      <c r="K32" s="4">
        <v>12294</v>
      </c>
      <c r="L32" s="4">
        <v>4219</v>
      </c>
      <c r="M32" s="4">
        <v>1663</v>
      </c>
      <c r="N32" s="4">
        <v>352</v>
      </c>
      <c r="O32" s="4">
        <v>12250</v>
      </c>
      <c r="P32" s="4">
        <v>4018</v>
      </c>
      <c r="Q32" s="5">
        <f t="shared" si="0"/>
        <v>1633</v>
      </c>
      <c r="R32" s="5">
        <f t="shared" si="1"/>
        <v>171390</v>
      </c>
      <c r="S32" s="5">
        <f t="shared" si="5"/>
        <v>0.29079171230801504</v>
      </c>
      <c r="T32" s="5">
        <f t="shared" si="6"/>
        <v>0.79034269828897885</v>
      </c>
      <c r="U32" s="5">
        <f t="shared" si="7"/>
        <v>1.0811344105969938</v>
      </c>
      <c r="V32" s="5">
        <f t="shared" si="2"/>
        <v>359.33333333333331</v>
      </c>
      <c r="W32" s="5">
        <f t="shared" si="3"/>
        <v>11865.666666666666</v>
      </c>
      <c r="X32" s="5">
        <f t="shared" si="4"/>
        <v>4095</v>
      </c>
    </row>
    <row r="33" spans="1:24" ht="16" thickBot="1">
      <c r="A33" s="20"/>
      <c r="B33" s="17"/>
      <c r="C33" s="18"/>
      <c r="D33" s="4">
        <v>20</v>
      </c>
      <c r="E33" s="4">
        <v>763</v>
      </c>
      <c r="F33" s="4">
        <v>657</v>
      </c>
      <c r="G33" s="4">
        <v>10992</v>
      </c>
      <c r="H33" s="4">
        <v>3591</v>
      </c>
      <c r="I33" s="4">
        <v>828</v>
      </c>
      <c r="J33" s="4">
        <v>873</v>
      </c>
      <c r="K33" s="4">
        <v>12037</v>
      </c>
      <c r="L33" s="4">
        <v>3630</v>
      </c>
      <c r="M33" s="4">
        <v>876</v>
      </c>
      <c r="N33" s="4">
        <v>1016</v>
      </c>
      <c r="O33" s="4">
        <v>12804</v>
      </c>
      <c r="P33" s="4">
        <v>3683</v>
      </c>
      <c r="Q33" s="5">
        <f t="shared" si="0"/>
        <v>822.33333333333337</v>
      </c>
      <c r="R33" s="5">
        <f t="shared" si="1"/>
        <v>171546</v>
      </c>
      <c r="S33" s="5">
        <f t="shared" si="5"/>
        <v>0.10185595202026089</v>
      </c>
      <c r="T33" s="5">
        <f t="shared" si="6"/>
        <v>0.79191568010793068</v>
      </c>
      <c r="U33" s="5">
        <f t="shared" si="7"/>
        <v>0.89377163212819155</v>
      </c>
      <c r="V33" s="5">
        <f t="shared" si="2"/>
        <v>848.66666666666663</v>
      </c>
      <c r="W33" s="5">
        <f t="shared" si="3"/>
        <v>11944.333333333334</v>
      </c>
      <c r="X33" s="5">
        <f t="shared" si="4"/>
        <v>3634.6666666666665</v>
      </c>
    </row>
    <row r="34" spans="1:24" ht="16" thickBot="1">
      <c r="A34" s="20"/>
      <c r="B34" s="17"/>
      <c r="C34" s="16">
        <v>3</v>
      </c>
      <c r="D34" s="4">
        <v>3</v>
      </c>
      <c r="E34" s="4">
        <v>3542</v>
      </c>
      <c r="F34" s="4">
        <v>25</v>
      </c>
      <c r="G34" s="4">
        <v>6410</v>
      </c>
      <c r="H34" s="4">
        <v>4188</v>
      </c>
      <c r="I34" s="4">
        <v>3488</v>
      </c>
      <c r="J34" s="4">
        <v>32</v>
      </c>
      <c r="K34" s="4">
        <v>6197</v>
      </c>
      <c r="L34" s="4">
        <v>4232</v>
      </c>
      <c r="M34" s="4">
        <v>3420</v>
      </c>
      <c r="N34" s="4">
        <v>22</v>
      </c>
      <c r="O34" s="4">
        <v>5957</v>
      </c>
      <c r="P34" s="4">
        <v>4278</v>
      </c>
      <c r="Q34" s="5">
        <f t="shared" si="0"/>
        <v>3483.3333333333335</v>
      </c>
      <c r="R34" s="5">
        <f t="shared" si="1"/>
        <v>112935.33333333333</v>
      </c>
      <c r="S34" s="5">
        <f t="shared" si="5"/>
        <v>0.7220344776687565</v>
      </c>
      <c r="T34" s="5">
        <f t="shared" si="6"/>
        <v>0.20093162200977999</v>
      </c>
      <c r="U34" s="5">
        <f t="shared" si="7"/>
        <v>0.92296609967853649</v>
      </c>
      <c r="V34" s="5">
        <f t="shared" si="2"/>
        <v>26.333333333333332</v>
      </c>
      <c r="W34" s="5">
        <f t="shared" si="3"/>
        <v>6188</v>
      </c>
      <c r="X34" s="5">
        <f t="shared" si="4"/>
        <v>4232.666666666667</v>
      </c>
    </row>
    <row r="35" spans="1:24" s="11" customFormat="1" ht="16" thickBot="1">
      <c r="A35" s="20"/>
      <c r="B35" s="17"/>
      <c r="C35" s="17"/>
      <c r="D35" s="9">
        <v>5</v>
      </c>
      <c r="E35" s="9">
        <v>2366</v>
      </c>
      <c r="F35" s="9">
        <v>127</v>
      </c>
      <c r="G35" s="9">
        <v>7361</v>
      </c>
      <c r="H35" s="9">
        <v>4337</v>
      </c>
      <c r="I35" s="9">
        <v>2386</v>
      </c>
      <c r="J35" s="9">
        <v>167</v>
      </c>
      <c r="K35" s="9">
        <v>7381</v>
      </c>
      <c r="L35" s="9">
        <v>4377</v>
      </c>
      <c r="M35" s="9">
        <v>2346</v>
      </c>
      <c r="N35" s="9">
        <v>103</v>
      </c>
      <c r="O35" s="9">
        <v>7246</v>
      </c>
      <c r="P35" s="9">
        <v>4376</v>
      </c>
      <c r="Q35" s="10">
        <f t="shared" si="0"/>
        <v>2366</v>
      </c>
      <c r="R35" s="10">
        <f t="shared" si="1"/>
        <v>126976.66666666666</v>
      </c>
      <c r="S35" s="10">
        <f t="shared" si="5"/>
        <v>0.46162630806162169</v>
      </c>
      <c r="T35" s="10">
        <f t="shared" si="6"/>
        <v>0.34251343000449364</v>
      </c>
      <c r="U35" s="10">
        <f t="shared" si="7"/>
        <v>0.80413973806611527</v>
      </c>
      <c r="V35" s="10">
        <f t="shared" si="2"/>
        <v>132.33333333333334</v>
      </c>
      <c r="W35" s="10">
        <f t="shared" si="3"/>
        <v>7329.333333333333</v>
      </c>
      <c r="X35" s="10">
        <f t="shared" si="4"/>
        <v>4363.333333333333</v>
      </c>
    </row>
    <row r="36" spans="1:24" ht="16" thickBot="1">
      <c r="A36" s="20"/>
      <c r="B36" s="17"/>
      <c r="C36" s="17"/>
      <c r="D36" s="4">
        <v>10</v>
      </c>
      <c r="E36" s="4">
        <v>1280</v>
      </c>
      <c r="F36" s="4">
        <v>354</v>
      </c>
      <c r="G36" s="4">
        <v>7819</v>
      </c>
      <c r="H36" s="4">
        <v>4617</v>
      </c>
      <c r="I36" s="4">
        <v>1472</v>
      </c>
      <c r="J36" s="4">
        <v>649</v>
      </c>
      <c r="K36" s="4">
        <v>9376</v>
      </c>
      <c r="L36" s="4">
        <v>4685</v>
      </c>
      <c r="M36" s="4">
        <v>1371</v>
      </c>
      <c r="N36" s="4">
        <v>274</v>
      </c>
      <c r="O36" s="4">
        <v>8704</v>
      </c>
      <c r="P36" s="4">
        <v>4722</v>
      </c>
      <c r="Q36" s="5">
        <f t="shared" si="0"/>
        <v>1374.3333333333333</v>
      </c>
      <c r="R36" s="5">
        <f t="shared" si="1"/>
        <v>146682.66666666666</v>
      </c>
      <c r="S36" s="5">
        <f t="shared" si="5"/>
        <v>0.23050628879514609</v>
      </c>
      <c r="T36" s="5">
        <f t="shared" si="6"/>
        <v>0.54121330003182921</v>
      </c>
      <c r="U36" s="5">
        <f t="shared" si="7"/>
        <v>0.77171958882697533</v>
      </c>
      <c r="V36" s="5">
        <f t="shared" si="2"/>
        <v>425.66666666666669</v>
      </c>
      <c r="W36" s="5">
        <f t="shared" si="3"/>
        <v>8633</v>
      </c>
      <c r="X36" s="5">
        <f t="shared" si="4"/>
        <v>4674.666666666667</v>
      </c>
    </row>
    <row r="37" spans="1:24" ht="16" thickBot="1">
      <c r="A37" s="20"/>
      <c r="B37" s="18"/>
      <c r="C37" s="18"/>
      <c r="D37" s="4">
        <v>20</v>
      </c>
      <c r="E37" s="4">
        <v>854</v>
      </c>
      <c r="F37" s="4">
        <v>1294</v>
      </c>
      <c r="G37" s="4">
        <v>11034</v>
      </c>
      <c r="H37" s="4">
        <v>4732</v>
      </c>
      <c r="I37" s="4">
        <v>701</v>
      </c>
      <c r="J37" s="4">
        <v>1087</v>
      </c>
      <c r="K37" s="4">
        <v>9245</v>
      </c>
      <c r="L37" s="4">
        <v>3668</v>
      </c>
      <c r="M37" s="4">
        <v>617</v>
      </c>
      <c r="N37" s="4">
        <v>661</v>
      </c>
      <c r="O37" s="4">
        <v>8012</v>
      </c>
      <c r="P37" s="4">
        <v>3647</v>
      </c>
      <c r="Q37" s="5">
        <f t="shared" si="0"/>
        <v>724</v>
      </c>
      <c r="R37" s="5">
        <f t="shared" si="1"/>
        <v>152631.33333333334</v>
      </c>
      <c r="S37" s="5">
        <f t="shared" si="5"/>
        <v>7.8938168597198599E-2</v>
      </c>
      <c r="T37" s="5">
        <f t="shared" si="6"/>
        <v>0.60119499563228662</v>
      </c>
      <c r="U37" s="5">
        <f t="shared" si="7"/>
        <v>0.68013316422948522</v>
      </c>
      <c r="V37" s="5">
        <f t="shared" si="2"/>
        <v>1014</v>
      </c>
      <c r="W37" s="5">
        <f t="shared" si="3"/>
        <v>9430.3333333333339</v>
      </c>
      <c r="X37" s="5">
        <f t="shared" si="4"/>
        <v>4015.6666666666665</v>
      </c>
    </row>
    <row r="38" spans="1:24" ht="16" thickBot="1">
      <c r="A38" s="20"/>
      <c r="B38" s="16" t="s">
        <v>20</v>
      </c>
      <c r="C38" s="16">
        <v>1</v>
      </c>
      <c r="D38" s="4">
        <v>3</v>
      </c>
      <c r="E38" s="4">
        <v>3220</v>
      </c>
      <c r="F38" s="4">
        <v>529</v>
      </c>
      <c r="G38" s="4">
        <v>4944</v>
      </c>
      <c r="H38" s="4">
        <v>4184</v>
      </c>
      <c r="I38" s="4">
        <v>3716</v>
      </c>
      <c r="J38" s="4">
        <v>1461</v>
      </c>
      <c r="K38" s="4">
        <v>5407</v>
      </c>
      <c r="L38" s="4">
        <v>4277</v>
      </c>
      <c r="M38" s="4">
        <v>4083</v>
      </c>
      <c r="N38" s="4">
        <v>216</v>
      </c>
      <c r="O38" s="4">
        <v>7607</v>
      </c>
      <c r="P38" s="4">
        <v>4423</v>
      </c>
      <c r="Q38" s="5">
        <f t="shared" si="0"/>
        <v>3673</v>
      </c>
      <c r="R38" s="5">
        <f t="shared" si="1"/>
        <v>118749.33333333333</v>
      </c>
      <c r="S38" s="5">
        <f t="shared" si="5"/>
        <v>0.76623860908476471</v>
      </c>
      <c r="T38" s="5">
        <f t="shared" si="6"/>
        <v>0.25955544441609935</v>
      </c>
      <c r="U38" s="5">
        <f t="shared" si="7"/>
        <v>1.0257940535008641</v>
      </c>
      <c r="V38" s="5">
        <f t="shared" si="2"/>
        <v>735.33333333333337</v>
      </c>
      <c r="W38" s="5">
        <f t="shared" si="3"/>
        <v>5986</v>
      </c>
      <c r="X38" s="5">
        <f t="shared" si="4"/>
        <v>4294.666666666667</v>
      </c>
    </row>
    <row r="39" spans="1:24" s="11" customFormat="1" ht="16" thickBot="1">
      <c r="A39" s="20"/>
      <c r="B39" s="17"/>
      <c r="C39" s="17"/>
      <c r="D39" s="9">
        <v>5</v>
      </c>
      <c r="E39" s="9">
        <v>2656</v>
      </c>
      <c r="F39" s="9">
        <v>1204</v>
      </c>
      <c r="G39" s="9">
        <v>7626</v>
      </c>
      <c r="H39" s="9">
        <v>4445</v>
      </c>
      <c r="I39" s="9">
        <v>2440</v>
      </c>
      <c r="J39" s="9">
        <v>1305</v>
      </c>
      <c r="K39" s="9">
        <v>6494</v>
      </c>
      <c r="L39" s="9">
        <v>4396</v>
      </c>
      <c r="M39" s="9">
        <v>2680</v>
      </c>
      <c r="N39" s="9">
        <v>931</v>
      </c>
      <c r="O39" s="9">
        <v>8063</v>
      </c>
      <c r="P39" s="9">
        <v>4401</v>
      </c>
      <c r="Q39" s="10">
        <f t="shared" si="0"/>
        <v>2592</v>
      </c>
      <c r="R39" s="10">
        <f t="shared" si="1"/>
        <v>138378</v>
      </c>
      <c r="S39" s="10">
        <f t="shared" si="5"/>
        <v>0.51429836623394787</v>
      </c>
      <c r="T39" s="10">
        <f t="shared" si="6"/>
        <v>0.45747554567848447</v>
      </c>
      <c r="U39" s="10">
        <f t="shared" si="7"/>
        <v>0.97177391191243234</v>
      </c>
      <c r="V39" s="10">
        <f t="shared" si="2"/>
        <v>1146.6666666666667</v>
      </c>
      <c r="W39" s="10">
        <f t="shared" si="3"/>
        <v>7394.333333333333</v>
      </c>
      <c r="X39" s="10">
        <f t="shared" si="4"/>
        <v>4414</v>
      </c>
    </row>
    <row r="40" spans="1:24" ht="16" thickBot="1">
      <c r="A40" s="20"/>
      <c r="B40" s="17"/>
      <c r="C40" s="17"/>
      <c r="D40" s="4">
        <v>10</v>
      </c>
      <c r="E40" s="4">
        <v>1463</v>
      </c>
      <c r="F40" s="4">
        <v>1905</v>
      </c>
      <c r="G40" s="4">
        <v>8453</v>
      </c>
      <c r="H40" s="4">
        <v>4262</v>
      </c>
      <c r="I40" s="4">
        <v>1540</v>
      </c>
      <c r="J40" s="4">
        <v>2301</v>
      </c>
      <c r="K40" s="4">
        <v>8725</v>
      </c>
      <c r="L40" s="4">
        <v>4364</v>
      </c>
      <c r="M40" s="4">
        <v>1497</v>
      </c>
      <c r="N40" s="4">
        <v>1540</v>
      </c>
      <c r="O40" s="4">
        <v>9049</v>
      </c>
      <c r="P40" s="4">
        <v>4371</v>
      </c>
      <c r="Q40" s="5">
        <f t="shared" si="0"/>
        <v>1500</v>
      </c>
      <c r="R40" s="5">
        <f t="shared" si="1"/>
        <v>158564.66666666669</v>
      </c>
      <c r="S40" s="5">
        <f t="shared" si="5"/>
        <v>0.25979443913580536</v>
      </c>
      <c r="T40" s="5">
        <f t="shared" si="6"/>
        <v>0.66102208190865896</v>
      </c>
      <c r="U40" s="5">
        <f t="shared" si="7"/>
        <v>0.92081652104446432</v>
      </c>
      <c r="V40" s="5">
        <f t="shared" si="2"/>
        <v>1915.3333333333333</v>
      </c>
      <c r="W40" s="5">
        <f t="shared" si="3"/>
        <v>8742.3333333333339</v>
      </c>
      <c r="X40" s="5">
        <f t="shared" si="4"/>
        <v>4332.333333333333</v>
      </c>
    </row>
    <row r="41" spans="1:24" ht="16" thickBot="1">
      <c r="A41" s="20"/>
      <c r="B41" s="17"/>
      <c r="C41" s="18"/>
      <c r="D41" s="4">
        <v>20</v>
      </c>
      <c r="E41" s="4">
        <v>837</v>
      </c>
      <c r="F41" s="4">
        <v>1908</v>
      </c>
      <c r="G41" s="4">
        <v>10760</v>
      </c>
      <c r="H41" s="4">
        <v>4052</v>
      </c>
      <c r="I41" s="4">
        <v>80</v>
      </c>
      <c r="J41" s="4">
        <v>3296</v>
      </c>
      <c r="K41" s="4">
        <v>9933</v>
      </c>
      <c r="L41" s="4">
        <v>4351</v>
      </c>
      <c r="M41" s="4">
        <v>988</v>
      </c>
      <c r="N41" s="4">
        <v>4323</v>
      </c>
      <c r="O41" s="4">
        <v>11387</v>
      </c>
      <c r="P41" s="4">
        <v>4030</v>
      </c>
      <c r="Q41" s="5">
        <f t="shared" si="0"/>
        <v>635</v>
      </c>
      <c r="R41" s="5">
        <f t="shared" si="1"/>
        <v>188422</v>
      </c>
      <c r="S41" s="5">
        <f t="shared" si="5"/>
        <v>5.8195632414291376E-2</v>
      </c>
      <c r="T41" s="5">
        <f t="shared" si="6"/>
        <v>0.96208004662479429</v>
      </c>
      <c r="U41" s="5">
        <f t="shared" si="7"/>
        <v>1.0202756790390857</v>
      </c>
      <c r="V41" s="5">
        <f t="shared" si="2"/>
        <v>3175.6666666666665</v>
      </c>
      <c r="W41" s="5">
        <f t="shared" si="3"/>
        <v>10693.333333333334</v>
      </c>
      <c r="X41" s="5">
        <f t="shared" si="4"/>
        <v>4144.333333333333</v>
      </c>
    </row>
    <row r="42" spans="1:24" ht="16" thickBot="1">
      <c r="A42" s="20"/>
      <c r="B42" s="17"/>
      <c r="C42" s="16">
        <v>2</v>
      </c>
      <c r="D42" s="4">
        <v>3</v>
      </c>
      <c r="E42" s="4">
        <v>3011</v>
      </c>
      <c r="F42" s="4">
        <v>87</v>
      </c>
      <c r="G42" s="4">
        <v>4617</v>
      </c>
      <c r="H42" s="4">
        <v>4326</v>
      </c>
      <c r="I42" s="4">
        <v>3125</v>
      </c>
      <c r="J42" s="4">
        <v>192</v>
      </c>
      <c r="K42" s="4">
        <v>4723</v>
      </c>
      <c r="L42" s="4">
        <v>4457</v>
      </c>
      <c r="M42" s="4">
        <v>3151</v>
      </c>
      <c r="N42" s="4">
        <v>131</v>
      </c>
      <c r="O42" s="4">
        <v>4852</v>
      </c>
      <c r="P42" s="4">
        <v>4467</v>
      </c>
      <c r="Q42" s="5">
        <f t="shared" si="0"/>
        <v>3095.6666666666665</v>
      </c>
      <c r="R42" s="5">
        <f t="shared" si="1"/>
        <v>101673.33333333334</v>
      </c>
      <c r="S42" s="5">
        <f t="shared" si="5"/>
        <v>0.63168402980088711</v>
      </c>
      <c r="T42" s="5">
        <f t="shared" si="6"/>
        <v>8.7374434541605289E-2</v>
      </c>
      <c r="U42" s="5">
        <f t="shared" si="7"/>
        <v>0.71905846434249243</v>
      </c>
      <c r="V42" s="5">
        <f t="shared" si="2"/>
        <v>136.66666666666666</v>
      </c>
      <c r="W42" s="5">
        <f t="shared" si="3"/>
        <v>4730.666666666667</v>
      </c>
      <c r="X42" s="5">
        <f t="shared" si="4"/>
        <v>4416.666666666667</v>
      </c>
    </row>
    <row r="43" spans="1:24" s="13" customFormat="1" ht="16" thickBot="1">
      <c r="A43" s="20"/>
      <c r="B43" s="17"/>
      <c r="C43" s="17"/>
      <c r="D43" s="14">
        <v>5</v>
      </c>
      <c r="E43" s="14">
        <v>1914</v>
      </c>
      <c r="F43" s="14">
        <v>351</v>
      </c>
      <c r="G43" s="14">
        <v>4817</v>
      </c>
      <c r="H43" s="14">
        <v>4397</v>
      </c>
      <c r="I43" s="14">
        <v>1925</v>
      </c>
      <c r="J43" s="14">
        <v>63</v>
      </c>
      <c r="K43" s="14">
        <v>4439</v>
      </c>
      <c r="L43" s="14">
        <v>4378</v>
      </c>
      <c r="M43" s="14">
        <v>1978</v>
      </c>
      <c r="N43" s="14">
        <v>358</v>
      </c>
      <c r="O43" s="14">
        <v>5093</v>
      </c>
      <c r="P43" s="14">
        <v>4434</v>
      </c>
      <c r="Q43" s="12">
        <f t="shared" si="0"/>
        <v>1939</v>
      </c>
      <c r="R43" s="12">
        <f t="shared" si="1"/>
        <v>103239.33333333333</v>
      </c>
      <c r="S43" s="12">
        <f t="shared" si="5"/>
        <v>0.36210874682452748</v>
      </c>
      <c r="T43" s="12">
        <f t="shared" si="6"/>
        <v>0.10316475203185214</v>
      </c>
      <c r="U43" s="12">
        <f t="shared" si="7"/>
        <v>0.46527349885637964</v>
      </c>
      <c r="V43" s="12">
        <f t="shared" si="2"/>
        <v>257.33333333333331</v>
      </c>
      <c r="W43" s="12">
        <f t="shared" si="3"/>
        <v>4783</v>
      </c>
      <c r="X43" s="12">
        <f t="shared" si="4"/>
        <v>4403</v>
      </c>
    </row>
    <row r="44" spans="1:24" ht="16" thickBot="1">
      <c r="A44" s="20"/>
      <c r="B44" s="17"/>
      <c r="C44" s="17"/>
      <c r="D44" s="4">
        <v>10</v>
      </c>
      <c r="E44" s="4">
        <v>955</v>
      </c>
      <c r="F44" s="4">
        <v>511</v>
      </c>
      <c r="G44" s="4">
        <v>4887</v>
      </c>
      <c r="H44" s="4">
        <v>4142</v>
      </c>
      <c r="I44" s="4">
        <v>983</v>
      </c>
      <c r="J44" s="4">
        <v>511</v>
      </c>
      <c r="K44" s="4">
        <v>5205</v>
      </c>
      <c r="L44" s="4">
        <v>4104</v>
      </c>
      <c r="M44" s="4">
        <v>1019</v>
      </c>
      <c r="N44" s="4">
        <v>633</v>
      </c>
      <c r="O44" s="4">
        <v>5367</v>
      </c>
      <c r="P44" s="4">
        <v>4180</v>
      </c>
      <c r="Q44" s="5">
        <f t="shared" si="0"/>
        <v>985.66666666666663</v>
      </c>
      <c r="R44" s="5">
        <f t="shared" si="1"/>
        <v>106750.66666666667</v>
      </c>
      <c r="S44" s="5">
        <f t="shared" si="5"/>
        <v>0.13992277872297448</v>
      </c>
      <c r="T44" s="5">
        <f t="shared" si="6"/>
        <v>0.13857028724731882</v>
      </c>
      <c r="U44" s="5">
        <f t="shared" si="7"/>
        <v>0.27849306597029333</v>
      </c>
      <c r="V44" s="5">
        <f t="shared" si="2"/>
        <v>551.66666666666663</v>
      </c>
      <c r="W44" s="5">
        <f t="shared" si="3"/>
        <v>5153</v>
      </c>
      <c r="X44" s="5">
        <f t="shared" si="4"/>
        <v>4142</v>
      </c>
    </row>
    <row r="45" spans="1:24" ht="16" thickBot="1">
      <c r="A45" s="20"/>
      <c r="B45" s="17"/>
      <c r="C45" s="18"/>
      <c r="D45" s="4">
        <v>20</v>
      </c>
      <c r="E45" s="4">
        <v>491</v>
      </c>
      <c r="F45" s="4">
        <v>943</v>
      </c>
      <c r="G45" s="4">
        <v>4901</v>
      </c>
      <c r="H45" s="4">
        <v>3956</v>
      </c>
      <c r="I45" s="4">
        <v>164</v>
      </c>
      <c r="J45" s="4">
        <v>399</v>
      </c>
      <c r="K45" s="4">
        <v>4857</v>
      </c>
      <c r="L45" s="4">
        <v>3944</v>
      </c>
      <c r="M45" s="4">
        <v>501</v>
      </c>
      <c r="N45" s="4">
        <v>771</v>
      </c>
      <c r="O45" s="4">
        <v>5336</v>
      </c>
      <c r="P45" s="4">
        <v>3893</v>
      </c>
      <c r="Q45" s="15">
        <f t="shared" si="0"/>
        <v>385.33333333333331</v>
      </c>
      <c r="R45" s="5">
        <f t="shared" si="1"/>
        <v>104528.66666666666</v>
      </c>
      <c r="S45" s="5">
        <f t="shared" si="5"/>
        <v>7.7687401434038775E-6</v>
      </c>
      <c r="T45" s="5">
        <f t="shared" si="6"/>
        <v>0.11616537954404355</v>
      </c>
      <c r="U45" s="15">
        <f t="shared" si="7"/>
        <v>0.11617314828418696</v>
      </c>
      <c r="V45" s="5">
        <f t="shared" si="2"/>
        <v>704.33333333333337</v>
      </c>
      <c r="W45" s="5">
        <f t="shared" si="3"/>
        <v>5031.333333333333</v>
      </c>
      <c r="X45" s="5">
        <f t="shared" si="4"/>
        <v>3931</v>
      </c>
    </row>
    <row r="46" spans="1:24" ht="16" thickBot="1">
      <c r="A46" s="20"/>
      <c r="B46" s="17"/>
      <c r="C46" s="16">
        <v>3</v>
      </c>
      <c r="D46" s="4">
        <v>3</v>
      </c>
      <c r="E46" s="4">
        <v>2844</v>
      </c>
      <c r="F46" s="4">
        <v>32</v>
      </c>
      <c r="G46" s="4">
        <v>4230</v>
      </c>
      <c r="H46" s="4">
        <v>4267</v>
      </c>
      <c r="I46" s="4">
        <v>2823</v>
      </c>
      <c r="J46" s="4">
        <v>88</v>
      </c>
      <c r="K46" s="4">
        <v>4186</v>
      </c>
      <c r="L46" s="4">
        <v>4192</v>
      </c>
      <c r="M46" s="4">
        <v>2793</v>
      </c>
      <c r="N46" s="4">
        <v>34</v>
      </c>
      <c r="O46" s="4">
        <v>4144</v>
      </c>
      <c r="P46" s="4">
        <v>4198</v>
      </c>
      <c r="Q46" s="5">
        <f t="shared" si="0"/>
        <v>2820</v>
      </c>
      <c r="R46" s="15">
        <f t="shared" si="1"/>
        <v>93008</v>
      </c>
      <c r="S46" s="5">
        <f t="shared" si="5"/>
        <v>0.56743654881487871</v>
      </c>
      <c r="T46" s="5">
        <f t="shared" si="6"/>
        <v>0</v>
      </c>
      <c r="U46" s="5">
        <f t="shared" si="7"/>
        <v>0.56743654881487871</v>
      </c>
      <c r="V46" s="5">
        <f t="shared" si="2"/>
        <v>51.333333333333336</v>
      </c>
      <c r="W46" s="5">
        <f t="shared" si="3"/>
        <v>4186.666666666667</v>
      </c>
      <c r="X46" s="5">
        <f t="shared" si="4"/>
        <v>4219</v>
      </c>
    </row>
    <row r="47" spans="1:24" s="11" customFormat="1" ht="16" thickBot="1">
      <c r="A47" s="20"/>
      <c r="B47" s="17"/>
      <c r="C47" s="17"/>
      <c r="D47" s="9">
        <v>5</v>
      </c>
      <c r="E47" s="9">
        <v>1811</v>
      </c>
      <c r="F47" s="9">
        <v>294</v>
      </c>
      <c r="G47" s="9">
        <v>4610</v>
      </c>
      <c r="H47" s="9">
        <v>4146</v>
      </c>
      <c r="I47" s="9">
        <v>1786</v>
      </c>
      <c r="J47" s="9">
        <v>169</v>
      </c>
      <c r="K47" s="9">
        <v>4382</v>
      </c>
      <c r="L47" s="9">
        <v>4374</v>
      </c>
      <c r="M47" s="9">
        <v>1805</v>
      </c>
      <c r="N47" s="9">
        <v>357</v>
      </c>
      <c r="O47" s="9">
        <v>4325</v>
      </c>
      <c r="P47" s="9">
        <v>4338</v>
      </c>
      <c r="Q47" s="10">
        <f t="shared" si="0"/>
        <v>1800.6666666666667</v>
      </c>
      <c r="R47" s="10">
        <f t="shared" si="1"/>
        <v>98555.333333333328</v>
      </c>
      <c r="S47" s="10">
        <f t="shared" si="5"/>
        <v>0.32986847522937207</v>
      </c>
      <c r="T47" s="10">
        <f t="shared" si="6"/>
        <v>5.5934964596145262E-2</v>
      </c>
      <c r="U47" s="10">
        <f t="shared" si="7"/>
        <v>0.38580343982551735</v>
      </c>
      <c r="V47" s="10">
        <f t="shared" si="2"/>
        <v>273.33333333333331</v>
      </c>
      <c r="W47" s="10">
        <f t="shared" si="3"/>
        <v>4439</v>
      </c>
      <c r="X47" s="10">
        <f t="shared" si="4"/>
        <v>4286</v>
      </c>
    </row>
    <row r="48" spans="1:24" ht="16" thickBot="1">
      <c r="A48" s="20"/>
      <c r="B48" s="17"/>
      <c r="C48" s="17"/>
      <c r="D48" s="4">
        <v>10</v>
      </c>
      <c r="E48" s="4">
        <v>973</v>
      </c>
      <c r="F48" s="4">
        <v>355</v>
      </c>
      <c r="G48" s="4">
        <v>4699</v>
      </c>
      <c r="H48" s="4">
        <v>4666</v>
      </c>
      <c r="I48" s="4">
        <v>1012</v>
      </c>
      <c r="J48" s="4">
        <v>713</v>
      </c>
      <c r="K48" s="4">
        <v>4789</v>
      </c>
      <c r="L48" s="4">
        <v>4608</v>
      </c>
      <c r="M48" s="4">
        <v>933</v>
      </c>
      <c r="N48" s="4">
        <v>49</v>
      </c>
      <c r="O48" s="4">
        <v>4489</v>
      </c>
      <c r="P48" s="4">
        <v>4392</v>
      </c>
      <c r="Q48" s="5">
        <f t="shared" si="0"/>
        <v>972.66666666666663</v>
      </c>
      <c r="R48" s="5">
        <f t="shared" si="1"/>
        <v>104977.33333333333</v>
      </c>
      <c r="S48" s="5">
        <f t="shared" si="5"/>
        <v>0.13689297006704421</v>
      </c>
      <c r="T48" s="5">
        <f t="shared" si="6"/>
        <v>0.12068938280966141</v>
      </c>
      <c r="U48" s="5">
        <f t="shared" si="7"/>
        <v>0.25758235287670561</v>
      </c>
      <c r="V48" s="5">
        <f t="shared" si="2"/>
        <v>372.33333333333331</v>
      </c>
      <c r="W48" s="5">
        <f t="shared" si="3"/>
        <v>4659</v>
      </c>
      <c r="X48" s="5">
        <f t="shared" si="4"/>
        <v>4555.333333333333</v>
      </c>
    </row>
    <row r="49" spans="1:24" ht="16" thickBot="1">
      <c r="A49" s="21"/>
      <c r="B49" s="18"/>
      <c r="C49" s="18"/>
      <c r="D49" s="4">
        <v>20</v>
      </c>
      <c r="E49" s="4">
        <v>597</v>
      </c>
      <c r="F49" s="4">
        <v>1607</v>
      </c>
      <c r="G49" s="4">
        <v>5380</v>
      </c>
      <c r="H49" s="4">
        <v>4933</v>
      </c>
      <c r="I49" s="4">
        <v>637</v>
      </c>
      <c r="J49" s="4">
        <v>2552</v>
      </c>
      <c r="K49" s="4">
        <v>5278</v>
      </c>
      <c r="L49" s="4">
        <v>4890</v>
      </c>
      <c r="M49" s="4">
        <v>576</v>
      </c>
      <c r="N49" s="4">
        <v>1744</v>
      </c>
      <c r="O49" s="4">
        <v>5041</v>
      </c>
      <c r="P49" s="4">
        <v>4715</v>
      </c>
      <c r="Q49" s="5">
        <f t="shared" si="0"/>
        <v>603.33333333333337</v>
      </c>
      <c r="R49" s="5">
        <f t="shared" si="1"/>
        <v>130158.66666666667</v>
      </c>
      <c r="S49" s="5">
        <f t="shared" si="5"/>
        <v>5.0815329278050984E-2</v>
      </c>
      <c r="T49" s="5">
        <f t="shared" si="6"/>
        <v>0.37459822582439539</v>
      </c>
      <c r="U49" s="5">
        <f t="shared" si="7"/>
        <v>0.42541355510244638</v>
      </c>
      <c r="V49" s="5">
        <f t="shared" si="2"/>
        <v>1967.6666666666667</v>
      </c>
      <c r="W49" s="5">
        <f t="shared" si="3"/>
        <v>5233</v>
      </c>
      <c r="X49" s="5">
        <f t="shared" si="4"/>
        <v>4846</v>
      </c>
    </row>
    <row r="50" spans="1:24" ht="16" thickBot="1">
      <c r="A50" s="7"/>
      <c r="B50" s="8"/>
      <c r="C50" s="8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5">
        <f>MAX(Q2:Q49)</f>
        <v>4676</v>
      </c>
      <c r="R50" s="5">
        <f>MAX(R2:R49)</f>
        <v>192182.66666666666</v>
      </c>
      <c r="S50" s="5"/>
      <c r="T50" s="5"/>
      <c r="U50" s="6">
        <f>MAX(U2:U49)</f>
        <v>1.5663810091350583</v>
      </c>
      <c r="V50" s="5">
        <f>MAX(V2:V49)</f>
        <v>3175.6666666666665</v>
      </c>
      <c r="W50" s="5"/>
      <c r="X50" s="5"/>
    </row>
    <row r="51" spans="1:24" ht="16" thickBot="1">
      <c r="A51" s="7"/>
      <c r="B51" s="8"/>
      <c r="C51" s="8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5">
        <f>MIN(Q2:Q50)</f>
        <v>385.33333333333331</v>
      </c>
      <c r="R51" s="5">
        <f>MIN(R2:R50)</f>
        <v>93008</v>
      </c>
      <c r="S51" s="5"/>
      <c r="T51" s="5"/>
      <c r="U51" s="5">
        <f>MIN(U2:U50)</f>
        <v>0.11617314828418696</v>
      </c>
      <c r="V51" s="5">
        <f>MIN(V2:V50)</f>
        <v>3</v>
      </c>
      <c r="W51" s="5"/>
      <c r="X51" s="5"/>
    </row>
    <row r="52" spans="1:24" ht="16" thickBot="1">
      <c r="A52" s="7"/>
      <c r="B52" s="8"/>
      <c r="C52" s="8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5"/>
      <c r="R52" s="5"/>
      <c r="S52" s="5"/>
      <c r="T52" s="5"/>
      <c r="U52" s="5"/>
      <c r="V52" s="5"/>
      <c r="W52" s="5"/>
      <c r="X52" s="5"/>
    </row>
    <row r="53" spans="1:24" ht="16" thickBot="1">
      <c r="A53" s="19">
        <v>2</v>
      </c>
      <c r="B53" s="16" t="s">
        <v>45</v>
      </c>
      <c r="C53" s="16">
        <v>1</v>
      </c>
      <c r="D53" s="4">
        <v>3</v>
      </c>
      <c r="E53" s="4">
        <v>2225</v>
      </c>
      <c r="F53" s="4">
        <v>3</v>
      </c>
      <c r="G53" s="4">
        <v>4469</v>
      </c>
      <c r="H53" s="4">
        <v>2290</v>
      </c>
      <c r="I53" s="4">
        <v>2310</v>
      </c>
      <c r="J53" s="4">
        <v>3</v>
      </c>
      <c r="K53" s="4">
        <v>4317</v>
      </c>
      <c r="L53" s="4">
        <v>2067</v>
      </c>
      <c r="M53" s="4">
        <v>2186</v>
      </c>
      <c r="N53" s="4">
        <v>3</v>
      </c>
      <c r="O53" s="4">
        <v>4457</v>
      </c>
      <c r="P53" s="4">
        <v>2095</v>
      </c>
      <c r="Q53" s="5">
        <f t="shared" ref="Q53:Q84" si="8">(E53+I53+M53)/3</f>
        <v>2240.3333333333335</v>
      </c>
      <c r="R53" s="5">
        <f t="shared" ref="R53:R84" si="9">(V53+W53)*10+X53*12</f>
        <v>69981.333333333328</v>
      </c>
      <c r="S53" s="5">
        <f>(Q53--355.7)/(2240.3-355.7)</f>
        <v>1.3774983197141744</v>
      </c>
      <c r="T53" s="5">
        <f>(R53-28281.3)/(140814-28281.3)</f>
        <v>0.37055925373987586</v>
      </c>
      <c r="U53" s="5">
        <f t="shared" si="7"/>
        <v>1.7480575734540502</v>
      </c>
      <c r="V53" s="5">
        <f t="shared" ref="V53:V84" si="10">(F53+J53+N53)/3</f>
        <v>3</v>
      </c>
      <c r="W53" s="5">
        <f t="shared" ref="W53:W84" si="11">(G53+K53+O53)/3</f>
        <v>4414.333333333333</v>
      </c>
      <c r="X53" s="5">
        <f t="shared" ref="X53:X84" si="12">(H53+L53+P53)/3</f>
        <v>2150.6666666666665</v>
      </c>
    </row>
    <row r="54" spans="1:24" ht="16" thickBot="1">
      <c r="A54" s="20"/>
      <c r="B54" s="17"/>
      <c r="C54" s="17"/>
      <c r="D54" s="4">
        <v>5</v>
      </c>
      <c r="E54" s="4">
        <v>1041</v>
      </c>
      <c r="F54" s="4">
        <v>5</v>
      </c>
      <c r="G54" s="4">
        <v>2821</v>
      </c>
      <c r="H54" s="4">
        <v>2374</v>
      </c>
      <c r="I54" s="4">
        <v>1168</v>
      </c>
      <c r="J54" s="4">
        <v>638</v>
      </c>
      <c r="K54" s="4">
        <v>3023</v>
      </c>
      <c r="L54" s="4">
        <v>2174</v>
      </c>
      <c r="M54" s="4">
        <v>1622</v>
      </c>
      <c r="N54" s="4">
        <v>485</v>
      </c>
      <c r="O54" s="4">
        <v>4600</v>
      </c>
      <c r="P54" s="4">
        <v>3020</v>
      </c>
      <c r="Q54" s="5">
        <f t="shared" si="8"/>
        <v>1277</v>
      </c>
      <c r="R54" s="5">
        <f t="shared" si="9"/>
        <v>68845.333333333343</v>
      </c>
      <c r="S54" s="5">
        <f t="shared" ref="S54:S101" si="13">(Q54--355.7)/(2240.3-355.7)</f>
        <v>0.86633768438926029</v>
      </c>
      <c r="T54" s="5">
        <f t="shared" ref="T54:T101" si="14">(R54-28281.3)/(140814-28281.3)</f>
        <v>0.36046441019662145</v>
      </c>
      <c r="U54" s="5">
        <f t="shared" si="7"/>
        <v>1.2268020945858817</v>
      </c>
      <c r="V54" s="5">
        <f t="shared" si="10"/>
        <v>376</v>
      </c>
      <c r="W54" s="5">
        <f t="shared" si="11"/>
        <v>3481.3333333333335</v>
      </c>
      <c r="X54" s="5">
        <f t="shared" si="12"/>
        <v>2522.6666666666665</v>
      </c>
    </row>
    <row r="55" spans="1:24" ht="16" thickBot="1">
      <c r="A55" s="20"/>
      <c r="B55" s="17"/>
      <c r="C55" s="17"/>
      <c r="D55" s="4">
        <v>10</v>
      </c>
      <c r="E55" s="4">
        <v>638</v>
      </c>
      <c r="F55" s="4">
        <v>511</v>
      </c>
      <c r="G55" s="4">
        <v>3644</v>
      </c>
      <c r="H55" s="4">
        <v>2215</v>
      </c>
      <c r="I55" s="4">
        <v>628</v>
      </c>
      <c r="J55" s="4">
        <v>642</v>
      </c>
      <c r="K55" s="4">
        <v>3339</v>
      </c>
      <c r="L55" s="4">
        <v>2289</v>
      </c>
      <c r="M55" s="4">
        <v>909</v>
      </c>
      <c r="N55" s="4">
        <v>1875</v>
      </c>
      <c r="O55" s="4">
        <v>4538</v>
      </c>
      <c r="P55" s="4">
        <v>2667</v>
      </c>
      <c r="Q55" s="5">
        <f t="shared" si="8"/>
        <v>725</v>
      </c>
      <c r="R55" s="5">
        <f t="shared" si="9"/>
        <v>77180.666666666672</v>
      </c>
      <c r="S55" s="5">
        <f t="shared" si="13"/>
        <v>0.57343733418231979</v>
      </c>
      <c r="T55" s="5">
        <f t="shared" si="14"/>
        <v>0.43453473227485584</v>
      </c>
      <c r="U55" s="5">
        <f t="shared" si="7"/>
        <v>1.0079720664571756</v>
      </c>
      <c r="V55" s="5">
        <f t="shared" si="10"/>
        <v>1009.3333333333334</v>
      </c>
      <c r="W55" s="5">
        <f t="shared" si="11"/>
        <v>3840.3333333333335</v>
      </c>
      <c r="X55" s="5">
        <f t="shared" si="12"/>
        <v>2390.3333333333335</v>
      </c>
    </row>
    <row r="56" spans="1:24" ht="16" thickBot="1">
      <c r="A56" s="20"/>
      <c r="B56" s="17"/>
      <c r="C56" s="18"/>
      <c r="D56" s="4">
        <v>20</v>
      </c>
      <c r="E56" s="4">
        <v>592</v>
      </c>
      <c r="F56" s="4">
        <v>1832</v>
      </c>
      <c r="G56" s="4">
        <v>6989</v>
      </c>
      <c r="H56" s="4">
        <v>2999</v>
      </c>
      <c r="I56" s="4">
        <v>512</v>
      </c>
      <c r="J56" s="4">
        <v>1880</v>
      </c>
      <c r="K56" s="4">
        <v>5489</v>
      </c>
      <c r="L56" s="4">
        <v>2851</v>
      </c>
      <c r="M56" s="4">
        <v>509</v>
      </c>
      <c r="N56" s="4">
        <v>1059</v>
      </c>
      <c r="O56" s="4">
        <v>6292</v>
      </c>
      <c r="P56" s="4">
        <v>2809</v>
      </c>
      <c r="Q56" s="5">
        <f t="shared" si="8"/>
        <v>537.66666666666663</v>
      </c>
      <c r="R56" s="5">
        <f t="shared" si="9"/>
        <v>113106</v>
      </c>
      <c r="S56" s="5">
        <f t="shared" si="13"/>
        <v>0.47403516219180014</v>
      </c>
      <c r="T56" s="5">
        <f t="shared" si="14"/>
        <v>0.75377823512632325</v>
      </c>
      <c r="U56" s="5">
        <f t="shared" si="7"/>
        <v>1.2278133973181233</v>
      </c>
      <c r="V56" s="5">
        <f t="shared" si="10"/>
        <v>1590.3333333333333</v>
      </c>
      <c r="W56" s="5">
        <f t="shared" si="11"/>
        <v>6256.666666666667</v>
      </c>
      <c r="X56" s="5">
        <f t="shared" si="12"/>
        <v>2886.3333333333335</v>
      </c>
    </row>
    <row r="57" spans="1:24" ht="16" thickBot="1">
      <c r="A57" s="20"/>
      <c r="B57" s="17"/>
      <c r="C57" s="16">
        <v>2</v>
      </c>
      <c r="D57" s="4">
        <v>3</v>
      </c>
      <c r="E57" s="4">
        <v>1797</v>
      </c>
      <c r="F57" s="4">
        <v>3</v>
      </c>
      <c r="G57" s="4">
        <v>3426</v>
      </c>
      <c r="H57" s="4">
        <v>1959</v>
      </c>
      <c r="I57" s="4">
        <v>1745</v>
      </c>
      <c r="J57" s="4">
        <v>24</v>
      </c>
      <c r="K57" s="4">
        <v>3308</v>
      </c>
      <c r="L57" s="4">
        <v>1900</v>
      </c>
      <c r="M57" s="4">
        <v>1356</v>
      </c>
      <c r="N57" s="4">
        <v>74</v>
      </c>
      <c r="O57" s="4">
        <v>1947</v>
      </c>
      <c r="P57" s="4">
        <v>2044</v>
      </c>
      <c r="Q57" s="5">
        <f t="shared" si="8"/>
        <v>1632.6666666666667</v>
      </c>
      <c r="R57" s="5">
        <f t="shared" si="9"/>
        <v>52885.333333333328</v>
      </c>
      <c r="S57" s="5">
        <f t="shared" si="13"/>
        <v>1.0550603134175245</v>
      </c>
      <c r="T57" s="5">
        <f t="shared" si="14"/>
        <v>0.21863896745864383</v>
      </c>
      <c r="U57" s="5">
        <f t="shared" si="7"/>
        <v>1.2736992808761682</v>
      </c>
      <c r="V57" s="5">
        <f t="shared" si="10"/>
        <v>33.666666666666664</v>
      </c>
      <c r="W57" s="5">
        <f t="shared" si="11"/>
        <v>2893.6666666666665</v>
      </c>
      <c r="X57" s="5">
        <f t="shared" si="12"/>
        <v>1967.6666666666667</v>
      </c>
    </row>
    <row r="58" spans="1:24" ht="16" thickBot="1">
      <c r="A58" s="20"/>
      <c r="B58" s="17"/>
      <c r="C58" s="17"/>
      <c r="D58" s="4">
        <v>5</v>
      </c>
      <c r="E58" s="4">
        <v>1177</v>
      </c>
      <c r="F58" s="4">
        <v>301</v>
      </c>
      <c r="G58" s="4">
        <v>2894</v>
      </c>
      <c r="H58" s="4">
        <v>2685</v>
      </c>
      <c r="I58" s="4">
        <v>1217</v>
      </c>
      <c r="J58" s="4">
        <v>242</v>
      </c>
      <c r="K58" s="4">
        <v>3189</v>
      </c>
      <c r="L58" s="4">
        <v>2649</v>
      </c>
      <c r="M58" s="4">
        <v>1047</v>
      </c>
      <c r="N58" s="4">
        <v>222</v>
      </c>
      <c r="O58" s="4">
        <v>2719</v>
      </c>
      <c r="P58" s="4">
        <v>2289</v>
      </c>
      <c r="Q58" s="5">
        <f t="shared" si="8"/>
        <v>1147</v>
      </c>
      <c r="R58" s="5">
        <f t="shared" si="9"/>
        <v>62382</v>
      </c>
      <c r="S58" s="5">
        <f t="shared" si="13"/>
        <v>0.79735752944922</v>
      </c>
      <c r="T58" s="5">
        <f t="shared" si="14"/>
        <v>0.30302925283051058</v>
      </c>
      <c r="U58" s="5">
        <f t="shared" si="7"/>
        <v>1.1003867822797306</v>
      </c>
      <c r="V58" s="5">
        <f t="shared" si="10"/>
        <v>255</v>
      </c>
      <c r="W58" s="5">
        <f t="shared" si="11"/>
        <v>2934</v>
      </c>
      <c r="X58" s="5">
        <f t="shared" si="12"/>
        <v>2541</v>
      </c>
    </row>
    <row r="59" spans="1:24" ht="16" thickBot="1">
      <c r="A59" s="20"/>
      <c r="B59" s="17"/>
      <c r="C59" s="17"/>
      <c r="D59" s="4">
        <v>10</v>
      </c>
      <c r="E59" s="4">
        <v>535</v>
      </c>
      <c r="F59" s="4">
        <v>529</v>
      </c>
      <c r="G59" s="4">
        <v>2636</v>
      </c>
      <c r="H59" s="4">
        <v>2175</v>
      </c>
      <c r="I59" s="4">
        <v>636</v>
      </c>
      <c r="J59" s="4">
        <v>427</v>
      </c>
      <c r="K59" s="4">
        <v>3645</v>
      </c>
      <c r="L59" s="4">
        <v>2278</v>
      </c>
      <c r="M59" s="4">
        <v>499</v>
      </c>
      <c r="N59" s="4">
        <v>382</v>
      </c>
      <c r="O59" s="4">
        <v>2501</v>
      </c>
      <c r="P59" s="4">
        <v>2097</v>
      </c>
      <c r="Q59" s="5">
        <f t="shared" si="8"/>
        <v>556.66666666666663</v>
      </c>
      <c r="R59" s="5">
        <f t="shared" si="9"/>
        <v>59933.333333333336</v>
      </c>
      <c r="S59" s="5">
        <f t="shared" si="13"/>
        <v>0.48411687714457524</v>
      </c>
      <c r="T59" s="5">
        <f t="shared" si="14"/>
        <v>0.28126965169531465</v>
      </c>
      <c r="U59" s="5">
        <f t="shared" si="7"/>
        <v>0.76538652883988989</v>
      </c>
      <c r="V59" s="5">
        <f t="shared" si="10"/>
        <v>446</v>
      </c>
      <c r="W59" s="5">
        <f t="shared" si="11"/>
        <v>2927.3333333333335</v>
      </c>
      <c r="X59" s="5">
        <f t="shared" si="12"/>
        <v>2183.3333333333335</v>
      </c>
    </row>
    <row r="60" spans="1:24" ht="16" thickBot="1">
      <c r="A60" s="20"/>
      <c r="B60" s="17"/>
      <c r="C60" s="18"/>
      <c r="D60" s="4">
        <v>20</v>
      </c>
      <c r="E60" s="4">
        <v>340</v>
      </c>
      <c r="F60" s="4">
        <v>482</v>
      </c>
      <c r="G60" s="4">
        <v>3675</v>
      </c>
      <c r="H60" s="4">
        <v>2623</v>
      </c>
      <c r="I60" s="4">
        <v>376</v>
      </c>
      <c r="J60" s="4">
        <v>904</v>
      </c>
      <c r="K60" s="4">
        <v>4188</v>
      </c>
      <c r="L60" s="4">
        <v>2408</v>
      </c>
      <c r="M60" s="4">
        <v>426</v>
      </c>
      <c r="N60" s="4">
        <v>1086</v>
      </c>
      <c r="O60" s="4">
        <v>4791</v>
      </c>
      <c r="P60" s="4">
        <v>2623</v>
      </c>
      <c r="Q60" s="5">
        <f t="shared" si="8"/>
        <v>380.66666666666669</v>
      </c>
      <c r="R60" s="5">
        <f t="shared" si="9"/>
        <v>81036</v>
      </c>
      <c r="S60" s="5">
        <f t="shared" si="13"/>
        <v>0.39072835968728992</v>
      </c>
      <c r="T60" s="5">
        <f t="shared" si="14"/>
        <v>0.46879440375997378</v>
      </c>
      <c r="U60" s="5">
        <f t="shared" si="7"/>
        <v>0.85952276344726375</v>
      </c>
      <c r="V60" s="5">
        <f t="shared" si="10"/>
        <v>824</v>
      </c>
      <c r="W60" s="5">
        <f t="shared" si="11"/>
        <v>4218</v>
      </c>
      <c r="X60" s="5">
        <f t="shared" si="12"/>
        <v>2551.3333333333335</v>
      </c>
    </row>
    <row r="61" spans="1:24" ht="16" thickBot="1">
      <c r="A61" s="20"/>
      <c r="B61" s="17"/>
      <c r="C61" s="16">
        <v>3</v>
      </c>
      <c r="D61" s="4">
        <v>3</v>
      </c>
      <c r="E61" s="4">
        <v>1540</v>
      </c>
      <c r="F61" s="4">
        <v>116</v>
      </c>
      <c r="G61" s="4">
        <v>2393</v>
      </c>
      <c r="H61" s="4">
        <v>2108</v>
      </c>
      <c r="I61" s="4">
        <v>1528</v>
      </c>
      <c r="J61" s="4">
        <v>100</v>
      </c>
      <c r="K61" s="4">
        <v>2352</v>
      </c>
      <c r="L61" s="4">
        <v>2129</v>
      </c>
      <c r="M61" s="4">
        <v>1452</v>
      </c>
      <c r="N61" s="4">
        <v>110</v>
      </c>
      <c r="O61" s="4">
        <v>2178</v>
      </c>
      <c r="P61" s="4">
        <v>2065</v>
      </c>
      <c r="Q61" s="5">
        <f t="shared" si="8"/>
        <v>1506.6666666666667</v>
      </c>
      <c r="R61" s="5">
        <f t="shared" si="9"/>
        <v>49371.333333333328</v>
      </c>
      <c r="S61" s="5">
        <f t="shared" si="13"/>
        <v>0.98820262478333154</v>
      </c>
      <c r="T61" s="5">
        <f t="shared" si="14"/>
        <v>0.18741248839966809</v>
      </c>
      <c r="U61" s="5">
        <f t="shared" si="7"/>
        <v>1.1756151131829997</v>
      </c>
      <c r="V61" s="5">
        <f t="shared" si="10"/>
        <v>108.66666666666667</v>
      </c>
      <c r="W61" s="5">
        <f t="shared" si="11"/>
        <v>2307.6666666666665</v>
      </c>
      <c r="X61" s="5">
        <f t="shared" si="12"/>
        <v>2100.6666666666665</v>
      </c>
    </row>
    <row r="62" spans="1:24" ht="16" thickBot="1">
      <c r="A62" s="20"/>
      <c r="B62" s="17"/>
      <c r="C62" s="17"/>
      <c r="D62" s="4">
        <v>5</v>
      </c>
      <c r="E62" s="4">
        <v>1155</v>
      </c>
      <c r="F62" s="4">
        <v>234</v>
      </c>
      <c r="G62" s="4">
        <v>2968</v>
      </c>
      <c r="H62" s="4">
        <v>2568</v>
      </c>
      <c r="I62" s="4">
        <v>1371</v>
      </c>
      <c r="J62" s="4">
        <v>260</v>
      </c>
      <c r="K62" s="4">
        <v>3614</v>
      </c>
      <c r="L62" s="4">
        <v>2976</v>
      </c>
      <c r="M62" s="4">
        <v>1020</v>
      </c>
      <c r="N62" s="4">
        <v>120</v>
      </c>
      <c r="O62" s="4">
        <v>2699</v>
      </c>
      <c r="P62" s="4">
        <v>2276</v>
      </c>
      <c r="Q62" s="5">
        <f t="shared" si="8"/>
        <v>1182</v>
      </c>
      <c r="R62" s="5">
        <f t="shared" si="9"/>
        <v>64263.333333333328</v>
      </c>
      <c r="S62" s="5">
        <f t="shared" si="13"/>
        <v>0.81592910962538467</v>
      </c>
      <c r="T62" s="5">
        <f t="shared" si="14"/>
        <v>0.31974735639803653</v>
      </c>
      <c r="U62" s="5">
        <f t="shared" si="7"/>
        <v>1.1356764660234213</v>
      </c>
      <c r="V62" s="5">
        <f t="shared" si="10"/>
        <v>204.66666666666666</v>
      </c>
      <c r="W62" s="5">
        <f t="shared" si="11"/>
        <v>3093.6666666666665</v>
      </c>
      <c r="X62" s="5">
        <f t="shared" si="12"/>
        <v>2606.6666666666665</v>
      </c>
    </row>
    <row r="63" spans="1:24" ht="16" thickBot="1">
      <c r="A63" s="20"/>
      <c r="B63" s="17"/>
      <c r="C63" s="17"/>
      <c r="D63" s="4">
        <v>10</v>
      </c>
      <c r="E63" s="4">
        <v>554</v>
      </c>
      <c r="F63" s="4">
        <v>632</v>
      </c>
      <c r="G63" s="4">
        <v>2711</v>
      </c>
      <c r="H63" s="4">
        <v>2187</v>
      </c>
      <c r="I63" s="4">
        <v>767</v>
      </c>
      <c r="J63" s="4">
        <v>689</v>
      </c>
      <c r="K63" s="4">
        <v>3808</v>
      </c>
      <c r="L63" s="4">
        <v>3163</v>
      </c>
      <c r="M63" s="4">
        <v>700</v>
      </c>
      <c r="N63" s="4">
        <v>516</v>
      </c>
      <c r="O63" s="4">
        <v>3706</v>
      </c>
      <c r="P63" s="4">
        <v>2768</v>
      </c>
      <c r="Q63" s="5">
        <f t="shared" si="8"/>
        <v>673.66666666666663</v>
      </c>
      <c r="R63" s="5">
        <f t="shared" si="9"/>
        <v>72678.666666666672</v>
      </c>
      <c r="S63" s="5">
        <f t="shared" si="13"/>
        <v>0.54619901659061154</v>
      </c>
      <c r="T63" s="5">
        <f t="shared" si="14"/>
        <v>0.39452858295114818</v>
      </c>
      <c r="U63" s="5">
        <f t="shared" si="7"/>
        <v>0.94072759954175966</v>
      </c>
      <c r="V63" s="5">
        <f t="shared" si="10"/>
        <v>612.33333333333337</v>
      </c>
      <c r="W63" s="5">
        <f t="shared" si="11"/>
        <v>3408.3333333333335</v>
      </c>
      <c r="X63" s="5">
        <f t="shared" si="12"/>
        <v>2706</v>
      </c>
    </row>
    <row r="64" spans="1:24" ht="16" thickBot="1">
      <c r="A64" s="20"/>
      <c r="B64" s="18"/>
      <c r="C64" s="18"/>
      <c r="D64" s="4">
        <v>20</v>
      </c>
      <c r="E64" s="4">
        <v>378</v>
      </c>
      <c r="F64" s="4">
        <v>949</v>
      </c>
      <c r="G64" s="4">
        <v>3974</v>
      </c>
      <c r="H64" s="4">
        <v>2617</v>
      </c>
      <c r="I64" s="4">
        <v>389</v>
      </c>
      <c r="J64" s="4">
        <v>1137</v>
      </c>
      <c r="K64" s="4">
        <v>4021</v>
      </c>
      <c r="L64" s="4">
        <v>2602</v>
      </c>
      <c r="M64" s="4">
        <v>300</v>
      </c>
      <c r="N64" s="4">
        <v>372</v>
      </c>
      <c r="O64" s="4">
        <v>3032</v>
      </c>
      <c r="P64" s="4">
        <v>2576</v>
      </c>
      <c r="Q64" s="15">
        <f t="shared" si="8"/>
        <v>355.66666666666669</v>
      </c>
      <c r="R64" s="5">
        <f t="shared" si="9"/>
        <v>76130</v>
      </c>
      <c r="S64" s="5">
        <f t="shared" si="13"/>
        <v>0.3774629452757437</v>
      </c>
      <c r="T64" s="5">
        <f t="shared" si="14"/>
        <v>0.42519818683813682</v>
      </c>
      <c r="U64" s="5">
        <f t="shared" si="7"/>
        <v>0.80266113211388057</v>
      </c>
      <c r="V64" s="5">
        <f t="shared" si="10"/>
        <v>819.33333333333337</v>
      </c>
      <c r="W64" s="5">
        <f t="shared" si="11"/>
        <v>3675.6666666666665</v>
      </c>
      <c r="X64" s="5">
        <f t="shared" si="12"/>
        <v>2598.3333333333335</v>
      </c>
    </row>
    <row r="65" spans="1:24" ht="16" thickBot="1">
      <c r="A65" s="20"/>
      <c r="B65" s="16" t="s">
        <v>18</v>
      </c>
      <c r="C65" s="16">
        <v>1</v>
      </c>
      <c r="D65" s="4">
        <v>3</v>
      </c>
      <c r="E65" s="4">
        <v>969</v>
      </c>
      <c r="F65" s="4">
        <v>3</v>
      </c>
      <c r="G65" s="4">
        <v>1520</v>
      </c>
      <c r="H65" s="4">
        <v>1381</v>
      </c>
      <c r="I65" s="4">
        <v>951</v>
      </c>
      <c r="J65" s="4">
        <v>3</v>
      </c>
      <c r="K65" s="4">
        <v>1506</v>
      </c>
      <c r="L65" s="4">
        <v>1341</v>
      </c>
      <c r="M65" s="4">
        <v>957</v>
      </c>
      <c r="N65" s="4">
        <v>27</v>
      </c>
      <c r="O65" s="4">
        <v>1516</v>
      </c>
      <c r="P65" s="4">
        <v>1325</v>
      </c>
      <c r="Q65" s="5">
        <f t="shared" si="8"/>
        <v>959</v>
      </c>
      <c r="R65" s="5">
        <f t="shared" si="9"/>
        <v>31438</v>
      </c>
      <c r="S65" s="5">
        <f t="shared" si="13"/>
        <v>0.69760161307439239</v>
      </c>
      <c r="T65" s="5">
        <f t="shared" si="14"/>
        <v>2.8051401948055995E-2</v>
      </c>
      <c r="U65" s="5">
        <f t="shared" si="7"/>
        <v>0.72565301502244839</v>
      </c>
      <c r="V65" s="5">
        <f t="shared" si="10"/>
        <v>11</v>
      </c>
      <c r="W65" s="5">
        <f t="shared" si="11"/>
        <v>1514</v>
      </c>
      <c r="X65" s="5">
        <f t="shared" si="12"/>
        <v>1349</v>
      </c>
    </row>
    <row r="66" spans="1:24" ht="16" thickBot="1">
      <c r="A66" s="20"/>
      <c r="B66" s="17"/>
      <c r="C66" s="17"/>
      <c r="D66" s="4">
        <v>5</v>
      </c>
      <c r="E66" s="4">
        <v>1452</v>
      </c>
      <c r="F66" s="4">
        <v>242</v>
      </c>
      <c r="G66" s="4">
        <v>4231</v>
      </c>
      <c r="H66" s="4">
        <v>2782</v>
      </c>
      <c r="I66" s="4">
        <v>1071</v>
      </c>
      <c r="J66" s="4">
        <v>134</v>
      </c>
      <c r="K66" s="4">
        <v>2903</v>
      </c>
      <c r="L66" s="4">
        <v>2313</v>
      </c>
      <c r="M66" s="4">
        <v>1022</v>
      </c>
      <c r="N66" s="4">
        <v>391</v>
      </c>
      <c r="O66" s="4">
        <v>2555</v>
      </c>
      <c r="P66" s="4">
        <v>2159</v>
      </c>
      <c r="Q66" s="5">
        <f t="shared" si="8"/>
        <v>1181.6666666666667</v>
      </c>
      <c r="R66" s="5">
        <f t="shared" si="9"/>
        <v>63869.333333333328</v>
      </c>
      <c r="S66" s="5">
        <f t="shared" si="13"/>
        <v>0.81575223743323078</v>
      </c>
      <c r="T66" s="5">
        <f t="shared" si="14"/>
        <v>0.31624615185926691</v>
      </c>
      <c r="U66" s="5">
        <f t="shared" si="7"/>
        <v>1.1319983892924976</v>
      </c>
      <c r="V66" s="5">
        <f t="shared" si="10"/>
        <v>255.66666666666666</v>
      </c>
      <c r="W66" s="5">
        <f t="shared" si="11"/>
        <v>3229.6666666666665</v>
      </c>
      <c r="X66" s="5">
        <f t="shared" si="12"/>
        <v>2418</v>
      </c>
    </row>
    <row r="67" spans="1:24" ht="16" thickBot="1">
      <c r="A67" s="20"/>
      <c r="B67" s="17"/>
      <c r="C67" s="17"/>
      <c r="D67" s="4">
        <v>10</v>
      </c>
      <c r="E67" s="4">
        <v>818</v>
      </c>
      <c r="F67" s="4">
        <v>695</v>
      </c>
      <c r="G67" s="4">
        <v>4664</v>
      </c>
      <c r="H67" s="4">
        <v>2811</v>
      </c>
      <c r="I67" s="4">
        <v>987</v>
      </c>
      <c r="J67" s="4">
        <v>2259</v>
      </c>
      <c r="K67" s="4">
        <v>4336</v>
      </c>
      <c r="L67" s="4">
        <v>3265</v>
      </c>
      <c r="M67" s="4">
        <v>744</v>
      </c>
      <c r="N67" s="4">
        <v>1508</v>
      </c>
      <c r="O67" s="4">
        <v>3304</v>
      </c>
      <c r="P67" s="4">
        <v>2621</v>
      </c>
      <c r="Q67" s="5">
        <f t="shared" si="8"/>
        <v>849.66666666666663</v>
      </c>
      <c r="R67" s="5">
        <f t="shared" si="9"/>
        <v>90674.666666666657</v>
      </c>
      <c r="S67" s="5">
        <f t="shared" si="13"/>
        <v>0.63958753404789692</v>
      </c>
      <c r="T67" s="5">
        <f t="shared" si="14"/>
        <v>0.55444654457474718</v>
      </c>
      <c r="U67" s="5">
        <f t="shared" si="7"/>
        <v>1.1940340786226442</v>
      </c>
      <c r="V67" s="5">
        <f t="shared" si="10"/>
        <v>1487.3333333333333</v>
      </c>
      <c r="W67" s="5">
        <f t="shared" si="11"/>
        <v>4101.333333333333</v>
      </c>
      <c r="X67" s="5">
        <f t="shared" si="12"/>
        <v>2899</v>
      </c>
    </row>
    <row r="68" spans="1:24" ht="16" thickBot="1">
      <c r="A68" s="20"/>
      <c r="B68" s="17"/>
      <c r="C68" s="18"/>
      <c r="D68" s="4">
        <v>20</v>
      </c>
      <c r="E68" s="4">
        <v>446</v>
      </c>
      <c r="F68" s="4">
        <v>1785</v>
      </c>
      <c r="G68" s="4">
        <v>4304</v>
      </c>
      <c r="H68" s="4">
        <v>2811</v>
      </c>
      <c r="I68" s="4">
        <v>421</v>
      </c>
      <c r="J68" s="4">
        <v>1388</v>
      </c>
      <c r="K68" s="4">
        <v>4237</v>
      </c>
      <c r="L68" s="4">
        <v>2775</v>
      </c>
      <c r="M68" s="4">
        <v>437</v>
      </c>
      <c r="N68" s="4">
        <v>1873</v>
      </c>
      <c r="O68" s="4">
        <v>4300</v>
      </c>
      <c r="P68" s="4">
        <v>2547</v>
      </c>
      <c r="Q68" s="5">
        <f t="shared" si="8"/>
        <v>434.66666666666669</v>
      </c>
      <c r="R68" s="5">
        <f t="shared" si="9"/>
        <v>92155.333333333328</v>
      </c>
      <c r="S68" s="5">
        <f t="shared" si="13"/>
        <v>0.41938165481622974</v>
      </c>
      <c r="T68" s="5">
        <f t="shared" si="14"/>
        <v>0.56760420156393054</v>
      </c>
      <c r="U68" s="5">
        <f t="shared" si="7"/>
        <v>0.98698585638016034</v>
      </c>
      <c r="V68" s="5">
        <f t="shared" si="10"/>
        <v>1682</v>
      </c>
      <c r="W68" s="5">
        <f t="shared" si="11"/>
        <v>4280.333333333333</v>
      </c>
      <c r="X68" s="5">
        <f t="shared" si="12"/>
        <v>2711</v>
      </c>
    </row>
    <row r="69" spans="1:24" ht="16" thickBot="1">
      <c r="A69" s="20"/>
      <c r="B69" s="17"/>
      <c r="C69" s="16">
        <v>2</v>
      </c>
      <c r="D69" s="4">
        <v>3</v>
      </c>
      <c r="E69" s="4">
        <v>860</v>
      </c>
      <c r="F69" s="4">
        <v>42</v>
      </c>
      <c r="G69" s="4">
        <v>1263</v>
      </c>
      <c r="H69" s="4">
        <v>1272</v>
      </c>
      <c r="I69" s="4">
        <v>879</v>
      </c>
      <c r="J69" s="4">
        <v>41</v>
      </c>
      <c r="K69" s="4">
        <v>1286</v>
      </c>
      <c r="L69" s="4">
        <v>1307</v>
      </c>
      <c r="M69" s="4">
        <v>836</v>
      </c>
      <c r="N69" s="4">
        <v>40</v>
      </c>
      <c r="O69" s="4">
        <v>1202</v>
      </c>
      <c r="P69" s="4">
        <v>1263</v>
      </c>
      <c r="Q69" s="5">
        <f t="shared" si="8"/>
        <v>858.33333333333337</v>
      </c>
      <c r="R69" s="15">
        <f t="shared" si="9"/>
        <v>28281.333333333332</v>
      </c>
      <c r="S69" s="5">
        <f t="shared" si="13"/>
        <v>0.64418621104389961</v>
      </c>
      <c r="T69" s="5">
        <f t="shared" si="14"/>
        <v>2.9621019786113965E-7</v>
      </c>
      <c r="U69" s="15">
        <f t="shared" si="7"/>
        <v>0.64418650725409743</v>
      </c>
      <c r="V69" s="5">
        <f t="shared" si="10"/>
        <v>41</v>
      </c>
      <c r="W69" s="5">
        <f t="shared" si="11"/>
        <v>1250.3333333333333</v>
      </c>
      <c r="X69" s="5">
        <f t="shared" si="12"/>
        <v>1280.6666666666667</v>
      </c>
    </row>
    <row r="70" spans="1:24" s="3" customFormat="1" ht="16" thickBot="1">
      <c r="A70" s="20"/>
      <c r="B70" s="17"/>
      <c r="C70" s="17"/>
      <c r="D70" s="1">
        <v>5</v>
      </c>
      <c r="E70" s="1">
        <v>958</v>
      </c>
      <c r="F70" s="1">
        <v>238</v>
      </c>
      <c r="G70" s="1">
        <v>2297</v>
      </c>
      <c r="H70" s="1">
        <v>2250</v>
      </c>
      <c r="I70" s="1">
        <v>1127</v>
      </c>
      <c r="J70" s="1">
        <v>255</v>
      </c>
      <c r="K70" s="1">
        <v>2785</v>
      </c>
      <c r="L70" s="1">
        <v>2590</v>
      </c>
      <c r="M70" s="1">
        <v>1127</v>
      </c>
      <c r="N70" s="1">
        <v>255</v>
      </c>
      <c r="O70" s="1">
        <v>2785</v>
      </c>
      <c r="P70" s="1">
        <v>2590</v>
      </c>
      <c r="Q70" s="2">
        <f t="shared" si="8"/>
        <v>1070.6666666666667</v>
      </c>
      <c r="R70" s="2">
        <f t="shared" si="9"/>
        <v>58436.666666666672</v>
      </c>
      <c r="S70" s="2">
        <f t="shared" si="13"/>
        <v>0.75685379744596559</v>
      </c>
      <c r="T70" s="2">
        <f t="shared" si="14"/>
        <v>0.26796981381115598</v>
      </c>
      <c r="U70" s="2">
        <f t="shared" ref="U70:U101" si="15">S70+T70</f>
        <v>1.0248236112571216</v>
      </c>
      <c r="V70" s="2">
        <f t="shared" si="10"/>
        <v>249.33333333333334</v>
      </c>
      <c r="W70" s="2">
        <f t="shared" si="11"/>
        <v>2622.3333333333335</v>
      </c>
      <c r="X70" s="2">
        <f t="shared" si="12"/>
        <v>2476.6666666666665</v>
      </c>
    </row>
    <row r="71" spans="1:24" ht="16" thickBot="1">
      <c r="A71" s="20"/>
      <c r="B71" s="17"/>
      <c r="C71" s="17"/>
      <c r="D71" s="4">
        <v>10</v>
      </c>
      <c r="E71" s="4">
        <v>721</v>
      </c>
      <c r="F71" s="4">
        <v>660</v>
      </c>
      <c r="G71" s="4">
        <v>3458</v>
      </c>
      <c r="H71" s="4">
        <v>3082</v>
      </c>
      <c r="I71" s="4">
        <v>631</v>
      </c>
      <c r="J71" s="4">
        <v>405</v>
      </c>
      <c r="K71" s="4">
        <v>3016</v>
      </c>
      <c r="L71" s="4">
        <v>2879</v>
      </c>
      <c r="M71" s="4">
        <v>623</v>
      </c>
      <c r="N71" s="4">
        <v>370</v>
      </c>
      <c r="O71" s="4">
        <v>3146</v>
      </c>
      <c r="P71" s="4">
        <v>2704</v>
      </c>
      <c r="Q71" s="5">
        <f t="shared" si="8"/>
        <v>658.33333333333337</v>
      </c>
      <c r="R71" s="5">
        <f t="shared" si="9"/>
        <v>71510</v>
      </c>
      <c r="S71" s="5">
        <f t="shared" si="13"/>
        <v>0.53806289575152988</v>
      </c>
      <c r="T71" s="5">
        <f t="shared" si="14"/>
        <v>0.38414345341398543</v>
      </c>
      <c r="U71" s="5">
        <f t="shared" si="15"/>
        <v>0.92220634916551525</v>
      </c>
      <c r="V71" s="5">
        <f t="shared" si="10"/>
        <v>478.33333333333331</v>
      </c>
      <c r="W71" s="5">
        <f t="shared" si="11"/>
        <v>3206.6666666666665</v>
      </c>
      <c r="X71" s="5">
        <f t="shared" si="12"/>
        <v>2888.3333333333335</v>
      </c>
    </row>
    <row r="72" spans="1:24" ht="16" thickBot="1">
      <c r="A72" s="20"/>
      <c r="B72" s="17"/>
      <c r="C72" s="18"/>
      <c r="D72" s="4">
        <v>20</v>
      </c>
      <c r="E72" s="4">
        <v>348</v>
      </c>
      <c r="F72" s="4">
        <v>878</v>
      </c>
      <c r="G72" s="4">
        <v>3326</v>
      </c>
      <c r="H72" s="4">
        <v>2736</v>
      </c>
      <c r="I72" s="4">
        <v>367</v>
      </c>
      <c r="J72" s="4">
        <v>1305</v>
      </c>
      <c r="K72" s="4">
        <v>3332</v>
      </c>
      <c r="L72" s="4">
        <v>2683</v>
      </c>
      <c r="M72" s="4">
        <v>394</v>
      </c>
      <c r="N72" s="4">
        <v>1390</v>
      </c>
      <c r="O72" s="4">
        <v>3522</v>
      </c>
      <c r="P72" s="4">
        <v>2948</v>
      </c>
      <c r="Q72" s="5">
        <f t="shared" si="8"/>
        <v>369.66666666666669</v>
      </c>
      <c r="R72" s="5">
        <f t="shared" si="9"/>
        <v>79311.333333333343</v>
      </c>
      <c r="S72" s="5">
        <f t="shared" si="13"/>
        <v>0.3848915773462096</v>
      </c>
      <c r="T72" s="5">
        <f t="shared" si="14"/>
        <v>0.45346848812241547</v>
      </c>
      <c r="U72" s="5">
        <f t="shared" si="15"/>
        <v>0.83836006546862507</v>
      </c>
      <c r="V72" s="5">
        <f t="shared" si="10"/>
        <v>1191</v>
      </c>
      <c r="W72" s="5">
        <f t="shared" si="11"/>
        <v>3393.3333333333335</v>
      </c>
      <c r="X72" s="5">
        <f t="shared" si="12"/>
        <v>2789</v>
      </c>
    </row>
    <row r="73" spans="1:24" ht="16" thickBot="1">
      <c r="A73" s="20"/>
      <c r="B73" s="17"/>
      <c r="C73" s="16">
        <v>3</v>
      </c>
      <c r="D73" s="4">
        <v>3</v>
      </c>
      <c r="E73" s="4">
        <v>844</v>
      </c>
      <c r="F73" s="4">
        <v>42</v>
      </c>
      <c r="G73" s="4">
        <v>1245</v>
      </c>
      <c r="H73" s="4">
        <v>1242</v>
      </c>
      <c r="I73" s="4">
        <v>872</v>
      </c>
      <c r="J73" s="4">
        <v>57</v>
      </c>
      <c r="K73" s="4">
        <v>1278</v>
      </c>
      <c r="L73" s="4">
        <v>1278</v>
      </c>
      <c r="M73" s="4">
        <v>888</v>
      </c>
      <c r="N73" s="4">
        <v>55</v>
      </c>
      <c r="O73" s="4">
        <v>1329</v>
      </c>
      <c r="P73" s="4">
        <v>1277</v>
      </c>
      <c r="Q73" s="5">
        <f t="shared" si="8"/>
        <v>868</v>
      </c>
      <c r="R73" s="5">
        <f t="shared" si="9"/>
        <v>28541.333333333332</v>
      </c>
      <c r="S73" s="5">
        <f t="shared" si="13"/>
        <v>0.64931550461636423</v>
      </c>
      <c r="T73" s="5">
        <f t="shared" si="14"/>
        <v>2.3107357535483717E-3</v>
      </c>
      <c r="U73" s="5">
        <f t="shared" si="15"/>
        <v>0.65162624036991257</v>
      </c>
      <c r="V73" s="5">
        <f t="shared" si="10"/>
        <v>51.333333333333336</v>
      </c>
      <c r="W73" s="5">
        <f t="shared" si="11"/>
        <v>1284</v>
      </c>
      <c r="X73" s="5">
        <f t="shared" si="12"/>
        <v>1265.6666666666667</v>
      </c>
    </row>
    <row r="74" spans="1:24" ht="16" thickBot="1">
      <c r="A74" s="20"/>
      <c r="B74" s="17"/>
      <c r="C74" s="17"/>
      <c r="D74" s="4">
        <v>5</v>
      </c>
      <c r="E74" s="4">
        <v>910</v>
      </c>
      <c r="F74" s="4">
        <v>221</v>
      </c>
      <c r="G74" s="4">
        <v>2212</v>
      </c>
      <c r="H74" s="4">
        <v>2112</v>
      </c>
      <c r="I74" s="4">
        <v>937</v>
      </c>
      <c r="J74" s="4">
        <v>212</v>
      </c>
      <c r="K74" s="4">
        <v>2312</v>
      </c>
      <c r="L74" s="4">
        <v>2156</v>
      </c>
      <c r="M74" s="4">
        <v>999</v>
      </c>
      <c r="N74" s="4">
        <v>296</v>
      </c>
      <c r="O74" s="4">
        <v>2350</v>
      </c>
      <c r="P74" s="4">
        <v>2344</v>
      </c>
      <c r="Q74" s="5">
        <f t="shared" si="8"/>
        <v>948.66666666666663</v>
      </c>
      <c r="R74" s="5">
        <f t="shared" si="9"/>
        <v>51791.333333333336</v>
      </c>
      <c r="S74" s="5">
        <f t="shared" si="13"/>
        <v>0.69211857511761987</v>
      </c>
      <c r="T74" s="5">
        <f t="shared" si="14"/>
        <v>0.20891734876469983</v>
      </c>
      <c r="U74" s="5">
        <f t="shared" si="15"/>
        <v>0.90103592388231968</v>
      </c>
      <c r="V74" s="5">
        <f t="shared" si="10"/>
        <v>243</v>
      </c>
      <c r="W74" s="5">
        <f t="shared" si="11"/>
        <v>2291.3333333333335</v>
      </c>
      <c r="X74" s="5">
        <f t="shared" si="12"/>
        <v>2204</v>
      </c>
    </row>
    <row r="75" spans="1:24" ht="16" thickBot="1">
      <c r="A75" s="20"/>
      <c r="B75" s="17"/>
      <c r="C75" s="17"/>
      <c r="D75" s="4">
        <v>10</v>
      </c>
      <c r="E75" s="4">
        <v>775</v>
      </c>
      <c r="F75" s="4">
        <v>515</v>
      </c>
      <c r="G75" s="4">
        <v>4105</v>
      </c>
      <c r="H75" s="4">
        <v>3120</v>
      </c>
      <c r="I75" s="4">
        <v>635</v>
      </c>
      <c r="J75" s="4">
        <v>637</v>
      </c>
      <c r="K75" s="4">
        <v>2970</v>
      </c>
      <c r="L75" s="4">
        <v>2733</v>
      </c>
      <c r="M75" s="4">
        <v>589</v>
      </c>
      <c r="N75" s="4">
        <v>457</v>
      </c>
      <c r="O75" s="4">
        <v>2786</v>
      </c>
      <c r="P75" s="4">
        <v>2637</v>
      </c>
      <c r="Q75" s="5">
        <f t="shared" si="8"/>
        <v>666.33333333333337</v>
      </c>
      <c r="R75" s="5">
        <f t="shared" si="9"/>
        <v>72193.333333333343</v>
      </c>
      <c r="S75" s="5">
        <f t="shared" si="13"/>
        <v>0.54230782836322466</v>
      </c>
      <c r="T75" s="5">
        <f t="shared" si="14"/>
        <v>0.39021576247022727</v>
      </c>
      <c r="U75" s="5">
        <f t="shared" si="15"/>
        <v>0.93252359083345193</v>
      </c>
      <c r="V75" s="5">
        <f t="shared" si="10"/>
        <v>536.33333333333337</v>
      </c>
      <c r="W75" s="5">
        <f t="shared" si="11"/>
        <v>3287</v>
      </c>
      <c r="X75" s="5">
        <f t="shared" si="12"/>
        <v>2830</v>
      </c>
    </row>
    <row r="76" spans="1:24" ht="16" thickBot="1">
      <c r="A76" s="20"/>
      <c r="B76" s="18"/>
      <c r="C76" s="18"/>
      <c r="D76" s="4">
        <v>20</v>
      </c>
      <c r="E76" s="4">
        <v>357</v>
      </c>
      <c r="F76" s="4">
        <v>1007</v>
      </c>
      <c r="G76" s="4">
        <v>3274</v>
      </c>
      <c r="H76" s="4">
        <v>2839</v>
      </c>
      <c r="I76" s="4">
        <v>403</v>
      </c>
      <c r="J76" s="4">
        <v>1539</v>
      </c>
      <c r="K76" s="4">
        <v>3406</v>
      </c>
      <c r="L76" s="4">
        <v>3095</v>
      </c>
      <c r="M76" s="4">
        <v>358</v>
      </c>
      <c r="N76" s="4">
        <v>1069</v>
      </c>
      <c r="O76" s="4">
        <v>3323</v>
      </c>
      <c r="P76" s="4">
        <v>2748</v>
      </c>
      <c r="Q76" s="5">
        <f t="shared" si="8"/>
        <v>372.66666666666669</v>
      </c>
      <c r="R76" s="5">
        <f t="shared" si="9"/>
        <v>80121.333333333343</v>
      </c>
      <c r="S76" s="5">
        <f t="shared" si="13"/>
        <v>0.38648342707559513</v>
      </c>
      <c r="T76" s="5">
        <f t="shared" si="14"/>
        <v>0.46066639593054587</v>
      </c>
      <c r="U76" s="5">
        <f t="shared" si="15"/>
        <v>0.84714982300614095</v>
      </c>
      <c r="V76" s="5">
        <f t="shared" si="10"/>
        <v>1205</v>
      </c>
      <c r="W76" s="5">
        <f t="shared" si="11"/>
        <v>3334.3333333333335</v>
      </c>
      <c r="X76" s="5">
        <f t="shared" si="12"/>
        <v>2894</v>
      </c>
    </row>
    <row r="77" spans="1:24" ht="16" thickBot="1">
      <c r="A77" s="20"/>
      <c r="B77" s="16" t="s">
        <v>19</v>
      </c>
      <c r="C77" s="16">
        <v>1</v>
      </c>
      <c r="D77" s="4">
        <v>3</v>
      </c>
      <c r="E77" s="4">
        <v>1250</v>
      </c>
      <c r="F77" s="4">
        <v>3</v>
      </c>
      <c r="G77" s="4">
        <v>2540</v>
      </c>
      <c r="H77" s="4">
        <v>1250</v>
      </c>
      <c r="I77" s="4">
        <v>1115</v>
      </c>
      <c r="J77" s="4">
        <v>3</v>
      </c>
      <c r="K77" s="4">
        <v>2178</v>
      </c>
      <c r="L77" s="4">
        <v>1161</v>
      </c>
      <c r="M77" s="4">
        <v>1045</v>
      </c>
      <c r="N77" s="4">
        <v>3</v>
      </c>
      <c r="O77" s="4">
        <v>1836</v>
      </c>
      <c r="P77" s="4">
        <v>1293</v>
      </c>
      <c r="Q77" s="5">
        <f t="shared" si="8"/>
        <v>1136.6666666666667</v>
      </c>
      <c r="R77" s="5">
        <f t="shared" si="9"/>
        <v>36692.666666666664</v>
      </c>
      <c r="S77" s="5">
        <f t="shared" si="13"/>
        <v>0.7918744914924476</v>
      </c>
      <c r="T77" s="5">
        <f t="shared" si="14"/>
        <v>7.4745977539565522E-2</v>
      </c>
      <c r="U77" s="5">
        <f t="shared" si="15"/>
        <v>0.86662046903201317</v>
      </c>
      <c r="V77" s="5">
        <f t="shared" si="10"/>
        <v>3</v>
      </c>
      <c r="W77" s="5">
        <f t="shared" si="11"/>
        <v>2184.6666666666665</v>
      </c>
      <c r="X77" s="5">
        <f t="shared" si="12"/>
        <v>1234.6666666666667</v>
      </c>
    </row>
    <row r="78" spans="1:24" ht="16" thickBot="1">
      <c r="A78" s="20"/>
      <c r="B78" s="17"/>
      <c r="C78" s="17"/>
      <c r="D78" s="4">
        <v>5</v>
      </c>
      <c r="E78" s="4">
        <v>1207</v>
      </c>
      <c r="F78" s="4">
        <v>5</v>
      </c>
      <c r="G78" s="4">
        <v>4086</v>
      </c>
      <c r="H78" s="4">
        <v>1939</v>
      </c>
      <c r="I78" s="4">
        <v>1393</v>
      </c>
      <c r="J78" s="4">
        <v>5</v>
      </c>
      <c r="K78" s="4">
        <v>4978</v>
      </c>
      <c r="L78" s="4">
        <v>1977</v>
      </c>
      <c r="M78" s="4">
        <v>1522</v>
      </c>
      <c r="N78" s="4">
        <v>24</v>
      </c>
      <c r="O78" s="4">
        <v>5457</v>
      </c>
      <c r="P78" s="4">
        <v>2124</v>
      </c>
      <c r="Q78" s="5">
        <f t="shared" si="8"/>
        <v>1374</v>
      </c>
      <c r="R78" s="5">
        <f t="shared" si="9"/>
        <v>72676.666666666657</v>
      </c>
      <c r="S78" s="5">
        <f t="shared" si="13"/>
        <v>0.91780749230605962</v>
      </c>
      <c r="T78" s="5">
        <f t="shared" si="14"/>
        <v>0.3945108103392761</v>
      </c>
      <c r="U78" s="5">
        <f t="shared" si="15"/>
        <v>1.3123183026453358</v>
      </c>
      <c r="V78" s="5">
        <f t="shared" si="10"/>
        <v>11.333333333333334</v>
      </c>
      <c r="W78" s="5">
        <f t="shared" si="11"/>
        <v>4840.333333333333</v>
      </c>
      <c r="X78" s="5">
        <f t="shared" si="12"/>
        <v>2013.3333333333333</v>
      </c>
    </row>
    <row r="79" spans="1:24" ht="16" thickBot="1">
      <c r="A79" s="20"/>
      <c r="B79" s="17"/>
      <c r="C79" s="17"/>
      <c r="D79" s="4">
        <v>10</v>
      </c>
      <c r="E79" s="4">
        <v>861</v>
      </c>
      <c r="F79" s="4">
        <v>10</v>
      </c>
      <c r="G79" s="4">
        <v>6167</v>
      </c>
      <c r="H79" s="4">
        <v>2423</v>
      </c>
      <c r="I79" s="4">
        <v>1234</v>
      </c>
      <c r="J79" s="4">
        <v>10</v>
      </c>
      <c r="K79" s="4">
        <v>9885</v>
      </c>
      <c r="L79" s="4">
        <v>2435</v>
      </c>
      <c r="M79" s="4">
        <v>1022</v>
      </c>
      <c r="N79" s="4">
        <v>10</v>
      </c>
      <c r="O79" s="4">
        <v>7668</v>
      </c>
      <c r="P79" s="4">
        <v>2532</v>
      </c>
      <c r="Q79" s="5">
        <f t="shared" si="8"/>
        <v>1039</v>
      </c>
      <c r="R79" s="5">
        <f t="shared" si="9"/>
        <v>108726.66666666667</v>
      </c>
      <c r="S79" s="5">
        <f t="shared" si="13"/>
        <v>0.74005093919134035</v>
      </c>
      <c r="T79" s="5">
        <f t="shared" si="14"/>
        <v>0.71486213933076048</v>
      </c>
      <c r="U79" s="5">
        <f t="shared" si="15"/>
        <v>1.4549130785221007</v>
      </c>
      <c r="V79" s="5">
        <f t="shared" si="10"/>
        <v>10</v>
      </c>
      <c r="W79" s="5">
        <f t="shared" si="11"/>
        <v>7906.666666666667</v>
      </c>
      <c r="X79" s="5">
        <f t="shared" si="12"/>
        <v>2463.3333333333335</v>
      </c>
    </row>
    <row r="80" spans="1:24" ht="16" thickBot="1">
      <c r="A80" s="20"/>
      <c r="B80" s="17"/>
      <c r="C80" s="18"/>
      <c r="D80" s="4">
        <v>20</v>
      </c>
      <c r="E80" s="4">
        <v>622</v>
      </c>
      <c r="F80" s="4">
        <v>20</v>
      </c>
      <c r="G80" s="4">
        <v>9932</v>
      </c>
      <c r="H80" s="4">
        <v>2468</v>
      </c>
      <c r="I80" s="4">
        <v>695</v>
      </c>
      <c r="J80" s="4">
        <v>584</v>
      </c>
      <c r="K80" s="4">
        <v>10642</v>
      </c>
      <c r="L80" s="4">
        <v>2654</v>
      </c>
      <c r="M80" s="4">
        <v>720</v>
      </c>
      <c r="N80" s="4">
        <v>733</v>
      </c>
      <c r="O80" s="4">
        <v>10947</v>
      </c>
      <c r="P80" s="4">
        <v>2700</v>
      </c>
      <c r="Q80" s="5">
        <f t="shared" si="8"/>
        <v>679</v>
      </c>
      <c r="R80" s="5">
        <f t="shared" si="9"/>
        <v>140814.66666666666</v>
      </c>
      <c r="S80" s="5">
        <f t="shared" si="13"/>
        <v>0.54902897166507481</v>
      </c>
      <c r="T80" s="5">
        <f t="shared" si="14"/>
        <v>1.0000059242039572</v>
      </c>
      <c r="U80" s="5">
        <f t="shared" si="15"/>
        <v>1.5490348958690321</v>
      </c>
      <c r="V80" s="5">
        <f t="shared" si="10"/>
        <v>445.66666666666669</v>
      </c>
      <c r="W80" s="5">
        <f t="shared" si="11"/>
        <v>10507</v>
      </c>
      <c r="X80" s="5">
        <f t="shared" si="12"/>
        <v>2607.3333333333335</v>
      </c>
    </row>
    <row r="81" spans="1:24" ht="16" thickBot="1">
      <c r="A81" s="20"/>
      <c r="B81" s="17"/>
      <c r="C81" s="16">
        <v>2</v>
      </c>
      <c r="D81" s="4">
        <v>3</v>
      </c>
      <c r="E81" s="4">
        <v>1040</v>
      </c>
      <c r="F81" s="4">
        <v>18</v>
      </c>
      <c r="G81" s="4">
        <v>1857</v>
      </c>
      <c r="H81" s="4">
        <v>1242</v>
      </c>
      <c r="I81" s="4">
        <v>1643</v>
      </c>
      <c r="J81" s="4">
        <v>52</v>
      </c>
      <c r="K81" s="4">
        <v>3040</v>
      </c>
      <c r="L81" s="4">
        <v>1834</v>
      </c>
      <c r="M81" s="4">
        <v>1108</v>
      </c>
      <c r="N81" s="4">
        <v>49</v>
      </c>
      <c r="O81" s="4">
        <v>1985</v>
      </c>
      <c r="P81" s="4">
        <v>1287</v>
      </c>
      <c r="Q81" s="5">
        <f t="shared" si="8"/>
        <v>1263.6666666666667</v>
      </c>
      <c r="R81" s="5">
        <f t="shared" si="9"/>
        <v>40788.666666666664</v>
      </c>
      <c r="S81" s="5">
        <f t="shared" si="13"/>
        <v>0.85926279670310235</v>
      </c>
      <c r="T81" s="5">
        <f t="shared" si="14"/>
        <v>0.11114428665327203</v>
      </c>
      <c r="U81" s="5">
        <f t="shared" si="15"/>
        <v>0.97040708335637438</v>
      </c>
      <c r="V81" s="5">
        <f t="shared" si="10"/>
        <v>39.666666666666664</v>
      </c>
      <c r="W81" s="5">
        <f t="shared" si="11"/>
        <v>2294</v>
      </c>
      <c r="X81" s="5">
        <f t="shared" si="12"/>
        <v>1454.3333333333333</v>
      </c>
    </row>
    <row r="82" spans="1:24" ht="16" thickBot="1">
      <c r="A82" s="20"/>
      <c r="B82" s="17"/>
      <c r="C82" s="17"/>
      <c r="D82" s="4">
        <v>5</v>
      </c>
      <c r="E82" s="4">
        <v>1294</v>
      </c>
      <c r="F82" s="4">
        <v>109</v>
      </c>
      <c r="G82" s="4">
        <v>4355</v>
      </c>
      <c r="H82" s="4">
        <v>2001</v>
      </c>
      <c r="I82" s="4">
        <v>1311</v>
      </c>
      <c r="J82" s="4">
        <v>75</v>
      </c>
      <c r="K82" s="4">
        <v>4349</v>
      </c>
      <c r="L82" s="4">
        <v>2126</v>
      </c>
      <c r="M82" s="4">
        <v>1528</v>
      </c>
      <c r="N82" s="4">
        <v>142</v>
      </c>
      <c r="O82" s="4">
        <v>5326</v>
      </c>
      <c r="P82" s="4">
        <v>2167</v>
      </c>
      <c r="Q82" s="5">
        <f t="shared" si="8"/>
        <v>1377.6666666666667</v>
      </c>
      <c r="R82" s="5">
        <f t="shared" si="9"/>
        <v>73029.333333333343</v>
      </c>
      <c r="S82" s="5">
        <f t="shared" si="13"/>
        <v>0.91975308641975306</v>
      </c>
      <c r="T82" s="5">
        <f t="shared" si="14"/>
        <v>0.39764471423269271</v>
      </c>
      <c r="U82" s="5">
        <f t="shared" si="15"/>
        <v>1.3173978006524458</v>
      </c>
      <c r="V82" s="5">
        <f t="shared" si="10"/>
        <v>108.66666666666667</v>
      </c>
      <c r="W82" s="5">
        <f t="shared" si="11"/>
        <v>4676.666666666667</v>
      </c>
      <c r="X82" s="5">
        <f t="shared" si="12"/>
        <v>2098</v>
      </c>
    </row>
    <row r="83" spans="1:24" ht="16" thickBot="1">
      <c r="A83" s="20"/>
      <c r="B83" s="17"/>
      <c r="C83" s="17"/>
      <c r="D83" s="4">
        <v>10</v>
      </c>
      <c r="E83" s="4">
        <v>731</v>
      </c>
      <c r="F83" s="4">
        <v>326</v>
      </c>
      <c r="G83" s="4">
        <v>4672</v>
      </c>
      <c r="H83" s="4">
        <v>2302</v>
      </c>
      <c r="I83" s="4">
        <v>849</v>
      </c>
      <c r="J83" s="4">
        <v>297</v>
      </c>
      <c r="K83" s="4">
        <v>5978</v>
      </c>
      <c r="L83" s="4">
        <v>2205</v>
      </c>
      <c r="M83" s="4">
        <v>874</v>
      </c>
      <c r="N83" s="4">
        <v>237</v>
      </c>
      <c r="O83" s="4">
        <v>6147</v>
      </c>
      <c r="P83" s="4">
        <v>2346</v>
      </c>
      <c r="Q83" s="5">
        <f t="shared" si="8"/>
        <v>818</v>
      </c>
      <c r="R83" s="5">
        <f t="shared" si="9"/>
        <v>86268.666666666672</v>
      </c>
      <c r="S83" s="5">
        <f t="shared" si="13"/>
        <v>0.62278467579327179</v>
      </c>
      <c r="T83" s="5">
        <f t="shared" si="14"/>
        <v>0.5152934806208922</v>
      </c>
      <c r="U83" s="5">
        <f t="shared" si="15"/>
        <v>1.138078156414164</v>
      </c>
      <c r="V83" s="5">
        <f t="shared" si="10"/>
        <v>286.66666666666669</v>
      </c>
      <c r="W83" s="5">
        <f t="shared" si="11"/>
        <v>5599</v>
      </c>
      <c r="X83" s="5">
        <f t="shared" si="12"/>
        <v>2284.3333333333335</v>
      </c>
    </row>
    <row r="84" spans="1:24" ht="16" thickBot="1">
      <c r="A84" s="20"/>
      <c r="B84" s="17"/>
      <c r="C84" s="18"/>
      <c r="D84" s="4">
        <v>20</v>
      </c>
      <c r="E84" s="4">
        <v>554</v>
      </c>
      <c r="F84" s="4">
        <v>653</v>
      </c>
      <c r="G84" s="4">
        <v>7823</v>
      </c>
      <c r="H84" s="4">
        <v>2584</v>
      </c>
      <c r="I84" s="4">
        <v>599</v>
      </c>
      <c r="J84" s="4">
        <v>522</v>
      </c>
      <c r="K84" s="4">
        <v>8876</v>
      </c>
      <c r="L84" s="4">
        <v>2562</v>
      </c>
      <c r="M84" s="4">
        <v>534</v>
      </c>
      <c r="N84" s="4">
        <v>675</v>
      </c>
      <c r="O84" s="4">
        <v>7459</v>
      </c>
      <c r="P84" s="4">
        <v>2526</v>
      </c>
      <c r="Q84" s="5">
        <f t="shared" si="8"/>
        <v>562.33333333333337</v>
      </c>
      <c r="R84" s="5">
        <f t="shared" si="9"/>
        <v>117381.33333333334</v>
      </c>
      <c r="S84" s="5">
        <f t="shared" si="13"/>
        <v>0.4871237044111924</v>
      </c>
      <c r="T84" s="5">
        <f t="shared" si="14"/>
        <v>0.79177015510454596</v>
      </c>
      <c r="U84" s="5">
        <f t="shared" si="15"/>
        <v>1.2788938595157384</v>
      </c>
      <c r="V84" s="5">
        <f t="shared" si="10"/>
        <v>616.66666666666663</v>
      </c>
      <c r="W84" s="5">
        <f t="shared" si="11"/>
        <v>8052.666666666667</v>
      </c>
      <c r="X84" s="5">
        <f t="shared" si="12"/>
        <v>2557.3333333333335</v>
      </c>
    </row>
    <row r="85" spans="1:24" ht="16" thickBot="1">
      <c r="A85" s="20"/>
      <c r="B85" s="17"/>
      <c r="C85" s="16">
        <v>3</v>
      </c>
      <c r="D85" s="4">
        <v>3</v>
      </c>
      <c r="E85" s="4">
        <v>922</v>
      </c>
      <c r="F85" s="4">
        <v>18</v>
      </c>
      <c r="G85" s="4">
        <v>1623</v>
      </c>
      <c r="H85" s="4">
        <v>1122</v>
      </c>
      <c r="I85" s="4">
        <v>1069</v>
      </c>
      <c r="J85" s="4">
        <v>21</v>
      </c>
      <c r="K85" s="4">
        <v>1943</v>
      </c>
      <c r="L85" s="4">
        <v>1240</v>
      </c>
      <c r="M85" s="4">
        <v>1520</v>
      </c>
      <c r="N85" s="4">
        <v>34</v>
      </c>
      <c r="O85" s="4">
        <v>2655</v>
      </c>
      <c r="P85" s="4">
        <v>1868</v>
      </c>
      <c r="Q85" s="5">
        <f t="shared" ref="Q85:Q101" si="16">(E85+I85+M85)/3</f>
        <v>1170.3333333333333</v>
      </c>
      <c r="R85" s="5">
        <f t="shared" ref="R85:R101" si="17">(V85+W85)*10+X85*12</f>
        <v>37900</v>
      </c>
      <c r="S85" s="5">
        <f t="shared" si="13"/>
        <v>0.80973858289999634</v>
      </c>
      <c r="T85" s="5">
        <f t="shared" si="14"/>
        <v>8.5474710906252152E-2</v>
      </c>
      <c r="U85" s="5">
        <f t="shared" si="15"/>
        <v>0.89521329380624848</v>
      </c>
      <c r="V85" s="5">
        <f t="shared" ref="V85:V101" si="18">(F85+J85+N85)/3</f>
        <v>24.333333333333332</v>
      </c>
      <c r="W85" s="5">
        <f t="shared" ref="W85:W101" si="19">(G85+K85+O85)/3</f>
        <v>2073.6666666666665</v>
      </c>
      <c r="X85" s="5">
        <f t="shared" ref="X85:X101" si="20">(H85+L85+P85)/3</f>
        <v>1410</v>
      </c>
    </row>
    <row r="86" spans="1:24" ht="16" thickBot="1">
      <c r="A86" s="20"/>
      <c r="B86" s="17"/>
      <c r="C86" s="17"/>
      <c r="D86" s="4">
        <v>5</v>
      </c>
      <c r="E86" s="4">
        <v>1082</v>
      </c>
      <c r="F86" s="4">
        <v>84</v>
      </c>
      <c r="G86" s="4">
        <v>3418</v>
      </c>
      <c r="H86" s="4">
        <v>1903</v>
      </c>
      <c r="I86" s="4">
        <v>1002</v>
      </c>
      <c r="J86" s="4">
        <v>85</v>
      </c>
      <c r="K86" s="4">
        <v>3094</v>
      </c>
      <c r="L86" s="4">
        <v>1826</v>
      </c>
      <c r="M86" s="4">
        <v>977</v>
      </c>
      <c r="N86" s="4">
        <v>134</v>
      </c>
      <c r="O86" s="4">
        <v>2935</v>
      </c>
      <c r="P86" s="4">
        <v>1811</v>
      </c>
      <c r="Q86" s="5">
        <f t="shared" si="16"/>
        <v>1020.3333333333334</v>
      </c>
      <c r="R86" s="5">
        <f t="shared" si="17"/>
        <v>54660</v>
      </c>
      <c r="S86" s="5">
        <f t="shared" si="13"/>
        <v>0.73014609643071904</v>
      </c>
      <c r="T86" s="5">
        <f t="shared" si="14"/>
        <v>0.23440919839300045</v>
      </c>
      <c r="U86" s="5">
        <f t="shared" si="15"/>
        <v>0.96455529482371949</v>
      </c>
      <c r="V86" s="5">
        <f t="shared" si="18"/>
        <v>101</v>
      </c>
      <c r="W86" s="5">
        <f t="shared" si="19"/>
        <v>3149</v>
      </c>
      <c r="X86" s="5">
        <f t="shared" si="20"/>
        <v>1846.6666666666667</v>
      </c>
    </row>
    <row r="87" spans="1:24" ht="16" thickBot="1">
      <c r="A87" s="20"/>
      <c r="B87" s="17"/>
      <c r="C87" s="17"/>
      <c r="D87" s="4">
        <v>10</v>
      </c>
      <c r="E87" s="4">
        <v>669</v>
      </c>
      <c r="F87" s="4">
        <v>264</v>
      </c>
      <c r="G87" s="4">
        <v>4190</v>
      </c>
      <c r="H87" s="4">
        <v>2226</v>
      </c>
      <c r="I87" s="4">
        <v>768</v>
      </c>
      <c r="J87" s="4">
        <v>363</v>
      </c>
      <c r="K87" s="4">
        <v>4896</v>
      </c>
      <c r="L87" s="4">
        <v>2411</v>
      </c>
      <c r="M87" s="4">
        <v>791</v>
      </c>
      <c r="N87" s="4">
        <v>395</v>
      </c>
      <c r="O87" s="4">
        <v>4896</v>
      </c>
      <c r="P87" s="4">
        <v>2411</v>
      </c>
      <c r="Q87" s="5">
        <f t="shared" si="16"/>
        <v>742.66666666666663</v>
      </c>
      <c r="R87" s="5">
        <f t="shared" si="17"/>
        <v>78205.333333333343</v>
      </c>
      <c r="S87" s="5">
        <f t="shared" si="13"/>
        <v>0.58281156036647908</v>
      </c>
      <c r="T87" s="5">
        <f t="shared" si="14"/>
        <v>0.44364023375723982</v>
      </c>
      <c r="U87" s="5">
        <f t="shared" si="15"/>
        <v>1.026451794123719</v>
      </c>
      <c r="V87" s="5">
        <f t="shared" si="18"/>
        <v>340.66666666666669</v>
      </c>
      <c r="W87" s="5">
        <f t="shared" si="19"/>
        <v>4660.666666666667</v>
      </c>
      <c r="X87" s="5">
        <f t="shared" si="20"/>
        <v>2349.3333333333335</v>
      </c>
    </row>
    <row r="88" spans="1:24" ht="16" thickBot="1">
      <c r="A88" s="20"/>
      <c r="B88" s="18"/>
      <c r="C88" s="18"/>
      <c r="D88" s="4">
        <v>20</v>
      </c>
      <c r="E88" s="4">
        <v>520</v>
      </c>
      <c r="F88" s="4">
        <v>524</v>
      </c>
      <c r="G88" s="4">
        <v>6942</v>
      </c>
      <c r="H88" s="4">
        <v>2914</v>
      </c>
      <c r="I88" s="4">
        <v>481</v>
      </c>
      <c r="J88" s="4">
        <v>777</v>
      </c>
      <c r="K88" s="4">
        <v>6342</v>
      </c>
      <c r="L88" s="4">
        <v>2481</v>
      </c>
      <c r="M88" s="4">
        <v>499</v>
      </c>
      <c r="N88" s="4">
        <v>716</v>
      </c>
      <c r="O88" s="4">
        <v>6492</v>
      </c>
      <c r="P88" s="4">
        <v>2752</v>
      </c>
      <c r="Q88" s="5">
        <f t="shared" si="16"/>
        <v>500</v>
      </c>
      <c r="R88" s="5">
        <f t="shared" si="17"/>
        <v>105231.33333333333</v>
      </c>
      <c r="S88" s="5">
        <f t="shared" si="13"/>
        <v>0.45404860447840389</v>
      </c>
      <c r="T88" s="5">
        <f t="shared" si="14"/>
        <v>0.68380153798258936</v>
      </c>
      <c r="U88" s="5">
        <f t="shared" si="15"/>
        <v>1.1378501424609933</v>
      </c>
      <c r="V88" s="5">
        <f t="shared" si="18"/>
        <v>672.33333333333337</v>
      </c>
      <c r="W88" s="5">
        <f t="shared" si="19"/>
        <v>6592</v>
      </c>
      <c r="X88" s="5">
        <f t="shared" si="20"/>
        <v>2715.6666666666665</v>
      </c>
    </row>
    <row r="89" spans="1:24" ht="16" thickBot="1">
      <c r="A89" s="20"/>
      <c r="B89" s="16" t="s">
        <v>20</v>
      </c>
      <c r="C89" s="16">
        <v>1</v>
      </c>
      <c r="D89" s="4">
        <v>3</v>
      </c>
      <c r="E89" s="4">
        <v>1764</v>
      </c>
      <c r="F89" s="4">
        <v>3</v>
      </c>
      <c r="G89" s="4">
        <v>3181</v>
      </c>
      <c r="H89" s="4">
        <v>2105</v>
      </c>
      <c r="I89" s="4">
        <v>1039</v>
      </c>
      <c r="J89" s="4">
        <v>3</v>
      </c>
      <c r="K89" s="4">
        <v>1829</v>
      </c>
      <c r="L89" s="4">
        <v>1282</v>
      </c>
      <c r="M89" s="4">
        <v>1182</v>
      </c>
      <c r="N89" s="4">
        <v>3</v>
      </c>
      <c r="O89" s="4">
        <v>2278</v>
      </c>
      <c r="P89" s="4">
        <v>1262</v>
      </c>
      <c r="Q89" s="5">
        <f t="shared" si="16"/>
        <v>1328.3333333333333</v>
      </c>
      <c r="R89" s="5">
        <f t="shared" si="17"/>
        <v>42919.333333333336</v>
      </c>
      <c r="S89" s="5">
        <f t="shared" si="13"/>
        <v>0.89357600198096843</v>
      </c>
      <c r="T89" s="5">
        <f t="shared" si="14"/>
        <v>0.13007804250083163</v>
      </c>
      <c r="U89" s="5">
        <f t="shared" si="15"/>
        <v>1.0236540444818001</v>
      </c>
      <c r="V89" s="5">
        <f t="shared" si="18"/>
        <v>3</v>
      </c>
      <c r="W89" s="5">
        <f t="shared" si="19"/>
        <v>2429.3333333333335</v>
      </c>
      <c r="X89" s="5">
        <f t="shared" si="20"/>
        <v>1549.6666666666667</v>
      </c>
    </row>
    <row r="90" spans="1:24" ht="16" thickBot="1">
      <c r="A90" s="20"/>
      <c r="B90" s="17"/>
      <c r="C90" s="17"/>
      <c r="D90" s="4">
        <v>5</v>
      </c>
      <c r="E90" s="4">
        <v>1338</v>
      </c>
      <c r="F90" s="4">
        <v>890</v>
      </c>
      <c r="G90" s="4">
        <v>3685</v>
      </c>
      <c r="H90" s="4">
        <v>2110</v>
      </c>
      <c r="I90" s="4">
        <v>1261</v>
      </c>
      <c r="J90" s="4">
        <v>941</v>
      </c>
      <c r="K90" s="4">
        <v>3070</v>
      </c>
      <c r="L90" s="4">
        <v>2289</v>
      </c>
      <c r="M90" s="4">
        <v>1431</v>
      </c>
      <c r="N90" s="4">
        <v>676</v>
      </c>
      <c r="O90" s="4">
        <v>3978</v>
      </c>
      <c r="P90" s="4">
        <v>2496</v>
      </c>
      <c r="Q90" s="5">
        <f t="shared" si="16"/>
        <v>1343.3333333333333</v>
      </c>
      <c r="R90" s="5">
        <f t="shared" si="17"/>
        <v>71713.333333333328</v>
      </c>
      <c r="S90" s="5">
        <f t="shared" si="13"/>
        <v>0.90153525062789619</v>
      </c>
      <c r="T90" s="5">
        <f t="shared" si="14"/>
        <v>0.38595033562096465</v>
      </c>
      <c r="U90" s="5">
        <f t="shared" si="15"/>
        <v>1.2874855862488608</v>
      </c>
      <c r="V90" s="5">
        <f t="shared" si="18"/>
        <v>835.66666666666663</v>
      </c>
      <c r="W90" s="5">
        <f t="shared" si="19"/>
        <v>3577.6666666666665</v>
      </c>
      <c r="X90" s="5">
        <f t="shared" si="20"/>
        <v>2298.3333333333335</v>
      </c>
    </row>
    <row r="91" spans="1:24" ht="16" thickBot="1">
      <c r="A91" s="20"/>
      <c r="B91" s="17"/>
      <c r="C91" s="17"/>
      <c r="D91" s="4">
        <v>10</v>
      </c>
      <c r="E91" s="4">
        <v>1086</v>
      </c>
      <c r="F91" s="4">
        <v>2460</v>
      </c>
      <c r="G91" s="4">
        <v>5935</v>
      </c>
      <c r="H91" s="4">
        <v>2455</v>
      </c>
      <c r="I91" s="4">
        <v>1020</v>
      </c>
      <c r="J91" s="4">
        <v>1062</v>
      </c>
      <c r="K91" s="4">
        <v>6399</v>
      </c>
      <c r="L91" s="4">
        <v>2729</v>
      </c>
      <c r="M91" s="4">
        <v>1048</v>
      </c>
      <c r="N91" s="4">
        <v>2315</v>
      </c>
      <c r="O91" s="4">
        <v>5508</v>
      </c>
      <c r="P91" s="4">
        <v>2647</v>
      </c>
      <c r="Q91" s="5">
        <f t="shared" si="16"/>
        <v>1051.3333333333333</v>
      </c>
      <c r="R91" s="5">
        <f t="shared" si="17"/>
        <v>110254</v>
      </c>
      <c r="S91" s="5">
        <f t="shared" si="13"/>
        <v>0.74659521030103637</v>
      </c>
      <c r="T91" s="5">
        <f t="shared" si="14"/>
        <v>0.72843449059695542</v>
      </c>
      <c r="U91" s="5">
        <f t="shared" si="15"/>
        <v>1.4750297008979918</v>
      </c>
      <c r="V91" s="5">
        <f t="shared" si="18"/>
        <v>1945.6666666666667</v>
      </c>
      <c r="W91" s="5">
        <f t="shared" si="19"/>
        <v>5947.333333333333</v>
      </c>
      <c r="X91" s="5">
        <f t="shared" si="20"/>
        <v>2610.3333333333335</v>
      </c>
    </row>
    <row r="92" spans="1:24" ht="16" thickBot="1">
      <c r="A92" s="20"/>
      <c r="B92" s="17"/>
      <c r="C92" s="18"/>
      <c r="D92" s="4">
        <v>20</v>
      </c>
      <c r="E92" s="4">
        <v>518</v>
      </c>
      <c r="F92" s="4">
        <v>2024</v>
      </c>
      <c r="G92" s="4">
        <v>5679</v>
      </c>
      <c r="H92" s="4">
        <v>2637</v>
      </c>
      <c r="I92" s="4">
        <v>595</v>
      </c>
      <c r="J92" s="4">
        <v>2335</v>
      </c>
      <c r="K92" s="4">
        <v>6650</v>
      </c>
      <c r="L92" s="4">
        <v>2895</v>
      </c>
      <c r="M92" s="4">
        <v>598</v>
      </c>
      <c r="N92" s="4">
        <v>2026</v>
      </c>
      <c r="O92" s="4">
        <v>6877</v>
      </c>
      <c r="P92" s="4">
        <v>3037</v>
      </c>
      <c r="Q92" s="5">
        <f t="shared" si="16"/>
        <v>570.33333333333337</v>
      </c>
      <c r="R92" s="5">
        <f t="shared" si="17"/>
        <v>119579.33333333334</v>
      </c>
      <c r="S92" s="5">
        <f t="shared" si="13"/>
        <v>0.49136863702288719</v>
      </c>
      <c r="T92" s="5">
        <f t="shared" si="14"/>
        <v>0.81130225555179381</v>
      </c>
      <c r="U92" s="5">
        <f t="shared" si="15"/>
        <v>1.302670892574681</v>
      </c>
      <c r="V92" s="5">
        <f t="shared" si="18"/>
        <v>2128.3333333333335</v>
      </c>
      <c r="W92" s="5">
        <f t="shared" si="19"/>
        <v>6402</v>
      </c>
      <c r="X92" s="5">
        <f t="shared" si="20"/>
        <v>2856.3333333333335</v>
      </c>
    </row>
    <row r="93" spans="1:24" ht="16" thickBot="1">
      <c r="A93" s="20"/>
      <c r="B93" s="17"/>
      <c r="C93" s="16">
        <v>2</v>
      </c>
      <c r="D93" s="4">
        <v>3</v>
      </c>
      <c r="E93" s="4">
        <v>1373</v>
      </c>
      <c r="F93" s="4">
        <v>94</v>
      </c>
      <c r="G93" s="4">
        <v>1988</v>
      </c>
      <c r="H93" s="4">
        <v>2034</v>
      </c>
      <c r="I93" s="4">
        <v>1387</v>
      </c>
      <c r="J93" s="4">
        <v>160</v>
      </c>
      <c r="K93" s="4">
        <v>1996</v>
      </c>
      <c r="L93" s="4">
        <v>2002</v>
      </c>
      <c r="M93" s="4">
        <v>1355</v>
      </c>
      <c r="N93" s="4">
        <v>87</v>
      </c>
      <c r="O93" s="4">
        <v>1993</v>
      </c>
      <c r="P93" s="4">
        <v>1982</v>
      </c>
      <c r="Q93" s="5">
        <f t="shared" si="16"/>
        <v>1371.6666666666667</v>
      </c>
      <c r="R93" s="5">
        <f t="shared" si="17"/>
        <v>45132</v>
      </c>
      <c r="S93" s="5">
        <f t="shared" si="13"/>
        <v>0.916569386960982</v>
      </c>
      <c r="T93" s="5">
        <f t="shared" si="14"/>
        <v>0.14974047543514019</v>
      </c>
      <c r="U93" s="5">
        <f t="shared" si="15"/>
        <v>1.0663098623961222</v>
      </c>
      <c r="V93" s="5">
        <f t="shared" si="18"/>
        <v>113.66666666666667</v>
      </c>
      <c r="W93" s="5">
        <f t="shared" si="19"/>
        <v>1992.3333333333333</v>
      </c>
      <c r="X93" s="5">
        <f t="shared" si="20"/>
        <v>2006</v>
      </c>
    </row>
    <row r="94" spans="1:24" ht="16" thickBot="1">
      <c r="A94" s="20"/>
      <c r="B94" s="17"/>
      <c r="C94" s="17"/>
      <c r="D94" s="4">
        <v>5</v>
      </c>
      <c r="E94" s="4">
        <v>848</v>
      </c>
      <c r="F94" s="4">
        <v>175</v>
      </c>
      <c r="G94" s="4">
        <v>1981</v>
      </c>
      <c r="H94" s="4">
        <v>2079</v>
      </c>
      <c r="I94" s="4">
        <v>935</v>
      </c>
      <c r="J94" s="4">
        <v>147</v>
      </c>
      <c r="K94" s="4">
        <v>2350</v>
      </c>
      <c r="L94" s="4">
        <v>2173</v>
      </c>
      <c r="M94" s="4">
        <v>810</v>
      </c>
      <c r="N94" s="4">
        <v>35</v>
      </c>
      <c r="O94" s="4">
        <v>1973</v>
      </c>
      <c r="P94" s="4">
        <v>2037</v>
      </c>
      <c r="Q94" s="5">
        <f t="shared" si="16"/>
        <v>864.33333333333337</v>
      </c>
      <c r="R94" s="5">
        <f t="shared" si="17"/>
        <v>47359.333333333336</v>
      </c>
      <c r="S94" s="5">
        <f t="shared" si="13"/>
        <v>0.64736991050267068</v>
      </c>
      <c r="T94" s="5">
        <f t="shared" si="14"/>
        <v>0.16953324085650959</v>
      </c>
      <c r="U94" s="5">
        <f t="shared" si="15"/>
        <v>0.81690315135918024</v>
      </c>
      <c r="V94" s="5">
        <f t="shared" si="18"/>
        <v>119</v>
      </c>
      <c r="W94" s="5">
        <f t="shared" si="19"/>
        <v>2101.3333333333335</v>
      </c>
      <c r="X94" s="5">
        <f t="shared" si="20"/>
        <v>2096.3333333333335</v>
      </c>
    </row>
    <row r="95" spans="1:24" ht="16" thickBot="1">
      <c r="A95" s="20"/>
      <c r="B95" s="17"/>
      <c r="C95" s="17"/>
      <c r="D95" s="4">
        <v>10</v>
      </c>
      <c r="E95" s="4">
        <v>538</v>
      </c>
      <c r="F95" s="4">
        <v>330</v>
      </c>
      <c r="G95" s="4">
        <v>2422</v>
      </c>
      <c r="H95" s="4">
        <v>2618</v>
      </c>
      <c r="I95" s="4">
        <v>695</v>
      </c>
      <c r="J95" s="4">
        <v>717</v>
      </c>
      <c r="K95" s="4">
        <v>3341</v>
      </c>
      <c r="L95" s="4">
        <v>2882</v>
      </c>
      <c r="M95" s="4">
        <v>651</v>
      </c>
      <c r="N95" s="4">
        <v>394</v>
      </c>
      <c r="O95" s="4">
        <v>3227</v>
      </c>
      <c r="P95" s="4">
        <v>2879</v>
      </c>
      <c r="Q95" s="5">
        <f t="shared" si="16"/>
        <v>628</v>
      </c>
      <c r="R95" s="5">
        <f t="shared" si="17"/>
        <v>68286</v>
      </c>
      <c r="S95" s="5">
        <f t="shared" si="13"/>
        <v>0.52196752626552056</v>
      </c>
      <c r="T95" s="5">
        <f t="shared" si="14"/>
        <v>0.35549400307643908</v>
      </c>
      <c r="U95" s="5">
        <f t="shared" si="15"/>
        <v>0.87746152934195965</v>
      </c>
      <c r="V95" s="5">
        <f t="shared" si="18"/>
        <v>480.33333333333331</v>
      </c>
      <c r="W95" s="5">
        <f t="shared" si="19"/>
        <v>2996.6666666666665</v>
      </c>
      <c r="X95" s="5">
        <f t="shared" si="20"/>
        <v>2793</v>
      </c>
    </row>
    <row r="96" spans="1:24" ht="16" thickBot="1">
      <c r="A96" s="20"/>
      <c r="B96" s="17"/>
      <c r="C96" s="18"/>
      <c r="D96" s="4">
        <v>20</v>
      </c>
      <c r="E96" s="4">
        <v>367</v>
      </c>
      <c r="F96" s="4">
        <v>799</v>
      </c>
      <c r="G96" s="4">
        <v>3671</v>
      </c>
      <c r="H96" s="4">
        <v>2850</v>
      </c>
      <c r="I96" s="4">
        <v>406</v>
      </c>
      <c r="J96" s="4">
        <v>1131</v>
      </c>
      <c r="K96" s="4">
        <v>4188</v>
      </c>
      <c r="L96" s="4">
        <v>2781</v>
      </c>
      <c r="M96" s="4">
        <v>367</v>
      </c>
      <c r="N96" s="4">
        <v>615</v>
      </c>
      <c r="O96" s="4">
        <v>3623</v>
      </c>
      <c r="P96" s="4">
        <v>3082</v>
      </c>
      <c r="Q96" s="5">
        <f t="shared" si="16"/>
        <v>380</v>
      </c>
      <c r="R96" s="5">
        <f t="shared" si="17"/>
        <v>81608.666666666672</v>
      </c>
      <c r="S96" s="5">
        <f t="shared" si="13"/>
        <v>0.39037461530298206</v>
      </c>
      <c r="T96" s="5">
        <f t="shared" si="14"/>
        <v>0.4738832949593022</v>
      </c>
      <c r="U96" s="5">
        <f t="shared" si="15"/>
        <v>0.86425791026228427</v>
      </c>
      <c r="V96" s="5">
        <f t="shared" si="18"/>
        <v>848.33333333333337</v>
      </c>
      <c r="W96" s="5">
        <f t="shared" si="19"/>
        <v>3827.3333333333335</v>
      </c>
      <c r="X96" s="5">
        <f t="shared" si="20"/>
        <v>2904.3333333333335</v>
      </c>
    </row>
    <row r="97" spans="1:24" ht="16" thickBot="1">
      <c r="A97" s="20"/>
      <c r="B97" s="17"/>
      <c r="C97" s="16">
        <v>3</v>
      </c>
      <c r="D97" s="4">
        <v>3</v>
      </c>
      <c r="E97" s="4">
        <v>1507</v>
      </c>
      <c r="F97" s="4">
        <v>31</v>
      </c>
      <c r="G97" s="4">
        <v>2222</v>
      </c>
      <c r="H97" s="4">
        <v>2265</v>
      </c>
      <c r="I97" s="4">
        <v>1385</v>
      </c>
      <c r="J97" s="4">
        <v>93</v>
      </c>
      <c r="K97" s="4">
        <v>1974</v>
      </c>
      <c r="L97" s="4">
        <v>2085</v>
      </c>
      <c r="M97" s="4">
        <v>1755</v>
      </c>
      <c r="N97" s="4">
        <v>125</v>
      </c>
      <c r="O97" s="4">
        <v>2559</v>
      </c>
      <c r="P97" s="4">
        <v>2578</v>
      </c>
      <c r="Q97" s="5">
        <f t="shared" si="16"/>
        <v>1549</v>
      </c>
      <c r="R97" s="5">
        <f t="shared" si="17"/>
        <v>51058.666666666664</v>
      </c>
      <c r="S97" s="5">
        <f t="shared" si="13"/>
        <v>1.0106653931868832</v>
      </c>
      <c r="T97" s="5">
        <f t="shared" si="14"/>
        <v>0.20240664861561719</v>
      </c>
      <c r="U97" s="5">
        <f t="shared" si="15"/>
        <v>1.2130720418025005</v>
      </c>
      <c r="V97" s="5">
        <f t="shared" si="18"/>
        <v>83</v>
      </c>
      <c r="W97" s="5">
        <f t="shared" si="19"/>
        <v>2251.6666666666665</v>
      </c>
      <c r="X97" s="5">
        <f t="shared" si="20"/>
        <v>2309.3333333333335</v>
      </c>
    </row>
    <row r="98" spans="1:24" ht="16" thickBot="1">
      <c r="A98" s="20"/>
      <c r="B98" s="17"/>
      <c r="C98" s="17"/>
      <c r="D98" s="4">
        <v>5</v>
      </c>
      <c r="E98" s="4">
        <v>897</v>
      </c>
      <c r="F98" s="4">
        <v>61</v>
      </c>
      <c r="G98" s="4">
        <v>2262</v>
      </c>
      <c r="H98" s="4">
        <v>2157</v>
      </c>
      <c r="I98" s="4">
        <v>983</v>
      </c>
      <c r="J98" s="4">
        <v>240</v>
      </c>
      <c r="K98" s="4">
        <v>2405</v>
      </c>
      <c r="L98" s="4">
        <v>2265</v>
      </c>
      <c r="M98" s="4">
        <v>904</v>
      </c>
      <c r="N98" s="4">
        <v>230</v>
      </c>
      <c r="O98" s="4">
        <v>2222</v>
      </c>
      <c r="P98" s="4">
        <v>2063</v>
      </c>
      <c r="Q98" s="5">
        <f t="shared" si="16"/>
        <v>928</v>
      </c>
      <c r="R98" s="5">
        <f t="shared" si="17"/>
        <v>50673.333333333336</v>
      </c>
      <c r="S98" s="5">
        <f t="shared" si="13"/>
        <v>0.68115249920407506</v>
      </c>
      <c r="T98" s="5">
        <f t="shared" si="14"/>
        <v>0.19898245872829265</v>
      </c>
      <c r="U98" s="5">
        <f t="shared" si="15"/>
        <v>0.88013495793236773</v>
      </c>
      <c r="V98" s="5">
        <f t="shared" si="18"/>
        <v>177</v>
      </c>
      <c r="W98" s="5">
        <f t="shared" si="19"/>
        <v>2296.3333333333335</v>
      </c>
      <c r="X98" s="5">
        <f t="shared" si="20"/>
        <v>2161.6666666666665</v>
      </c>
    </row>
    <row r="99" spans="1:24" ht="16" thickBot="1">
      <c r="A99" s="20"/>
      <c r="B99" s="17"/>
      <c r="C99" s="17"/>
      <c r="D99" s="4">
        <v>10</v>
      </c>
      <c r="E99" s="4">
        <v>581</v>
      </c>
      <c r="F99" s="4">
        <v>591</v>
      </c>
      <c r="G99" s="4">
        <v>2727</v>
      </c>
      <c r="H99" s="4">
        <v>2482</v>
      </c>
      <c r="I99" s="4">
        <v>576</v>
      </c>
      <c r="J99" s="4">
        <v>508</v>
      </c>
      <c r="K99" s="4">
        <v>2698</v>
      </c>
      <c r="L99" s="4">
        <v>2544</v>
      </c>
      <c r="M99" s="4">
        <v>618</v>
      </c>
      <c r="N99" s="4">
        <v>586</v>
      </c>
      <c r="O99" s="4">
        <v>3033</v>
      </c>
      <c r="P99" s="4">
        <v>2551</v>
      </c>
      <c r="Q99" s="5">
        <f t="shared" si="16"/>
        <v>591.66666666666663</v>
      </c>
      <c r="R99" s="5">
        <f t="shared" si="17"/>
        <v>64118</v>
      </c>
      <c r="S99" s="5">
        <f t="shared" si="13"/>
        <v>0.50268845732073997</v>
      </c>
      <c r="T99" s="5">
        <f t="shared" si="14"/>
        <v>0.31845587993534324</v>
      </c>
      <c r="U99" s="5">
        <f t="shared" si="15"/>
        <v>0.82114433725608316</v>
      </c>
      <c r="V99" s="5">
        <f t="shared" si="18"/>
        <v>561.66666666666663</v>
      </c>
      <c r="W99" s="5">
        <f t="shared" si="19"/>
        <v>2819.3333333333335</v>
      </c>
      <c r="X99" s="5">
        <f t="shared" si="20"/>
        <v>2525.6666666666665</v>
      </c>
    </row>
    <row r="100" spans="1:24" ht="16" thickBot="1">
      <c r="A100" s="21"/>
      <c r="B100" s="18"/>
      <c r="C100" s="18"/>
      <c r="D100" s="4">
        <v>20</v>
      </c>
      <c r="E100" s="4">
        <v>344</v>
      </c>
      <c r="F100" s="4">
        <v>594</v>
      </c>
      <c r="G100" s="4">
        <v>3307</v>
      </c>
      <c r="H100" s="4">
        <v>2959</v>
      </c>
      <c r="I100" s="4">
        <v>392</v>
      </c>
      <c r="J100" s="4">
        <v>1119</v>
      </c>
      <c r="K100" s="4">
        <v>3685</v>
      </c>
      <c r="L100" s="4">
        <v>3016</v>
      </c>
      <c r="M100" s="4">
        <v>369</v>
      </c>
      <c r="N100" s="4">
        <v>604</v>
      </c>
      <c r="O100" s="4">
        <v>3828</v>
      </c>
      <c r="P100" s="4">
        <v>2928</v>
      </c>
      <c r="Q100" s="5">
        <f t="shared" si="16"/>
        <v>368.33333333333331</v>
      </c>
      <c r="R100" s="5">
        <f t="shared" si="17"/>
        <v>79402</v>
      </c>
      <c r="S100" s="5">
        <f t="shared" si="13"/>
        <v>0.38418408857759379</v>
      </c>
      <c r="T100" s="5">
        <f t="shared" si="14"/>
        <v>0.45427417986060942</v>
      </c>
      <c r="U100" s="5">
        <f t="shared" si="15"/>
        <v>0.83845826843820315</v>
      </c>
      <c r="V100" s="5">
        <f t="shared" si="18"/>
        <v>772.33333333333337</v>
      </c>
      <c r="W100" s="5">
        <f t="shared" si="19"/>
        <v>3606.6666666666665</v>
      </c>
      <c r="X100" s="5">
        <f t="shared" si="20"/>
        <v>2967.6666666666665</v>
      </c>
    </row>
    <row r="101" spans="1:24" ht="16" thickBot="1">
      <c r="A101" s="5"/>
      <c r="B101" s="5"/>
      <c r="C101" s="5"/>
      <c r="D101" s="5"/>
      <c r="E101" s="4">
        <v>970</v>
      </c>
      <c r="F101" s="4">
        <v>203</v>
      </c>
      <c r="G101" s="4">
        <v>2361</v>
      </c>
      <c r="H101" s="4">
        <v>2281</v>
      </c>
      <c r="I101" s="4">
        <v>977</v>
      </c>
      <c r="J101" s="4">
        <v>223</v>
      </c>
      <c r="K101" s="4">
        <v>2425</v>
      </c>
      <c r="L101" s="4">
        <v>2232</v>
      </c>
      <c r="M101" s="4">
        <v>952</v>
      </c>
      <c r="N101" s="4">
        <v>203</v>
      </c>
      <c r="O101" s="4">
        <v>2328</v>
      </c>
      <c r="P101" s="4">
        <v>2224</v>
      </c>
      <c r="Q101" s="5">
        <f t="shared" si="16"/>
        <v>966.33333333333337</v>
      </c>
      <c r="R101" s="5">
        <f t="shared" si="17"/>
        <v>52758</v>
      </c>
      <c r="S101" s="5">
        <f t="shared" si="13"/>
        <v>0.70149280130177927</v>
      </c>
      <c r="T101" s="5">
        <f t="shared" si="14"/>
        <v>0.21750744450279785</v>
      </c>
      <c r="U101" s="5">
        <f t="shared" si="15"/>
        <v>0.91900024580457718</v>
      </c>
      <c r="V101" s="5">
        <f t="shared" si="18"/>
        <v>209.66666666666666</v>
      </c>
      <c r="W101" s="5">
        <f t="shared" si="19"/>
        <v>2371.3333333333335</v>
      </c>
      <c r="X101" s="5">
        <f t="shared" si="20"/>
        <v>2245.6666666666665</v>
      </c>
    </row>
    <row r="102" spans="1:24" ht="16" thickBo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>
        <v>1070.6666666666667</v>
      </c>
      <c r="R102" s="2">
        <v>58436.666666666672</v>
      </c>
      <c r="S102" s="2">
        <v>0.75685379744596559</v>
      </c>
      <c r="T102" s="2">
        <v>0.26796981381115598</v>
      </c>
      <c r="U102" s="2">
        <v>1.0248236112571216</v>
      </c>
      <c r="V102" s="2">
        <v>249.33333333333334</v>
      </c>
      <c r="W102" s="2">
        <v>2622.3333333333335</v>
      </c>
      <c r="X102" s="2">
        <v>2476.6666666666665</v>
      </c>
    </row>
    <row r="103" spans="1:24" ht="16" thickBo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:24" ht="16" thickBo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:24" ht="16" thickBot="1">
      <c r="A105" s="5"/>
      <c r="B105" s="5"/>
      <c r="C105" s="5"/>
      <c r="Q105" s="5"/>
      <c r="R105" s="5"/>
      <c r="S105" s="5"/>
      <c r="T105" s="5"/>
      <c r="U105" s="5"/>
      <c r="V105" s="5"/>
      <c r="W105" s="5"/>
      <c r="X105" s="5"/>
    </row>
    <row r="106" spans="1:24" ht="16" thickBo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:24" ht="16" thickBo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:24" ht="16" thickBo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>
        <f>MIN(Q53:Q100)</f>
        <v>355.66666666666669</v>
      </c>
      <c r="R108" s="5">
        <f>MIN(R53:R100)</f>
        <v>28281.333333333332</v>
      </c>
      <c r="S108" s="5">
        <f>MAX(S53:S100)</f>
        <v>1.3774983197141744</v>
      </c>
      <c r="T108" s="5">
        <f>MAX(T53:T100)</f>
        <v>1.0000059242039572</v>
      </c>
      <c r="U108" s="5">
        <f>MAX(U53:U100)</f>
        <v>1.7480575734540502</v>
      </c>
      <c r="V108" s="5"/>
      <c r="W108" s="5"/>
      <c r="X108" s="5"/>
    </row>
    <row r="109" spans="1:24" ht="16" thickBo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>
        <f>MAX(Q53:Q108)</f>
        <v>2240.3333333333335</v>
      </c>
      <c r="R109" s="5">
        <f>MAX(R53:R108)</f>
        <v>140814.66666666666</v>
      </c>
      <c r="S109" s="5">
        <f>MIN(S53:S108)</f>
        <v>0.3774629452757437</v>
      </c>
      <c r="T109" s="5">
        <f>MIN(T53:T108)</f>
        <v>2.9621019786113965E-7</v>
      </c>
      <c r="U109" s="5">
        <f>MIN(U53:U108)</f>
        <v>0.64418650725409743</v>
      </c>
      <c r="V109" s="5"/>
      <c r="W109" s="5"/>
      <c r="X109" s="5"/>
    </row>
    <row r="110" spans="1:24" ht="16" thickBo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spans="1:24" ht="16" thickBo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spans="1:24" ht="16" thickBo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spans="1:24" ht="16" thickBo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spans="1:24" ht="16" thickBo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spans="1:24" ht="16" thickBo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spans="1:24" ht="16" thickBo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spans="1:24" ht="16" thickBo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spans="1:24" ht="16" thickBo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spans="1:24" ht="16" thickBo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spans="1:24" ht="16" thickBo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spans="1:24" ht="16" thickBo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spans="1:24" ht="16" thickBo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spans="1:24" ht="16" thickBo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spans="1:24" ht="16" thickBo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spans="1:24" ht="16" thickBo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spans="1:24" ht="16" thickBo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spans="1:24" ht="16" thickBo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spans="1:24" ht="16" thickBo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spans="1:24" ht="16" thickBo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16" thickBo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16" thickBo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16" thickBo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spans="1:24" ht="16" thickBo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16" thickBo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spans="1:24" ht="16" thickBo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16" thickBo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spans="1:24" ht="16" thickBo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16" thickBo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16" thickBo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16" thickBo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16" thickBo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16" thickBo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spans="1:24" ht="16" thickBo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16" thickBo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16" thickBo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spans="1:24" ht="16" thickBo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4" ht="16" thickBo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4" ht="16" thickBo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4" ht="16" thickBo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spans="1:24" ht="16" thickBo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spans="1:24" ht="16" thickBo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spans="1:24" ht="16" thickBo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spans="1:24" ht="16" thickBo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spans="1:24" ht="16" thickBo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spans="1:24" ht="16" thickBo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spans="1:24" ht="16" thickBo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spans="1:24" ht="16" thickBo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spans="1:24" ht="16" thickBo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spans="1:24" ht="16" thickBo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spans="1:24" ht="16" thickBo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spans="1:24" ht="16" thickBo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spans="1:24" ht="16" thickBo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spans="1:24" ht="16" thickBo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spans="1:24" ht="16" thickBo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spans="1:24" ht="16" thickBo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spans="1:24" ht="16" thickBo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spans="1:24" ht="16" thickBo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spans="1:24" ht="16" thickBo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spans="1:24" ht="16" thickBo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spans="1:24" ht="16" thickBo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spans="1:24" ht="16" thickBo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spans="1:24" ht="16" thickBo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spans="1:24" ht="16" thickBo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spans="1:24" ht="16" thickBo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 ht="16" thickBo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spans="1:24" ht="16" thickBo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spans="1:24" ht="16" thickBo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 ht="16" thickBo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spans="1:24" ht="16" thickBo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spans="1:24" ht="16" thickBo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 ht="16" thickBo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spans="1:24" ht="16" thickBo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spans="1:24" ht="16" thickBo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 ht="16" thickBo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spans="1:24" ht="16" thickBo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spans="1:24" ht="16" thickBo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spans="1:24" ht="16" thickBo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spans="1:24" ht="16" thickBo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spans="1:24" ht="16" thickBo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spans="1:24" ht="16" thickBo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spans="1:24" ht="16" thickBo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spans="1:24" ht="16" thickBo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spans="1:24" ht="16" thickBo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spans="1:24" ht="16" thickBo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spans="1:24" ht="16" thickBo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spans="1:24" ht="16" thickBo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spans="1:24" ht="16" thickBo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spans="1:24" ht="16" thickBo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spans="1:24" ht="16" thickBo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spans="1:24" ht="16" thickBo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spans="1:24" ht="16" thickBo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spans="1:24" ht="16" thickBo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spans="1:24" ht="16" thickBo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spans="1:24" ht="16" thickBo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spans="1:24" ht="16" thickBo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spans="1:24" ht="16" thickBo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spans="1:24" ht="16" thickBo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spans="1:24" ht="16" thickBo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spans="1:24" ht="16" thickBo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spans="1:24" ht="16" thickBo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spans="1:24" ht="16" thickBo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spans="1:24" ht="16" thickBo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spans="1:24" ht="16" thickBo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spans="1:24" ht="16" thickBo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spans="1:24" ht="16" thickBo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spans="1:24" ht="16" thickBo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spans="1:24" ht="16" thickBo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spans="1:24" ht="16" thickBo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spans="1:24" ht="16" thickBo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spans="1:24" ht="16" thickBo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spans="1:24" ht="16" thickBo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spans="1:24" ht="16" thickBo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spans="1:24" ht="16" thickBo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spans="1:24" ht="16" thickBo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spans="1:24" ht="16" thickBo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spans="1:24" ht="16" thickBo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spans="1:24" ht="16" thickBo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spans="1:24" ht="16" thickBo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spans="1:24" ht="16" thickBo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spans="1:24" ht="16" thickBo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spans="1:24" ht="16" thickBo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spans="1:24" ht="16" thickBo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spans="1:24" ht="16" thickBo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spans="1:24" ht="16" thickBo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spans="1:24" ht="16" thickBo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spans="1:24" ht="16" thickBo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spans="1:24" ht="16" thickBo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spans="1:24" ht="16" thickBo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spans="1:24" ht="16" thickBo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spans="1:24" ht="16" thickBo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spans="1:24" ht="16" thickBo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spans="1:24" ht="16" thickBo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spans="1:24" ht="16" thickBo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spans="1:24" ht="16" thickBo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spans="1:24" ht="16" thickBo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spans="1:24" ht="16" thickBo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spans="1:24" ht="16" thickBo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spans="1:24" ht="16" thickBo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1:24" ht="16" thickBo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spans="1:24" ht="16" thickBo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spans="1:24" ht="16" thickBo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spans="1:24" ht="16" thickBo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spans="1:24" ht="16" thickBo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spans="1:24" ht="16" thickBo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spans="1:24" ht="16" thickBo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spans="1:24" ht="16" thickBo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spans="1:24" ht="16" thickBo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spans="1:24" ht="16" thickBo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spans="1:24" ht="16" thickBo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spans="1:24" ht="16" thickBo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spans="1:24" ht="16" thickBo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spans="1:24" ht="16" thickBo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spans="1:24" ht="16" thickBo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spans="1:24" ht="16" thickBo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spans="1:24" ht="16" thickBo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spans="1:24" ht="16" thickBo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spans="1:24" ht="16" thickBo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spans="1:24" ht="16" thickBo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spans="1:24" ht="16" thickBo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spans="1:24" ht="16" thickBo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spans="1:24" ht="16" thickBo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spans="1:24" ht="16" thickBo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spans="1:24" ht="16" thickBo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spans="1:24" ht="16" thickBo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spans="1:24" ht="16" thickBo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spans="1:24" ht="16" thickBo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spans="1:24" ht="16" thickBo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spans="1:24" ht="16" thickBo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spans="1:24" ht="16" thickBo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spans="1:24" ht="16" thickBo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spans="1:24" ht="16" thickBo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spans="1:24" ht="16" thickBo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spans="1:24" ht="16" thickBo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spans="1:24" ht="16" thickBo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spans="1:24" ht="16" thickBo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spans="1:24" ht="16" thickBo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spans="1:24" ht="16" thickBo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spans="1:24" ht="16" thickBo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spans="1:24" ht="16" thickBo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spans="1:24" ht="16" thickBo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spans="1:24" ht="16" thickBo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spans="1:24" ht="16" thickBo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spans="1:24" ht="16" thickBo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spans="1:24" ht="16" thickBo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spans="1:24" ht="16" thickBo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spans="1:24" ht="16" thickBo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spans="1:24" ht="16" thickBo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spans="1:24" ht="16" thickBo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spans="1:24" ht="16" thickBo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spans="1:24" ht="16" thickBo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spans="1:24" ht="16" thickBo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spans="1:24" ht="16" thickBo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spans="1:24" ht="16" thickBo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spans="1:24" ht="16" thickBo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spans="1:24" ht="16" thickBo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spans="1:24" ht="16" thickBo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spans="1:24" ht="16" thickBo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spans="1:24" ht="16" thickBo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spans="1:24" ht="16" thickBo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spans="1:24" ht="16" thickBo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spans="1:24" ht="16" thickBo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spans="1:24" ht="16" thickBo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spans="1:24" ht="16" thickBo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spans="1:24" ht="16" thickBo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spans="1:24" ht="16" thickBo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spans="1:24" ht="16" thickBo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spans="1:24" ht="16" thickBo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spans="1:24" ht="16" thickBo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spans="1:24" ht="16" thickBo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spans="1:24" ht="16" thickBo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spans="1:24" ht="16" thickBo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spans="1:24" ht="16" thickBo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spans="1:24" ht="16" thickBo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spans="1:24" ht="16" thickBo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spans="1:24" ht="16" thickBo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spans="1:24" ht="16" thickBo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spans="1:24" ht="16" thickBo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spans="1:24" ht="16" thickBo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spans="1:24" ht="16" thickBo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spans="1:24" ht="16" thickBo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spans="1:24" ht="16" thickBo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spans="1:24" ht="16" thickBo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spans="1:24" ht="16" thickBo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spans="1:24" ht="16" thickBo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spans="1:24" ht="16" thickBo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spans="1:24" ht="16" thickBo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spans="1:24" ht="16" thickBo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spans="1:24" ht="16" thickBo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spans="1:24" ht="16" thickBo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spans="1:24" ht="16" thickBo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spans="1:24" ht="16" thickBo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spans="1:24" ht="16" thickBo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spans="1:24" ht="16" thickBo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spans="1:24" ht="16" thickBo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spans="1:24" ht="16" thickBo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spans="1:24" ht="16" thickBo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spans="1:24" ht="16" thickBo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spans="1:24" ht="16" thickBo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spans="1:24" ht="16" thickBo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spans="1:24" ht="16" thickBo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spans="1:24" ht="16" thickBo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spans="1:24" ht="16" thickBo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spans="1:24" ht="16" thickBo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spans="1:24" ht="16" thickBo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spans="1:24" ht="16" thickBo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spans="1:24" ht="16" thickBo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spans="1:24" ht="16" thickBo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spans="1:24" ht="16" thickBo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spans="1:24" ht="16" thickBo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spans="1:24" ht="16" thickBo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spans="1:24" ht="16" thickBo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spans="1:24" ht="16" thickBo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spans="1:24" ht="16" thickBo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spans="1:24" ht="16" thickBo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spans="1:24" ht="16" thickBo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spans="1:24" ht="16" thickBo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spans="1:24" ht="16" thickBo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spans="1:24" ht="16" thickBo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spans="1:24" ht="16" thickBo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spans="1:24" ht="16" thickBo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spans="1:24" ht="16" thickBo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spans="1:24" ht="16" thickBo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spans="1:24" ht="16" thickBo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spans="1:24" ht="16" thickBo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spans="1:24" ht="16" thickBo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spans="1:24" ht="16" thickBo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spans="1:24" ht="16" thickBo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spans="1:24" ht="16" thickBo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spans="1:24" ht="16" thickBo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spans="1:24" ht="16" thickBo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spans="1:24" ht="16" thickBo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spans="1:24" ht="16" thickBo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spans="1:24" ht="16" thickBo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spans="1:24" ht="16" thickBo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spans="1:24" ht="16" thickBo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spans="1:24" ht="16" thickBo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spans="1:24" ht="16" thickBo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spans="1:24" ht="16" thickBo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spans="1:24" ht="16" thickBo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spans="1:24" ht="16" thickBo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spans="1:24" ht="16" thickBo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spans="1:24" ht="16" thickBo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spans="1:24" ht="16" thickBo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spans="1:24" ht="16" thickBo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spans="1:24" ht="16" thickBo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spans="1:24" ht="16" thickBo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spans="1:24" ht="16" thickBo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spans="1:24" ht="16" thickBo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spans="1:24" ht="16" thickBo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spans="1:24" ht="16" thickBo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spans="1:24" ht="16" thickBo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spans="1:24" ht="16" thickBo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spans="1:24" ht="16" thickBo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spans="1:24" ht="16" thickBo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spans="1:24" ht="16" thickBo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spans="1:24" ht="16" thickBo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spans="1:24" ht="16" thickBo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spans="1:24" ht="16" thickBo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spans="1:24" ht="16" thickBo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spans="1:24" ht="16" thickBo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spans="1:24" ht="16" thickBo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spans="1:24" ht="16" thickBo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spans="1:24" ht="16" thickBo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spans="1:24" ht="16" thickBo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spans="1:24" ht="16" thickBo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spans="1:24" ht="16" thickBo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spans="1:24" ht="16" thickBo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spans="1:24" ht="16" thickBo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spans="1:24" ht="16" thickBo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spans="1:24" ht="16" thickBo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spans="1:24" ht="16" thickBo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spans="1:24" ht="16" thickBo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spans="1:24" ht="16" thickBo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spans="1:24" ht="16" thickBo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spans="1:24" ht="16" thickBo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spans="1:24" ht="16" thickBo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spans="1:24" ht="16" thickBo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spans="1:24" ht="16" thickBo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6" thickBo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6" thickBo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6" thickBo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6" thickBo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1:24" ht="16" thickBo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1:24" ht="16" thickBo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1:24" ht="16" thickBo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t="16" thickBo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1:24" ht="16" thickBo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1:24" ht="16" thickBo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1:24" ht="16" thickBo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1:24" ht="16" thickBo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1:24" ht="16" thickBo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1:24" ht="16" thickBo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1:24" ht="16" thickBo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1:24" ht="16" thickBo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1:24" ht="16" thickBo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1:24" ht="16" thickBo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1:24" ht="16" thickBo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1:24" ht="16" thickBo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1:24" ht="16" thickBo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1:24" ht="16" thickBo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1:24" ht="16" thickBo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1:24" ht="16" thickBo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1:24" ht="16" thickBo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1:24" ht="16" thickBo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1:24" ht="16" thickBo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1:24" ht="16" thickBo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1:24" ht="16" thickBo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1:24" ht="16" thickBo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1:24" ht="16" thickBo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1:24" ht="16" thickBo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1:24" ht="16" thickBo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1:24" ht="16" thickBo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1:24" ht="16" thickBo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1:24" ht="16" thickBo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1:24" ht="16" thickBo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1:24" ht="16" thickBo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1:24" ht="16" thickBo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1:24" ht="16" thickBo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1:24" ht="16" thickBo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1:24" ht="16" thickBo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1:24" ht="16" thickBo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1:24" ht="16" thickBo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1:24" ht="16" thickBo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1:24" ht="16" thickBo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1:24" ht="16" thickBo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1:24" ht="16" thickBo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1:24" ht="16" thickBo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1:24" ht="16" thickBo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1:24" ht="16" thickBo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1:24" ht="16" thickBo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1:24" ht="16" thickBo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1:24" ht="16" thickBo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1:24" ht="16" thickBo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1:24" ht="16" thickBo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1:24" ht="16" thickBo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1:24" ht="16" thickBo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1:24" ht="16" thickBo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1:24" ht="16" thickBo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1:24" ht="16" thickBo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1:24" ht="16" thickBo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1:24" ht="16" thickBo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1:24" ht="16" thickBo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1:24" ht="16" thickBo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1:24" ht="16" thickBo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1:24" ht="16" thickBo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1:24" ht="16" thickBo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1:24" ht="16" thickBo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1:24" ht="16" thickBo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1:24" ht="16" thickBo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1:24" ht="16" thickBo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1:24" ht="16" thickBo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1:24" ht="16" thickBo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1:24" ht="16" thickBo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1:24" ht="16" thickBo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1:24" ht="16" thickBo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1:24" ht="16" thickBo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1:24" ht="16" thickBo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1:24" ht="16" thickBo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1:24" ht="16" thickBo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1:24" ht="16" thickBo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1:24" ht="16" thickBo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1:24" ht="16" thickBo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1:24" ht="16" thickBo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1:24" ht="16" thickBo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1:24" ht="16" thickBo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1:24" ht="16" thickBo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1:24" ht="16" thickBo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1:24" ht="16" thickBo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1:24" ht="16" thickBo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1:24" ht="16" thickBo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1:24" ht="16" thickBo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1:24" ht="16" thickBo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1:24" ht="16" thickBo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1:24" ht="16" thickBo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1:24" ht="16" thickBo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1:24" ht="16" thickBo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1:24" ht="16" thickBo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1:24" ht="16" thickBo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1:24" ht="16" thickBo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1:24" ht="16" thickBo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1:24" ht="16" thickBo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1:24" ht="16" thickBo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1:24" ht="16" thickBo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1:24" ht="16" thickBo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1:24" ht="16" thickBo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1:24" ht="16" thickBo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1:24" ht="16" thickBo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1:24" ht="16" thickBo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1:24" ht="16" thickBo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1:24" ht="16" thickBo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1:24" ht="16" thickBo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1:24" ht="16" thickBo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1:24" ht="16" thickBo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1:24" ht="16" thickBo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1:24" ht="16" thickBo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1:24" ht="16" thickBo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1:24" ht="16" thickBo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1:24" ht="16" thickBo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1:24" ht="16" thickBo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1:24" ht="16" thickBo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1:24" ht="16" thickBo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1:24" ht="16" thickBo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1:24" ht="16" thickBo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1:24" ht="16" thickBo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1:24" ht="16" thickBo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1:24" ht="16" thickBo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1:24" ht="16" thickBo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1:24" ht="16" thickBo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1:24" ht="16" thickBo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1:24" ht="16" thickBo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1:24" ht="16" thickBo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1:24" ht="16" thickBo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1:24" ht="16" thickBo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1:24" ht="16" thickBo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1:24" ht="16" thickBo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1:24" ht="16" thickBo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1:24" ht="16" thickBo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1:24" ht="16" thickBo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1:24" ht="16" thickBo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1:24" ht="16" thickBo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1:24" ht="16" thickBo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1:24" ht="16" thickBo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1:24" ht="16" thickBo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1:24" ht="16" thickBo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1:24" ht="16" thickBo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1:24" ht="16" thickBo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1:24" ht="16" thickBo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1:24" ht="16" thickBo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1:24" ht="16" thickBo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1:24" ht="16" thickBo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1:24" ht="16" thickBo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1:24" ht="16" thickBo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1:24" ht="16" thickBo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1:24" ht="16" thickBo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1:24" ht="16" thickBo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1:24" ht="16" thickBo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1:24" ht="16" thickBo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1:24" ht="16" thickBo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1:24" ht="16" thickBo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1:24" ht="16" thickBo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1:24" ht="16" thickBo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1:24" ht="16" thickBo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1:24" ht="16" thickBo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1:24" ht="16" thickBo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1:24" ht="16" thickBo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1:24" ht="16" thickBo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1:24" ht="16" thickBo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1:24" ht="16" thickBo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1:24" ht="16" thickBo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1:24" ht="16" thickBo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1:24" ht="16" thickBo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1:24" ht="16" thickBo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1:24" ht="16" thickBo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1:24" ht="16" thickBo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1:24" ht="16" thickBo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1:24" ht="16" thickBo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1:24" ht="16" thickBo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1:24" ht="16" thickBo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1:24" ht="16" thickBo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1:24" ht="16" thickBo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1:24" ht="16" thickBo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1:24" ht="16" thickBo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1:24" ht="16" thickBo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1:24" ht="16" thickBo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1:24" ht="16" thickBo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1:24" ht="16" thickBo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1:24" ht="16" thickBo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1:24" ht="16" thickBo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1:24" ht="16" thickBo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1:24" ht="16" thickBo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1:24" ht="16" thickBo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1:24" ht="16" thickBo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1:24" ht="16" thickBo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1:24" ht="16" thickBo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1:24" ht="16" thickBo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1:24" ht="16" thickBo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1:24" ht="16" thickBo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1:24" ht="16" thickBo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1:24" ht="16" thickBo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1:24" ht="16" thickBo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1:24" ht="16" thickBo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1:24" ht="16" thickBo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1:24" ht="16" thickBo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1:24" ht="16" thickBo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1:24" ht="16" thickBo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1:24" ht="16" thickBo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1:24" ht="16" thickBo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1:24" ht="16" thickBo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1:24" ht="16" thickBo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1:24" ht="16" thickBo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1:24" ht="16" thickBo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1:24" ht="16" thickBo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1:24" ht="16" thickBo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1:24" ht="16" thickBo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1:24" ht="16" thickBo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1:24" ht="16" thickBo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1:24" ht="16" thickBo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1:24" ht="16" thickBo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1:24" ht="16" thickBo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1:24" ht="16" thickBo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1:24" ht="16" thickBo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1:24" ht="16" thickBo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1:24" ht="16" thickBo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1:24" ht="16" thickBo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1:24" ht="16" thickBo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1:24" ht="16" thickBo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1:24" ht="16" thickBo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1:24" ht="16" thickBo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1:24" ht="16" thickBo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1:24" ht="16" thickBo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1:24" ht="16" thickBo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1:24" ht="16" thickBo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1:24" ht="16" thickBo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1:24" ht="16" thickBo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1:24" ht="16" thickBo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1:24" ht="16" thickBo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1:24" ht="16" thickBo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1:24" ht="16" thickBo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1:24" ht="16" thickBo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1:24" ht="16" thickBo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1:24" ht="16" thickBo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1:24" ht="16" thickBo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1:24" ht="16" thickBo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1:24" ht="16" thickBo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1:24" ht="16" thickBo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1:24" ht="16" thickBo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1:24" ht="16" thickBo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1:24" ht="16" thickBo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1:24" ht="16" thickBo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1:24" ht="16" thickBo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1:24" ht="16" thickBo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1:24" ht="16" thickBo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1:24" ht="16" thickBo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1:24" ht="16" thickBo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1:24" ht="16" thickBo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1:24" ht="16" thickBo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1:24" ht="16" thickBo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1:24" ht="16" thickBo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1:24" ht="16" thickBo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1:24" ht="16" thickBo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1:24" ht="16" thickBo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1:24" ht="16" thickBo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1:24" ht="16" thickBo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1:24" ht="16" thickBo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1:24" ht="16" thickBo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1:24" ht="16" thickBo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1:24" ht="16" thickBo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1:24" ht="16" thickBo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1:24" ht="16" thickBo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1:24" ht="16" thickBo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1:24" ht="16" thickBo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1:24" ht="16" thickBo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1:24" ht="16" thickBo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1:24" ht="16" thickBo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1:24" ht="16" thickBo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1:24" ht="16" thickBo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1:24" ht="16" thickBo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1:24" ht="16" thickBo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1:24" ht="16" thickBo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1:24" ht="16" thickBo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1:24" ht="16" thickBo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1:24" ht="16" thickBo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1:24" ht="16" thickBo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1:24" ht="16" thickBo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1:24" ht="16" thickBo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1:24" ht="16" thickBo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1:24" ht="16" thickBo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1:24" ht="16" thickBo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1:24" ht="16" thickBo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1:24" ht="16" thickBo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1:24" ht="16" thickBo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1:24" ht="16" thickBo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1:24" ht="16" thickBo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1:24" ht="16" thickBo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1:24" ht="16" thickBo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1:24" ht="16" thickBo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1:24" ht="16" thickBo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1:24" ht="16" thickBo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1:24" ht="16" thickBo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1:24" ht="16" thickBo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1:24" ht="16" thickBo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1:24" ht="16" thickBo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1:24" ht="16" thickBo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1:24" ht="16" thickBo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1:24" ht="16" thickBo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1:24" ht="16" thickBo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1:24" ht="16" thickBo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1:24" ht="16" thickBo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1:24" ht="16" thickBo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1:24" ht="16" thickBo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1:24" ht="16" thickBo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1:24" ht="16" thickBo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1:24" ht="16" thickBo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1:24" ht="16" thickBo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1:24" ht="16" thickBo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1:24" ht="16" thickBo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1:24" ht="16" thickBo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1:24" ht="16" thickBo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1:24" ht="16" thickBo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1:24" ht="16" thickBo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1:24" ht="16" thickBo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1:24" ht="16" thickBo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1:24" ht="16" thickBo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1:24" ht="16" thickBo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1:24" ht="16" thickBo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1:24" ht="16" thickBo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1:24" ht="16" thickBo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1:24" ht="16" thickBo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1:24" ht="16" thickBo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1:24" ht="16" thickBo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1:24" ht="16" thickBo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1:24" ht="16" thickBo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1:24" ht="16" thickBo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1:24" ht="16" thickBo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1:24" ht="16" thickBo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1:24" ht="16" thickBo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1:24" ht="16" thickBo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1:24" ht="16" thickBo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1:24" ht="16" thickBo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1:24" ht="16" thickBo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1:24" ht="16" thickBo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1:24" ht="16" thickBo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1:24" ht="16" thickBo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1:24" ht="16" thickBo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1:24" ht="16" thickBo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1:24" ht="16" thickBo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1:24" ht="16" thickBo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1:24" ht="16" thickBo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1:24" ht="16" thickBo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1:24" ht="16" thickBo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1:24" ht="16" thickBo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1:24" ht="16" thickBo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1:24" ht="16" thickBo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1:24" ht="16" thickBo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1:24" ht="16" thickBo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1:24" ht="16" thickBo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1:24" ht="16" thickBo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1:24" ht="16" thickBo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1:24" ht="16" thickBo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1:24" ht="16" thickBo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1:24" ht="16" thickBo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1:24" ht="16" thickBo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1:24" ht="16" thickBo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1:24" ht="16" thickBo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1:24" ht="16" thickBo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1:24" ht="16" thickBo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1:24" ht="16" thickBo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1:24" ht="16" thickBo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1:24" ht="16" thickBo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1:24" ht="16" thickBo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1:24" ht="16" thickBo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1:24" ht="16" thickBo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1:24" ht="16" thickBo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1:24" ht="16" thickBo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1:24" ht="16" thickBo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1:24" ht="16" thickBo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1:24" ht="16" thickBo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1:24" ht="16" thickBo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1:24" ht="16" thickBo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1:24" ht="16" thickBo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1:24" ht="16" thickBo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1:24" ht="16" thickBo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1:24" ht="16" thickBo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1:24" ht="16" thickBo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1:24" ht="16" thickBo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1:24" ht="16" thickBo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1:24" ht="16" thickBo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1:24" ht="16" thickBo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1:24" ht="16" thickBo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1:24" ht="16" thickBo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1:24" ht="16" thickBo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1:24" ht="16" thickBo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1:24" ht="16" thickBo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1:24" ht="16" thickBo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1:24" ht="16" thickBo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1:24" ht="16" thickBo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1:24" ht="16" thickBo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1:24" ht="16" thickBo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1:24" ht="16" thickBo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1:24" ht="16" thickBo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1:24" ht="16" thickBo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1:24" ht="16" thickBo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1:24" ht="16" thickBo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1:24" ht="16" thickBo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1:24" ht="16" thickBo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1:24" ht="16" thickBo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1:24" ht="16" thickBo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1:24" ht="16" thickBo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1:24" ht="16" thickBo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1:24" ht="16" thickBo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1:24" ht="16" thickBo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1:24" ht="16" thickBo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1:24" ht="16" thickBo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1:24" ht="16" thickBo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1:24" ht="16" thickBo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1:24" ht="16" thickBo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1:24" ht="16" thickBo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1:24" ht="16" thickBo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1:24" ht="16" thickBo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1:24" ht="16" thickBo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1:24" ht="16" thickBo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1:24" ht="16" thickBo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1:24" ht="16" thickBo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1:24" ht="16" thickBo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1:24" ht="16" thickBo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1:24" ht="16" thickBo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1:24" ht="16" thickBo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1:24" ht="16" thickBo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1:24" ht="16" thickBo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1:24" ht="16" thickBo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1:24" ht="16" thickBo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1:24" ht="16" thickBo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1:24" ht="16" thickBo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1:24" ht="16" thickBo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1:24" ht="16" thickBo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1:24" ht="16" thickBo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1:24" ht="16" thickBo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1:24" ht="16" thickBo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1:24" ht="16" thickBo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1:24" ht="16" thickBo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1:24" ht="16" thickBo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1:24" ht="16" thickBo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1:24" ht="16" thickBo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1:24" ht="16" thickBo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1:24" ht="16" thickBo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1:24" ht="16" thickBo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1:24" ht="16" thickBo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1:24" ht="16" thickBo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1:24" ht="16" thickBo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1:24" ht="16" thickBo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1:24" ht="16" thickBo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1:24" ht="16" thickBo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1:24" ht="16" thickBo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</sheetData>
  <mergeCells count="34">
    <mergeCell ref="A53:A100"/>
    <mergeCell ref="B53:B64"/>
    <mergeCell ref="C53:C56"/>
    <mergeCell ref="C57:C60"/>
    <mergeCell ref="C61:C64"/>
    <mergeCell ref="B65:B76"/>
    <mergeCell ref="C65:C68"/>
    <mergeCell ref="C69:C72"/>
    <mergeCell ref="C73:C76"/>
    <mergeCell ref="B77:B88"/>
    <mergeCell ref="C77:C80"/>
    <mergeCell ref="C81:C84"/>
    <mergeCell ref="C85:C88"/>
    <mergeCell ref="C34:C37"/>
    <mergeCell ref="B38:B49"/>
    <mergeCell ref="C93:C96"/>
    <mergeCell ref="C97:C100"/>
    <mergeCell ref="C46:C49"/>
    <mergeCell ref="C38:C41"/>
    <mergeCell ref="C42:C45"/>
    <mergeCell ref="B89:B100"/>
    <mergeCell ref="C89:C92"/>
    <mergeCell ref="A2:A49"/>
    <mergeCell ref="B2:B13"/>
    <mergeCell ref="C2:C5"/>
    <mergeCell ref="C6:C9"/>
    <mergeCell ref="C10:C13"/>
    <mergeCell ref="B14:B25"/>
    <mergeCell ref="C14:C17"/>
    <mergeCell ref="C18:C21"/>
    <mergeCell ref="C22:C25"/>
    <mergeCell ref="B26:B37"/>
    <mergeCell ref="C26:C29"/>
    <mergeCell ref="C30:C3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42" sqref="B42"/>
    </sheetView>
  </sheetViews>
  <sheetFormatPr defaultRowHeight="14"/>
  <cols>
    <col min="1" max="2" width="17.25" customWidth="1"/>
    <col min="14" max="14" width="10.83203125" customWidth="1"/>
    <col min="15" max="15" width="15.1640625" customWidth="1"/>
  </cols>
  <sheetData>
    <row r="1" spans="1:15">
      <c r="A1" t="s">
        <v>0</v>
      </c>
      <c r="B1" t="s">
        <v>5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  <c r="O1" t="s">
        <v>4</v>
      </c>
    </row>
    <row r="2" spans="1:15">
      <c r="B2">
        <v>5</v>
      </c>
      <c r="C2">
        <v>300</v>
      </c>
      <c r="D2">
        <v>719</v>
      </c>
      <c r="E2">
        <v>816.6</v>
      </c>
      <c r="F2">
        <v>760.3</v>
      </c>
      <c r="G2">
        <v>828.4</v>
      </c>
      <c r="H2">
        <v>720.6</v>
      </c>
      <c r="I2">
        <v>753.8</v>
      </c>
      <c r="J2">
        <v>737.8</v>
      </c>
      <c r="K2">
        <v>758.84</v>
      </c>
      <c r="L2">
        <v>790.55</v>
      </c>
      <c r="M2">
        <v>690.72</v>
      </c>
      <c r="N2">
        <f>AVERAGE(D2:M2)</f>
        <v>757.66100000000006</v>
      </c>
      <c r="O2">
        <f>N2/C2</f>
        <v>2.525536666666667</v>
      </c>
    </row>
    <row r="3" spans="1:15">
      <c r="A3" t="s">
        <v>1</v>
      </c>
      <c r="B3">
        <v>10</v>
      </c>
      <c r="C3">
        <v>300</v>
      </c>
      <c r="D3">
        <v>376.4</v>
      </c>
      <c r="E3">
        <v>439.7</v>
      </c>
      <c r="F3">
        <v>420.1</v>
      </c>
      <c r="G3">
        <v>472.6</v>
      </c>
      <c r="H3">
        <v>403.2</v>
      </c>
      <c r="I3">
        <v>405.6</v>
      </c>
      <c r="J3">
        <v>437.9</v>
      </c>
      <c r="K3">
        <v>461.3</v>
      </c>
      <c r="L3">
        <v>406</v>
      </c>
      <c r="M3">
        <v>415.8</v>
      </c>
      <c r="N3">
        <f>AVERAGE(D3:M3)</f>
        <v>423.85999999999996</v>
      </c>
      <c r="O3">
        <f>N3/C3</f>
        <v>1.4128666666666665</v>
      </c>
    </row>
    <row r="4" spans="1:15">
      <c r="B4">
        <v>20</v>
      </c>
      <c r="C4">
        <v>300</v>
      </c>
      <c r="D4">
        <v>276.39999999999998</v>
      </c>
      <c r="E4">
        <v>194.8</v>
      </c>
      <c r="F4">
        <v>295.3</v>
      </c>
      <c r="G4">
        <v>286.60000000000002</v>
      </c>
      <c r="H4">
        <v>302.89999999999998</v>
      </c>
      <c r="I4">
        <v>307.89999999999998</v>
      </c>
      <c r="J4">
        <v>261.5</v>
      </c>
      <c r="K4">
        <v>290.10000000000002</v>
      </c>
      <c r="L4">
        <v>233.3</v>
      </c>
      <c r="M4">
        <v>303.7</v>
      </c>
      <c r="N4">
        <f>AVERAGE(D4:M4)</f>
        <v>275.25</v>
      </c>
      <c r="O4">
        <f>N4/C4</f>
        <v>0.91749999999999998</v>
      </c>
    </row>
    <row r="5" spans="1:15">
      <c r="B5">
        <v>50</v>
      </c>
      <c r="C5">
        <v>300</v>
      </c>
      <c r="D5">
        <v>267.89999999999998</v>
      </c>
      <c r="E5">
        <v>260.3</v>
      </c>
      <c r="F5">
        <v>279.3</v>
      </c>
      <c r="G5">
        <v>255.5</v>
      </c>
      <c r="H5">
        <v>264.8</v>
      </c>
      <c r="I5">
        <v>232.1</v>
      </c>
      <c r="J5">
        <v>236.6</v>
      </c>
      <c r="K5">
        <v>225.5</v>
      </c>
      <c r="L5">
        <v>245.1</v>
      </c>
      <c r="M5">
        <v>251.2</v>
      </c>
      <c r="N5">
        <f>AVERAGE(D5:M5)</f>
        <v>251.82999999999998</v>
      </c>
      <c r="O5">
        <f>N5/C5</f>
        <v>0.83943333333333325</v>
      </c>
    </row>
    <row r="6" spans="1:15">
      <c r="B6">
        <v>100</v>
      </c>
      <c r="C6">
        <v>300</v>
      </c>
      <c r="D6">
        <v>383.9</v>
      </c>
      <c r="E6">
        <v>356.5</v>
      </c>
      <c r="F6">
        <v>398.9</v>
      </c>
      <c r="G6">
        <v>374.7</v>
      </c>
      <c r="H6">
        <v>322</v>
      </c>
      <c r="I6">
        <v>319.8</v>
      </c>
      <c r="J6">
        <v>308.2</v>
      </c>
      <c r="K6">
        <v>324.60000000000002</v>
      </c>
      <c r="L6">
        <v>383</v>
      </c>
      <c r="M6">
        <v>324.7</v>
      </c>
      <c r="N6">
        <f>AVERAGE(D6:M6)</f>
        <v>349.63</v>
      </c>
      <c r="O6">
        <f>N6/C6</f>
        <v>1.1654333333333333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C1" workbookViewId="0">
      <selection activeCell="G11" sqref="G11"/>
    </sheetView>
  </sheetViews>
  <sheetFormatPr defaultRowHeight="14"/>
  <cols>
    <col min="1" max="2" width="17.25" customWidth="1"/>
    <col min="14" max="14" width="10.83203125" customWidth="1"/>
    <col min="15" max="15" width="15.1640625" customWidth="1"/>
  </cols>
  <sheetData>
    <row r="1" spans="1:15">
      <c r="A1" t="s">
        <v>0</v>
      </c>
      <c r="B1" t="s">
        <v>5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 t="s">
        <v>3</v>
      </c>
      <c r="O1" t="s">
        <v>4</v>
      </c>
    </row>
    <row r="2" spans="1:15">
      <c r="B2">
        <v>5</v>
      </c>
      <c r="C2">
        <v>300</v>
      </c>
      <c r="D2">
        <v>2207</v>
      </c>
      <c r="E2">
        <v>2235</v>
      </c>
      <c r="F2">
        <v>2211</v>
      </c>
      <c r="G2">
        <v>2280</v>
      </c>
      <c r="H2">
        <v>1883</v>
      </c>
      <c r="I2">
        <v>2359</v>
      </c>
      <c r="J2">
        <v>2015</v>
      </c>
      <c r="N2">
        <f>AVERAGE(D2:M2)</f>
        <v>2170</v>
      </c>
      <c r="O2">
        <f>C2/N2</f>
        <v>0.13824884792626729</v>
      </c>
    </row>
    <row r="3" spans="1:15">
      <c r="A3" t="s">
        <v>1</v>
      </c>
      <c r="B3">
        <v>10</v>
      </c>
      <c r="C3">
        <v>300</v>
      </c>
      <c r="D3">
        <v>1614</v>
      </c>
      <c r="E3">
        <v>1429</v>
      </c>
      <c r="F3">
        <v>1340</v>
      </c>
      <c r="G3">
        <v>1175</v>
      </c>
      <c r="H3">
        <v>1405</v>
      </c>
      <c r="I3">
        <v>1391</v>
      </c>
      <c r="J3">
        <v>1176</v>
      </c>
      <c r="N3">
        <f>AVERAGE(D3:M3)</f>
        <v>1361.4285714285713</v>
      </c>
      <c r="O3">
        <f>C3/N3</f>
        <v>0.22035676810073454</v>
      </c>
    </row>
    <row r="4" spans="1:15">
      <c r="B4">
        <v>20</v>
      </c>
      <c r="C4">
        <v>300</v>
      </c>
      <c r="D4">
        <v>826</v>
      </c>
      <c r="E4">
        <v>858</v>
      </c>
      <c r="F4">
        <v>744</v>
      </c>
      <c r="G4">
        <v>784</v>
      </c>
      <c r="H4">
        <v>709</v>
      </c>
      <c r="I4">
        <v>744</v>
      </c>
      <c r="J4">
        <v>695</v>
      </c>
      <c r="N4">
        <f>AVERAGE(D4:M4)</f>
        <v>765.71428571428567</v>
      </c>
      <c r="O4">
        <f>C4/N4</f>
        <v>0.39179104477611942</v>
      </c>
    </row>
    <row r="5" spans="1:15">
      <c r="B5" t="s">
        <v>16</v>
      </c>
      <c r="C5">
        <v>300</v>
      </c>
      <c r="D5">
        <v>503</v>
      </c>
      <c r="E5">
        <v>519</v>
      </c>
      <c r="F5">
        <v>516</v>
      </c>
      <c r="G5">
        <v>517</v>
      </c>
      <c r="H5">
        <v>492</v>
      </c>
      <c r="I5">
        <v>454</v>
      </c>
      <c r="J5">
        <v>524</v>
      </c>
      <c r="N5">
        <f>AVERAGE(D5:M5)</f>
        <v>503.57142857142856</v>
      </c>
      <c r="O5">
        <f>N5/C5</f>
        <v>1.6785714285714286</v>
      </c>
    </row>
    <row r="6" spans="1:15">
      <c r="B6">
        <v>100</v>
      </c>
      <c r="C6">
        <v>300</v>
      </c>
      <c r="D6">
        <v>526</v>
      </c>
      <c r="E6">
        <v>481</v>
      </c>
      <c r="F6">
        <v>520</v>
      </c>
      <c r="G6">
        <v>486</v>
      </c>
      <c r="H6">
        <v>400</v>
      </c>
      <c r="I6">
        <v>463</v>
      </c>
      <c r="J6">
        <v>495</v>
      </c>
      <c r="N6">
        <f>AVERAGE(D6:M6)</f>
        <v>481.57142857142856</v>
      </c>
      <c r="O6">
        <f>N6/C6</f>
        <v>1.6052380952380951</v>
      </c>
    </row>
    <row r="11" spans="1:15">
      <c r="A11" t="s">
        <v>6</v>
      </c>
      <c r="B11" t="s">
        <v>5</v>
      </c>
      <c r="C11" t="s">
        <v>2</v>
      </c>
      <c r="D11" t="s">
        <v>7</v>
      </c>
      <c r="E11" t="s">
        <v>8</v>
      </c>
      <c r="F11" t="s">
        <v>9</v>
      </c>
      <c r="G11" t="s">
        <v>10</v>
      </c>
      <c r="H11">
        <v>5</v>
      </c>
      <c r="I11">
        <v>6</v>
      </c>
      <c r="J11">
        <v>7</v>
      </c>
      <c r="K11">
        <v>8</v>
      </c>
      <c r="L11">
        <v>9</v>
      </c>
      <c r="M11">
        <v>10</v>
      </c>
      <c r="N11" t="s">
        <v>3</v>
      </c>
      <c r="O11" t="s">
        <v>4</v>
      </c>
    </row>
    <row r="12" spans="1:15">
      <c r="B12">
        <v>5</v>
      </c>
      <c r="C12">
        <v>300</v>
      </c>
      <c r="D12">
        <v>1984</v>
      </c>
      <c r="E12">
        <v>1822</v>
      </c>
      <c r="F12">
        <v>1821</v>
      </c>
      <c r="N12">
        <f>AVERAGE(D12:M12)</f>
        <v>1875.6666666666667</v>
      </c>
      <c r="O12">
        <f>C12/N12</f>
        <v>0.15994313133108229</v>
      </c>
    </row>
    <row r="13" spans="1:15">
      <c r="A13" t="s">
        <v>1</v>
      </c>
      <c r="B13">
        <v>10</v>
      </c>
      <c r="C13">
        <v>300</v>
      </c>
      <c r="N13" t="e">
        <f>AVERAGE(D13:M13)</f>
        <v>#DIV/0!</v>
      </c>
      <c r="O13" t="e">
        <f>C13/N13</f>
        <v>#DIV/0!</v>
      </c>
    </row>
    <row r="14" spans="1:15">
      <c r="B14">
        <v>20</v>
      </c>
      <c r="C14">
        <v>300</v>
      </c>
      <c r="N14" t="e">
        <f>AVERAGE(D14:M14)</f>
        <v>#DIV/0!</v>
      </c>
      <c r="O14" t="e">
        <f>C14/N14</f>
        <v>#DIV/0!</v>
      </c>
    </row>
    <row r="15" spans="1:15">
      <c r="B15">
        <v>50</v>
      </c>
      <c r="C15">
        <v>300</v>
      </c>
      <c r="N15" t="e">
        <f>AVERAGE(D15:M15)</f>
        <v>#DIV/0!</v>
      </c>
      <c r="O15" t="e">
        <f>N15/C15</f>
        <v>#DIV/0!</v>
      </c>
    </row>
    <row r="16" spans="1:15">
      <c r="B16">
        <v>100</v>
      </c>
      <c r="C16">
        <v>300</v>
      </c>
      <c r="N16" t="e">
        <f>AVERAGE(D16:M16)</f>
        <v>#DIV/0!</v>
      </c>
      <c r="O16" t="e">
        <f>N16/C16</f>
        <v>#DIV/0!</v>
      </c>
    </row>
    <row r="20" spans="1:19">
      <c r="A20" t="s">
        <v>11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</row>
    <row r="21" spans="1:19">
      <c r="A21" t="s">
        <v>12</v>
      </c>
      <c r="B21">
        <v>1</v>
      </c>
      <c r="C21">
        <v>1</v>
      </c>
      <c r="D21">
        <v>1</v>
      </c>
      <c r="E21">
        <v>2</v>
      </c>
      <c r="F21">
        <v>2</v>
      </c>
      <c r="G21">
        <v>2</v>
      </c>
      <c r="H21">
        <v>3</v>
      </c>
      <c r="I21">
        <v>3</v>
      </c>
      <c r="J21">
        <v>3</v>
      </c>
      <c r="K21">
        <v>1</v>
      </c>
      <c r="L21">
        <v>1</v>
      </c>
      <c r="M21">
        <v>1</v>
      </c>
      <c r="N21">
        <v>2</v>
      </c>
      <c r="O21">
        <v>2</v>
      </c>
      <c r="P21">
        <v>2</v>
      </c>
      <c r="Q21">
        <v>3</v>
      </c>
      <c r="R21">
        <v>3</v>
      </c>
      <c r="S21">
        <v>3</v>
      </c>
    </row>
    <row r="22" spans="1:19">
      <c r="A22" t="s">
        <v>13</v>
      </c>
      <c r="B22">
        <v>5</v>
      </c>
      <c r="C22">
        <v>10</v>
      </c>
      <c r="D22">
        <v>15</v>
      </c>
      <c r="E22">
        <v>5</v>
      </c>
      <c r="F22">
        <v>10</v>
      </c>
      <c r="G22">
        <v>15</v>
      </c>
      <c r="H22">
        <v>5</v>
      </c>
      <c r="I22">
        <v>10</v>
      </c>
      <c r="J22">
        <v>15</v>
      </c>
      <c r="K22">
        <v>5</v>
      </c>
      <c r="L22">
        <v>10</v>
      </c>
      <c r="M22">
        <v>15</v>
      </c>
      <c r="N22">
        <v>5</v>
      </c>
      <c r="O22">
        <v>10</v>
      </c>
      <c r="P22">
        <v>15</v>
      </c>
      <c r="Q22">
        <v>5</v>
      </c>
      <c r="R22">
        <v>10</v>
      </c>
      <c r="S22">
        <v>15</v>
      </c>
    </row>
    <row r="23" spans="1:19">
      <c r="A23" t="s">
        <v>15</v>
      </c>
    </row>
    <row r="24" spans="1:19">
      <c r="A24" t="s">
        <v>14</v>
      </c>
    </row>
    <row r="25" spans="1:19">
      <c r="A25" t="s">
        <v>8</v>
      </c>
    </row>
    <row r="26" spans="1:19">
      <c r="A26" t="s">
        <v>9</v>
      </c>
    </row>
    <row r="27" spans="1:19">
      <c r="A27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 result</vt:lpstr>
      <vt:lpstr>agent_time</vt:lpstr>
      <vt:lpstr>agent_undate_times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2017-04-24T14:04:52Z</dcterms:modified>
</cp:coreProperties>
</file>