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7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7" i="1"/>
  <c r="I23" i="1"/>
  <c r="I7" i="1"/>
  <c r="I2" i="1"/>
  <c r="I3" i="1"/>
  <c r="I4" i="1"/>
  <c r="I5" i="1"/>
  <c r="I6" i="1"/>
  <c r="I8" i="1"/>
  <c r="I14" i="1"/>
  <c r="I15" i="1"/>
  <c r="I16" i="1"/>
  <c r="I18" i="1"/>
  <c r="I19" i="1"/>
  <c r="I20" i="1"/>
  <c r="I21" i="1"/>
  <c r="I22" i="1"/>
  <c r="I24" i="1"/>
  <c r="I25" i="1"/>
  <c r="K24" i="1"/>
  <c r="K15" i="1"/>
  <c r="K25" i="1"/>
  <c r="K4" i="1"/>
  <c r="K5" i="1"/>
  <c r="K8" i="1"/>
  <c r="K18" i="1"/>
  <c r="K10" i="1"/>
  <c r="K11" i="1"/>
  <c r="K12" i="1"/>
  <c r="K23" i="1"/>
  <c r="K20" i="1"/>
  <c r="L20" i="1"/>
  <c r="M20" i="1"/>
  <c r="K21" i="1"/>
  <c r="L21" i="1"/>
  <c r="M21" i="1"/>
  <c r="K22" i="1"/>
  <c r="L22" i="1"/>
  <c r="M22" i="1"/>
  <c r="K2" i="1"/>
  <c r="L2" i="1"/>
  <c r="M2" i="1"/>
  <c r="K6" i="1"/>
  <c r="L6" i="1"/>
  <c r="M6" i="1"/>
  <c r="K3" i="1"/>
  <c r="L3" i="1"/>
  <c r="M3" i="1"/>
  <c r="K16" i="1"/>
  <c r="L16" i="1"/>
  <c r="M16" i="1"/>
  <c r="K7" i="1"/>
  <c r="L7" i="1"/>
  <c r="M7" i="1"/>
  <c r="K13" i="1"/>
  <c r="L13" i="1"/>
  <c r="M13" i="1"/>
  <c r="K9" i="1"/>
  <c r="L9" i="1"/>
  <c r="M9" i="1"/>
  <c r="K17" i="1"/>
  <c r="L17" i="1"/>
  <c r="M17" i="1"/>
  <c r="K14" i="1"/>
  <c r="L14" i="1"/>
  <c r="M14" i="1"/>
  <c r="L24" i="1"/>
  <c r="M24" i="1"/>
  <c r="L15" i="1"/>
  <c r="M15" i="1"/>
  <c r="L25" i="1"/>
  <c r="M25" i="1"/>
  <c r="L4" i="1"/>
  <c r="M4" i="1"/>
  <c r="L5" i="1"/>
  <c r="M5" i="1"/>
  <c r="L8" i="1"/>
  <c r="M8" i="1"/>
  <c r="L18" i="1"/>
  <c r="M18" i="1"/>
  <c r="L10" i="1"/>
  <c r="M10" i="1"/>
  <c r="L11" i="1"/>
  <c r="M11" i="1"/>
  <c r="L12" i="1"/>
  <c r="M12" i="1"/>
  <c r="L23" i="1"/>
  <c r="M23" i="1"/>
  <c r="K19" i="1"/>
  <c r="L19" i="1"/>
  <c r="M19" i="1"/>
</calcChain>
</file>

<file path=xl/sharedStrings.xml><?xml version="1.0" encoding="utf-8"?>
<sst xmlns="http://schemas.openxmlformats.org/spreadsheetml/2006/main" count="157" uniqueCount="23">
  <si>
    <t>Operation</t>
  </si>
  <si>
    <t>variable(type)</t>
  </si>
  <si>
    <t>Flops</t>
  </si>
  <si>
    <t>Temps exec (s)</t>
  </si>
  <si>
    <t>Nombre total de calculs</t>
  </si>
  <si>
    <t>Option compilation</t>
  </si>
  <si>
    <t>OpenMp</t>
  </si>
  <si>
    <t>✔</t>
  </si>
  <si>
    <t>✗</t>
  </si>
  <si>
    <t>multiplication</t>
  </si>
  <si>
    <t>Temps exec (m)</t>
  </si>
  <si>
    <t>addition</t>
  </si>
  <si>
    <t>Taille de la matrice</t>
  </si>
  <si>
    <t>315*315</t>
  </si>
  <si>
    <t>float</t>
  </si>
  <si>
    <t>Temps total adapté (s)</t>
  </si>
  <si>
    <t>Mflops</t>
  </si>
  <si>
    <t>Gflops</t>
  </si>
  <si>
    <t>O0</t>
  </si>
  <si>
    <t>double</t>
  </si>
  <si>
    <t>550*550</t>
  </si>
  <si>
    <t>O3</t>
  </si>
  <si>
    <t>Vectorisation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</si>
</sst>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4" fillId="0" borderId="0" xfId="0" applyFont="1"/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apf Dingbats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M25" totalsRowShown="0">
  <autoFilter ref="A1:M25"/>
  <sortState ref="A2:M25">
    <sortCondition descending="1" ref="M1:M25"/>
  </sortState>
  <tableColumns count="13">
    <tableColumn id="1" name="Operation"/>
    <tableColumn id="2" name="OpenMp" dataDxfId="3"/>
    <tableColumn id="13" name="Vectorisation" dataDxfId="0"/>
    <tableColumn id="3" name="Option compilation"/>
    <tableColumn id="4" name="Taille de la matrice"/>
    <tableColumn id="5" name="variable(type)"/>
    <tableColumn id="6" name="Temps exec (m)" dataDxfId="2"/>
    <tableColumn id="7" name="Temps exec (s)"/>
    <tableColumn id="8" name="Temps total adapté (s)" dataDxfId="1">
      <calculatedColumnFormula>(60*G2)/4+(H2/4)</calculatedColumnFormula>
    </tableColumn>
    <tableColumn id="9" name="Nombre total de calculs"/>
    <tableColumn id="10" name="Flops">
      <calculatedColumnFormula>J2/I2</calculatedColumnFormula>
    </tableColumn>
    <tableColumn id="11" name="Mflops">
      <calculatedColumnFormula>K2/1000000</calculatedColumnFormula>
    </tableColumn>
    <tableColumn id="12" name="Gflops">
      <calculatedColumnFormula>L2/1000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31" sqref="E31"/>
    </sheetView>
  </sheetViews>
  <sheetFormatPr baseColWidth="10" defaultRowHeight="15" x14ac:dyDescent="0"/>
  <cols>
    <col min="1" max="1" width="12" customWidth="1"/>
    <col min="3" max="3" width="14.5" customWidth="1"/>
    <col min="4" max="4" width="20.1640625" customWidth="1"/>
    <col min="5" max="5" width="22.33203125" customWidth="1"/>
    <col min="6" max="6" width="15.5" style="2" customWidth="1"/>
    <col min="7" max="7" width="16" customWidth="1"/>
    <col min="8" max="8" width="16.33203125" customWidth="1"/>
    <col min="9" max="9" width="21.6640625" customWidth="1"/>
    <col min="10" max="10" width="23.1640625" customWidth="1"/>
    <col min="11" max="11" width="14.1640625" customWidth="1"/>
  </cols>
  <sheetData>
    <row r="1" spans="1:13">
      <c r="A1" t="s">
        <v>0</v>
      </c>
      <c r="B1" t="s">
        <v>6</v>
      </c>
      <c r="C1" t="s">
        <v>22</v>
      </c>
      <c r="D1" t="s">
        <v>5</v>
      </c>
      <c r="E1" t="s">
        <v>12</v>
      </c>
      <c r="F1" t="s">
        <v>1</v>
      </c>
      <c r="G1" s="2" t="s">
        <v>10</v>
      </c>
      <c r="H1" t="s">
        <v>3</v>
      </c>
      <c r="I1" t="s">
        <v>15</v>
      </c>
      <c r="J1" t="s">
        <v>4</v>
      </c>
      <c r="K1" t="s">
        <v>2</v>
      </c>
      <c r="L1" t="s">
        <v>16</v>
      </c>
      <c r="M1" t="s">
        <v>17</v>
      </c>
    </row>
    <row r="2" spans="1:13">
      <c r="A2" t="s">
        <v>11</v>
      </c>
      <c r="B2" s="1" t="s">
        <v>7</v>
      </c>
      <c r="C2" t="s">
        <v>8</v>
      </c>
      <c r="D2" t="s">
        <v>21</v>
      </c>
      <c r="E2" t="s">
        <v>13</v>
      </c>
      <c r="F2" t="s">
        <v>14</v>
      </c>
      <c r="G2" s="2">
        <v>0</v>
      </c>
      <c r="H2">
        <v>9.0760000000000005</v>
      </c>
      <c r="I2">
        <f>(60*G2)/4+(H2/4)</f>
        <v>2.2690000000000001</v>
      </c>
      <c r="J2">
        <v>9922500000</v>
      </c>
      <c r="K2">
        <f t="shared" ref="K2:K25" si="0">J2/I2</f>
        <v>4373071837.8140144</v>
      </c>
      <c r="L2">
        <f t="shared" ref="L2:L25" si="1">K2/1000000</f>
        <v>4373.0718378140145</v>
      </c>
      <c r="M2">
        <f t="shared" ref="M2:M25" si="2">L2/1000</f>
        <v>4.373071837814015</v>
      </c>
    </row>
    <row r="3" spans="1:13">
      <c r="A3" t="s">
        <v>11</v>
      </c>
      <c r="B3" s="1" t="s">
        <v>7</v>
      </c>
      <c r="C3" t="s">
        <v>8</v>
      </c>
      <c r="D3" t="s">
        <v>21</v>
      </c>
      <c r="E3" t="s">
        <v>20</v>
      </c>
      <c r="F3" t="s">
        <v>14</v>
      </c>
      <c r="G3" s="2">
        <v>0</v>
      </c>
      <c r="H3">
        <v>31.346</v>
      </c>
      <c r="I3">
        <f>(60*G3)/4+(H3/4)</f>
        <v>7.8365</v>
      </c>
      <c r="J3">
        <v>30250000000</v>
      </c>
      <c r="K3">
        <f t="shared" si="0"/>
        <v>3860141644.8669686</v>
      </c>
      <c r="L3">
        <f t="shared" si="1"/>
        <v>3860.1416448669688</v>
      </c>
      <c r="M3">
        <f t="shared" si="2"/>
        <v>3.8601416448669688</v>
      </c>
    </row>
    <row r="4" spans="1:13">
      <c r="A4" t="s">
        <v>9</v>
      </c>
      <c r="B4" s="1" t="s">
        <v>7</v>
      </c>
      <c r="C4" t="s">
        <v>8</v>
      </c>
      <c r="D4" t="s">
        <v>21</v>
      </c>
      <c r="E4" t="s">
        <v>13</v>
      </c>
      <c r="F4" t="s">
        <v>14</v>
      </c>
      <c r="G4" s="2">
        <v>0</v>
      </c>
      <c r="H4">
        <v>34.325000000000003</v>
      </c>
      <c r="I4">
        <f>(60*G4)/4+(H4/4)</f>
        <v>8.5812500000000007</v>
      </c>
      <c r="J4">
        <v>31255875000</v>
      </c>
      <c r="K4">
        <f t="shared" si="0"/>
        <v>3642345229.4246173</v>
      </c>
      <c r="L4">
        <f t="shared" si="1"/>
        <v>3642.3452294246172</v>
      </c>
      <c r="M4">
        <f t="shared" si="2"/>
        <v>3.6423452294246172</v>
      </c>
    </row>
    <row r="5" spans="1:13">
      <c r="A5" t="s">
        <v>9</v>
      </c>
      <c r="B5" s="1" t="s">
        <v>7</v>
      </c>
      <c r="C5" t="s">
        <v>8</v>
      </c>
      <c r="D5" t="s">
        <v>21</v>
      </c>
      <c r="E5" t="s">
        <v>13</v>
      </c>
      <c r="F5" t="s">
        <v>19</v>
      </c>
      <c r="G5" s="2">
        <v>0</v>
      </c>
      <c r="H5">
        <v>44.557000000000002</v>
      </c>
      <c r="I5">
        <f>(60*G5)/4+(H5/4)</f>
        <v>11.139250000000001</v>
      </c>
      <c r="J5">
        <v>31255875000</v>
      </c>
      <c r="K5">
        <f t="shared" si="0"/>
        <v>2805922750.6340194</v>
      </c>
      <c r="L5">
        <f t="shared" si="1"/>
        <v>2805.9227506340194</v>
      </c>
      <c r="M5">
        <f t="shared" si="2"/>
        <v>2.8059227506340192</v>
      </c>
    </row>
    <row r="6" spans="1:13">
      <c r="A6" t="s">
        <v>11</v>
      </c>
      <c r="B6" s="1" t="s">
        <v>7</v>
      </c>
      <c r="C6" t="s">
        <v>8</v>
      </c>
      <c r="D6" t="s">
        <v>21</v>
      </c>
      <c r="E6" t="s">
        <v>13</v>
      </c>
      <c r="F6" t="s">
        <v>19</v>
      </c>
      <c r="G6" s="2">
        <v>0</v>
      </c>
      <c r="H6">
        <v>16.742999999999999</v>
      </c>
      <c r="I6">
        <f>(60*G6)/4+(H6/4)</f>
        <v>4.1857499999999996</v>
      </c>
      <c r="J6">
        <v>9922500000</v>
      </c>
      <c r="K6">
        <f t="shared" si="0"/>
        <v>2370542913.4563699</v>
      </c>
      <c r="L6">
        <f t="shared" si="1"/>
        <v>2370.5429134563697</v>
      </c>
      <c r="M6">
        <f t="shared" si="2"/>
        <v>2.3705429134563696</v>
      </c>
    </row>
    <row r="7" spans="1:13">
      <c r="A7" t="s">
        <v>11</v>
      </c>
      <c r="B7" t="s">
        <v>8</v>
      </c>
      <c r="C7" t="s">
        <v>8</v>
      </c>
      <c r="D7" t="s">
        <v>21</v>
      </c>
      <c r="E7" t="s">
        <v>13</v>
      </c>
      <c r="F7" t="s">
        <v>14</v>
      </c>
      <c r="G7" s="2">
        <v>0</v>
      </c>
      <c r="H7">
        <v>4.79</v>
      </c>
      <c r="I7">
        <f>(60*G7)+(H7)</f>
        <v>4.79</v>
      </c>
      <c r="J7">
        <v>9922500000</v>
      </c>
      <c r="K7">
        <f t="shared" si="0"/>
        <v>2071503131.5240083</v>
      </c>
      <c r="L7">
        <f t="shared" si="1"/>
        <v>2071.5031315240085</v>
      </c>
      <c r="M7">
        <f t="shared" si="2"/>
        <v>2.0715031315240084</v>
      </c>
    </row>
    <row r="8" spans="1:13">
      <c r="A8" t="s">
        <v>9</v>
      </c>
      <c r="B8" s="1" t="s">
        <v>7</v>
      </c>
      <c r="C8" t="s">
        <v>8</v>
      </c>
      <c r="D8" t="s">
        <v>21</v>
      </c>
      <c r="E8" t="s">
        <v>20</v>
      </c>
      <c r="F8" t="s">
        <v>14</v>
      </c>
      <c r="G8" s="2">
        <v>6</v>
      </c>
      <c r="H8">
        <v>8.6660000000000004</v>
      </c>
      <c r="I8">
        <f>(60*G8)/4+(H8/4)</f>
        <v>92.166499999999999</v>
      </c>
      <c r="J8">
        <v>166375000000</v>
      </c>
      <c r="K8">
        <f t="shared" si="0"/>
        <v>1805156971.3507619</v>
      </c>
      <c r="L8">
        <f t="shared" si="1"/>
        <v>1805.156971350762</v>
      </c>
      <c r="M8">
        <f t="shared" si="2"/>
        <v>1.805156971350762</v>
      </c>
    </row>
    <row r="9" spans="1:13">
      <c r="A9" t="s">
        <v>11</v>
      </c>
      <c r="B9" s="3" t="s">
        <v>8</v>
      </c>
      <c r="C9" t="s">
        <v>8</v>
      </c>
      <c r="D9" t="s">
        <v>21</v>
      </c>
      <c r="E9" t="s">
        <v>20</v>
      </c>
      <c r="F9" t="s">
        <v>14</v>
      </c>
      <c r="G9" s="2">
        <v>0</v>
      </c>
      <c r="H9">
        <v>17.062999999999999</v>
      </c>
      <c r="I9">
        <f>(60*G9)+(H9)</f>
        <v>17.062999999999999</v>
      </c>
      <c r="J9">
        <v>30250000000</v>
      </c>
      <c r="K9">
        <f t="shared" si="0"/>
        <v>1772841821.4850848</v>
      </c>
      <c r="L9">
        <f t="shared" si="1"/>
        <v>1772.8418214850847</v>
      </c>
      <c r="M9">
        <f t="shared" si="2"/>
        <v>1.7728418214850847</v>
      </c>
    </row>
    <row r="10" spans="1:13">
      <c r="A10" t="s">
        <v>9</v>
      </c>
      <c r="B10" t="s">
        <v>8</v>
      </c>
      <c r="C10" t="s">
        <v>8</v>
      </c>
      <c r="D10" t="s">
        <v>21</v>
      </c>
      <c r="E10" t="s">
        <v>13</v>
      </c>
      <c r="F10" t="s">
        <v>14</v>
      </c>
      <c r="G10" s="2">
        <v>0</v>
      </c>
      <c r="H10">
        <v>19.648</v>
      </c>
      <c r="I10">
        <f>(60*G10)+(H10)</f>
        <v>19.648</v>
      </c>
      <c r="J10">
        <v>31255875000</v>
      </c>
      <c r="K10">
        <f t="shared" si="0"/>
        <v>1590791683.6319218</v>
      </c>
      <c r="L10">
        <f t="shared" si="1"/>
        <v>1590.7916836319218</v>
      </c>
      <c r="M10">
        <f t="shared" si="2"/>
        <v>1.5907916836319218</v>
      </c>
    </row>
    <row r="11" spans="1:13">
      <c r="A11" t="s">
        <v>9</v>
      </c>
      <c r="B11" s="3" t="s">
        <v>8</v>
      </c>
      <c r="C11" t="s">
        <v>8</v>
      </c>
      <c r="D11" t="s">
        <v>21</v>
      </c>
      <c r="E11" t="s">
        <v>13</v>
      </c>
      <c r="F11" t="s">
        <v>19</v>
      </c>
      <c r="G11" s="2">
        <v>0</v>
      </c>
      <c r="H11">
        <v>19.817</v>
      </c>
      <c r="I11">
        <f>(60*G11)+(H11)</f>
        <v>19.817</v>
      </c>
      <c r="J11">
        <v>31255875000</v>
      </c>
      <c r="K11">
        <f t="shared" si="0"/>
        <v>1577225362.0628753</v>
      </c>
      <c r="L11">
        <f t="shared" si="1"/>
        <v>1577.2253620628753</v>
      </c>
      <c r="M11">
        <f t="shared" si="2"/>
        <v>1.5772253620628753</v>
      </c>
    </row>
    <row r="12" spans="1:13">
      <c r="A12" t="s">
        <v>9</v>
      </c>
      <c r="B12" s="3" t="s">
        <v>8</v>
      </c>
      <c r="C12" t="s">
        <v>8</v>
      </c>
      <c r="D12" t="s">
        <v>21</v>
      </c>
      <c r="E12" t="s">
        <v>20</v>
      </c>
      <c r="F12" t="s">
        <v>14</v>
      </c>
      <c r="G12" s="2">
        <v>1</v>
      </c>
      <c r="H12">
        <v>48.969000000000001</v>
      </c>
      <c r="I12">
        <f>(60*G12)+(H12)</f>
        <v>108.96899999999999</v>
      </c>
      <c r="J12">
        <v>166375000000</v>
      </c>
      <c r="K12">
        <f t="shared" si="0"/>
        <v>1526810377.2632585</v>
      </c>
      <c r="L12">
        <f t="shared" si="1"/>
        <v>1526.8103772632585</v>
      </c>
      <c r="M12">
        <f t="shared" si="2"/>
        <v>1.5268103772632584</v>
      </c>
    </row>
    <row r="13" spans="1:13">
      <c r="A13" t="s">
        <v>11</v>
      </c>
      <c r="B13" s="3" t="s">
        <v>8</v>
      </c>
      <c r="C13" t="s">
        <v>8</v>
      </c>
      <c r="D13" t="s">
        <v>21</v>
      </c>
      <c r="E13" t="s">
        <v>13</v>
      </c>
      <c r="F13" t="s">
        <v>19</v>
      </c>
      <c r="G13" s="2">
        <v>0</v>
      </c>
      <c r="H13">
        <v>9.0079999999999991</v>
      </c>
      <c r="I13">
        <f>(60*G13)+(H13)</f>
        <v>9.0079999999999991</v>
      </c>
      <c r="J13">
        <v>9922500000</v>
      </c>
      <c r="K13">
        <f t="shared" si="0"/>
        <v>1101520870.3374779</v>
      </c>
      <c r="L13">
        <f t="shared" si="1"/>
        <v>1101.5208703374778</v>
      </c>
      <c r="M13">
        <f t="shared" si="2"/>
        <v>1.1015208703374779</v>
      </c>
    </row>
    <row r="14" spans="1:13">
      <c r="A14" t="s">
        <v>9</v>
      </c>
      <c r="B14" s="1" t="s">
        <v>7</v>
      </c>
      <c r="C14" t="s">
        <v>8</v>
      </c>
      <c r="D14" t="s">
        <v>18</v>
      </c>
      <c r="E14" t="s">
        <v>13</v>
      </c>
      <c r="F14" t="s">
        <v>14</v>
      </c>
      <c r="G14" s="2">
        <v>2</v>
      </c>
      <c r="H14">
        <v>5.9039999999999999</v>
      </c>
      <c r="I14">
        <f>(60*G14)/4+(H14/4)</f>
        <v>31.475999999999999</v>
      </c>
      <c r="J14">
        <v>31255875000</v>
      </c>
      <c r="K14">
        <f t="shared" si="0"/>
        <v>993006576.43919182</v>
      </c>
      <c r="L14">
        <f t="shared" si="1"/>
        <v>993.0065764391918</v>
      </c>
      <c r="M14">
        <f t="shared" si="2"/>
        <v>0.99300657643919177</v>
      </c>
    </row>
    <row r="15" spans="1:13">
      <c r="A15" t="s">
        <v>9</v>
      </c>
      <c r="B15" s="1" t="s">
        <v>7</v>
      </c>
      <c r="C15" t="s">
        <v>8</v>
      </c>
      <c r="D15" t="s">
        <v>18</v>
      </c>
      <c r="E15" t="s">
        <v>20</v>
      </c>
      <c r="F15" t="s">
        <v>14</v>
      </c>
      <c r="G15" s="2">
        <v>12</v>
      </c>
      <c r="H15">
        <v>3.343</v>
      </c>
      <c r="I15">
        <f>(60*G15)/4+(H15/4)</f>
        <v>180.83574999999999</v>
      </c>
      <c r="J15">
        <v>166375000000</v>
      </c>
      <c r="K15">
        <f t="shared" si="0"/>
        <v>920033787.56689429</v>
      </c>
      <c r="L15">
        <f t="shared" si="1"/>
        <v>920.03378756689426</v>
      </c>
      <c r="M15">
        <f t="shared" si="2"/>
        <v>0.92003378756689425</v>
      </c>
    </row>
    <row r="16" spans="1:13">
      <c r="A16" t="s">
        <v>11</v>
      </c>
      <c r="B16" s="1" t="s">
        <v>7</v>
      </c>
      <c r="C16" t="s">
        <v>8</v>
      </c>
      <c r="D16" t="s">
        <v>21</v>
      </c>
      <c r="E16" t="s">
        <v>20</v>
      </c>
      <c r="F16" t="s">
        <v>19</v>
      </c>
      <c r="G16" s="2">
        <v>2</v>
      </c>
      <c r="H16">
        <v>21.936</v>
      </c>
      <c r="I16">
        <f>(60*G16)/4+(H16/4)</f>
        <v>35.484000000000002</v>
      </c>
      <c r="J16">
        <v>30250000000</v>
      </c>
      <c r="K16">
        <f t="shared" si="0"/>
        <v>852496900.01127267</v>
      </c>
      <c r="L16">
        <f t="shared" si="1"/>
        <v>852.49690001127271</v>
      </c>
      <c r="M16">
        <f t="shared" si="2"/>
        <v>0.85249690001127276</v>
      </c>
    </row>
    <row r="17" spans="1:13">
      <c r="A17" t="s">
        <v>11</v>
      </c>
      <c r="B17" s="3" t="s">
        <v>8</v>
      </c>
      <c r="C17" t="s">
        <v>8</v>
      </c>
      <c r="D17" t="s">
        <v>21</v>
      </c>
      <c r="E17" t="s">
        <v>20</v>
      </c>
      <c r="F17" t="s">
        <v>19</v>
      </c>
      <c r="G17" s="2">
        <v>0</v>
      </c>
      <c r="H17">
        <v>50.347999999999999</v>
      </c>
      <c r="I17">
        <f>(60*G17)+(H17)</f>
        <v>50.347999999999999</v>
      </c>
      <c r="J17">
        <v>30250000000</v>
      </c>
      <c r="K17">
        <f t="shared" si="0"/>
        <v>600818304.59998417</v>
      </c>
      <c r="L17">
        <f t="shared" si="1"/>
        <v>600.81830459998412</v>
      </c>
      <c r="M17">
        <f t="shared" si="2"/>
        <v>0.60081830459998409</v>
      </c>
    </row>
    <row r="18" spans="1:13">
      <c r="A18" t="s">
        <v>9</v>
      </c>
      <c r="B18" s="1" t="s">
        <v>7</v>
      </c>
      <c r="C18" t="s">
        <v>8</v>
      </c>
      <c r="D18" t="s">
        <v>21</v>
      </c>
      <c r="E18" t="s">
        <v>20</v>
      </c>
      <c r="F18" t="s">
        <v>19</v>
      </c>
      <c r="G18" s="2">
        <v>19</v>
      </c>
      <c r="H18">
        <v>21.622</v>
      </c>
      <c r="I18">
        <f>(60*G18)/4+(H18/4)</f>
        <v>290.40550000000002</v>
      </c>
      <c r="J18">
        <v>166375000000</v>
      </c>
      <c r="K18">
        <f t="shared" si="0"/>
        <v>572905816.17772388</v>
      </c>
      <c r="L18">
        <f t="shared" si="1"/>
        <v>572.90581617772386</v>
      </c>
      <c r="M18">
        <f t="shared" si="2"/>
        <v>0.57290581617772385</v>
      </c>
    </row>
    <row r="19" spans="1:13">
      <c r="A19" t="s">
        <v>11</v>
      </c>
      <c r="B19" s="1" t="s">
        <v>7</v>
      </c>
      <c r="C19" t="s">
        <v>8</v>
      </c>
      <c r="D19" t="s">
        <v>18</v>
      </c>
      <c r="E19" t="s">
        <v>13</v>
      </c>
      <c r="F19" t="s">
        <v>14</v>
      </c>
      <c r="G19" s="2">
        <v>1</v>
      </c>
      <c r="H19">
        <v>12.03</v>
      </c>
      <c r="I19">
        <f>(60*G19)/4+(H19/4)</f>
        <v>18.0075</v>
      </c>
      <c r="J19">
        <v>9922500000</v>
      </c>
      <c r="K19">
        <f t="shared" si="0"/>
        <v>551020408.16326535</v>
      </c>
      <c r="L19">
        <f t="shared" si="1"/>
        <v>551.0204081632653</v>
      </c>
      <c r="M19">
        <f t="shared" si="2"/>
        <v>0.55102040816326525</v>
      </c>
    </row>
    <row r="20" spans="1:13">
      <c r="A20" t="s">
        <v>11</v>
      </c>
      <c r="B20" s="1" t="s">
        <v>7</v>
      </c>
      <c r="C20" t="s">
        <v>8</v>
      </c>
      <c r="D20" t="s">
        <v>18</v>
      </c>
      <c r="E20" t="s">
        <v>13</v>
      </c>
      <c r="F20" t="s">
        <v>19</v>
      </c>
      <c r="G20" s="2">
        <v>1</v>
      </c>
      <c r="H20">
        <v>15.169</v>
      </c>
      <c r="I20">
        <f>(60*G20)/4+(H20/4)</f>
        <v>18.792249999999999</v>
      </c>
      <c r="J20">
        <v>9922500000</v>
      </c>
      <c r="K20">
        <f t="shared" si="0"/>
        <v>528010216.97774351</v>
      </c>
      <c r="L20">
        <f t="shared" si="1"/>
        <v>528.01021697774354</v>
      </c>
      <c r="M20">
        <f t="shared" si="2"/>
        <v>0.52801021697774353</v>
      </c>
    </row>
    <row r="21" spans="1:13">
      <c r="A21" t="s">
        <v>11</v>
      </c>
      <c r="B21" s="1" t="s">
        <v>7</v>
      </c>
      <c r="C21" t="s">
        <v>8</v>
      </c>
      <c r="D21" t="s">
        <v>18</v>
      </c>
      <c r="E21" t="s">
        <v>20</v>
      </c>
      <c r="F21" t="s">
        <v>14</v>
      </c>
      <c r="G21" s="2">
        <v>3</v>
      </c>
      <c r="H21">
        <v>56.414999999999999</v>
      </c>
      <c r="I21">
        <f>(60*G21)/4+(H21/4)</f>
        <v>59.103749999999998</v>
      </c>
      <c r="J21">
        <v>30250000000</v>
      </c>
      <c r="K21">
        <f t="shared" si="0"/>
        <v>511811856.26969528</v>
      </c>
      <c r="L21">
        <f t="shared" si="1"/>
        <v>511.81185626969528</v>
      </c>
      <c r="M21">
        <f t="shared" si="2"/>
        <v>0.51181185626969528</v>
      </c>
    </row>
    <row r="22" spans="1:13">
      <c r="A22" t="s">
        <v>11</v>
      </c>
      <c r="B22" s="1" t="s">
        <v>7</v>
      </c>
      <c r="C22" t="s">
        <v>8</v>
      </c>
      <c r="D22" t="s">
        <v>18</v>
      </c>
      <c r="E22" t="s">
        <v>20</v>
      </c>
      <c r="F22" t="s">
        <v>19</v>
      </c>
      <c r="G22" s="2">
        <v>4</v>
      </c>
      <c r="H22">
        <v>16.280999999999999</v>
      </c>
      <c r="I22">
        <f>(60*G22)/4+(H22/4)</f>
        <v>64.070250000000001</v>
      </c>
      <c r="J22">
        <v>30250000000</v>
      </c>
      <c r="K22">
        <f t="shared" si="0"/>
        <v>472138004.76820362</v>
      </c>
      <c r="L22">
        <f t="shared" si="1"/>
        <v>472.13800476820364</v>
      </c>
      <c r="M22">
        <f t="shared" si="2"/>
        <v>0.47213800476820367</v>
      </c>
    </row>
    <row r="23" spans="1:13">
      <c r="A23" t="s">
        <v>9</v>
      </c>
      <c r="B23" s="3" t="s">
        <v>8</v>
      </c>
      <c r="C23" t="s">
        <v>8</v>
      </c>
      <c r="D23" t="s">
        <v>21</v>
      </c>
      <c r="E23" t="s">
        <v>20</v>
      </c>
      <c r="F23" t="s">
        <v>19</v>
      </c>
      <c r="G23" s="2">
        <v>5</v>
      </c>
      <c r="H23">
        <v>54.124000000000002</v>
      </c>
      <c r="I23">
        <f>(60*G23)+(H23)</f>
        <v>354.12400000000002</v>
      </c>
      <c r="J23">
        <v>166375000000</v>
      </c>
      <c r="K23">
        <f t="shared" si="0"/>
        <v>469821305.53139573</v>
      </c>
      <c r="L23">
        <f t="shared" si="1"/>
        <v>469.82130553139575</v>
      </c>
      <c r="M23">
        <f t="shared" si="2"/>
        <v>0.46982130553139573</v>
      </c>
    </row>
    <row r="24" spans="1:13">
      <c r="A24" t="s">
        <v>9</v>
      </c>
      <c r="B24" s="1" t="s">
        <v>7</v>
      </c>
      <c r="C24" t="s">
        <v>8</v>
      </c>
      <c r="D24" t="s">
        <v>18</v>
      </c>
      <c r="E24" t="s">
        <v>13</v>
      </c>
      <c r="F24" t="s">
        <v>19</v>
      </c>
      <c r="G24" s="2">
        <v>6</v>
      </c>
      <c r="H24">
        <v>29.021000000000001</v>
      </c>
      <c r="I24">
        <f>(60*G24)/4+(H24/4)</f>
        <v>97.255250000000004</v>
      </c>
      <c r="J24">
        <v>31255875000</v>
      </c>
      <c r="K24">
        <f t="shared" si="0"/>
        <v>321379822.6830942</v>
      </c>
      <c r="L24">
        <f t="shared" si="1"/>
        <v>321.37982268309418</v>
      </c>
      <c r="M24">
        <f t="shared" si="2"/>
        <v>0.32137982268309417</v>
      </c>
    </row>
    <row r="25" spans="1:13">
      <c r="A25" t="s">
        <v>9</v>
      </c>
      <c r="B25" s="1" t="s">
        <v>7</v>
      </c>
      <c r="C25" t="s">
        <v>8</v>
      </c>
      <c r="D25" t="s">
        <v>18</v>
      </c>
      <c r="E25" t="s">
        <v>20</v>
      </c>
      <c r="F25" t="s">
        <v>19</v>
      </c>
      <c r="G25" s="2">
        <v>41</v>
      </c>
      <c r="H25">
        <v>8.3610000000000007</v>
      </c>
      <c r="I25">
        <f>(60*G25)/4+(H25/4)</f>
        <v>617.09024999999997</v>
      </c>
      <c r="J25">
        <v>166375000000</v>
      </c>
      <c r="K25">
        <f t="shared" si="0"/>
        <v>269612102.9298389</v>
      </c>
      <c r="L25">
        <f t="shared" si="1"/>
        <v>269.6121029298389</v>
      </c>
      <c r="M25">
        <f t="shared" si="2"/>
        <v>0.26961210292983889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Vial-Grelier Aymeric</dc:creator>
  <cp:lastModifiedBy>Vial-Grelier Aymeric</cp:lastModifiedBy>
  <dcterms:created xsi:type="dcterms:W3CDTF">2015-04-01T13:19:20Z</dcterms:created>
  <dcterms:modified xsi:type="dcterms:W3CDTF">2015-04-15T14:46:48Z</dcterms:modified>
</cp:coreProperties>
</file>