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C:\Users\39331\Desktop\"/>
    </mc:Choice>
  </mc:AlternateContent>
  <xr:revisionPtr revIDLastSave="0" documentId="13_ncr:1_{39D46148-88E9-48C8-9063-E7C06565B468}"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Test" sheetId="2" r:id="rId2"/>
    <sheet name="Pivot" sheetId="3" r:id="rId3"/>
  </sheets>
  <definedNames>
    <definedName name="_xlnm._FilterDatabase" localSheetId="0" hidden="1">RawData!$A$1:$L$301</definedName>
  </definedNames>
  <calcPr calcId="191029"/>
  <pivotCaches>
    <pivotCache cacheId="0" r:id="rId4"/>
    <pivotCache cacheId="1" r:id="rId5"/>
    <pivotCache cacheId="2"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1" i="1" l="1"/>
  <c r="L32" i="1"/>
  <c r="L48" i="1"/>
  <c r="L65" i="1"/>
  <c r="L67" i="1"/>
  <c r="L75" i="1"/>
  <c r="L94" i="1"/>
  <c r="L127" i="1"/>
  <c r="L131" i="1"/>
  <c r="L143" i="1"/>
  <c r="L191" i="1"/>
  <c r="L214" i="1"/>
  <c r="L241" i="1"/>
  <c r="L274" i="1"/>
  <c r="L299" i="1"/>
  <c r="L301" i="1"/>
  <c r="B8" i="2"/>
  <c r="E36" i="3" a="1"/>
  <c r="E36" i="3" s="1"/>
  <c r="E37" i="3" a="1"/>
  <c r="E37" i="3" s="1"/>
  <c r="E38" i="3" a="1"/>
  <c r="E38" i="3" s="1"/>
  <c r="E39" i="3" a="1"/>
  <c r="E39" i="3" s="1"/>
  <c r="E40" i="3" a="1"/>
  <c r="E40" i="3" s="1"/>
  <c r="E41" i="3" a="1"/>
  <c r="E41" i="3" s="1"/>
  <c r="E42" i="3" a="1"/>
  <c r="E42" i="3" s="1"/>
  <c r="E43" i="3" a="1"/>
  <c r="E43" i="3" s="1"/>
  <c r="E44" i="3" a="1"/>
  <c r="E44" i="3" s="1"/>
  <c r="E45" i="3" a="1"/>
  <c r="E45" i="3" s="1"/>
  <c r="L3" i="1"/>
  <c r="L4" i="1"/>
  <c r="L5" i="1"/>
  <c r="L6" i="1"/>
  <c r="L7" i="1"/>
  <c r="L8" i="1"/>
  <c r="L9" i="1"/>
  <c r="L10" i="1"/>
  <c r="L11" i="1"/>
  <c r="L12" i="1"/>
  <c r="L13" i="1"/>
  <c r="L14" i="1"/>
  <c r="L15" i="1"/>
  <c r="L16" i="1"/>
  <c r="L17" i="1"/>
  <c r="L18" i="1"/>
  <c r="L19" i="1"/>
  <c r="L20" i="1"/>
  <c r="L22" i="1"/>
  <c r="L23" i="1"/>
  <c r="L24" i="1"/>
  <c r="L25" i="1"/>
  <c r="L26" i="1"/>
  <c r="L27" i="1"/>
  <c r="L28" i="1"/>
  <c r="L29" i="1"/>
  <c r="L30" i="1"/>
  <c r="L31" i="1"/>
  <c r="L33" i="1"/>
  <c r="L34" i="1"/>
  <c r="L35" i="1"/>
  <c r="L36" i="1"/>
  <c r="L37" i="1"/>
  <c r="L38" i="1"/>
  <c r="L39" i="1"/>
  <c r="L40" i="1"/>
  <c r="L41" i="1"/>
  <c r="L42" i="1"/>
  <c r="L43" i="1"/>
  <c r="L44" i="1"/>
  <c r="L45" i="1"/>
  <c r="L46" i="1"/>
  <c r="L47" i="1"/>
  <c r="L49" i="1"/>
  <c r="L50" i="1"/>
  <c r="L51" i="1"/>
  <c r="L52" i="1"/>
  <c r="L53" i="1"/>
  <c r="L54" i="1"/>
  <c r="L55" i="1"/>
  <c r="L56" i="1"/>
  <c r="L57" i="1"/>
  <c r="L58" i="1"/>
  <c r="L59" i="1"/>
  <c r="L60" i="1"/>
  <c r="L61" i="1"/>
  <c r="L62" i="1"/>
  <c r="L63" i="1"/>
  <c r="L64" i="1"/>
  <c r="L66" i="1"/>
  <c r="L68" i="1"/>
  <c r="L69" i="1"/>
  <c r="L70" i="1"/>
  <c r="L71" i="1"/>
  <c r="L72" i="1"/>
  <c r="L73" i="1"/>
  <c r="L74" i="1"/>
  <c r="L76" i="1"/>
  <c r="L77" i="1"/>
  <c r="L78" i="1"/>
  <c r="L79" i="1"/>
  <c r="L80" i="1"/>
  <c r="L81" i="1"/>
  <c r="L82" i="1"/>
  <c r="L83" i="1"/>
  <c r="L84" i="1"/>
  <c r="L85" i="1"/>
  <c r="L86" i="1"/>
  <c r="L87" i="1"/>
  <c r="L88" i="1"/>
  <c r="L89" i="1"/>
  <c r="L90" i="1"/>
  <c r="L91" i="1"/>
  <c r="L92" i="1"/>
  <c r="L93"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8" i="1"/>
  <c r="L129" i="1"/>
  <c r="L130" i="1"/>
  <c r="L132" i="1"/>
  <c r="L133" i="1"/>
  <c r="L134" i="1"/>
  <c r="L135" i="1"/>
  <c r="L136" i="1"/>
  <c r="L137" i="1"/>
  <c r="L138" i="1"/>
  <c r="L139" i="1"/>
  <c r="L140" i="1"/>
  <c r="L141" i="1"/>
  <c r="L142"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2" i="1"/>
  <c r="L193" i="1"/>
  <c r="L194" i="1"/>
  <c r="L195" i="1"/>
  <c r="L196" i="1"/>
  <c r="L197" i="1"/>
  <c r="L198" i="1"/>
  <c r="L199" i="1"/>
  <c r="L200" i="1"/>
  <c r="L201" i="1"/>
  <c r="L202" i="1"/>
  <c r="L203" i="1"/>
  <c r="L204" i="1"/>
  <c r="L205" i="1"/>
  <c r="L206" i="1"/>
  <c r="L207" i="1"/>
  <c r="L208" i="1"/>
  <c r="L209" i="1"/>
  <c r="L210" i="1"/>
  <c r="L211" i="1"/>
  <c r="L212" i="1"/>
  <c r="L213"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5" i="1"/>
  <c r="L276" i="1"/>
  <c r="L277" i="1"/>
  <c r="L278" i="1"/>
  <c r="L279" i="1"/>
  <c r="L280" i="1"/>
  <c r="L281" i="1"/>
  <c r="L282" i="1"/>
  <c r="L283" i="1"/>
  <c r="L284" i="1"/>
  <c r="L285" i="1"/>
  <c r="L286" i="1"/>
  <c r="L287" i="1"/>
  <c r="L288" i="1"/>
  <c r="L289" i="1"/>
  <c r="L290" i="1"/>
  <c r="L291" i="1"/>
  <c r="L292" i="1"/>
  <c r="L293" i="1"/>
  <c r="L294" i="1"/>
  <c r="L295" i="1"/>
  <c r="L296" i="1"/>
  <c r="L297" i="1"/>
  <c r="L298" i="1"/>
  <c r="L300" i="1"/>
  <c r="L2" i="1"/>
  <c r="B14" i="2"/>
  <c r="B12" i="2"/>
  <c r="B11" i="2"/>
  <c r="B9" i="2"/>
  <c r="B15" i="2"/>
  <c r="B16" i="2"/>
  <c r="B4" i="2"/>
  <c r="B5" i="2"/>
  <c r="B3"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<sst xmlns="http://schemas.openxmlformats.org/spreadsheetml/2006/main" count="1922" uniqueCount="384">
  <si>
    <t>ID - Utente</t>
  </si>
  <si>
    <t>Città</t>
  </si>
  <si>
    <t>Provincia</t>
  </si>
  <si>
    <t>Regione</t>
  </si>
  <si>
    <t>Ordini</t>
  </si>
  <si>
    <t>Kg di Cibo Salvati</t>
  </si>
  <si>
    <t>Data di Nascita proprietario</t>
  </si>
  <si>
    <t>Valutazione</t>
  </si>
  <si>
    <t>Iscrizione Premium</t>
  </si>
  <si>
    <t>Iscritto da +1 di 1 anno</t>
  </si>
  <si>
    <t>Post Instagram con promozione servizio</t>
  </si>
  <si>
    <t>Roma</t>
  </si>
  <si>
    <t>RM</t>
  </si>
  <si>
    <t>LAZ</t>
  </si>
  <si>
    <t>No</t>
  </si>
  <si>
    <t>Sì</t>
  </si>
  <si>
    <t>Milano</t>
  </si>
  <si>
    <t>MI</t>
  </si>
  <si>
    <t>LOM</t>
  </si>
  <si>
    <t>Napoli</t>
  </si>
  <si>
    <t>NA</t>
  </si>
  <si>
    <t>CAM</t>
  </si>
  <si>
    <t>Torino</t>
  </si>
  <si>
    <t>TO</t>
  </si>
  <si>
    <t>PIE</t>
  </si>
  <si>
    <t>Palermo</t>
  </si>
  <si>
    <t>PA</t>
  </si>
  <si>
    <t>SIC</t>
  </si>
  <si>
    <t>Genova</t>
  </si>
  <si>
    <t>GE</t>
  </si>
  <si>
    <t>LIG</t>
  </si>
  <si>
    <t>Bologna</t>
  </si>
  <si>
    <t>BO</t>
  </si>
  <si>
    <t>EMR</t>
  </si>
  <si>
    <t>Firenze</t>
  </si>
  <si>
    <t>FI</t>
  </si>
  <si>
    <t>TOS</t>
  </si>
  <si>
    <t>Bari</t>
  </si>
  <si>
    <t>BA</t>
  </si>
  <si>
    <t>PUG</t>
  </si>
  <si>
    <t>Catania</t>
  </si>
  <si>
    <t>CT</t>
  </si>
  <si>
    <t>Venezia</t>
  </si>
  <si>
    <t>VE</t>
  </si>
  <si>
    <t>VEN</t>
  </si>
  <si>
    <t>Verona</t>
  </si>
  <si>
    <t>VR</t>
  </si>
  <si>
    <t>Messina</t>
  </si>
  <si>
    <t>ME</t>
  </si>
  <si>
    <t>Padova</t>
  </si>
  <si>
    <t>PD</t>
  </si>
  <si>
    <t>Trieste</t>
  </si>
  <si>
    <t>TS</t>
  </si>
  <si>
    <t>FVG</t>
  </si>
  <si>
    <t>Brescia</t>
  </si>
  <si>
    <t>BS</t>
  </si>
  <si>
    <t>Taranto</t>
  </si>
  <si>
    <t>TA</t>
  </si>
  <si>
    <t>Prato</t>
  </si>
  <si>
    <t>PO</t>
  </si>
  <si>
    <t>Parma</t>
  </si>
  <si>
    <t>PR</t>
  </si>
  <si>
    <t>Reggio Calabria</t>
  </si>
  <si>
    <t>RC</t>
  </si>
  <si>
    <t>CAL</t>
  </si>
  <si>
    <t>Modena</t>
  </si>
  <si>
    <t>MO</t>
  </si>
  <si>
    <t>Reggio Emilia</t>
  </si>
  <si>
    <t>RE</t>
  </si>
  <si>
    <t>Perugia</t>
  </si>
  <si>
    <t>PG</t>
  </si>
  <si>
    <t>UMB</t>
  </si>
  <si>
    <t>Livorno</t>
  </si>
  <si>
    <t>LI</t>
  </si>
  <si>
    <t>Ravenna</t>
  </si>
  <si>
    <t>RA</t>
  </si>
  <si>
    <t>Cagliari</t>
  </si>
  <si>
    <t>CA</t>
  </si>
  <si>
    <t>SAR</t>
  </si>
  <si>
    <t>Foggia</t>
  </si>
  <si>
    <t>FG</t>
  </si>
  <si>
    <t>Rimini</t>
  </si>
  <si>
    <t>RN</t>
  </si>
  <si>
    <t>Salerno</t>
  </si>
  <si>
    <t>SA</t>
  </si>
  <si>
    <t>Ferrara</t>
  </si>
  <si>
    <t>FE</t>
  </si>
  <si>
    <t>Sassari</t>
  </si>
  <si>
    <t>SS</t>
  </si>
  <si>
    <t>Siracusa</t>
  </si>
  <si>
    <t>SR</t>
  </si>
  <si>
    <t>Pescara</t>
  </si>
  <si>
    <t>PE</t>
  </si>
  <si>
    <t>ABR</t>
  </si>
  <si>
    <t>Monza</t>
  </si>
  <si>
    <t>MB</t>
  </si>
  <si>
    <t>Latina</t>
  </si>
  <si>
    <t>LT</t>
  </si>
  <si>
    <t>Bergamo</t>
  </si>
  <si>
    <t>BG</t>
  </si>
  <si>
    <t>Forlì</t>
  </si>
  <si>
    <t>FC</t>
  </si>
  <si>
    <t>Giugliano in Campania</t>
  </si>
  <si>
    <t>Trento</t>
  </si>
  <si>
    <t>TN</t>
  </si>
  <si>
    <t>TAA</t>
  </si>
  <si>
    <t>Vicenza</t>
  </si>
  <si>
    <t>VI</t>
  </si>
  <si>
    <t>Terni</t>
  </si>
  <si>
    <t>TR</t>
  </si>
  <si>
    <t>Novara</t>
  </si>
  <si>
    <t>NO</t>
  </si>
  <si>
    <t>Bolzano</t>
  </si>
  <si>
    <t>BZ</t>
  </si>
  <si>
    <t>Piacenza</t>
  </si>
  <si>
    <t>PC</t>
  </si>
  <si>
    <t>Ancona</t>
  </si>
  <si>
    <t>AN</t>
  </si>
  <si>
    <t>MAR</t>
  </si>
  <si>
    <t>Arezzo</t>
  </si>
  <si>
    <t>AR</t>
  </si>
  <si>
    <t>Andria</t>
  </si>
  <si>
    <t>BT</t>
  </si>
  <si>
    <t>Udine</t>
  </si>
  <si>
    <t>UD</t>
  </si>
  <si>
    <t>Cesena</t>
  </si>
  <si>
    <t>Lecce</t>
  </si>
  <si>
    <t>LE</t>
  </si>
  <si>
    <t>La Spezia</t>
  </si>
  <si>
    <t>SP</t>
  </si>
  <si>
    <t>Pesaro</t>
  </si>
  <si>
    <t>PU</t>
  </si>
  <si>
    <t>Alessandria</t>
  </si>
  <si>
    <t>AL</t>
  </si>
  <si>
    <t>Barletta</t>
  </si>
  <si>
    <t>Catanzaro</t>
  </si>
  <si>
    <t>CZ</t>
  </si>
  <si>
    <t>Pistoia</t>
  </si>
  <si>
    <t>PT</t>
  </si>
  <si>
    <t>Brindisi</t>
  </si>
  <si>
    <t>BR</t>
  </si>
  <si>
    <t>Pisa</t>
  </si>
  <si>
    <t>PI</t>
  </si>
  <si>
    <t>Torre del Greco</t>
  </si>
  <si>
    <t>Como</t>
  </si>
  <si>
    <t>CO</t>
  </si>
  <si>
    <t>Lucca</t>
  </si>
  <si>
    <t>LU</t>
  </si>
  <si>
    <t>Guidonia Montecelio</t>
  </si>
  <si>
    <t>Molano</t>
  </si>
  <si>
    <t>Siena</t>
  </si>
  <si>
    <t>SI</t>
  </si>
  <si>
    <t>Portici</t>
  </si>
  <si>
    <t>Trani</t>
  </si>
  <si>
    <t>Chieti</t>
  </si>
  <si>
    <t>CH</t>
  </si>
  <si>
    <t>Velletri</t>
  </si>
  <si>
    <t>Cava de' Tirreni</t>
  </si>
  <si>
    <t>Acireale</t>
  </si>
  <si>
    <t>Rovigo</t>
  </si>
  <si>
    <t>RO</t>
  </si>
  <si>
    <t>Civitavecchia</t>
  </si>
  <si>
    <t>Gallarate</t>
  </si>
  <si>
    <t>VA</t>
  </si>
  <si>
    <t>Pordenone</t>
  </si>
  <si>
    <t>PN</t>
  </si>
  <si>
    <t>Aversa</t>
  </si>
  <si>
    <t>CE</t>
  </si>
  <si>
    <t>Montesilvano</t>
  </si>
  <si>
    <t>Mazara del Vallo</t>
  </si>
  <si>
    <t>TP</t>
  </si>
  <si>
    <t>Ascoli Piceno</t>
  </si>
  <si>
    <t>AP</t>
  </si>
  <si>
    <t>Battipaglia</t>
  </si>
  <si>
    <t>Campobasso</t>
  </si>
  <si>
    <t>CB</t>
  </si>
  <si>
    <t>MOL</t>
  </si>
  <si>
    <t>Scafati</t>
  </si>
  <si>
    <t>Casalnuovo di Napoli</t>
  </si>
  <si>
    <t>Rho</t>
  </si>
  <si>
    <t>Chioggia</t>
  </si>
  <si>
    <t>Scandicci</t>
  </si>
  <si>
    <t>Collegno</t>
  </si>
  <si>
    <t>Martina Franca</t>
  </si>
  <si>
    <t>Monopoli</t>
  </si>
  <si>
    <t>Rivoli</t>
  </si>
  <si>
    <t>Paternò</t>
  </si>
  <si>
    <t>Misterbianco</t>
  </si>
  <si>
    <t>Nichelino</t>
  </si>
  <si>
    <t>Mantova</t>
  </si>
  <si>
    <t>MN</t>
  </si>
  <si>
    <t>San Benedetto del Tronto</t>
  </si>
  <si>
    <t>Frosinone</t>
  </si>
  <si>
    <t>FR</t>
  </si>
  <si>
    <t>Lecco</t>
  </si>
  <si>
    <t>LC</t>
  </si>
  <si>
    <t>Corato</t>
  </si>
  <si>
    <t>Empoli</t>
  </si>
  <si>
    <t>Cologno Monzese</t>
  </si>
  <si>
    <t>Settimo Torinese</t>
  </si>
  <si>
    <t>Rieti</t>
  </si>
  <si>
    <t>RI</t>
  </si>
  <si>
    <t>Paderno Dugnano</t>
  </si>
  <si>
    <t>Sesto Fiorentino</t>
  </si>
  <si>
    <t>Nettuno</t>
  </si>
  <si>
    <t>San Giorgio a Cremano</t>
  </si>
  <si>
    <t>Vercelli</t>
  </si>
  <si>
    <t>VC</t>
  </si>
  <si>
    <t>Capannori</t>
  </si>
  <si>
    <t>Alcamo</t>
  </si>
  <si>
    <t>Nocera Inferiore</t>
  </si>
  <si>
    <t>Biella</t>
  </si>
  <si>
    <t>BI</t>
  </si>
  <si>
    <t>Senigallia</t>
  </si>
  <si>
    <t>Terracina</t>
  </si>
  <si>
    <t>Lodi</t>
  </si>
  <si>
    <t>LO</t>
  </si>
  <si>
    <t>Gravina in Puglia</t>
  </si>
  <si>
    <t>Cascina</t>
  </si>
  <si>
    <t>Campi Bisenzio</t>
  </si>
  <si>
    <t>Torre Annunziata</t>
  </si>
  <si>
    <t>Bassano del Grappa</t>
  </si>
  <si>
    <t>Seregno</t>
  </si>
  <si>
    <t>Macerata</t>
  </si>
  <si>
    <t>MC</t>
  </si>
  <si>
    <t>Ardea</t>
  </si>
  <si>
    <t>Imperia</t>
  </si>
  <si>
    <t>IM</t>
  </si>
  <si>
    <t>Lissone</t>
  </si>
  <si>
    <t>Avezzano</t>
  </si>
  <si>
    <t>AQ</t>
  </si>
  <si>
    <t>Barcellona Pozzo di Gotto</t>
  </si>
  <si>
    <t>San Donà di Piave</t>
  </si>
  <si>
    <t>Rozzano</t>
  </si>
  <si>
    <t>Sassuolo</t>
  </si>
  <si>
    <t>Sciacca</t>
  </si>
  <si>
    <t>AG</t>
  </si>
  <si>
    <t>Ladispoli</t>
  </si>
  <si>
    <t>Alghero</t>
  </si>
  <si>
    <t>Civitanova Marche</t>
  </si>
  <si>
    <t>Desio</t>
  </si>
  <si>
    <t>Jesi</t>
  </si>
  <si>
    <t>Città di Castello</t>
  </si>
  <si>
    <t>Corigliano Calabro</t>
  </si>
  <si>
    <t>CS</t>
  </si>
  <si>
    <t>Albano Laziale</t>
  </si>
  <si>
    <t>Marcianise</t>
  </si>
  <si>
    <t>Vasto</t>
  </si>
  <si>
    <t>Quarto</t>
  </si>
  <si>
    <t>Marino</t>
  </si>
  <si>
    <t>Voghera</t>
  </si>
  <si>
    <t>PV</t>
  </si>
  <si>
    <t>Monterotondo</t>
  </si>
  <si>
    <t>Spoleto</t>
  </si>
  <si>
    <t>Caltagirone</t>
  </si>
  <si>
    <t>Schio</t>
  </si>
  <si>
    <t>Cantù</t>
  </si>
  <si>
    <t>Pomigliano d'Arco</t>
  </si>
  <si>
    <t>Saronno</t>
  </si>
  <si>
    <t>Licata</t>
  </si>
  <si>
    <t>Mira</t>
  </si>
  <si>
    <t>Modugno</t>
  </si>
  <si>
    <t>Maddaloni</t>
  </si>
  <si>
    <t>Fasano</t>
  </si>
  <si>
    <t>Ciampino</t>
  </si>
  <si>
    <t>Eboli</t>
  </si>
  <si>
    <t>Rossano</t>
  </si>
  <si>
    <t>Merano</t>
  </si>
  <si>
    <t>Monreale</t>
  </si>
  <si>
    <t>Rovereto</t>
  </si>
  <si>
    <t>Melito di Napoli</t>
  </si>
  <si>
    <t>Grugliasco</t>
  </si>
  <si>
    <t>Fermo</t>
  </si>
  <si>
    <t>FM</t>
  </si>
  <si>
    <t>Fondi</t>
  </si>
  <si>
    <t>Formia</t>
  </si>
  <si>
    <t>Cesano Maderno</t>
  </si>
  <si>
    <t>Caivano</t>
  </si>
  <si>
    <t>San Giuliano Milanese</t>
  </si>
  <si>
    <t>Adrano</t>
  </si>
  <si>
    <t>Belluno</t>
  </si>
  <si>
    <t>BL</t>
  </si>
  <si>
    <t>Francavilla Fontana</t>
  </si>
  <si>
    <t>Bollate</t>
  </si>
  <si>
    <t>Pioltello</t>
  </si>
  <si>
    <t>Nuoro</t>
  </si>
  <si>
    <t>NU</t>
  </si>
  <si>
    <t>Lanciano</t>
  </si>
  <si>
    <t>Cerveteri</t>
  </si>
  <si>
    <t>Chieri</t>
  </si>
  <si>
    <t>Pinerolo</t>
  </si>
  <si>
    <t>Carini</t>
  </si>
  <si>
    <t>Casale Monferrato</t>
  </si>
  <si>
    <t>Pagani</t>
  </si>
  <si>
    <t>Arzano</t>
  </si>
  <si>
    <t>Riccione</t>
  </si>
  <si>
    <t>Gorizia</t>
  </si>
  <si>
    <t>GO</t>
  </si>
  <si>
    <t>Casalecchio di Reno</t>
  </si>
  <si>
    <t>Conegliano</t>
  </si>
  <si>
    <t>TV</t>
  </si>
  <si>
    <t>Cento</t>
  </si>
  <si>
    <t>Rende</t>
  </si>
  <si>
    <t>Cisterna di Latina</t>
  </si>
  <si>
    <t>Somma Vesuviana</t>
  </si>
  <si>
    <t>Limbiate</t>
  </si>
  <si>
    <t>Canicattì</t>
  </si>
  <si>
    <t>Piombino</t>
  </si>
  <si>
    <t>Aosta</t>
  </si>
  <si>
    <t>AO</t>
  </si>
  <si>
    <t>VDA</t>
  </si>
  <si>
    <t>Venaria Reale</t>
  </si>
  <si>
    <t>Mugnano di Napoli</t>
  </si>
  <si>
    <t>Augusta</t>
  </si>
  <si>
    <t>Lucera</t>
  </si>
  <si>
    <t>Corsico</t>
  </si>
  <si>
    <t>Segrate</t>
  </si>
  <si>
    <t>Crema</t>
  </si>
  <si>
    <t>CR</t>
  </si>
  <si>
    <t>Favara</t>
  </si>
  <si>
    <t>Vibo Valentia</t>
  </si>
  <si>
    <t>VV</t>
  </si>
  <si>
    <t>Domande</t>
  </si>
  <si>
    <t>Risposta</t>
  </si>
  <si>
    <t>Processo in breve (max 20 parole)</t>
  </si>
  <si>
    <t>1. Quanti utenti ci sono (colonna A)?</t>
  </si>
  <si>
    <t>2. Quanti utenti unici ci sono (colonna A)?</t>
  </si>
  <si>
    <t>3. Quante attività commerciali sono in Lombardia?</t>
  </si>
  <si>
    <t>4. Quale regione ha il maggior numero di attività aderenti?</t>
  </si>
  <si>
    <t>5. Nella colonna delle città una, citata più volte, è scritta in modo errato. Quale? A che riga è?</t>
  </si>
  <si>
    <t>6. Quante attività hanno salvato più di 500kg di cibo? (ID attività)</t>
  </si>
  <si>
    <t>7. Quale attività è riuscita ad evitare di gettare più kg di cibo? (ID attività)</t>
  </si>
  <si>
    <t>9. Quante attività hanno un proprietario con meno di 30 anni? Qual è la percentuale sul totale?</t>
  </si>
  <si>
    <t>10. Quanti utenti hanno una valutazione superiore a 6? Quanti di questi hanno attivo il programma premium?</t>
  </si>
  <si>
    <t>11. Quanti utenti hanno effettuato promozioni sui social? Tra i top 10 (per kg di prodotto salvati) quanti lo hanno fatto?</t>
  </si>
  <si>
    <t>12. Qual è l'attività con abbonamento premium, iscritta da almeno 1 anno, col numero maggiori di kg salvati? (ID attività)</t>
  </si>
  <si>
    <t>13. Quale regione ha salvato il maggior numero di kg di cibo? E quale meno?</t>
  </si>
  <si>
    <t>14. Indica la media di kg salvati per le attività che hanno svolto attività social e per quelle che non l'hanno fatto.</t>
  </si>
  <si>
    <t>15. Indica la media di ordini giornalieri effettuati per ciascuna regione.</t>
  </si>
  <si>
    <t>Etichette di riga</t>
  </si>
  <si>
    <t>Totale complessivo</t>
  </si>
  <si>
    <t>Somma di Kg di Cibo Salvati</t>
  </si>
  <si>
    <t>Conteggio di ID - Utente</t>
  </si>
  <si>
    <t>Media di Ordini</t>
  </si>
  <si>
    <t>Numero Attività-Kg cibo salvati-Media Ordini per Regione</t>
  </si>
  <si>
    <t>Media di Kg di Cibo Salvati</t>
  </si>
  <si>
    <t>Media di kg salvati per le attività che hanno fatto attività social e per quelle che non l'hanno fatta</t>
  </si>
  <si>
    <t>8. Quante attività sono iscritte alla piattaforma premium da più di un anno?</t>
  </si>
  <si>
    <t>Etichette di colonna</t>
  </si>
  <si>
    <t>Funzione conta.valori per calcolare numero elementi di un range</t>
  </si>
  <si>
    <t>Totale Utenti che hanno valutazione maggiore di 6</t>
  </si>
  <si>
    <t>Totale Utenti che hanno abbonamento premium e valutazione &gt; 6</t>
  </si>
  <si>
    <t>1°Tabella Pivot-3° foglio colonna media ordini</t>
  </si>
  <si>
    <t>Ho usato le formule conta.se e conta.piu.se,inoltre ho creato 2 tabelle pivot per trovare quei due dati</t>
  </si>
  <si>
    <t>Tabella pivot per raggruppare ordini per ogni regione,campo ordini impostato su media</t>
  </si>
  <si>
    <t>Conteggio di Iscritto da +1 di 1 anno</t>
  </si>
  <si>
    <t>Numero attività premium iscritte da più di 1 anno</t>
  </si>
  <si>
    <t>Funzione conta.se che conta valori in base al criterio "LOM",il valore si trova anche nella tabella pivot dove sono raggruppate le attività per regione</t>
  </si>
  <si>
    <t>Funzione max.piu.se per calcolare il massimo che soddisfa i due criteri,annidata nella funzione confronta per restituirne la posizione della riga annidata nella funzione indice che restituisce il valore del range selezionato a tale riga</t>
  </si>
  <si>
    <t xml:space="preserve">Funzione Unici che trova i valori unici annidata nella funzione conta.valori </t>
  </si>
  <si>
    <t>Età</t>
  </si>
  <si>
    <t>Conteggio di Età</t>
  </si>
  <si>
    <t>Numero di proprietari che hanno meno di 30 anni</t>
  </si>
  <si>
    <t>Iscrizione +1 anno</t>
  </si>
  <si>
    <t>26-29</t>
  </si>
  <si>
    <t>&gt;30</t>
  </si>
  <si>
    <t>Percentuale sul totale</t>
  </si>
  <si>
    <t>Ho aggiunto una colonna nel rawdata dove ho calcolato l'eta di ogni proprietario,tabella pivot dove ho raggruppato età da 26 a 29 e conteggio e percentuale numero proprietari di età &lt;30</t>
  </si>
  <si>
    <t xml:space="preserve">Numero utenti che hanno fatto attività social </t>
  </si>
  <si>
    <t>nascita</t>
  </si>
  <si>
    <t>kg salvati</t>
  </si>
  <si>
    <t>Ho creato una pivot dove conteggio e riporto gli id che hanno salvato &gt;500 kg</t>
  </si>
  <si>
    <t>Funzione max che trova il valore max dei kg salvati,annidata nella funzione confronta che ne restituisce la posizione della riga,annidata nella funzione indice che restituisce l'id alla posizione di tale riga</t>
  </si>
  <si>
    <t>Funzione conta.piu.se che conta in base a più di un criterio oppure tabella pivot che ho creato nel foglio Pivot</t>
  </si>
  <si>
    <t>Top ten utenti x kg cibo salvati</t>
  </si>
  <si>
    <t>28 - 9,33%</t>
  </si>
  <si>
    <t>143 - 4</t>
  </si>
  <si>
    <t>Tabella pivot per trovare numero utenti con attività social-con la funzione filtro ho estratto i primi 10 utenti per kg salvati nel foglio PIVOT,poi ho evidenziato con la form.condiz. quanti di questi avevano fatto attività social(ho considerato un utente ogni singola riga perché c'erano degli Id duplicati ma avevano l'attività social diversa</t>
  </si>
  <si>
    <t>tabella pivot per raggruppare kg di cibo salvati per ogni regione e funzioni min e max annidate nella funzione indice(confronta()) per trovare i due valori</t>
  </si>
  <si>
    <t xml:space="preserve"> ho creato una tabella pivot che raggruppa le medie dei kg salvati per i due differenti criteri</t>
  </si>
  <si>
    <t>514,0909091 - 500,866242</t>
  </si>
  <si>
    <t>Id attività che hanno salvato  di &gt;500 kg di cibo</t>
  </si>
  <si>
    <t>Tabella pivot per raggruppare totale utenti x ogni regione,funzione indice che restituisce il valore corrispondente alla posizione di riga calcolato con la funzione confronta</t>
  </si>
  <si>
    <t xml:space="preserve">ho cercato di capire come trovare l'errore senza riuscirci purtroppo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</si>
</sst>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font>
      <sz val="10"/>
      <color rgb="FF000000"/>
      <name val="Arial"/>
      <scheme val="minor"/>
    </font>
    <font>
      <b/>
      <sz val="11"/>
      <color rgb="FF000000"/>
      <name val="&quot;Calibri Light&quot;"/>
    </font>
    <font>
      <sz val="11"/>
      <color rgb="FF000000"/>
      <name val="&quot;Calibri Light&quot;"/>
    </font>
    <font>
      <sz val="11"/>
      <color rgb="FF000000"/>
      <name val="Calibri"/>
    </font>
    <font>
      <b/>
      <sz val="11"/>
      <color rgb="FF000000"/>
      <name val="Calibri"/>
    </font>
    <font>
      <b/>
      <sz val="10"/>
      <color rgb="FF000000"/>
      <name val="Arial"/>
      <family val="2"/>
      <scheme val="minor"/>
    </font>
    <font>
      <sz val="11"/>
      <color rgb="FF000000"/>
      <name val="Calibri"/>
      <family val="2"/>
    </font>
    <font>
      <sz val="10"/>
      <color rgb="FF202124"/>
      <name val="Arial"/>
      <family val="2"/>
      <scheme val="minor"/>
    </font>
  </fonts>
  <fills count="5">
    <fill>
      <patternFill patternType="none"/>
    </fill>
    <fill>
      <patternFill patternType="gray125"/>
    </fill>
    <fill>
      <patternFill patternType="solid">
        <fgColor rgb="FFE2EFDA"/>
        <bgColor rgb="FFE2EFDA"/>
      </patternFill>
    </fill>
    <fill>
      <patternFill patternType="solid">
        <fgColor rgb="FFFFF2CC"/>
        <bgColor rgb="FFFFF2CC"/>
      </patternFill>
    </fill>
    <fill>
      <patternFill patternType="solid">
        <fgColor rgb="FFFFFF0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3">
    <xf numFmtId="0" fontId="0" fillId="0" borderId="0" xfId="0" applyFont="1" applyAlignment="1"/>
    <xf numFmtId="0" fontId="1" fillId="2" borderId="5" xfId="0" applyFont="1" applyFill="1" applyBorder="1" applyAlignment="1">
      <alignment horizontal="center" vertical="center"/>
    </xf>
    <xf numFmtId="0" fontId="0" fillId="0" borderId="0" xfId="0" applyFont="1" applyAlignment="1"/>
    <xf numFmtId="0" fontId="2" fillId="0" borderId="5" xfId="0" applyFont="1" applyBorder="1" applyAlignment="1">
      <alignment horizontal="left"/>
    </xf>
    <xf numFmtId="0" fontId="3" fillId="0" borderId="5" xfId="0" applyFont="1" applyBorder="1" applyAlignment="1">
      <alignment horizontal="left"/>
    </xf>
    <xf numFmtId="14" fontId="2" fillId="0" borderId="5" xfId="0" applyNumberFormat="1" applyFont="1" applyBorder="1" applyAlignment="1">
      <alignment horizontal="left"/>
    </xf>
    <xf numFmtId="164" fontId="2" fillId="0" borderId="5" xfId="0" applyNumberFormat="1" applyFont="1" applyBorder="1" applyAlignment="1">
      <alignment horizontal="left"/>
    </xf>
    <xf numFmtId="0" fontId="3" fillId="0" borderId="3" xfId="0" applyFont="1" applyBorder="1" applyAlignment="1">
      <alignment vertical="center"/>
    </xf>
    <xf numFmtId="0" fontId="3" fillId="3" borderId="4" xfId="0" applyFont="1" applyFill="1" applyBorder="1" applyAlignment="1">
      <alignment horizontal="center" vertical="center"/>
    </xf>
    <xf numFmtId="0" fontId="6" fillId="0" borderId="4" xfId="0" applyFont="1" applyBorder="1" applyAlignment="1">
      <alignment vertical="center" wrapText="1"/>
    </xf>
    <xf numFmtId="0" fontId="6" fillId="0" borderId="3" xfId="0" applyFont="1" applyBorder="1" applyAlignment="1">
      <alignment vertical="center"/>
    </xf>
    <xf numFmtId="0" fontId="0" fillId="0" borderId="5" xfId="0" applyFont="1" applyBorder="1" applyAlignment="1">
      <alignment horizontal="left"/>
    </xf>
    <xf numFmtId="0" fontId="0" fillId="0" borderId="0" xfId="0" applyNumberFormat="1" applyFont="1" applyBorder="1" applyAlignment="1"/>
    <xf numFmtId="0" fontId="6"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7" fillId="0" borderId="0" xfId="0" applyNumberFormat="1" applyFont="1" applyAlignment="1"/>
    <xf numFmtId="0" fontId="1" fillId="2" borderId="5" xfId="0" applyNumberFormat="1" applyFont="1" applyFill="1" applyBorder="1" applyAlignment="1">
      <alignment horizontal="center" vertical="center"/>
    </xf>
    <xf numFmtId="0" fontId="0" fillId="0" borderId="9" xfId="0" applyFont="1" applyBorder="1" applyAlignment="1"/>
    <xf numFmtId="0" fontId="0" fillId="0" borderId="8" xfId="0" applyFont="1" applyBorder="1" applyAlignment="1"/>
    <xf numFmtId="0" fontId="3" fillId="0" borderId="4" xfId="0" applyFont="1" applyBorder="1" applyAlignment="1">
      <alignment vertical="center" wrapText="1"/>
    </xf>
    <xf numFmtId="0" fontId="0" fillId="0" borderId="0" xfId="0" applyFont="1" applyAlignment="1">
      <alignment wrapText="1"/>
    </xf>
    <xf numFmtId="0" fontId="3" fillId="0" borderId="6" xfId="0" applyFont="1" applyBorder="1" applyAlignment="1">
      <alignment horizontal="left" vertical="center"/>
    </xf>
    <xf numFmtId="0" fontId="0" fillId="0" borderId="10" xfId="0" pivotButton="1" applyFont="1" applyBorder="1" applyAlignment="1"/>
    <xf numFmtId="0" fontId="0" fillId="0" borderId="11" xfId="0" applyFont="1" applyBorder="1" applyAlignment="1"/>
    <xf numFmtId="0" fontId="0" fillId="0" borderId="8" xfId="0" applyFont="1" applyBorder="1" applyAlignment="1">
      <alignment horizontal="left"/>
    </xf>
    <xf numFmtId="0" fontId="0" fillId="0" borderId="9" xfId="0" applyNumberFormat="1" applyFont="1" applyBorder="1" applyAlignment="1"/>
    <xf numFmtId="0" fontId="0" fillId="0" borderId="12" xfId="0" applyFont="1" applyBorder="1" applyAlignment="1">
      <alignment horizontal="left"/>
    </xf>
    <xf numFmtId="0" fontId="0" fillId="0" borderId="13" xfId="0" applyNumberFormat="1" applyFont="1" applyBorder="1" applyAlignment="1"/>
    <xf numFmtId="0" fontId="0" fillId="0" borderId="11" xfId="0" pivotButton="1" applyFont="1" applyBorder="1" applyAlignment="1"/>
    <xf numFmtId="0" fontId="0" fillId="0" borderId="8" xfId="0" pivotButton="1" applyFont="1" applyBorder="1" applyAlignment="1"/>
    <xf numFmtId="0" fontId="0" fillId="0" borderId="14" xfId="0" applyFont="1" applyBorder="1" applyAlignment="1"/>
    <xf numFmtId="0" fontId="0" fillId="0" borderId="12" xfId="0" applyFont="1" applyBorder="1" applyAlignment="1"/>
    <xf numFmtId="0" fontId="0" fillId="0" borderId="15" xfId="0" applyNumberFormat="1"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1" fillId="2" borderId="7" xfId="0" applyFont="1" applyFill="1" applyBorder="1" applyAlignment="1">
      <alignment horizontal="left" vertical="center"/>
    </xf>
    <xf numFmtId="10" fontId="0" fillId="0" borderId="0" xfId="0" applyNumberFormat="1" applyFont="1" applyAlignment="1"/>
    <xf numFmtId="0" fontId="6" fillId="0" borderId="6" xfId="0" applyFont="1" applyBorder="1" applyAlignment="1">
      <alignment vertical="center" wrapText="1"/>
    </xf>
    <xf numFmtId="14" fontId="1" fillId="2" borderId="5" xfId="0" applyNumberFormat="1" applyFont="1" applyFill="1" applyBorder="1" applyAlignment="1">
      <alignment horizontal="center" vertical="center"/>
    </xf>
    <xf numFmtId="0" fontId="0" fillId="0" borderId="8" xfId="0" applyFont="1" applyBorder="1" applyAlignment="1">
      <alignment horizontal="center" vertical="center"/>
    </xf>
    <xf numFmtId="0" fontId="0" fillId="0" borderId="0" xfId="0" applyFont="1" applyBorder="1" applyAlignment="1">
      <alignment horizontal="center" vertical="center"/>
    </xf>
    <xf numFmtId="14" fontId="0" fillId="0" borderId="0" xfId="0" applyNumberFormat="1" applyFont="1" applyBorder="1" applyAlignment="1">
      <alignment horizontal="center" vertical="center"/>
    </xf>
    <xf numFmtId="0" fontId="0" fillId="0" borderId="9" xfId="0" applyFont="1" applyBorder="1" applyAlignment="1">
      <alignment horizontal="center" vertical="center"/>
    </xf>
    <xf numFmtId="0" fontId="0" fillId="0" borderId="12" xfId="0" applyFont="1" applyBorder="1" applyAlignment="1">
      <alignment horizontal="center" vertical="center"/>
    </xf>
    <xf numFmtId="0" fontId="0" fillId="0" borderId="15" xfId="0" applyFont="1" applyBorder="1" applyAlignment="1">
      <alignment horizontal="center" vertical="center"/>
    </xf>
    <xf numFmtId="14" fontId="0" fillId="0" borderId="15" xfId="0" applyNumberFormat="1" applyFont="1" applyBorder="1" applyAlignment="1">
      <alignment horizontal="center" vertical="center"/>
    </xf>
    <xf numFmtId="0" fontId="0" fillId="0" borderId="13" xfId="0" applyFont="1" applyBorder="1" applyAlignment="1">
      <alignment horizontal="center" vertical="center"/>
    </xf>
    <xf numFmtId="0" fontId="0" fillId="0" borderId="0" xfId="0" applyFont="1" applyFill="1" applyBorder="1" applyAlignment="1"/>
    <xf numFmtId="0" fontId="0" fillId="0" borderId="0" xfId="0" applyFont="1" applyBorder="1" applyAlignment="1"/>
    <xf numFmtId="0" fontId="0" fillId="0" borderId="8" xfId="0" applyFont="1" applyBorder="1" applyAlignment="1">
      <alignment horizontal="left" indent="1"/>
    </xf>
    <xf numFmtId="0" fontId="6" fillId="3" borderId="4" xfId="0" applyFont="1" applyFill="1" applyBorder="1" applyAlignment="1">
      <alignment horizontal="center" vertical="center"/>
    </xf>
    <xf numFmtId="0" fontId="3" fillId="3" borderId="17" xfId="0" applyNumberFormat="1" applyFont="1" applyFill="1" applyBorder="1" applyAlignment="1">
      <alignment horizontal="center" vertical="center"/>
    </xf>
    <xf numFmtId="0" fontId="3" fillId="0" borderId="5" xfId="0" applyFont="1" applyBorder="1" applyAlignment="1">
      <alignment vertical="center"/>
    </xf>
    <xf numFmtId="0" fontId="6" fillId="3" borderId="5" xfId="0" applyNumberFormat="1" applyFont="1" applyFill="1" applyBorder="1" applyAlignment="1">
      <alignment horizontal="center" vertical="center"/>
    </xf>
    <xf numFmtId="0" fontId="6" fillId="0" borderId="5" xfId="0" applyFont="1" applyBorder="1" applyAlignment="1">
      <alignment horizontal="center" vertical="center" wrapText="1"/>
    </xf>
    <xf numFmtId="0" fontId="3" fillId="3" borderId="17" xfId="0" applyFont="1" applyFill="1" applyBorder="1" applyAlignment="1">
      <alignment horizontal="center" vertical="center"/>
    </xf>
    <xf numFmtId="0" fontId="3" fillId="0" borderId="5" xfId="0" applyFont="1" applyBorder="1" applyAlignment="1">
      <alignment horizontal="left" vertical="center"/>
    </xf>
    <xf numFmtId="0" fontId="6" fillId="3" borderId="5"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0" borderId="6" xfId="0" applyFont="1" applyBorder="1" applyAlignment="1">
      <alignment horizontal="left" vertical="center"/>
    </xf>
    <xf numFmtId="0" fontId="3" fillId="0" borderId="16" xfId="0" applyFont="1" applyBorder="1" applyAlignment="1">
      <alignment horizontal="left" vertical="center"/>
    </xf>
    <xf numFmtId="0" fontId="6" fillId="0" borderId="6" xfId="0" applyFont="1" applyBorder="1" applyAlignment="1">
      <alignment horizontal="center" vertical="center" wrapText="1"/>
    </xf>
    <xf numFmtId="0" fontId="3" fillId="0" borderId="16" xfId="0" applyFont="1" applyBorder="1" applyAlignment="1">
      <alignment horizontal="center" vertical="center" wrapText="1"/>
    </xf>
    <xf numFmtId="0" fontId="6" fillId="0" borderId="16" xfId="0" applyFont="1" applyBorder="1" applyAlignment="1">
      <alignment horizontal="center" vertical="center" wrapText="1"/>
    </xf>
    <xf numFmtId="0" fontId="0" fillId="0" borderId="0" xfId="0" applyFont="1" applyAlignment="1">
      <alignment horizontal="center"/>
    </xf>
    <xf numFmtId="0" fontId="5" fillId="4" borderId="0" xfId="0" applyFont="1" applyFill="1" applyAlignment="1">
      <alignment horizontal="center" vertical="center"/>
    </xf>
    <xf numFmtId="0" fontId="5" fillId="4" borderId="15" xfId="0" applyFont="1" applyFill="1" applyBorder="1" applyAlignment="1">
      <alignment horizontal="center" vertical="center"/>
    </xf>
    <xf numFmtId="0" fontId="5" fillId="4" borderId="0" xfId="0" applyFont="1" applyFill="1" applyAlignment="1">
      <alignment horizontal="center" vertical="center" wrapText="1"/>
    </xf>
    <xf numFmtId="0" fontId="5" fillId="4" borderId="0" xfId="0" applyFont="1" applyFill="1" applyAlignment="1">
      <alignment horizontal="center" wrapText="1"/>
    </xf>
    <xf numFmtId="0" fontId="5" fillId="4" borderId="0" xfId="0" applyFont="1" applyFill="1" applyAlignment="1">
      <alignment horizontal="center"/>
    </xf>
  </cellXfs>
  <cellStyles count="1">
    <cellStyle name="Normale" xfId="0" builtinId="0"/>
  </cellStyles>
  <dxfs count="179">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39331" refreshedDate="44772.569064930554" createdVersion="8" refreshedVersion="8" minRefreshableVersion="3" recordCount="300" xr:uid="{3A1FB39F-DC98-4110-A79E-C02FA4E2D339}">
  <cacheSource type="worksheet">
    <worksheetSource ref="A1:K301" sheet="RawData"/>
  </cacheSource>
  <cacheFields count="11">
    <cacheField name="ID - Utente" numFmtId="0">
      <sharedItems containsSemiMixedTypes="0" containsString="0" containsNumber="1" containsInteger="1" minValue="2317" maxValue="5592" count="284">
        <n v="2317"/>
        <n v="2322"/>
        <n v="2330"/>
        <n v="2336"/>
        <n v="2354"/>
        <n v="2371"/>
        <n v="2382"/>
        <n v="2395"/>
        <n v="2400"/>
        <n v="2411"/>
        <n v="2419"/>
        <n v="2420"/>
        <n v="2469"/>
        <n v="2482"/>
        <n v="2495"/>
        <n v="2496"/>
        <n v="2500"/>
        <n v="2505"/>
        <n v="2509"/>
        <n v="2514"/>
        <n v="2518"/>
        <n v="2523"/>
        <n v="2532"/>
        <n v="2546"/>
        <n v="2551"/>
        <n v="2572"/>
        <n v="2623"/>
        <n v="2629"/>
        <n v="2639"/>
        <n v="2646"/>
        <n v="2656"/>
        <n v="2673"/>
        <n v="2677"/>
        <n v="2681"/>
        <n v="2705"/>
        <n v="2731"/>
        <n v="2765"/>
        <n v="2772"/>
        <n v="2774"/>
        <n v="2789"/>
        <n v="2793"/>
        <n v="2795"/>
        <n v="2810"/>
        <n v="2826"/>
        <n v="2833"/>
        <n v="2838"/>
        <n v="2839"/>
        <n v="2845"/>
        <n v="2851"/>
        <n v="2857"/>
        <n v="2890"/>
        <n v="2891"/>
        <n v="2899"/>
        <n v="2910"/>
        <n v="2943"/>
        <n v="2986"/>
        <n v="2987"/>
        <n v="3004"/>
        <n v="3011"/>
        <n v="3022"/>
        <n v="3028"/>
        <n v="3032"/>
        <n v="3033"/>
        <n v="3048"/>
        <n v="3065"/>
        <n v="3067"/>
        <n v="3068"/>
        <n v="3071"/>
        <n v="3077"/>
        <n v="3086"/>
        <n v="3091"/>
        <n v="3113"/>
        <n v="3116"/>
        <n v="3172"/>
        <n v="3184"/>
        <n v="3190"/>
        <n v="3192"/>
        <n v="3215"/>
        <n v="3240"/>
        <n v="3286"/>
        <n v="3316"/>
        <n v="3324"/>
        <n v="3341"/>
        <n v="3354"/>
        <n v="3358"/>
        <n v="3363"/>
        <n v="3372"/>
        <n v="3380"/>
        <n v="3383"/>
        <n v="3392"/>
        <n v="3394"/>
        <n v="3414"/>
        <n v="3418"/>
        <n v="3433"/>
        <n v="3472"/>
        <n v="3475"/>
        <n v="3488"/>
        <n v="3511"/>
        <n v="3539"/>
        <n v="3552"/>
        <n v="3564"/>
        <n v="3567"/>
        <n v="3571"/>
        <n v="3573"/>
        <n v="3575"/>
        <n v="3579"/>
        <n v="3582"/>
        <n v="3601"/>
        <n v="3604"/>
        <n v="3620"/>
        <n v="3631"/>
        <n v="3648"/>
        <n v="3669"/>
        <n v="3675"/>
        <n v="3676"/>
        <n v="3681"/>
        <n v="3685"/>
        <n v="3700"/>
        <n v="3717"/>
        <n v="3752"/>
        <n v="3753"/>
        <n v="3783"/>
        <n v="3811"/>
        <n v="3819"/>
        <n v="3868"/>
        <n v="3883"/>
        <n v="3888"/>
        <n v="3894"/>
        <n v="3906"/>
        <n v="3910"/>
        <n v="3912"/>
        <n v="3936"/>
        <n v="3939"/>
        <n v="3943"/>
        <n v="3969"/>
        <n v="3972"/>
        <n v="4007"/>
        <n v="4012"/>
        <n v="4033"/>
        <n v="4046"/>
        <n v="4071"/>
        <n v="4074"/>
        <n v="4094"/>
        <n v="4104"/>
        <n v="4105"/>
        <n v="4124"/>
        <n v="4149"/>
        <n v="4150"/>
        <n v="4152"/>
        <n v="4159"/>
        <n v="4169"/>
        <n v="4173"/>
        <n v="4207"/>
        <n v="4233"/>
        <n v="4246"/>
        <n v="4281"/>
        <n v="4282"/>
        <n v="4290"/>
        <n v="4297"/>
        <n v="4300"/>
        <n v="4301"/>
        <n v="4312"/>
        <n v="4331"/>
        <n v="4332"/>
        <n v="4333"/>
        <n v="4343"/>
        <n v="4349"/>
        <n v="4353"/>
        <n v="4382"/>
        <n v="4396"/>
        <n v="4398"/>
        <n v="4421"/>
        <n v="4431"/>
        <n v="4433"/>
        <n v="4435"/>
        <n v="4448"/>
        <n v="4455"/>
        <n v="4456"/>
        <n v="4468"/>
        <n v="4496"/>
        <n v="4502"/>
        <n v="4511"/>
        <n v="4545"/>
        <n v="4553"/>
        <n v="4554"/>
        <n v="4561"/>
        <n v="4572"/>
        <n v="4576"/>
        <n v="4596"/>
        <n v="4597"/>
        <n v="4602"/>
        <n v="4619"/>
        <n v="4620"/>
        <n v="4622"/>
        <n v="4625"/>
        <n v="4632"/>
        <n v="4635"/>
        <n v="4636"/>
        <n v="4646"/>
        <n v="4655"/>
        <n v="4657"/>
        <n v="4660"/>
        <n v="4661"/>
        <n v="4662"/>
        <n v="4699"/>
        <n v="4705"/>
        <n v="4726"/>
        <n v="4735"/>
        <n v="4736"/>
        <n v="4741"/>
        <n v="4800"/>
        <n v="4834"/>
        <n v="4855"/>
        <n v="4858"/>
        <n v="4864"/>
        <n v="4885"/>
        <n v="4886"/>
        <n v="4894"/>
        <n v="4898"/>
        <n v="4918"/>
        <n v="4924"/>
        <n v="4932"/>
        <n v="4936"/>
        <n v="4938"/>
        <n v="4940"/>
        <n v="4941"/>
        <n v="4951"/>
        <n v="4966"/>
        <n v="4981"/>
        <n v="4992"/>
        <n v="5013"/>
        <n v="5025"/>
        <n v="5031"/>
        <n v="5049"/>
        <n v="5052"/>
        <n v="5054"/>
        <n v="5057"/>
        <n v="5059"/>
        <n v="5063"/>
        <n v="5070"/>
        <n v="5079"/>
        <n v="5112"/>
        <n v="5122"/>
        <n v="5131"/>
        <n v="5136"/>
        <n v="5160"/>
        <n v="5180"/>
        <n v="5196"/>
        <n v="5222"/>
        <n v="5233"/>
        <n v="5243"/>
        <n v="5255"/>
        <n v="5256"/>
        <n v="5272"/>
        <n v="5282"/>
        <n v="5291"/>
        <n v="5296"/>
        <n v="5307"/>
        <n v="5325"/>
        <n v="5328"/>
        <n v="5343"/>
        <n v="5356"/>
        <n v="5378"/>
        <n v="5379"/>
        <n v="5381"/>
        <n v="5400"/>
        <n v="5411"/>
        <n v="5413"/>
        <n v="5429"/>
        <n v="5443"/>
        <n v="5459"/>
        <n v="5473"/>
        <n v="5477"/>
        <n v="5485"/>
        <n v="5491"/>
        <n v="5514"/>
        <n v="5516"/>
        <n v="5523"/>
        <n v="5529"/>
        <n v="5531"/>
        <n v="5533"/>
        <n v="5553"/>
        <n v="5563"/>
        <n v="5592"/>
      </sharedItems>
    </cacheField>
    <cacheField name="Città" numFmtId="0">
      <sharedItems/>
    </cacheField>
    <cacheField name="Provincia" numFmtId="0">
      <sharedItems/>
    </cacheField>
    <cacheField name="Regione" numFmtId="0">
      <sharedItems count="19">
        <s v="LAZ"/>
        <s v="EMR"/>
        <s v="LOM"/>
        <s v="CAM"/>
        <s v="VEN"/>
        <s v="TAA"/>
        <s v="TOS"/>
        <s v="SIC"/>
        <s v="PUG"/>
        <s v="PIE"/>
        <s v="MAR"/>
        <s v="SAR"/>
        <s v="ABR"/>
        <s v="LIG"/>
        <s v="UMB"/>
        <s v="CAL"/>
        <s v="FVG"/>
        <s v="MOL"/>
        <s v="VDA"/>
      </sharedItems>
    </cacheField>
    <cacheField name="Ordini" numFmtId="0">
      <sharedItems containsSemiMixedTypes="0" containsString="0" containsNumber="1" containsInteger="1" minValue="1" maxValue="15" count="15">
        <n v="6"/>
        <n v="12"/>
        <n v="9"/>
        <n v="4"/>
        <n v="11"/>
        <n v="8"/>
        <n v="2"/>
        <n v="14"/>
        <n v="3"/>
        <n v="15"/>
        <n v="13"/>
        <n v="1"/>
        <n v="5"/>
        <n v="10"/>
        <n v="7"/>
      </sharedItems>
    </cacheField>
    <cacheField name="Kg di Cibo Salvati" numFmtId="0">
      <sharedItems containsSemiMixedTypes="0" containsString="0" containsNumber="1" containsInteger="1" minValue="8" maxValue="999" count="265">
        <n v="353"/>
        <n v="867"/>
        <n v="669"/>
        <n v="379"/>
        <n v="418"/>
        <n v="66"/>
        <n v="391"/>
        <n v="709"/>
        <n v="54"/>
        <n v="689"/>
        <n v="13"/>
        <n v="655"/>
        <n v="152"/>
        <n v="780"/>
        <n v="999"/>
        <n v="314"/>
        <n v="424"/>
        <n v="642"/>
        <n v="606"/>
        <n v="19"/>
        <n v="776"/>
        <n v="343"/>
        <n v="260"/>
        <n v="382"/>
        <n v="20"/>
        <n v="713"/>
        <n v="578"/>
        <n v="52"/>
        <n v="813"/>
        <n v="738"/>
        <n v="319"/>
        <n v="829"/>
        <n v="403"/>
        <n v="33"/>
        <n v="802"/>
        <n v="616"/>
        <n v="245"/>
        <n v="645"/>
        <n v="830"/>
        <n v="475"/>
        <n v="961"/>
        <n v="313"/>
        <n v="955"/>
        <n v="466"/>
        <n v="900"/>
        <n v="701"/>
        <n v="804"/>
        <n v="586"/>
        <n v="18"/>
        <n v="735"/>
        <n v="37"/>
        <n v="517"/>
        <n v="23"/>
        <n v="105"/>
        <n v="983"/>
        <n v="85"/>
        <n v="619"/>
        <n v="614"/>
        <n v="267"/>
        <n v="492"/>
        <n v="827"/>
        <n v="650"/>
        <n v="934"/>
        <n v="803"/>
        <n v="121"/>
        <n v="312"/>
        <n v="127"/>
        <n v="164"/>
        <n v="997"/>
        <n v="809"/>
        <n v="706"/>
        <n v="692"/>
        <n v="339"/>
        <n v="463"/>
        <n v="732"/>
        <n v="325"/>
        <n v="356"/>
        <n v="845"/>
        <n v="771"/>
        <n v="458"/>
        <n v="890"/>
        <n v="598"/>
        <n v="600"/>
        <n v="36"/>
        <n v="272"/>
        <n v="670"/>
        <n v="58"/>
        <n v="749"/>
        <n v="104"/>
        <n v="854"/>
        <n v="973"/>
        <n v="541"/>
        <n v="523"/>
        <n v="311"/>
        <n v="306"/>
        <n v="582"/>
        <n v="677"/>
        <n v="736"/>
        <n v="870"/>
        <n v="452"/>
        <n v="580"/>
        <n v="38"/>
        <n v="307"/>
        <n v="656"/>
        <n v="235"/>
        <n v="684"/>
        <n v="665"/>
        <n v="960"/>
        <n v="620"/>
        <n v="939"/>
        <n v="882"/>
        <n v="232"/>
        <n v="933"/>
        <n v="317"/>
        <n v="629"/>
        <n v="757"/>
        <n v="518"/>
        <n v="538"/>
        <n v="421"/>
        <n v="275"/>
        <n v="470"/>
        <n v="992"/>
        <n v="118"/>
        <n v="240"/>
        <n v="471"/>
        <n v="318"/>
        <n v="167"/>
        <n v="27"/>
        <n v="501"/>
        <n v="571"/>
        <n v="149"/>
        <n v="347"/>
        <n v="680"/>
        <n v="130"/>
        <n v="797"/>
        <n v="129"/>
        <n v="784"/>
        <n v="78"/>
        <n v="263"/>
        <n v="376"/>
        <n v="409"/>
        <n v="427"/>
        <n v="869"/>
        <n v="196"/>
        <n v="896"/>
        <n v="951"/>
        <n v="989"/>
        <n v="8"/>
        <n v="531"/>
        <n v="944"/>
        <n v="83"/>
        <n v="444"/>
        <n v="886"/>
        <n v="592"/>
        <n v="374"/>
        <n v="408"/>
        <n v="365"/>
        <n v="295"/>
        <n v="80"/>
        <n v="653"/>
        <n v="47"/>
        <n v="372"/>
        <n v="953"/>
        <n v="236"/>
        <n v="345"/>
        <n v="607"/>
        <n v="584"/>
        <n v="990"/>
        <n v="137"/>
        <n v="926"/>
        <n v="559"/>
        <n v="877"/>
        <n v="28"/>
        <n v="397"/>
        <n v="585"/>
        <n v="758"/>
        <n v="72"/>
        <n v="484"/>
        <n v="445"/>
        <n v="921"/>
        <n v="349"/>
        <n v="779"/>
        <n v="362"/>
        <n v="113"/>
        <n v="794"/>
        <n v="909"/>
        <n v="940"/>
        <n v="943"/>
        <n v="604"/>
        <n v="335"/>
        <n v="966"/>
        <n v="573"/>
        <n v="846"/>
        <n v="95"/>
        <n v="705"/>
        <n v="417"/>
        <n v="487"/>
        <n v="718"/>
        <n v="502"/>
        <n v="294"/>
        <n v="387"/>
        <n v="55"/>
        <n v="991"/>
        <n v="274"/>
        <n v="575"/>
        <n v="682"/>
        <n v="832"/>
        <n v="954"/>
        <n v="851"/>
        <n v="883"/>
        <n v="432"/>
        <n v="12"/>
        <n v="570"/>
        <n v="589"/>
        <n v="406"/>
        <n v="457"/>
        <n v="136"/>
        <n v="160"/>
        <n v="482"/>
        <n v="287"/>
        <n v="626"/>
        <n v="714"/>
        <n v="712"/>
        <n v="26"/>
        <n v="364"/>
        <n v="124"/>
        <n v="748"/>
        <n v="469"/>
        <n v="308"/>
        <n v="184"/>
        <n v="226"/>
        <n v="988"/>
        <n v="550"/>
        <n v="340"/>
        <n v="537"/>
        <n v="856"/>
        <n v="375"/>
        <n v="461"/>
        <n v="68"/>
        <n v="597"/>
        <n v="807"/>
        <n v="831"/>
        <n v="551"/>
        <n v="208"/>
        <n v="242"/>
        <n v="833"/>
        <n v="115"/>
        <n v="195"/>
        <n v="605"/>
        <n v="446"/>
        <n v="400"/>
        <n v="557"/>
        <n v="190"/>
        <n v="106"/>
        <n v="853"/>
        <n v="787"/>
        <n v="986"/>
        <n v="671"/>
        <n v="183"/>
        <n v="59"/>
        <n v="699"/>
        <n v="628"/>
        <n v="935"/>
        <n v="462"/>
        <n v="71"/>
      </sharedItems>
    </cacheField>
    <cacheField name="Data di Nascita proprietario" numFmtId="0">
      <sharedItems containsSemiMixedTypes="0" containsNonDate="0" containsDate="1" containsString="0" minDate="1954-12-30T00:00:00" maxDate="1995-10-31T00:00:00" count="297">
        <d v="1958-05-20T00:00:00"/>
        <d v="1984-10-26T00:00:00"/>
        <d v="1973-12-08T00:00:00"/>
        <d v="1994-09-08T00:00:00"/>
        <d v="1964-03-23T00:00:00"/>
        <d v="1987-06-26T00:00:00"/>
        <d v="1994-01-12T00:00:00"/>
        <d v="1958-02-09T00:00:00"/>
        <d v="1974-06-19T00:00:00"/>
        <d v="1957-01-30T00:00:00"/>
        <d v="1957-03-20T00:00:00"/>
        <d v="1965-12-08T00:00:00"/>
        <d v="1955-09-17T00:00:00"/>
        <d v="1992-01-19T00:00:00"/>
        <d v="1969-07-19T00:00:00"/>
        <d v="1985-04-04T00:00:00"/>
        <d v="1975-09-05T00:00:00"/>
        <d v="1978-07-11T00:00:00"/>
        <d v="1974-11-09T00:00:00"/>
        <d v="1991-06-03T00:00:00"/>
        <d v="1984-05-13T00:00:00"/>
        <d v="1955-10-17T00:00:00"/>
        <d v="1991-02-19T00:00:00"/>
        <d v="1979-07-02T00:00:00"/>
        <d v="1972-02-27T00:00:00"/>
        <d v="1995-04-28T00:00:00"/>
        <d v="1972-07-15T00:00:00"/>
        <d v="1983-04-09T00:00:00"/>
        <d v="1995-05-01T00:00:00"/>
        <d v="1962-02-22T00:00:00"/>
        <d v="1972-11-22T00:00:00"/>
        <d v="1981-06-20T00:00:00"/>
        <d v="1985-01-11T00:00:00"/>
        <d v="1957-02-27T00:00:00"/>
        <d v="1964-04-22T00:00:00"/>
        <d v="1984-04-24T00:00:00"/>
        <d v="1982-12-07T00:00:00"/>
        <d v="1994-09-23T00:00:00"/>
        <d v="1960-03-16T00:00:00"/>
        <d v="1982-12-11T00:00:00"/>
        <d v="1956-06-21T00:00:00"/>
        <d v="1987-06-11T00:00:00"/>
        <d v="1964-03-14T00:00:00"/>
        <d v="1969-08-12T00:00:00"/>
        <d v="1993-08-06T00:00:00"/>
        <d v="1979-09-05T00:00:00"/>
        <d v="1978-09-01T00:00:00"/>
        <d v="1990-11-22T00:00:00"/>
        <d v="1969-05-19T00:00:00"/>
        <d v="1955-03-14T00:00:00"/>
        <d v="1969-03-17T00:00:00"/>
        <d v="1993-09-04T00:00:00"/>
        <d v="1992-01-06T00:00:00"/>
        <d v="1974-12-18T00:00:00"/>
        <d v="1963-12-01T00:00:00"/>
        <d v="1970-11-13T00:00:00"/>
        <d v="1968-10-04T00:00:00"/>
        <d v="1990-07-18T00:00:00"/>
        <d v="1986-03-12T00:00:00"/>
        <d v="1960-03-12T00:00:00"/>
        <d v="1986-12-09T00:00:00"/>
        <d v="1971-10-19T00:00:00"/>
        <d v="1978-06-04T00:00:00"/>
        <d v="1991-12-11T00:00:00"/>
        <d v="1984-08-06T00:00:00"/>
        <d v="1956-01-30T00:00:00"/>
        <d v="1960-02-19T00:00:00"/>
        <d v="1992-07-01T00:00:00"/>
        <d v="1965-12-24T00:00:00"/>
        <d v="1967-05-16T00:00:00"/>
        <d v="1994-05-30T00:00:00"/>
        <d v="1963-01-29T00:00:00"/>
        <d v="1981-12-14T00:00:00"/>
        <d v="1955-05-10T00:00:00"/>
        <d v="1981-02-04T00:00:00"/>
        <d v="1956-08-07T00:00:00"/>
        <d v="1971-03-26T00:00:00"/>
        <d v="1968-08-24T00:00:00"/>
        <d v="1979-06-03T00:00:00"/>
        <d v="1989-10-14T00:00:00"/>
        <d v="1965-10-26T00:00:00"/>
        <d v="1986-01-21T00:00:00"/>
        <d v="1991-07-25T00:00:00"/>
        <d v="1979-06-27T00:00:00"/>
        <d v="1995-06-17T00:00:00"/>
        <d v="1971-07-27T00:00:00"/>
        <d v="1971-03-01T00:00:00"/>
        <d v="1967-11-22T00:00:00"/>
        <d v="1982-09-11T00:00:00"/>
        <d v="1986-08-29T00:00:00"/>
        <d v="1956-11-28T00:00:00"/>
        <d v="1968-04-13T00:00:00"/>
        <d v="1960-08-31T00:00:00"/>
        <d v="1985-12-04T00:00:00"/>
        <d v="1995-10-30T00:00:00"/>
        <d v="1992-03-03T00:00:00"/>
        <d v="1970-09-17T00:00:00"/>
        <d v="1987-02-28T00:00:00"/>
        <d v="1989-04-11T00:00:00"/>
        <d v="1988-08-13T00:00:00"/>
        <d v="1970-04-16T00:00:00"/>
        <d v="1975-03-11T00:00:00"/>
        <d v="1995-01-23T00:00:00"/>
        <d v="1974-12-03T00:00:00"/>
        <d v="1974-01-12T00:00:00"/>
        <d v="1990-02-18T00:00:00"/>
        <d v="1982-05-11T00:00:00"/>
        <d v="1972-06-27T00:00:00"/>
        <d v="1963-08-24T00:00:00"/>
        <d v="1965-02-28T00:00:00"/>
        <d v="1973-12-04T00:00:00"/>
        <d v="1983-07-08T00:00:00"/>
        <d v="1975-07-04T00:00:00"/>
        <d v="1987-09-19T00:00:00"/>
        <d v="1956-10-10T00:00:00"/>
        <d v="1995-02-01T00:00:00"/>
        <d v="1983-04-20T00:00:00"/>
        <d v="1979-10-18T00:00:00"/>
        <d v="1971-04-16T00:00:00"/>
        <d v="1984-09-24T00:00:00"/>
        <d v="1967-04-12T00:00:00"/>
        <d v="1956-03-06T00:00:00"/>
        <d v="1965-08-14T00:00:00"/>
        <d v="1970-09-14T00:00:00"/>
        <d v="1986-09-24T00:00:00"/>
        <d v="1957-10-13T00:00:00"/>
        <d v="1970-10-27T00:00:00"/>
        <d v="1966-06-10T00:00:00"/>
        <d v="1957-12-09T00:00:00"/>
        <d v="1969-03-12T00:00:00"/>
        <d v="1987-04-28T00:00:00"/>
        <d v="1965-12-22T00:00:00"/>
        <d v="1972-01-07T00:00:00"/>
        <d v="1967-01-23T00:00:00"/>
        <d v="1959-09-06T00:00:00"/>
        <d v="1989-03-19T00:00:00"/>
        <d v="1974-08-29T00:00:00"/>
        <d v="1976-06-20T00:00:00"/>
        <d v="1988-02-13T00:00:00"/>
        <d v="1990-10-16T00:00:00"/>
        <d v="1979-09-26T00:00:00"/>
        <d v="1995-04-21T00:00:00"/>
        <d v="1982-10-28T00:00:00"/>
        <d v="1976-02-12T00:00:00"/>
        <d v="1969-07-01T00:00:00"/>
        <d v="1979-03-28T00:00:00"/>
        <d v="1993-09-06T00:00:00"/>
        <d v="1960-04-28T00:00:00"/>
        <d v="1966-08-02T00:00:00"/>
        <d v="1990-09-02T00:00:00"/>
        <d v="1988-04-29T00:00:00"/>
        <d v="1995-01-10T00:00:00"/>
        <d v="1978-02-18T00:00:00"/>
        <d v="1975-01-31T00:00:00"/>
        <d v="1965-10-14T00:00:00"/>
        <d v="1960-12-09T00:00:00"/>
        <d v="1957-12-19T00:00:00"/>
        <d v="1979-06-04T00:00:00"/>
        <d v="1990-05-10T00:00:00"/>
        <d v="1977-05-07T00:00:00"/>
        <d v="1994-11-08T00:00:00"/>
        <d v="1962-04-07T00:00:00"/>
        <d v="1989-09-13T00:00:00"/>
        <d v="1982-03-14T00:00:00"/>
        <d v="1965-12-27T00:00:00"/>
        <d v="1957-06-27T00:00:00"/>
        <d v="1993-03-01T00:00:00"/>
        <d v="1969-11-22T00:00:00"/>
        <d v="1983-01-24T00:00:00"/>
        <d v="1966-09-25T00:00:00"/>
        <d v="1988-04-23T00:00:00"/>
        <d v="1992-08-26T00:00:00"/>
        <d v="1973-04-04T00:00:00"/>
        <d v="1979-03-16T00:00:00"/>
        <d v="1990-03-05T00:00:00"/>
        <d v="1975-01-01T00:00:00"/>
        <d v="1995-01-11T00:00:00"/>
        <d v="1969-07-11T00:00:00"/>
        <d v="1956-05-30T00:00:00"/>
        <d v="1964-01-18T00:00:00"/>
        <d v="1955-11-06T00:00:00"/>
        <d v="1976-10-25T00:00:00"/>
        <d v="1979-02-16T00:00:00"/>
        <d v="1979-02-05T00:00:00"/>
        <d v="1991-11-16T00:00:00"/>
        <d v="1959-10-27T00:00:00"/>
        <d v="1959-10-16T00:00:00"/>
        <d v="1986-01-22T00:00:00"/>
        <d v="1994-06-03T00:00:00"/>
        <d v="1959-04-18T00:00:00"/>
        <d v="1962-11-22T00:00:00"/>
        <d v="1962-01-28T00:00:00"/>
        <d v="1961-06-09T00:00:00"/>
        <d v="1956-05-10T00:00:00"/>
        <d v="1964-10-13T00:00:00"/>
        <d v="1973-07-12T00:00:00"/>
        <d v="1966-09-22T00:00:00"/>
        <d v="1954-12-30T00:00:00"/>
        <d v="1959-03-01T00:00:00"/>
        <d v="1957-01-11T00:00:00"/>
        <d v="1957-03-22T00:00:00"/>
        <d v="1989-09-22T00:00:00"/>
        <d v="1988-02-11T00:00:00"/>
        <d v="1971-06-11T00:00:00"/>
        <d v="1981-08-19T00:00:00"/>
        <d v="1958-01-25T00:00:00"/>
        <d v="1961-01-17T00:00:00"/>
        <d v="1973-09-06T00:00:00"/>
        <d v="1983-08-02T00:00:00"/>
        <d v="1993-09-14T00:00:00"/>
        <d v="1983-09-13T00:00:00"/>
        <d v="1978-11-18T00:00:00"/>
        <d v="1984-02-19T00:00:00"/>
        <d v="1960-07-18T00:00:00"/>
        <d v="1995-06-04T00:00:00"/>
        <d v="1956-10-04T00:00:00"/>
        <d v="1981-09-18T00:00:00"/>
        <d v="1965-07-26T00:00:00"/>
        <d v="1971-03-19T00:00:00"/>
        <d v="1976-01-25T00:00:00"/>
        <d v="1980-12-06T00:00:00"/>
        <d v="1966-05-29T00:00:00"/>
        <d v="1976-09-18T00:00:00"/>
        <d v="1986-05-19T00:00:00"/>
        <d v="1969-11-13T00:00:00"/>
        <d v="1958-08-07T00:00:00"/>
        <d v="1976-02-28T00:00:00"/>
        <d v="1986-04-22T00:00:00"/>
        <d v="1955-03-05T00:00:00"/>
        <d v="1972-09-09T00:00:00"/>
        <d v="1975-08-14T00:00:00"/>
        <d v="1988-07-02T00:00:00"/>
        <d v="1995-03-07T00:00:00"/>
        <d v="1991-06-29T00:00:00"/>
        <d v="1975-08-22T00:00:00"/>
        <d v="1969-03-14T00:00:00"/>
        <d v="1960-07-05T00:00:00"/>
        <d v="1980-01-02T00:00:00"/>
        <d v="1967-07-08T00:00:00"/>
        <d v="1970-09-23T00:00:00"/>
        <d v="1955-11-01T00:00:00"/>
        <d v="1978-12-15T00:00:00"/>
        <d v="1987-10-15T00:00:00"/>
        <d v="1991-11-24T00:00:00"/>
        <d v="1971-05-18T00:00:00"/>
        <d v="1965-01-13T00:00:00"/>
        <d v="1985-04-12T00:00:00"/>
        <d v="1994-09-22T00:00:00"/>
        <d v="1959-04-14T00:00:00"/>
        <d v="1963-05-23T00:00:00"/>
        <d v="1960-09-15T00:00:00"/>
        <d v="1959-08-08T00:00:00"/>
        <d v="1978-09-23T00:00:00"/>
        <d v="1955-09-05T00:00:00"/>
        <d v="1965-03-01T00:00:00"/>
        <d v="1994-01-25T00:00:00"/>
        <d v="1987-10-28T00:00:00"/>
        <d v="1958-10-28T00:00:00"/>
        <d v="1955-02-14T00:00:00"/>
        <d v="1958-07-15T00:00:00"/>
        <d v="1966-01-26T00:00:00"/>
        <d v="1968-06-17T00:00:00"/>
        <d v="1963-05-29T00:00:00"/>
        <d v="1976-12-07T00:00:00"/>
        <d v="1985-02-01T00:00:00"/>
        <d v="1977-08-06T00:00:00"/>
        <d v="1979-09-02T00:00:00"/>
        <d v="1962-08-02T00:00:00"/>
        <d v="1989-07-09T00:00:00"/>
        <d v="1958-06-07T00:00:00"/>
        <d v="1986-05-01T00:00:00"/>
        <d v="1983-11-14T00:00:00"/>
        <d v="1972-11-28T00:00:00"/>
        <d v="1955-03-20T00:00:00"/>
        <d v="1975-11-15T00:00:00"/>
        <d v="1955-06-30T00:00:00"/>
        <d v="1990-11-11T00:00:00"/>
        <d v="1957-02-12T00:00:00"/>
        <d v="1959-07-19T00:00:00"/>
        <d v="1959-06-19T00:00:00"/>
        <d v="1981-02-25T00:00:00"/>
        <d v="1968-01-22T00:00:00"/>
        <d v="1962-02-11T00:00:00"/>
        <d v="1958-02-16T00:00:00"/>
        <d v="1993-05-09T00:00:00"/>
        <d v="1977-08-17T00:00:00"/>
        <d v="1959-10-01T00:00:00"/>
        <d v="1957-06-29T00:00:00"/>
        <d v="1961-06-02T00:00:00"/>
        <d v="1993-07-26T00:00:00"/>
        <d v="1973-12-18T00:00:00"/>
        <d v="1956-08-11T00:00:00"/>
        <d v="1986-03-29T00:00:00"/>
        <d v="1992-09-26T00:00:00"/>
        <d v="1962-08-13T00:00:00"/>
        <d v="1991-09-07T00:00:00"/>
        <d v="1964-04-01T00:00:00"/>
      </sharedItems>
    </cacheField>
    <cacheField name="Valutazione" numFmtId="0">
      <sharedItems containsSemiMixedTypes="0" containsString="0" containsNumber="1" containsInteger="1" minValue="1" maxValue="10" count="10">
        <n v="2"/>
        <n v="9"/>
        <n v="4"/>
        <n v="1"/>
        <n v="8"/>
        <n v="10"/>
        <n v="7"/>
        <n v="3"/>
        <n v="6"/>
        <n v="5"/>
      </sharedItems>
    </cacheField>
    <cacheField name="Iscrizione Premium" numFmtId="0">
      <sharedItems count="2">
        <s v="No"/>
        <s v="Sì"/>
      </sharedItems>
    </cacheField>
    <cacheField name="Iscritto da +1 di 1 anno" numFmtId="0">
      <sharedItems count="2">
        <s v="No"/>
        <s v="Sì"/>
      </sharedItems>
    </cacheField>
    <cacheField name="Post Instagram con promozione servizio" numFmtId="0">
      <sharedItems count="2">
        <s v="Sì"/>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39331" refreshedDate="44775.876754050929" createdVersion="8" refreshedVersion="8" minRefreshableVersion="3" recordCount="300" xr:uid="{453297BC-81B9-4C2F-8592-16E39A3E8F7D}">
  <cacheSource type="worksheet">
    <worksheetSource ref="C1:L301" sheet="RawData"/>
  </cacheSource>
  <cacheFields count="12">
    <cacheField name="Provincia" numFmtId="0">
      <sharedItems/>
    </cacheField>
    <cacheField name="Regione" numFmtId="0">
      <sharedItems/>
    </cacheField>
    <cacheField name="Ordini" numFmtId="0">
      <sharedItems containsSemiMixedTypes="0" containsString="0" containsNumber="1" containsInteger="1" minValue="1" maxValue="15"/>
    </cacheField>
    <cacheField name="Kg di Cibo Salvati" numFmtId="0">
      <sharedItems containsSemiMixedTypes="0" containsString="0" containsNumber="1" containsInteger="1" minValue="8" maxValue="999" count="265">
        <n v="353"/>
        <n v="867"/>
        <n v="669"/>
        <n v="379"/>
        <n v="418"/>
        <n v="66"/>
        <n v="391"/>
        <n v="709"/>
        <n v="54"/>
        <n v="689"/>
        <n v="13"/>
        <n v="655"/>
        <n v="152"/>
        <n v="780"/>
        <n v="999"/>
        <n v="314"/>
        <n v="424"/>
        <n v="642"/>
        <n v="606"/>
        <n v="19"/>
        <n v="776"/>
        <n v="343"/>
        <n v="260"/>
        <n v="382"/>
        <n v="20"/>
        <n v="713"/>
        <n v="578"/>
        <n v="52"/>
        <n v="813"/>
        <n v="738"/>
        <n v="319"/>
        <n v="829"/>
        <n v="403"/>
        <n v="33"/>
        <n v="802"/>
        <n v="616"/>
        <n v="245"/>
        <n v="645"/>
        <n v="830"/>
        <n v="475"/>
        <n v="961"/>
        <n v="313"/>
        <n v="955"/>
        <n v="466"/>
        <n v="900"/>
        <n v="701"/>
        <n v="804"/>
        <n v="586"/>
        <n v="18"/>
        <n v="735"/>
        <n v="37"/>
        <n v="517"/>
        <n v="23"/>
        <n v="105"/>
        <n v="983"/>
        <n v="85"/>
        <n v="619"/>
        <n v="614"/>
        <n v="267"/>
        <n v="827"/>
        <n v="492"/>
        <n v="934"/>
        <n v="650"/>
        <n v="803"/>
        <n v="121"/>
        <n v="312"/>
        <n v="127"/>
        <n v="164"/>
        <n v="997"/>
        <n v="809"/>
        <n v="706"/>
        <n v="692"/>
        <n v="339"/>
        <n v="463"/>
        <n v="732"/>
        <n v="325"/>
        <n v="356"/>
        <n v="845"/>
        <n v="771"/>
        <n v="458"/>
        <n v="890"/>
        <n v="598"/>
        <n v="600"/>
        <n v="36"/>
        <n v="272"/>
        <n v="670"/>
        <n v="58"/>
        <n v="749"/>
        <n v="104"/>
        <n v="854"/>
        <n v="973"/>
        <n v="541"/>
        <n v="523"/>
        <n v="311"/>
        <n v="306"/>
        <n v="582"/>
        <n v="677"/>
        <n v="736"/>
        <n v="870"/>
        <n v="452"/>
        <n v="580"/>
        <n v="38"/>
        <n v="307"/>
        <n v="656"/>
        <n v="235"/>
        <n v="684"/>
        <n v="665"/>
        <n v="960"/>
        <n v="620"/>
        <n v="939"/>
        <n v="882"/>
        <n v="232"/>
        <n v="933"/>
        <n v="317"/>
        <n v="757"/>
        <n v="629"/>
        <n v="518"/>
        <n v="538"/>
        <n v="421"/>
        <n v="275"/>
        <n v="470"/>
        <n v="992"/>
        <n v="118"/>
        <n v="240"/>
        <n v="471"/>
        <n v="318"/>
        <n v="167"/>
        <n v="27"/>
        <n v="501"/>
        <n v="571"/>
        <n v="149"/>
        <n v="347"/>
        <n v="680"/>
        <n v="130"/>
        <n v="797"/>
        <n v="129"/>
        <n v="784"/>
        <n v="78"/>
        <n v="263"/>
        <n v="376"/>
        <n v="409"/>
        <n v="427"/>
        <n v="869"/>
        <n v="196"/>
        <n v="896"/>
        <n v="951"/>
        <n v="989"/>
        <n v="8"/>
        <n v="531"/>
        <n v="944"/>
        <n v="83"/>
        <n v="444"/>
        <n v="886"/>
        <n v="592"/>
        <n v="374"/>
        <n v="408"/>
        <n v="365"/>
        <n v="295"/>
        <n v="80"/>
        <n v="653"/>
        <n v="47"/>
        <n v="372"/>
        <n v="953"/>
        <n v="236"/>
        <n v="345"/>
        <n v="607"/>
        <n v="584"/>
        <n v="990"/>
        <n v="137"/>
        <n v="926"/>
        <n v="877"/>
        <n v="559"/>
        <n v="28"/>
        <n v="397"/>
        <n v="585"/>
        <n v="758"/>
        <n v="72"/>
        <n v="484"/>
        <n v="445"/>
        <n v="921"/>
        <n v="349"/>
        <n v="779"/>
        <n v="362"/>
        <n v="113"/>
        <n v="794"/>
        <n v="909"/>
        <n v="940"/>
        <n v="943"/>
        <n v="604"/>
        <n v="335"/>
        <n v="966"/>
        <n v="573"/>
        <n v="846"/>
        <n v="95"/>
        <n v="705"/>
        <n v="417"/>
        <n v="487"/>
        <n v="718"/>
        <n v="502"/>
        <n v="294"/>
        <n v="387"/>
        <n v="55"/>
        <n v="991"/>
        <n v="274"/>
        <n v="575"/>
        <n v="682"/>
        <n v="832"/>
        <n v="954"/>
        <n v="851"/>
        <n v="883"/>
        <n v="432"/>
        <n v="12"/>
        <n v="570"/>
        <n v="589"/>
        <n v="406"/>
        <n v="457"/>
        <n v="136"/>
        <n v="160"/>
        <n v="482"/>
        <n v="287"/>
        <n v="626"/>
        <n v="714"/>
        <n v="712"/>
        <n v="26"/>
        <n v="364"/>
        <n v="124"/>
        <n v="748"/>
        <n v="469"/>
        <n v="308"/>
        <n v="184"/>
        <n v="226"/>
        <n v="988"/>
        <n v="550"/>
        <n v="340"/>
        <n v="537"/>
        <n v="856"/>
        <n v="375"/>
        <n v="461"/>
        <n v="68"/>
        <n v="597"/>
        <n v="807"/>
        <n v="831"/>
        <n v="551"/>
        <n v="208"/>
        <n v="242"/>
        <n v="833"/>
        <n v="115"/>
        <n v="195"/>
        <n v="605"/>
        <n v="446"/>
        <n v="400"/>
        <n v="557"/>
        <n v="190"/>
        <n v="106"/>
        <n v="853"/>
        <n v="787"/>
        <n v="986"/>
        <n v="671"/>
        <n v="183"/>
        <n v="59"/>
        <n v="699"/>
        <n v="628"/>
        <n v="935"/>
        <n v="462"/>
        <n v="71"/>
      </sharedItems>
    </cacheField>
    <cacheField name="Data di Nascita proprietario" numFmtId="0">
      <sharedItems containsSemiMixedTypes="0" containsNonDate="0" containsDate="1" containsString="0" minDate="1954-12-30T00:00:00" maxDate="1995-10-31T00:00:00" count="297">
        <d v="1958-05-20T00:00:00"/>
        <d v="1984-10-26T00:00:00"/>
        <d v="1973-12-08T00:00:00"/>
        <d v="1994-09-08T00:00:00"/>
        <d v="1964-03-23T00:00:00"/>
        <d v="1987-06-26T00:00:00"/>
        <d v="1994-01-12T00:00:00"/>
        <d v="1958-02-09T00:00:00"/>
        <d v="1974-06-19T00:00:00"/>
        <d v="1957-01-30T00:00:00"/>
        <d v="1957-03-20T00:00:00"/>
        <d v="1965-12-08T00:00:00"/>
        <d v="1955-09-17T00:00:00"/>
        <d v="1992-01-19T00:00:00"/>
        <d v="1969-07-19T00:00:00"/>
        <d v="1985-04-04T00:00:00"/>
        <d v="1975-09-05T00:00:00"/>
        <d v="1978-07-11T00:00:00"/>
        <d v="1974-11-09T00:00:00"/>
        <d v="1991-06-03T00:00:00"/>
        <d v="1984-05-13T00:00:00"/>
        <d v="1955-10-17T00:00:00"/>
        <d v="1991-02-19T00:00:00"/>
        <d v="1979-07-02T00:00:00"/>
        <d v="1972-02-27T00:00:00"/>
        <d v="1995-04-28T00:00:00"/>
        <d v="1972-07-15T00:00:00"/>
        <d v="1983-04-09T00:00:00"/>
        <d v="1995-05-01T00:00:00"/>
        <d v="1962-02-22T00:00:00"/>
        <d v="1972-11-22T00:00:00"/>
        <d v="1981-06-20T00:00:00"/>
        <d v="1985-01-11T00:00:00"/>
        <d v="1957-02-27T00:00:00"/>
        <d v="1964-04-22T00:00:00"/>
        <d v="1984-04-24T00:00:00"/>
        <d v="1982-12-07T00:00:00"/>
        <d v="1994-09-23T00:00:00"/>
        <d v="1960-03-16T00:00:00"/>
        <d v="1982-12-11T00:00:00"/>
        <d v="1956-06-21T00:00:00"/>
        <d v="1987-06-11T00:00:00"/>
        <d v="1964-03-14T00:00:00"/>
        <d v="1969-08-12T00:00:00"/>
        <d v="1993-08-06T00:00:00"/>
        <d v="1978-09-01T00:00:00"/>
        <d v="1979-09-05T00:00:00"/>
        <d v="1990-11-22T00:00:00"/>
        <d v="1969-05-19T00:00:00"/>
        <d v="1955-03-14T00:00:00"/>
        <d v="1969-03-17T00:00:00"/>
        <d v="1993-09-04T00:00:00"/>
        <d v="1992-01-06T00:00:00"/>
        <d v="1974-12-18T00:00:00"/>
        <d v="1963-12-01T00:00:00"/>
        <d v="1970-11-13T00:00:00"/>
        <d v="1968-10-04T00:00:00"/>
        <d v="1990-07-18T00:00:00"/>
        <d v="1986-03-12T00:00:00"/>
        <d v="1960-03-12T00:00:00"/>
        <d v="1986-12-09T00:00:00"/>
        <d v="1971-10-19T00:00:00"/>
        <d v="1991-12-11T00:00:00"/>
        <d v="1978-06-04T00:00:00"/>
        <d v="1956-01-30T00:00:00"/>
        <d v="1984-08-06T00:00:00"/>
        <d v="1960-02-19T00:00:00"/>
        <d v="1992-07-01T00:00:00"/>
        <d v="1965-12-24T00:00:00"/>
        <d v="1967-05-16T00:00:00"/>
        <d v="1994-05-30T00:00:00"/>
        <d v="1963-01-29T00:00:00"/>
        <d v="1981-12-14T00:00:00"/>
        <d v="1955-05-10T00:00:00"/>
        <d v="1981-02-04T00:00:00"/>
        <d v="1956-08-07T00:00:00"/>
        <d v="1971-03-26T00:00:00"/>
        <d v="1968-08-24T00:00:00"/>
        <d v="1979-06-03T00:00:00"/>
        <d v="1989-10-14T00:00:00"/>
        <d v="1965-10-26T00:00:00"/>
        <d v="1986-01-21T00:00:00"/>
        <d v="1991-07-25T00:00:00"/>
        <d v="1979-06-27T00:00:00"/>
        <d v="1995-06-17T00:00:00"/>
        <d v="1971-07-27T00:00:00"/>
        <d v="1971-03-01T00:00:00"/>
        <d v="1967-11-22T00:00:00"/>
        <d v="1982-09-11T00:00:00"/>
        <d v="1986-08-29T00:00:00"/>
        <d v="1956-11-28T00:00:00"/>
        <d v="1968-04-13T00:00:00"/>
        <d v="1960-08-31T00:00:00"/>
        <d v="1985-12-04T00:00:00"/>
        <d v="1995-10-30T00:00:00"/>
        <d v="1992-03-03T00:00:00"/>
        <d v="1970-09-17T00:00:00"/>
        <d v="1987-02-28T00:00:00"/>
        <d v="1989-04-11T00:00:00"/>
        <d v="1988-08-13T00:00:00"/>
        <d v="1970-04-16T00:00:00"/>
        <d v="1975-03-11T00:00:00"/>
        <d v="1995-01-23T00:00:00"/>
        <d v="1974-12-03T00:00:00"/>
        <d v="1974-01-12T00:00:00"/>
        <d v="1990-02-18T00:00:00"/>
        <d v="1982-05-11T00:00:00"/>
        <d v="1972-06-27T00:00:00"/>
        <d v="1963-08-24T00:00:00"/>
        <d v="1965-02-28T00:00:00"/>
        <d v="1973-12-04T00:00:00"/>
        <d v="1983-07-08T00:00:00"/>
        <d v="1975-07-04T00:00:00"/>
        <d v="1987-09-19T00:00:00"/>
        <d v="1956-10-10T00:00:00"/>
        <d v="1995-02-01T00:00:00"/>
        <d v="1983-04-20T00:00:00"/>
        <d v="1979-10-18T00:00:00"/>
        <d v="1971-04-16T00:00:00"/>
        <d v="1984-09-24T00:00:00"/>
        <d v="1967-04-12T00:00:00"/>
        <d v="1956-03-06T00:00:00"/>
        <d v="1965-08-14T00:00:00"/>
        <d v="1970-09-14T00:00:00"/>
        <d v="1957-10-13T00:00:00"/>
        <d v="1986-09-24T00:00:00"/>
        <d v="1970-10-27T00:00:00"/>
        <d v="1966-06-10T00:00:00"/>
        <d v="1957-12-09T00:00:00"/>
        <d v="1969-03-12T00:00:00"/>
        <d v="1987-04-28T00:00:00"/>
        <d v="1965-12-22T00:00:00"/>
        <d v="1972-01-07T00:00:00"/>
        <d v="1967-01-23T00:00:00"/>
        <d v="1959-09-06T00:00:00"/>
        <d v="1989-03-19T00:00:00"/>
        <d v="1974-08-29T00:00:00"/>
        <d v="1976-06-20T00:00:00"/>
        <d v="1988-02-13T00:00:00"/>
        <d v="1990-10-16T00:00:00"/>
        <d v="1995-04-21T00:00:00"/>
        <d v="1979-09-26T00:00:00"/>
        <d v="1982-10-28T00:00:00"/>
        <d v="1976-02-12T00:00:00"/>
        <d v="1969-07-01T00:00:00"/>
        <d v="1979-03-28T00:00:00"/>
        <d v="1993-09-06T00:00:00"/>
        <d v="1960-04-28T00:00:00"/>
        <d v="1966-08-02T00:00:00"/>
        <d v="1990-09-02T00:00:00"/>
        <d v="1988-04-29T00:00:00"/>
        <d v="1995-01-10T00:00:00"/>
        <d v="1978-02-18T00:00:00"/>
        <d v="1975-01-31T00:00:00"/>
        <d v="1965-10-14T00:00:00"/>
        <d v="1960-12-09T00:00:00"/>
        <d v="1957-12-19T00:00:00"/>
        <d v="1979-06-04T00:00:00"/>
        <d v="1990-05-10T00:00:00"/>
        <d v="1977-05-07T00:00:00"/>
        <d v="1994-11-08T00:00:00"/>
        <d v="1962-04-07T00:00:00"/>
        <d v="1989-09-13T00:00:00"/>
        <d v="1982-03-14T00:00:00"/>
        <d v="1965-12-27T00:00:00"/>
        <d v="1957-06-27T00:00:00"/>
        <d v="1993-03-01T00:00:00"/>
        <d v="1969-11-22T00:00:00"/>
        <d v="1983-01-24T00:00:00"/>
        <d v="1966-09-25T00:00:00"/>
        <d v="1988-04-23T00:00:00"/>
        <d v="1992-08-26T00:00:00"/>
        <d v="1973-04-04T00:00:00"/>
        <d v="1979-03-16T00:00:00"/>
        <d v="1990-03-05T00:00:00"/>
        <d v="1975-01-01T00:00:00"/>
        <d v="1995-01-11T00:00:00"/>
        <d v="1969-07-11T00:00:00"/>
        <d v="1956-05-30T00:00:00"/>
        <d v="1964-01-18T00:00:00"/>
        <d v="1955-11-06T00:00:00"/>
        <d v="1976-10-25T00:00:00"/>
        <d v="1979-02-16T00:00:00"/>
        <d v="1979-02-05T00:00:00"/>
        <d v="1991-11-16T00:00:00"/>
        <d v="1959-10-27T00:00:00"/>
        <d v="1959-10-16T00:00:00"/>
        <d v="1994-06-03T00:00:00"/>
        <d v="1986-01-22T00:00:00"/>
        <d v="1959-04-18T00:00:00"/>
        <d v="1962-11-22T00:00:00"/>
        <d v="1962-01-28T00:00:00"/>
        <d v="1961-06-09T00:00:00"/>
        <d v="1956-05-10T00:00:00"/>
        <d v="1964-10-13T00:00:00"/>
        <d v="1973-07-12T00:00:00"/>
        <d v="1966-09-22T00:00:00"/>
        <d v="1954-12-30T00:00:00"/>
        <d v="1959-03-01T00:00:00"/>
        <d v="1957-01-11T00:00:00"/>
        <d v="1957-03-22T00:00:00"/>
        <d v="1989-09-22T00:00:00"/>
        <d v="1988-02-11T00:00:00"/>
        <d v="1971-06-11T00:00:00"/>
        <d v="1981-08-19T00:00:00"/>
        <d v="1958-01-25T00:00:00"/>
        <d v="1961-01-17T00:00:00"/>
        <d v="1973-09-06T00:00:00"/>
        <d v="1983-08-02T00:00:00"/>
        <d v="1993-09-14T00:00:00"/>
        <d v="1983-09-13T00:00:00"/>
        <d v="1978-11-18T00:00:00"/>
        <d v="1984-02-19T00:00:00"/>
        <d v="1960-07-18T00:00:00"/>
        <d v="1995-06-04T00:00:00"/>
        <d v="1956-10-04T00:00:00"/>
        <d v="1981-09-18T00:00:00"/>
        <d v="1965-07-26T00:00:00"/>
        <d v="1971-03-19T00:00:00"/>
        <d v="1976-01-25T00:00:00"/>
        <d v="1980-12-06T00:00:00"/>
        <d v="1966-05-29T00:00:00"/>
        <d v="1976-09-18T00:00:00"/>
        <d v="1986-05-19T00:00:00"/>
        <d v="1969-11-13T00:00:00"/>
        <d v="1958-08-07T00:00:00"/>
        <d v="1976-02-28T00:00:00"/>
        <d v="1986-04-22T00:00:00"/>
        <d v="1955-03-05T00:00:00"/>
        <d v="1972-09-09T00:00:00"/>
        <d v="1975-08-14T00:00:00"/>
        <d v="1988-07-02T00:00:00"/>
        <d v="1995-03-07T00:00:00"/>
        <d v="1991-06-29T00:00:00"/>
        <d v="1975-08-22T00:00:00"/>
        <d v="1969-03-14T00:00:00"/>
        <d v="1960-07-05T00:00:00"/>
        <d v="1980-01-02T00:00:00"/>
        <d v="1967-07-08T00:00:00"/>
        <d v="1970-09-23T00:00:00"/>
        <d v="1955-11-01T00:00:00"/>
        <d v="1978-12-15T00:00:00"/>
        <d v="1987-10-15T00:00:00"/>
        <d v="1991-11-24T00:00:00"/>
        <d v="1971-05-18T00:00:00"/>
        <d v="1965-01-13T00:00:00"/>
        <d v="1985-04-12T00:00:00"/>
        <d v="1994-09-22T00:00:00"/>
        <d v="1959-04-14T00:00:00"/>
        <d v="1963-05-23T00:00:00"/>
        <d v="1960-09-15T00:00:00"/>
        <d v="1959-08-08T00:00:00"/>
        <d v="1978-09-23T00:00:00"/>
        <d v="1955-09-05T00:00:00"/>
        <d v="1965-03-01T00:00:00"/>
        <d v="1994-01-25T00:00:00"/>
        <d v="1987-10-28T00:00:00"/>
        <d v="1958-10-28T00:00:00"/>
        <d v="1955-02-14T00:00:00"/>
        <d v="1958-07-15T00:00:00"/>
        <d v="1966-01-26T00:00:00"/>
        <d v="1968-06-17T00:00:00"/>
        <d v="1963-05-29T00:00:00"/>
        <d v="1976-12-07T00:00:00"/>
        <d v="1985-02-01T00:00:00"/>
        <d v="1977-08-06T00:00:00"/>
        <d v="1979-09-02T00:00:00"/>
        <d v="1962-08-02T00:00:00"/>
        <d v="1989-07-09T00:00:00"/>
        <d v="1958-06-07T00:00:00"/>
        <d v="1986-05-01T00:00:00"/>
        <d v="1983-11-14T00:00:00"/>
        <d v="1972-11-28T00:00:00"/>
        <d v="1955-03-20T00:00:00"/>
        <d v="1975-11-15T00:00:00"/>
        <d v="1955-06-30T00:00:00"/>
        <d v="1990-11-11T00:00:00"/>
        <d v="1957-02-12T00:00:00"/>
        <d v="1959-07-19T00:00:00"/>
        <d v="1959-06-19T00:00:00"/>
        <d v="1981-02-25T00:00:00"/>
        <d v="1968-01-22T00:00:00"/>
        <d v="1962-02-11T00:00:00"/>
        <d v="1958-02-16T00:00:00"/>
        <d v="1993-05-09T00:00:00"/>
        <d v="1977-08-17T00:00:00"/>
        <d v="1959-10-01T00:00:00"/>
        <d v="1957-06-29T00:00:00"/>
        <d v="1961-06-02T00:00:00"/>
        <d v="1993-07-26T00:00:00"/>
        <d v="1973-12-18T00:00:00"/>
        <d v="1956-08-11T00:00:00"/>
        <d v="1986-03-29T00:00:00"/>
        <d v="1992-09-26T00:00:00"/>
        <d v="1962-08-13T00:00:00"/>
        <d v="1964-04-01T00:00:00"/>
        <d v="1991-09-07T00:00:00"/>
      </sharedItems>
      <fieldGroup par="11" base="4">
        <rangePr groupBy="months" startDate="1954-12-30T00:00:00" endDate="1995-10-31T00:00:00"/>
        <groupItems count="14">
          <s v="&lt;30/12/1954"/>
          <s v="gen"/>
          <s v="feb"/>
          <s v="mar"/>
          <s v="apr"/>
          <s v="mag"/>
          <s v="giu"/>
          <s v="lug"/>
          <s v="ago"/>
          <s v="set"/>
          <s v="ott"/>
          <s v="nov"/>
          <s v="dic"/>
          <s v="&gt;31/10/1995"/>
        </groupItems>
      </fieldGroup>
    </cacheField>
    <cacheField name="Valutazione" numFmtId="0">
      <sharedItems containsSemiMixedTypes="0" containsString="0" containsNumber="1" containsInteger="1" minValue="1" maxValue="10"/>
    </cacheField>
    <cacheField name="Iscrizione Premium" numFmtId="0">
      <sharedItems/>
    </cacheField>
    <cacheField name="Iscritto da +1 di 1 anno" numFmtId="0">
      <sharedItems/>
    </cacheField>
    <cacheField name="Post Instagram con promozione servizio" numFmtId="0">
      <sharedItems count="2">
        <s v="Sì"/>
        <s v="No"/>
      </sharedItems>
    </cacheField>
    <cacheField name="Età" numFmtId="0">
      <sharedItems containsSemiMixedTypes="0" containsString="0" containsNumber="1" containsInteger="1" minValue="26" maxValue="67" count="42">
        <n v="64"/>
        <n v="37"/>
        <n v="48"/>
        <n v="27"/>
        <n v="58"/>
        <n v="35"/>
        <n v="28"/>
        <n v="65"/>
        <n v="56"/>
        <n v="66"/>
        <n v="30"/>
        <n v="53"/>
        <n v="46"/>
        <n v="44"/>
        <n v="47"/>
        <n v="31"/>
        <n v="38"/>
        <n v="43"/>
        <n v="50"/>
        <n v="39"/>
        <n v="60"/>
        <n v="49"/>
        <n v="41"/>
        <n v="62"/>
        <n v="52"/>
        <n v="42"/>
        <n v="67"/>
        <n v="51"/>
        <n v="32"/>
        <n v="36"/>
        <n v="55"/>
        <n v="59"/>
        <n v="40"/>
        <n v="54"/>
        <n v="61"/>
        <n v="26"/>
        <n v="33"/>
        <n v="57"/>
        <n v="34"/>
        <n v="45"/>
        <n v="29"/>
        <n v="63"/>
      </sharedItems>
      <fieldGroup base="9">
        <rangePr autoEnd="0" startNum="26" endNum="29" groupInterval="4"/>
        <groupItems count="3">
          <s v="&lt;26"/>
          <s v="26-29"/>
          <s v="&gt;30"/>
        </groupItems>
      </fieldGroup>
    </cacheField>
    <cacheField name="Trimestri" numFmtId="0" databaseField="0">
      <fieldGroup base="4">
        <rangePr groupBy="quarters" startDate="1954-12-30T00:00:00" endDate="1995-10-31T00:00:00"/>
        <groupItems count="6">
          <s v="&lt;30/12/1954"/>
          <s v="Trim1"/>
          <s v="Trim2"/>
          <s v="Trim3"/>
          <s v="Trim4"/>
          <s v="&gt;31/10/1995"/>
        </groupItems>
      </fieldGroup>
    </cacheField>
    <cacheField name="Anni" numFmtId="0" databaseField="0">
      <fieldGroup base="4">
        <rangePr groupBy="years" startDate="1954-12-30T00:00:00" endDate="1995-10-31T00:00:00"/>
        <groupItems count="44">
          <s v="&lt;30/12/1954"/>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gt;31/10/199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39331" refreshedDate="44776.901046180552" createdVersion="8" refreshedVersion="8" minRefreshableVersion="3" recordCount="300" xr:uid="{C6200A4C-ABF4-48E2-860D-99D1FAA7FBF7}">
  <cacheSource type="worksheet">
    <worksheetSource ref="A1:L301" sheet="RawData"/>
  </cacheSource>
  <cacheFields count="12">
    <cacheField name="ID - Utente" numFmtId="0">
      <sharedItems containsSemiMixedTypes="0" containsString="0" containsNumber="1" containsInteger="1" minValue="2317" maxValue="5592" count="284">
        <n v="2317"/>
        <n v="2322"/>
        <n v="2330"/>
        <n v="2336"/>
        <n v="2354"/>
        <n v="2371"/>
        <n v="2382"/>
        <n v="2395"/>
        <n v="2400"/>
        <n v="2411"/>
        <n v="2419"/>
        <n v="2420"/>
        <n v="2469"/>
        <n v="2482"/>
        <n v="2495"/>
        <n v="2496"/>
        <n v="2500"/>
        <n v="2505"/>
        <n v="2509"/>
        <n v="2514"/>
        <n v="2518"/>
        <n v="2523"/>
        <n v="2532"/>
        <n v="2546"/>
        <n v="2551"/>
        <n v="2572"/>
        <n v="2623"/>
        <n v="2629"/>
        <n v="2639"/>
        <n v="2646"/>
        <n v="2656"/>
        <n v="2673"/>
        <n v="2677"/>
        <n v="2681"/>
        <n v="2705"/>
        <n v="2731"/>
        <n v="2765"/>
        <n v="2772"/>
        <n v="2774"/>
        <n v="2789"/>
        <n v="2793"/>
        <n v="2795"/>
        <n v="2810"/>
        <n v="2826"/>
        <n v="2833"/>
        <n v="2838"/>
        <n v="2839"/>
        <n v="2845"/>
        <n v="2851"/>
        <n v="2857"/>
        <n v="2890"/>
        <n v="2891"/>
        <n v="2899"/>
        <n v="2910"/>
        <n v="2943"/>
        <n v="2986"/>
        <n v="2987"/>
        <n v="3004"/>
        <n v="3011"/>
        <n v="3022"/>
        <n v="3028"/>
        <n v="3032"/>
        <n v="3033"/>
        <n v="3048"/>
        <n v="3065"/>
        <n v="3067"/>
        <n v="3068"/>
        <n v="3071"/>
        <n v="3077"/>
        <n v="3086"/>
        <n v="3091"/>
        <n v="3113"/>
        <n v="3116"/>
        <n v="3172"/>
        <n v="3184"/>
        <n v="3190"/>
        <n v="3192"/>
        <n v="3215"/>
        <n v="3240"/>
        <n v="3286"/>
        <n v="3316"/>
        <n v="3324"/>
        <n v="3341"/>
        <n v="3354"/>
        <n v="3358"/>
        <n v="3363"/>
        <n v="3372"/>
        <n v="3380"/>
        <n v="3383"/>
        <n v="3392"/>
        <n v="3394"/>
        <n v="3414"/>
        <n v="3418"/>
        <n v="3433"/>
        <n v="3472"/>
        <n v="3475"/>
        <n v="3488"/>
        <n v="3511"/>
        <n v="3539"/>
        <n v="3552"/>
        <n v="3564"/>
        <n v="3567"/>
        <n v="3571"/>
        <n v="3573"/>
        <n v="3575"/>
        <n v="3579"/>
        <n v="3582"/>
        <n v="3601"/>
        <n v="3604"/>
        <n v="3620"/>
        <n v="3631"/>
        <n v="3648"/>
        <n v="3669"/>
        <n v="3675"/>
        <n v="3676"/>
        <n v="3681"/>
        <n v="3685"/>
        <n v="3700"/>
        <n v="3717"/>
        <n v="3752"/>
        <n v="3753"/>
        <n v="3783"/>
        <n v="3811"/>
        <n v="3819"/>
        <n v="3868"/>
        <n v="3883"/>
        <n v="3888"/>
        <n v="3894"/>
        <n v="3906"/>
        <n v="3910"/>
        <n v="3912"/>
        <n v="3936"/>
        <n v="3939"/>
        <n v="3943"/>
        <n v="3969"/>
        <n v="3972"/>
        <n v="4007"/>
        <n v="4012"/>
        <n v="4033"/>
        <n v="4046"/>
        <n v="4071"/>
        <n v="4074"/>
        <n v="4094"/>
        <n v="4104"/>
        <n v="4105"/>
        <n v="4124"/>
        <n v="4149"/>
        <n v="4150"/>
        <n v="4152"/>
        <n v="4159"/>
        <n v="4169"/>
        <n v="4173"/>
        <n v="4207"/>
        <n v="4233"/>
        <n v="4246"/>
        <n v="4281"/>
        <n v="4282"/>
        <n v="4290"/>
        <n v="4297"/>
        <n v="4300"/>
        <n v="4301"/>
        <n v="4312"/>
        <n v="4331"/>
        <n v="4332"/>
        <n v="4333"/>
        <n v="4343"/>
        <n v="4349"/>
        <n v="4353"/>
        <n v="4382"/>
        <n v="4396"/>
        <n v="4398"/>
        <n v="4421"/>
        <n v="4431"/>
        <n v="4433"/>
        <n v="4435"/>
        <n v="4448"/>
        <n v="4455"/>
        <n v="4456"/>
        <n v="4468"/>
        <n v="4496"/>
        <n v="4502"/>
        <n v="4511"/>
        <n v="4545"/>
        <n v="4553"/>
        <n v="4554"/>
        <n v="4561"/>
        <n v="4572"/>
        <n v="4576"/>
        <n v="4596"/>
        <n v="4597"/>
        <n v="4602"/>
        <n v="4619"/>
        <n v="4620"/>
        <n v="4622"/>
        <n v="4625"/>
        <n v="4632"/>
        <n v="4635"/>
        <n v="4636"/>
        <n v="4646"/>
        <n v="4655"/>
        <n v="4657"/>
        <n v="4660"/>
        <n v="4661"/>
        <n v="4662"/>
        <n v="4699"/>
        <n v="4705"/>
        <n v="4726"/>
        <n v="4735"/>
        <n v="4736"/>
        <n v="4741"/>
        <n v="4800"/>
        <n v="4834"/>
        <n v="4855"/>
        <n v="4858"/>
        <n v="4864"/>
        <n v="4885"/>
        <n v="4886"/>
        <n v="4894"/>
        <n v="4898"/>
        <n v="4918"/>
        <n v="4924"/>
        <n v="4932"/>
        <n v="4936"/>
        <n v="4938"/>
        <n v="4940"/>
        <n v="4941"/>
        <n v="4951"/>
        <n v="4966"/>
        <n v="4981"/>
        <n v="4992"/>
        <n v="5013"/>
        <n v="5025"/>
        <n v="5031"/>
        <n v="5049"/>
        <n v="5052"/>
        <n v="5054"/>
        <n v="5057"/>
        <n v="5059"/>
        <n v="5063"/>
        <n v="5070"/>
        <n v="5079"/>
        <n v="5112"/>
        <n v="5122"/>
        <n v="5131"/>
        <n v="5136"/>
        <n v="5160"/>
        <n v="5180"/>
        <n v="5196"/>
        <n v="5222"/>
        <n v="5233"/>
        <n v="5243"/>
        <n v="5255"/>
        <n v="5256"/>
        <n v="5272"/>
        <n v="5282"/>
        <n v="5291"/>
        <n v="5296"/>
        <n v="5307"/>
        <n v="5325"/>
        <n v="5328"/>
        <n v="5343"/>
        <n v="5356"/>
        <n v="5378"/>
        <n v="5379"/>
        <n v="5381"/>
        <n v="5400"/>
        <n v="5411"/>
        <n v="5413"/>
        <n v="5429"/>
        <n v="5443"/>
        <n v="5459"/>
        <n v="5473"/>
        <n v="5477"/>
        <n v="5485"/>
        <n v="5491"/>
        <n v="5514"/>
        <n v="5516"/>
        <n v="5523"/>
        <n v="5529"/>
        <n v="5531"/>
        <n v="5533"/>
        <n v="5553"/>
        <n v="5563"/>
        <n v="5592"/>
      </sharedItems>
    </cacheField>
    <cacheField name="Città" numFmtId="0">
      <sharedItems/>
    </cacheField>
    <cacheField name="Provincia" numFmtId="0">
      <sharedItems/>
    </cacheField>
    <cacheField name="Regione" numFmtId="0">
      <sharedItems/>
    </cacheField>
    <cacheField name="Ordini" numFmtId="0">
      <sharedItems containsSemiMixedTypes="0" containsString="0" containsNumber="1" containsInteger="1" minValue="1" maxValue="15"/>
    </cacheField>
    <cacheField name="Kg di Cibo Salvati" numFmtId="0">
      <sharedItems containsSemiMixedTypes="0" containsString="0" containsNumber="1" containsInteger="1" minValue="8" maxValue="999" count="265">
        <n v="353"/>
        <n v="867"/>
        <n v="669"/>
        <n v="379"/>
        <n v="418"/>
        <n v="66"/>
        <n v="391"/>
        <n v="709"/>
        <n v="54"/>
        <n v="689"/>
        <n v="13"/>
        <n v="655"/>
        <n v="152"/>
        <n v="780"/>
        <n v="999"/>
        <n v="314"/>
        <n v="424"/>
        <n v="642"/>
        <n v="19"/>
        <n v="606"/>
        <n v="776"/>
        <n v="343"/>
        <n v="260"/>
        <n v="382"/>
        <n v="20"/>
        <n v="713"/>
        <n v="578"/>
        <n v="52"/>
        <n v="738"/>
        <n v="813"/>
        <n v="319"/>
        <n v="829"/>
        <n v="403"/>
        <n v="33"/>
        <n v="802"/>
        <n v="616"/>
        <n v="245"/>
        <n v="645"/>
        <n v="830"/>
        <n v="475"/>
        <n v="961"/>
        <n v="313"/>
        <n v="955"/>
        <n v="466"/>
        <n v="900"/>
        <n v="701"/>
        <n v="804"/>
        <n v="586"/>
        <n v="18"/>
        <n v="735"/>
        <n v="37"/>
        <n v="517"/>
        <n v="23"/>
        <n v="105"/>
        <n v="983"/>
        <n v="85"/>
        <n v="619"/>
        <n v="614"/>
        <n v="267"/>
        <n v="492"/>
        <n v="827"/>
        <n v="650"/>
        <n v="934"/>
        <n v="803"/>
        <n v="121"/>
        <n v="312"/>
        <n v="127"/>
        <n v="164"/>
        <n v="997"/>
        <n v="706"/>
        <n v="809"/>
        <n v="692"/>
        <n v="339"/>
        <n v="463"/>
        <n v="732"/>
        <n v="325"/>
        <n v="356"/>
        <n v="845"/>
        <n v="771"/>
        <n v="458"/>
        <n v="890"/>
        <n v="598"/>
        <n v="600"/>
        <n v="36"/>
        <n v="272"/>
        <n v="58"/>
        <n v="670"/>
        <n v="749"/>
        <n v="104"/>
        <n v="854"/>
        <n v="973"/>
        <n v="541"/>
        <n v="523"/>
        <n v="311"/>
        <n v="306"/>
        <n v="582"/>
        <n v="677"/>
        <n v="736"/>
        <n v="870"/>
        <n v="452"/>
        <n v="580"/>
        <n v="38"/>
        <n v="307"/>
        <n v="656"/>
        <n v="235"/>
        <n v="684"/>
        <n v="665"/>
        <n v="960"/>
        <n v="620"/>
        <n v="939"/>
        <n v="882"/>
        <n v="232"/>
        <n v="933"/>
        <n v="317"/>
        <n v="629"/>
        <n v="757"/>
        <n v="518"/>
        <n v="538"/>
        <n v="275"/>
        <n v="421"/>
        <n v="470"/>
        <n v="992"/>
        <n v="118"/>
        <n v="240"/>
        <n v="471"/>
        <n v="318"/>
        <n v="167"/>
        <n v="27"/>
        <n v="501"/>
        <n v="571"/>
        <n v="149"/>
        <n v="347"/>
        <n v="680"/>
        <n v="130"/>
        <n v="797"/>
        <n v="129"/>
        <n v="784"/>
        <n v="78"/>
        <n v="263"/>
        <n v="376"/>
        <n v="409"/>
        <n v="427"/>
        <n v="869"/>
        <n v="196"/>
        <n v="896"/>
        <n v="951"/>
        <n v="989"/>
        <n v="8"/>
        <n v="531"/>
        <n v="944"/>
        <n v="83"/>
        <n v="444"/>
        <n v="886"/>
        <n v="592"/>
        <n v="374"/>
        <n v="408"/>
        <n v="365"/>
        <n v="295"/>
        <n v="80"/>
        <n v="653"/>
        <n v="47"/>
        <n v="372"/>
        <n v="953"/>
        <n v="236"/>
        <n v="345"/>
        <n v="607"/>
        <n v="584"/>
        <n v="990"/>
        <n v="137"/>
        <n v="926"/>
        <n v="559"/>
        <n v="877"/>
        <n v="28"/>
        <n v="397"/>
        <n v="585"/>
        <n v="758"/>
        <n v="72"/>
        <n v="484"/>
        <n v="445"/>
        <n v="921"/>
        <n v="349"/>
        <n v="779"/>
        <n v="362"/>
        <n v="113"/>
        <n v="794"/>
        <n v="909"/>
        <n v="940"/>
        <n v="943"/>
        <n v="604"/>
        <n v="335"/>
        <n v="966"/>
        <n v="573"/>
        <n v="846"/>
        <n v="95"/>
        <n v="705"/>
        <n v="417"/>
        <n v="487"/>
        <n v="718"/>
        <n v="502"/>
        <n v="294"/>
        <n v="387"/>
        <n v="55"/>
        <n v="991"/>
        <n v="274"/>
        <n v="575"/>
        <n v="682"/>
        <n v="832"/>
        <n v="954"/>
        <n v="851"/>
        <n v="883"/>
        <n v="432"/>
        <n v="12"/>
        <n v="570"/>
        <n v="589"/>
        <n v="406"/>
        <n v="457"/>
        <n v="136"/>
        <n v="160"/>
        <n v="482"/>
        <n v="287"/>
        <n v="626"/>
        <n v="714"/>
        <n v="712"/>
        <n v="26"/>
        <n v="364"/>
        <n v="124"/>
        <n v="748"/>
        <n v="469"/>
        <n v="308"/>
        <n v="184"/>
        <n v="226"/>
        <n v="988"/>
        <n v="550"/>
        <n v="340"/>
        <n v="537"/>
        <n v="856"/>
        <n v="375"/>
        <n v="461"/>
        <n v="68"/>
        <n v="597"/>
        <n v="807"/>
        <n v="831"/>
        <n v="208"/>
        <n v="551"/>
        <n v="242"/>
        <n v="833"/>
        <n v="115"/>
        <n v="195"/>
        <n v="605"/>
        <n v="446"/>
        <n v="400"/>
        <n v="557"/>
        <n v="190"/>
        <n v="106"/>
        <n v="853"/>
        <n v="787"/>
        <n v="986"/>
        <n v="671"/>
        <n v="183"/>
        <n v="59"/>
        <n v="699"/>
        <n v="628"/>
        <n v="935"/>
        <n v="462"/>
        <n v="71"/>
      </sharedItems>
    </cacheField>
    <cacheField name="Data di Nascita proprietario" numFmtId="0">
      <sharedItems containsSemiMixedTypes="0" containsNonDate="0" containsDate="1" containsString="0" minDate="1954-12-30T00:00:00" maxDate="1995-10-31T00:00:00"/>
    </cacheField>
    <cacheField name="Valutazione" numFmtId="0">
      <sharedItems containsSemiMixedTypes="0" containsString="0" containsNumber="1" containsInteger="1" minValue="1" maxValue="10"/>
    </cacheField>
    <cacheField name="Iscrizione Premium" numFmtId="0">
      <sharedItems/>
    </cacheField>
    <cacheField name="Iscritto da +1 di 1 anno" numFmtId="0">
      <sharedItems/>
    </cacheField>
    <cacheField name="Post Instagram con promozione servizio" numFmtId="0">
      <sharedItems/>
    </cacheField>
    <cacheField name="Età" numFmtId="0">
      <sharedItems containsSemiMixedTypes="0" containsString="0" containsNumber="1" containsInteger="1" minValue="26" maxValue="6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s v="Roma"/>
    <s v="RM"/>
    <x v="0"/>
    <x v="0"/>
    <x v="0"/>
    <x v="0"/>
    <x v="0"/>
    <x v="0"/>
    <x v="0"/>
    <x v="0"/>
  </r>
  <r>
    <x v="1"/>
    <s v="Roma"/>
    <s v="RM"/>
    <x v="0"/>
    <x v="1"/>
    <x v="1"/>
    <x v="1"/>
    <x v="1"/>
    <x v="1"/>
    <x v="0"/>
    <x v="0"/>
  </r>
  <r>
    <x v="2"/>
    <s v="Riccione"/>
    <s v="RN"/>
    <x v="1"/>
    <x v="2"/>
    <x v="2"/>
    <x v="2"/>
    <x v="2"/>
    <x v="1"/>
    <x v="0"/>
    <x v="1"/>
  </r>
  <r>
    <x v="3"/>
    <s v="Milano"/>
    <s v="MI"/>
    <x v="2"/>
    <x v="3"/>
    <x v="3"/>
    <x v="3"/>
    <x v="3"/>
    <x v="1"/>
    <x v="1"/>
    <x v="0"/>
  </r>
  <r>
    <x v="4"/>
    <s v="Roma"/>
    <s v="RM"/>
    <x v="0"/>
    <x v="4"/>
    <x v="4"/>
    <x v="4"/>
    <x v="2"/>
    <x v="0"/>
    <x v="0"/>
    <x v="0"/>
  </r>
  <r>
    <x v="5"/>
    <s v="Paderno Dugnano"/>
    <s v="MI"/>
    <x v="2"/>
    <x v="1"/>
    <x v="5"/>
    <x v="5"/>
    <x v="4"/>
    <x v="0"/>
    <x v="0"/>
    <x v="0"/>
  </r>
  <r>
    <x v="6"/>
    <s v="Mugnano di Napoli"/>
    <s v="NA"/>
    <x v="3"/>
    <x v="5"/>
    <x v="6"/>
    <x v="6"/>
    <x v="5"/>
    <x v="0"/>
    <x v="0"/>
    <x v="0"/>
  </r>
  <r>
    <x v="7"/>
    <s v="Padova"/>
    <s v="PD"/>
    <x v="4"/>
    <x v="1"/>
    <x v="7"/>
    <x v="7"/>
    <x v="6"/>
    <x v="1"/>
    <x v="0"/>
    <x v="0"/>
  </r>
  <r>
    <x v="8"/>
    <s v="Merano"/>
    <s v="BZ"/>
    <x v="5"/>
    <x v="6"/>
    <x v="8"/>
    <x v="8"/>
    <x v="0"/>
    <x v="0"/>
    <x v="1"/>
    <x v="1"/>
  </r>
  <r>
    <x v="9"/>
    <s v="Roma"/>
    <s v="RM"/>
    <x v="0"/>
    <x v="6"/>
    <x v="9"/>
    <x v="9"/>
    <x v="6"/>
    <x v="0"/>
    <x v="0"/>
    <x v="1"/>
  </r>
  <r>
    <x v="10"/>
    <s v="Scandicci"/>
    <s v="FI"/>
    <x v="6"/>
    <x v="7"/>
    <x v="10"/>
    <x v="10"/>
    <x v="2"/>
    <x v="0"/>
    <x v="1"/>
    <x v="0"/>
  </r>
  <r>
    <x v="11"/>
    <s v="Milano"/>
    <s v="MI"/>
    <x v="2"/>
    <x v="8"/>
    <x v="11"/>
    <x v="11"/>
    <x v="3"/>
    <x v="1"/>
    <x v="0"/>
    <x v="1"/>
  </r>
  <r>
    <x v="12"/>
    <s v="Nocera Inferiore"/>
    <s v="SA"/>
    <x v="3"/>
    <x v="9"/>
    <x v="12"/>
    <x v="12"/>
    <x v="7"/>
    <x v="1"/>
    <x v="1"/>
    <x v="0"/>
  </r>
  <r>
    <x v="13"/>
    <s v="Milano"/>
    <s v="MI"/>
    <x v="2"/>
    <x v="2"/>
    <x v="13"/>
    <x v="13"/>
    <x v="1"/>
    <x v="0"/>
    <x v="1"/>
    <x v="0"/>
  </r>
  <r>
    <x v="14"/>
    <s v="Mazara del Vallo"/>
    <s v="TP"/>
    <x v="7"/>
    <x v="2"/>
    <x v="14"/>
    <x v="14"/>
    <x v="2"/>
    <x v="1"/>
    <x v="0"/>
    <x v="0"/>
  </r>
  <r>
    <x v="15"/>
    <s v="Pagani"/>
    <s v="SA"/>
    <x v="3"/>
    <x v="2"/>
    <x v="15"/>
    <x v="15"/>
    <x v="2"/>
    <x v="1"/>
    <x v="1"/>
    <x v="1"/>
  </r>
  <r>
    <x v="16"/>
    <s v="Cento"/>
    <s v="FE"/>
    <x v="1"/>
    <x v="10"/>
    <x v="16"/>
    <x v="16"/>
    <x v="3"/>
    <x v="0"/>
    <x v="0"/>
    <x v="1"/>
  </r>
  <r>
    <x v="17"/>
    <s v="Acireale"/>
    <s v="CT"/>
    <x v="7"/>
    <x v="11"/>
    <x v="17"/>
    <x v="17"/>
    <x v="7"/>
    <x v="1"/>
    <x v="0"/>
    <x v="0"/>
  </r>
  <r>
    <x v="18"/>
    <s v="Schio"/>
    <s v="VI"/>
    <x v="4"/>
    <x v="10"/>
    <x v="18"/>
    <x v="18"/>
    <x v="1"/>
    <x v="1"/>
    <x v="1"/>
    <x v="0"/>
  </r>
  <r>
    <x v="18"/>
    <s v="Carini"/>
    <s v="PA"/>
    <x v="7"/>
    <x v="5"/>
    <x v="19"/>
    <x v="19"/>
    <x v="8"/>
    <x v="0"/>
    <x v="1"/>
    <x v="1"/>
  </r>
  <r>
    <x v="19"/>
    <s v="Corato"/>
    <s v="BA"/>
    <x v="8"/>
    <x v="8"/>
    <x v="20"/>
    <x v="20"/>
    <x v="7"/>
    <x v="1"/>
    <x v="1"/>
    <x v="0"/>
  </r>
  <r>
    <x v="20"/>
    <s v="Venezia"/>
    <s v="VE"/>
    <x v="4"/>
    <x v="10"/>
    <x v="21"/>
    <x v="21"/>
    <x v="2"/>
    <x v="1"/>
    <x v="0"/>
    <x v="1"/>
  </r>
  <r>
    <x v="21"/>
    <s v="Milano"/>
    <s v="MI"/>
    <x v="2"/>
    <x v="4"/>
    <x v="22"/>
    <x v="22"/>
    <x v="4"/>
    <x v="1"/>
    <x v="1"/>
    <x v="1"/>
  </r>
  <r>
    <x v="22"/>
    <s v="Trento"/>
    <s v="TN"/>
    <x v="5"/>
    <x v="10"/>
    <x v="0"/>
    <x v="23"/>
    <x v="2"/>
    <x v="1"/>
    <x v="0"/>
    <x v="0"/>
  </r>
  <r>
    <x v="23"/>
    <s v="Caltagirone"/>
    <s v="CT"/>
    <x v="7"/>
    <x v="9"/>
    <x v="23"/>
    <x v="24"/>
    <x v="2"/>
    <x v="0"/>
    <x v="0"/>
    <x v="0"/>
  </r>
  <r>
    <x v="24"/>
    <s v="Misterbianco"/>
    <s v="CT"/>
    <x v="7"/>
    <x v="10"/>
    <x v="24"/>
    <x v="25"/>
    <x v="9"/>
    <x v="1"/>
    <x v="0"/>
    <x v="0"/>
  </r>
  <r>
    <x v="25"/>
    <s v="Saronno"/>
    <s v="VA"/>
    <x v="2"/>
    <x v="12"/>
    <x v="25"/>
    <x v="26"/>
    <x v="7"/>
    <x v="0"/>
    <x v="0"/>
    <x v="0"/>
  </r>
  <r>
    <x v="26"/>
    <s v="Venezia"/>
    <s v="VE"/>
    <x v="4"/>
    <x v="13"/>
    <x v="26"/>
    <x v="27"/>
    <x v="3"/>
    <x v="1"/>
    <x v="0"/>
    <x v="1"/>
  </r>
  <r>
    <x v="27"/>
    <s v="Pisa"/>
    <s v="PI"/>
    <x v="6"/>
    <x v="12"/>
    <x v="27"/>
    <x v="28"/>
    <x v="0"/>
    <x v="0"/>
    <x v="1"/>
    <x v="1"/>
  </r>
  <r>
    <x v="28"/>
    <s v="Torino"/>
    <s v="TO"/>
    <x v="9"/>
    <x v="7"/>
    <x v="28"/>
    <x v="29"/>
    <x v="5"/>
    <x v="1"/>
    <x v="1"/>
    <x v="1"/>
  </r>
  <r>
    <x v="28"/>
    <s v="Cisterna di Latina"/>
    <s v="LT"/>
    <x v="0"/>
    <x v="5"/>
    <x v="29"/>
    <x v="30"/>
    <x v="5"/>
    <x v="1"/>
    <x v="1"/>
    <x v="1"/>
  </r>
  <r>
    <x v="29"/>
    <s v="Settimo Torinese"/>
    <s v="TO"/>
    <x v="9"/>
    <x v="3"/>
    <x v="30"/>
    <x v="31"/>
    <x v="0"/>
    <x v="0"/>
    <x v="1"/>
    <x v="0"/>
  </r>
  <r>
    <x v="30"/>
    <s v="Alessandria"/>
    <s v="AL"/>
    <x v="9"/>
    <x v="0"/>
    <x v="31"/>
    <x v="32"/>
    <x v="9"/>
    <x v="0"/>
    <x v="1"/>
    <x v="0"/>
  </r>
  <r>
    <x v="31"/>
    <s v="Voghera"/>
    <s v="PV"/>
    <x v="2"/>
    <x v="0"/>
    <x v="32"/>
    <x v="33"/>
    <x v="5"/>
    <x v="0"/>
    <x v="0"/>
    <x v="1"/>
  </r>
  <r>
    <x v="32"/>
    <s v="Pesaro"/>
    <s v="PU"/>
    <x v="10"/>
    <x v="4"/>
    <x v="33"/>
    <x v="34"/>
    <x v="8"/>
    <x v="0"/>
    <x v="1"/>
    <x v="1"/>
  </r>
  <r>
    <x v="33"/>
    <s v="Cagliari"/>
    <s v="CA"/>
    <x v="11"/>
    <x v="6"/>
    <x v="34"/>
    <x v="35"/>
    <x v="0"/>
    <x v="0"/>
    <x v="1"/>
    <x v="0"/>
  </r>
  <r>
    <x v="34"/>
    <s v="Napoli"/>
    <s v="NA"/>
    <x v="3"/>
    <x v="8"/>
    <x v="35"/>
    <x v="36"/>
    <x v="4"/>
    <x v="0"/>
    <x v="1"/>
    <x v="0"/>
  </r>
  <r>
    <x v="35"/>
    <s v="Crema"/>
    <s v="CR"/>
    <x v="2"/>
    <x v="3"/>
    <x v="36"/>
    <x v="37"/>
    <x v="2"/>
    <x v="0"/>
    <x v="1"/>
    <x v="1"/>
  </r>
  <r>
    <x v="36"/>
    <s v="Rieti"/>
    <s v="RI"/>
    <x v="0"/>
    <x v="14"/>
    <x v="37"/>
    <x v="38"/>
    <x v="1"/>
    <x v="1"/>
    <x v="1"/>
    <x v="1"/>
  </r>
  <r>
    <x v="37"/>
    <s v="Milano"/>
    <s v="MI"/>
    <x v="2"/>
    <x v="7"/>
    <x v="38"/>
    <x v="39"/>
    <x v="8"/>
    <x v="0"/>
    <x v="1"/>
    <x v="0"/>
  </r>
  <r>
    <x v="38"/>
    <s v="Vasto"/>
    <s v="CH"/>
    <x v="12"/>
    <x v="10"/>
    <x v="39"/>
    <x v="40"/>
    <x v="5"/>
    <x v="1"/>
    <x v="1"/>
    <x v="0"/>
  </r>
  <r>
    <x v="39"/>
    <s v="Verona"/>
    <s v="VR"/>
    <x v="4"/>
    <x v="0"/>
    <x v="40"/>
    <x v="41"/>
    <x v="6"/>
    <x v="0"/>
    <x v="1"/>
    <x v="0"/>
  </r>
  <r>
    <x v="40"/>
    <s v="Messina"/>
    <s v="ME"/>
    <x v="7"/>
    <x v="10"/>
    <x v="41"/>
    <x v="42"/>
    <x v="0"/>
    <x v="0"/>
    <x v="0"/>
    <x v="1"/>
  </r>
  <r>
    <x v="41"/>
    <s v="Casale Monferrato"/>
    <s v="AL"/>
    <x v="9"/>
    <x v="0"/>
    <x v="42"/>
    <x v="43"/>
    <x v="4"/>
    <x v="0"/>
    <x v="1"/>
    <x v="1"/>
  </r>
  <r>
    <x v="42"/>
    <s v="Venaria Reale"/>
    <s v="TO"/>
    <x v="9"/>
    <x v="8"/>
    <x v="43"/>
    <x v="44"/>
    <x v="5"/>
    <x v="0"/>
    <x v="0"/>
    <x v="1"/>
  </r>
  <r>
    <x v="43"/>
    <s v="Catania"/>
    <s v="CT"/>
    <x v="7"/>
    <x v="5"/>
    <x v="6"/>
    <x v="45"/>
    <x v="9"/>
    <x v="0"/>
    <x v="1"/>
    <x v="1"/>
  </r>
  <r>
    <x v="43"/>
    <s v="Monterotondo"/>
    <s v="RM"/>
    <x v="0"/>
    <x v="8"/>
    <x v="44"/>
    <x v="46"/>
    <x v="0"/>
    <x v="0"/>
    <x v="0"/>
    <x v="1"/>
  </r>
  <r>
    <x v="44"/>
    <s v="Roma"/>
    <s v="RM"/>
    <x v="0"/>
    <x v="10"/>
    <x v="45"/>
    <x v="47"/>
    <x v="5"/>
    <x v="0"/>
    <x v="1"/>
    <x v="0"/>
  </r>
  <r>
    <x v="45"/>
    <s v="Mantova"/>
    <s v="MN"/>
    <x v="2"/>
    <x v="8"/>
    <x v="46"/>
    <x v="48"/>
    <x v="7"/>
    <x v="1"/>
    <x v="0"/>
    <x v="1"/>
  </r>
  <r>
    <x v="46"/>
    <s v="Catania"/>
    <s v="CT"/>
    <x v="7"/>
    <x v="3"/>
    <x v="47"/>
    <x v="49"/>
    <x v="1"/>
    <x v="1"/>
    <x v="1"/>
    <x v="1"/>
  </r>
  <r>
    <x v="47"/>
    <s v="La Spezia"/>
    <s v="SP"/>
    <x v="13"/>
    <x v="10"/>
    <x v="48"/>
    <x v="50"/>
    <x v="0"/>
    <x v="0"/>
    <x v="0"/>
    <x v="0"/>
  </r>
  <r>
    <x v="48"/>
    <s v="Cantù"/>
    <s v="CO"/>
    <x v="2"/>
    <x v="1"/>
    <x v="49"/>
    <x v="51"/>
    <x v="2"/>
    <x v="1"/>
    <x v="1"/>
    <x v="0"/>
  </r>
  <r>
    <x v="49"/>
    <s v="Brindisi"/>
    <s v="BR"/>
    <x v="8"/>
    <x v="14"/>
    <x v="50"/>
    <x v="52"/>
    <x v="1"/>
    <x v="0"/>
    <x v="1"/>
    <x v="1"/>
  </r>
  <r>
    <x v="50"/>
    <s v="Cascina"/>
    <s v="PI"/>
    <x v="6"/>
    <x v="3"/>
    <x v="16"/>
    <x v="53"/>
    <x v="8"/>
    <x v="0"/>
    <x v="1"/>
    <x v="1"/>
  </r>
  <r>
    <x v="51"/>
    <s v="Limbiate"/>
    <s v="MB"/>
    <x v="2"/>
    <x v="2"/>
    <x v="51"/>
    <x v="54"/>
    <x v="1"/>
    <x v="1"/>
    <x v="1"/>
    <x v="0"/>
  </r>
  <r>
    <x v="52"/>
    <s v="Frosinone"/>
    <s v="FR"/>
    <x v="0"/>
    <x v="3"/>
    <x v="52"/>
    <x v="55"/>
    <x v="8"/>
    <x v="1"/>
    <x v="1"/>
    <x v="1"/>
  </r>
  <r>
    <x v="53"/>
    <s v="Firenze"/>
    <s v="FI"/>
    <x v="6"/>
    <x v="7"/>
    <x v="53"/>
    <x v="56"/>
    <x v="5"/>
    <x v="0"/>
    <x v="1"/>
    <x v="1"/>
  </r>
  <r>
    <x v="54"/>
    <s v="Terni"/>
    <s v="TR"/>
    <x v="14"/>
    <x v="13"/>
    <x v="54"/>
    <x v="57"/>
    <x v="9"/>
    <x v="1"/>
    <x v="0"/>
    <x v="1"/>
  </r>
  <r>
    <x v="55"/>
    <s v="Perugia"/>
    <s v="PG"/>
    <x v="14"/>
    <x v="9"/>
    <x v="55"/>
    <x v="58"/>
    <x v="4"/>
    <x v="1"/>
    <x v="0"/>
    <x v="1"/>
  </r>
  <r>
    <x v="56"/>
    <s v="Montesilvano"/>
    <s v="PE"/>
    <x v="12"/>
    <x v="11"/>
    <x v="56"/>
    <x v="59"/>
    <x v="1"/>
    <x v="0"/>
    <x v="1"/>
    <x v="0"/>
  </r>
  <r>
    <x v="57"/>
    <s v="Arzano"/>
    <s v="NA"/>
    <x v="3"/>
    <x v="8"/>
    <x v="57"/>
    <x v="60"/>
    <x v="2"/>
    <x v="1"/>
    <x v="0"/>
    <x v="1"/>
  </r>
  <r>
    <x v="58"/>
    <s v="Molano"/>
    <s v="MI"/>
    <x v="2"/>
    <x v="9"/>
    <x v="58"/>
    <x v="61"/>
    <x v="7"/>
    <x v="0"/>
    <x v="1"/>
    <x v="1"/>
  </r>
  <r>
    <x v="59"/>
    <s v="Padova"/>
    <s v="PD"/>
    <x v="4"/>
    <x v="1"/>
    <x v="59"/>
    <x v="62"/>
    <x v="3"/>
    <x v="1"/>
    <x v="0"/>
    <x v="0"/>
  </r>
  <r>
    <x v="59"/>
    <s v="Torino"/>
    <s v="TO"/>
    <x v="9"/>
    <x v="3"/>
    <x v="60"/>
    <x v="63"/>
    <x v="5"/>
    <x v="1"/>
    <x v="1"/>
    <x v="1"/>
  </r>
  <r>
    <x v="60"/>
    <s v="Reggio Emilia"/>
    <s v="RE"/>
    <x v="1"/>
    <x v="1"/>
    <x v="61"/>
    <x v="64"/>
    <x v="1"/>
    <x v="1"/>
    <x v="1"/>
    <x v="0"/>
  </r>
  <r>
    <x v="60"/>
    <s v="Terracina"/>
    <s v="LT"/>
    <x v="0"/>
    <x v="7"/>
    <x v="62"/>
    <x v="65"/>
    <x v="8"/>
    <x v="1"/>
    <x v="1"/>
    <x v="1"/>
  </r>
  <r>
    <x v="61"/>
    <s v="Maddaloni"/>
    <s v="CE"/>
    <x v="3"/>
    <x v="8"/>
    <x v="63"/>
    <x v="66"/>
    <x v="4"/>
    <x v="0"/>
    <x v="0"/>
    <x v="1"/>
  </r>
  <r>
    <x v="62"/>
    <s v="Catanzaro"/>
    <s v="CZ"/>
    <x v="15"/>
    <x v="4"/>
    <x v="64"/>
    <x v="67"/>
    <x v="1"/>
    <x v="1"/>
    <x v="1"/>
    <x v="1"/>
  </r>
  <r>
    <x v="63"/>
    <s v="Prato"/>
    <s v="PO"/>
    <x v="6"/>
    <x v="5"/>
    <x v="65"/>
    <x v="68"/>
    <x v="8"/>
    <x v="0"/>
    <x v="1"/>
    <x v="1"/>
  </r>
  <r>
    <x v="64"/>
    <s v="Guidonia Montecelio"/>
    <s v="RM"/>
    <x v="0"/>
    <x v="0"/>
    <x v="66"/>
    <x v="69"/>
    <x v="2"/>
    <x v="1"/>
    <x v="0"/>
    <x v="0"/>
  </r>
  <r>
    <x v="65"/>
    <s v="Taranto"/>
    <s v="TA"/>
    <x v="8"/>
    <x v="7"/>
    <x v="67"/>
    <x v="70"/>
    <x v="5"/>
    <x v="0"/>
    <x v="1"/>
    <x v="1"/>
  </r>
  <r>
    <x v="66"/>
    <s v="Francavilla Fontana"/>
    <s v="BR"/>
    <x v="8"/>
    <x v="3"/>
    <x v="68"/>
    <x v="71"/>
    <x v="2"/>
    <x v="1"/>
    <x v="1"/>
    <x v="0"/>
  </r>
  <r>
    <x v="67"/>
    <s v="Perugia"/>
    <s v="PG"/>
    <x v="14"/>
    <x v="6"/>
    <x v="69"/>
    <x v="72"/>
    <x v="6"/>
    <x v="1"/>
    <x v="1"/>
    <x v="0"/>
  </r>
  <r>
    <x v="67"/>
    <s v="Milano"/>
    <s v="MI"/>
    <x v="2"/>
    <x v="3"/>
    <x v="70"/>
    <x v="73"/>
    <x v="4"/>
    <x v="1"/>
    <x v="0"/>
    <x v="0"/>
  </r>
  <r>
    <x v="68"/>
    <s v="Reggio Calabria"/>
    <s v="RC"/>
    <x v="15"/>
    <x v="11"/>
    <x v="71"/>
    <x v="74"/>
    <x v="1"/>
    <x v="0"/>
    <x v="0"/>
    <x v="1"/>
  </r>
  <r>
    <x v="69"/>
    <s v="Milano"/>
    <s v="MI"/>
    <x v="2"/>
    <x v="5"/>
    <x v="72"/>
    <x v="75"/>
    <x v="7"/>
    <x v="0"/>
    <x v="1"/>
    <x v="0"/>
  </r>
  <r>
    <x v="70"/>
    <s v="Ciampino"/>
    <s v="RM"/>
    <x v="0"/>
    <x v="14"/>
    <x v="73"/>
    <x v="76"/>
    <x v="2"/>
    <x v="0"/>
    <x v="1"/>
    <x v="1"/>
  </r>
  <r>
    <x v="71"/>
    <s v="Torino"/>
    <s v="TO"/>
    <x v="9"/>
    <x v="6"/>
    <x v="74"/>
    <x v="77"/>
    <x v="7"/>
    <x v="0"/>
    <x v="0"/>
    <x v="0"/>
  </r>
  <r>
    <x v="72"/>
    <s v="Bologna"/>
    <s v="BO"/>
    <x v="1"/>
    <x v="12"/>
    <x v="25"/>
    <x v="78"/>
    <x v="8"/>
    <x v="0"/>
    <x v="0"/>
    <x v="0"/>
  </r>
  <r>
    <x v="73"/>
    <s v="Imperia"/>
    <s v="IM"/>
    <x v="13"/>
    <x v="14"/>
    <x v="75"/>
    <x v="79"/>
    <x v="2"/>
    <x v="1"/>
    <x v="0"/>
    <x v="1"/>
  </r>
  <r>
    <x v="74"/>
    <s v="Cologno Monzese"/>
    <s v="MI"/>
    <x v="2"/>
    <x v="10"/>
    <x v="11"/>
    <x v="80"/>
    <x v="8"/>
    <x v="1"/>
    <x v="1"/>
    <x v="1"/>
  </r>
  <r>
    <x v="75"/>
    <s v="Grugliasco"/>
    <s v="TO"/>
    <x v="9"/>
    <x v="7"/>
    <x v="76"/>
    <x v="81"/>
    <x v="1"/>
    <x v="0"/>
    <x v="0"/>
    <x v="0"/>
  </r>
  <r>
    <x v="76"/>
    <s v="Martina Franca"/>
    <s v="TA"/>
    <x v="8"/>
    <x v="1"/>
    <x v="77"/>
    <x v="82"/>
    <x v="8"/>
    <x v="1"/>
    <x v="0"/>
    <x v="0"/>
  </r>
  <r>
    <x v="77"/>
    <s v="Livorno"/>
    <s v="LI"/>
    <x v="6"/>
    <x v="7"/>
    <x v="78"/>
    <x v="83"/>
    <x v="0"/>
    <x v="0"/>
    <x v="1"/>
    <x v="0"/>
  </r>
  <r>
    <x v="78"/>
    <s v="Napoli"/>
    <s v="NA"/>
    <x v="3"/>
    <x v="8"/>
    <x v="79"/>
    <x v="84"/>
    <x v="8"/>
    <x v="0"/>
    <x v="1"/>
    <x v="1"/>
  </r>
  <r>
    <x v="79"/>
    <s v="Casalnuovo di Napoli"/>
    <s v="NA"/>
    <x v="3"/>
    <x v="4"/>
    <x v="80"/>
    <x v="85"/>
    <x v="4"/>
    <x v="0"/>
    <x v="1"/>
    <x v="0"/>
  </r>
  <r>
    <x v="80"/>
    <s v="Campi Bisenzio"/>
    <s v="FI"/>
    <x v="6"/>
    <x v="4"/>
    <x v="81"/>
    <x v="86"/>
    <x v="4"/>
    <x v="0"/>
    <x v="1"/>
    <x v="0"/>
  </r>
  <r>
    <x v="81"/>
    <s v="Roma"/>
    <s v="RM"/>
    <x v="0"/>
    <x v="14"/>
    <x v="75"/>
    <x v="87"/>
    <x v="8"/>
    <x v="1"/>
    <x v="0"/>
    <x v="1"/>
  </r>
  <r>
    <x v="82"/>
    <s v="Lucera"/>
    <s v="FG"/>
    <x v="8"/>
    <x v="4"/>
    <x v="82"/>
    <x v="88"/>
    <x v="9"/>
    <x v="1"/>
    <x v="0"/>
    <x v="0"/>
  </r>
  <r>
    <x v="83"/>
    <s v="Napoli"/>
    <s v="NA"/>
    <x v="3"/>
    <x v="0"/>
    <x v="83"/>
    <x v="89"/>
    <x v="4"/>
    <x v="0"/>
    <x v="1"/>
    <x v="1"/>
  </r>
  <r>
    <x v="84"/>
    <s v="Rovereto"/>
    <s v="TN"/>
    <x v="5"/>
    <x v="6"/>
    <x v="84"/>
    <x v="90"/>
    <x v="8"/>
    <x v="1"/>
    <x v="0"/>
    <x v="0"/>
  </r>
  <r>
    <x v="85"/>
    <s v="Reggio Emilia"/>
    <s v="RE"/>
    <x v="1"/>
    <x v="14"/>
    <x v="85"/>
    <x v="91"/>
    <x v="4"/>
    <x v="1"/>
    <x v="1"/>
    <x v="0"/>
  </r>
  <r>
    <x v="85"/>
    <s v="Eboli"/>
    <s v="SA"/>
    <x v="3"/>
    <x v="12"/>
    <x v="86"/>
    <x v="92"/>
    <x v="3"/>
    <x v="0"/>
    <x v="1"/>
    <x v="0"/>
  </r>
  <r>
    <x v="86"/>
    <s v="Monreale"/>
    <s v="PA"/>
    <x v="7"/>
    <x v="12"/>
    <x v="87"/>
    <x v="93"/>
    <x v="1"/>
    <x v="1"/>
    <x v="1"/>
    <x v="0"/>
  </r>
  <r>
    <x v="87"/>
    <s v="Parma"/>
    <s v="PR"/>
    <x v="1"/>
    <x v="11"/>
    <x v="88"/>
    <x v="94"/>
    <x v="5"/>
    <x v="0"/>
    <x v="1"/>
    <x v="0"/>
  </r>
  <r>
    <x v="88"/>
    <s v="Piombino"/>
    <s v="LI"/>
    <x v="6"/>
    <x v="13"/>
    <x v="89"/>
    <x v="95"/>
    <x v="4"/>
    <x v="1"/>
    <x v="0"/>
    <x v="0"/>
  </r>
  <r>
    <x v="89"/>
    <s v="Torino"/>
    <s v="TO"/>
    <x v="9"/>
    <x v="11"/>
    <x v="90"/>
    <x v="96"/>
    <x v="0"/>
    <x v="1"/>
    <x v="0"/>
    <x v="1"/>
  </r>
  <r>
    <x v="90"/>
    <s v="Latina"/>
    <s v="LT"/>
    <x v="0"/>
    <x v="7"/>
    <x v="65"/>
    <x v="97"/>
    <x v="3"/>
    <x v="0"/>
    <x v="0"/>
    <x v="1"/>
  </r>
  <r>
    <x v="91"/>
    <s v="Milano"/>
    <s v="MI"/>
    <x v="2"/>
    <x v="10"/>
    <x v="91"/>
    <x v="98"/>
    <x v="0"/>
    <x v="0"/>
    <x v="0"/>
    <x v="1"/>
  </r>
  <r>
    <x v="92"/>
    <s v="Torino"/>
    <s v="TO"/>
    <x v="9"/>
    <x v="5"/>
    <x v="92"/>
    <x v="99"/>
    <x v="9"/>
    <x v="0"/>
    <x v="1"/>
    <x v="0"/>
  </r>
  <r>
    <x v="93"/>
    <s v="Milano"/>
    <s v="MI"/>
    <x v="2"/>
    <x v="8"/>
    <x v="93"/>
    <x v="100"/>
    <x v="1"/>
    <x v="0"/>
    <x v="0"/>
    <x v="0"/>
  </r>
  <r>
    <x v="94"/>
    <s v="Avezzano"/>
    <s v="AQ"/>
    <x v="12"/>
    <x v="4"/>
    <x v="94"/>
    <x v="101"/>
    <x v="3"/>
    <x v="1"/>
    <x v="0"/>
    <x v="0"/>
  </r>
  <r>
    <x v="95"/>
    <s v="Ferrara"/>
    <s v="FE"/>
    <x v="1"/>
    <x v="13"/>
    <x v="95"/>
    <x v="102"/>
    <x v="0"/>
    <x v="1"/>
    <x v="1"/>
    <x v="1"/>
  </r>
  <r>
    <x v="96"/>
    <s v="Rende"/>
    <s v="CS"/>
    <x v="15"/>
    <x v="4"/>
    <x v="96"/>
    <x v="103"/>
    <x v="4"/>
    <x v="0"/>
    <x v="0"/>
    <x v="1"/>
  </r>
  <r>
    <x v="97"/>
    <s v="Pordenone"/>
    <s v="PN"/>
    <x v="16"/>
    <x v="8"/>
    <x v="85"/>
    <x v="104"/>
    <x v="0"/>
    <x v="1"/>
    <x v="0"/>
    <x v="1"/>
  </r>
  <r>
    <x v="98"/>
    <s v="Genova"/>
    <s v="GE"/>
    <x v="13"/>
    <x v="4"/>
    <x v="13"/>
    <x v="105"/>
    <x v="9"/>
    <x v="0"/>
    <x v="1"/>
    <x v="1"/>
  </r>
  <r>
    <x v="99"/>
    <s v="Milano"/>
    <s v="MI"/>
    <x v="2"/>
    <x v="4"/>
    <x v="97"/>
    <x v="106"/>
    <x v="5"/>
    <x v="1"/>
    <x v="1"/>
    <x v="1"/>
  </r>
  <r>
    <x v="100"/>
    <s v="Trieste"/>
    <s v="TS"/>
    <x v="16"/>
    <x v="3"/>
    <x v="98"/>
    <x v="107"/>
    <x v="5"/>
    <x v="0"/>
    <x v="0"/>
    <x v="1"/>
  </r>
  <r>
    <x v="101"/>
    <s v="Milano"/>
    <s v="MI"/>
    <x v="2"/>
    <x v="13"/>
    <x v="99"/>
    <x v="108"/>
    <x v="4"/>
    <x v="0"/>
    <x v="0"/>
    <x v="1"/>
  </r>
  <r>
    <x v="102"/>
    <s v="Roma"/>
    <s v="RM"/>
    <x v="0"/>
    <x v="1"/>
    <x v="100"/>
    <x v="109"/>
    <x v="2"/>
    <x v="0"/>
    <x v="0"/>
    <x v="1"/>
  </r>
  <r>
    <x v="103"/>
    <s v="Ravenna"/>
    <s v="RA"/>
    <x v="1"/>
    <x v="6"/>
    <x v="101"/>
    <x v="110"/>
    <x v="6"/>
    <x v="1"/>
    <x v="0"/>
    <x v="0"/>
  </r>
  <r>
    <x v="104"/>
    <s v="Torre del Greco"/>
    <s v="NA"/>
    <x v="3"/>
    <x v="3"/>
    <x v="102"/>
    <x v="111"/>
    <x v="1"/>
    <x v="0"/>
    <x v="0"/>
    <x v="1"/>
  </r>
  <r>
    <x v="105"/>
    <s v="Milano"/>
    <s v="MI"/>
    <x v="2"/>
    <x v="11"/>
    <x v="103"/>
    <x v="112"/>
    <x v="5"/>
    <x v="1"/>
    <x v="1"/>
    <x v="0"/>
  </r>
  <r>
    <x v="106"/>
    <s v="Milano"/>
    <s v="MI"/>
    <x v="2"/>
    <x v="1"/>
    <x v="104"/>
    <x v="113"/>
    <x v="9"/>
    <x v="1"/>
    <x v="0"/>
    <x v="1"/>
  </r>
  <r>
    <x v="107"/>
    <s v="Barletta"/>
    <s v="BT"/>
    <x v="8"/>
    <x v="14"/>
    <x v="39"/>
    <x v="114"/>
    <x v="9"/>
    <x v="0"/>
    <x v="0"/>
    <x v="0"/>
  </r>
  <r>
    <x v="108"/>
    <s v="Marino"/>
    <s v="RM"/>
    <x v="0"/>
    <x v="5"/>
    <x v="105"/>
    <x v="115"/>
    <x v="7"/>
    <x v="0"/>
    <x v="1"/>
    <x v="0"/>
  </r>
  <r>
    <x v="109"/>
    <s v="Milano"/>
    <s v="MI"/>
    <x v="2"/>
    <x v="11"/>
    <x v="106"/>
    <x v="116"/>
    <x v="7"/>
    <x v="0"/>
    <x v="1"/>
    <x v="1"/>
  </r>
  <r>
    <x v="110"/>
    <s v="Velletri"/>
    <s v="RM"/>
    <x v="0"/>
    <x v="12"/>
    <x v="107"/>
    <x v="117"/>
    <x v="7"/>
    <x v="1"/>
    <x v="1"/>
    <x v="0"/>
  </r>
  <r>
    <x v="111"/>
    <s v="Venezia"/>
    <s v="VE"/>
    <x v="4"/>
    <x v="2"/>
    <x v="108"/>
    <x v="118"/>
    <x v="5"/>
    <x v="1"/>
    <x v="0"/>
    <x v="1"/>
  </r>
  <r>
    <x v="112"/>
    <s v="Mira"/>
    <s v="VE"/>
    <x v="4"/>
    <x v="2"/>
    <x v="109"/>
    <x v="119"/>
    <x v="0"/>
    <x v="1"/>
    <x v="0"/>
    <x v="0"/>
  </r>
  <r>
    <x v="113"/>
    <s v="Torino"/>
    <s v="TO"/>
    <x v="9"/>
    <x v="5"/>
    <x v="110"/>
    <x v="120"/>
    <x v="8"/>
    <x v="0"/>
    <x v="0"/>
    <x v="1"/>
  </r>
  <r>
    <x v="114"/>
    <s v="Campobasso"/>
    <s v="CB"/>
    <x v="17"/>
    <x v="10"/>
    <x v="111"/>
    <x v="121"/>
    <x v="1"/>
    <x v="0"/>
    <x v="0"/>
    <x v="1"/>
  </r>
  <r>
    <x v="115"/>
    <s v="Sassari"/>
    <s v="SS"/>
    <x v="11"/>
    <x v="10"/>
    <x v="112"/>
    <x v="122"/>
    <x v="8"/>
    <x v="0"/>
    <x v="1"/>
    <x v="1"/>
  </r>
  <r>
    <x v="116"/>
    <s v="Pinerolo"/>
    <s v="TO"/>
    <x v="9"/>
    <x v="14"/>
    <x v="113"/>
    <x v="123"/>
    <x v="1"/>
    <x v="1"/>
    <x v="1"/>
    <x v="1"/>
  </r>
  <r>
    <x v="117"/>
    <s v="Bari"/>
    <s v="BA"/>
    <x v="8"/>
    <x v="1"/>
    <x v="114"/>
    <x v="124"/>
    <x v="6"/>
    <x v="1"/>
    <x v="0"/>
    <x v="0"/>
  </r>
  <r>
    <x v="117"/>
    <s v="Chieri"/>
    <s v="TO"/>
    <x v="9"/>
    <x v="12"/>
    <x v="115"/>
    <x v="125"/>
    <x v="7"/>
    <x v="0"/>
    <x v="1"/>
    <x v="1"/>
  </r>
  <r>
    <x v="118"/>
    <s v="Bergamo"/>
    <s v="BG"/>
    <x v="2"/>
    <x v="4"/>
    <x v="116"/>
    <x v="126"/>
    <x v="5"/>
    <x v="1"/>
    <x v="1"/>
    <x v="1"/>
  </r>
  <r>
    <x v="119"/>
    <s v="Lodi"/>
    <s v="LO"/>
    <x v="2"/>
    <x v="10"/>
    <x v="117"/>
    <x v="127"/>
    <x v="4"/>
    <x v="1"/>
    <x v="1"/>
    <x v="1"/>
  </r>
  <r>
    <x v="120"/>
    <s v="Ravenna"/>
    <s v="RA"/>
    <x v="1"/>
    <x v="0"/>
    <x v="118"/>
    <x v="128"/>
    <x v="1"/>
    <x v="1"/>
    <x v="0"/>
    <x v="1"/>
  </r>
  <r>
    <x v="120"/>
    <s v="Milano"/>
    <s v="MI"/>
    <x v="2"/>
    <x v="12"/>
    <x v="119"/>
    <x v="129"/>
    <x v="4"/>
    <x v="1"/>
    <x v="0"/>
    <x v="1"/>
  </r>
  <r>
    <x v="121"/>
    <s v="Brescia"/>
    <s v="BS"/>
    <x v="2"/>
    <x v="0"/>
    <x v="120"/>
    <x v="130"/>
    <x v="0"/>
    <x v="0"/>
    <x v="0"/>
    <x v="1"/>
  </r>
  <r>
    <x v="122"/>
    <s v="Augusta"/>
    <s v="SR"/>
    <x v="7"/>
    <x v="9"/>
    <x v="121"/>
    <x v="131"/>
    <x v="4"/>
    <x v="0"/>
    <x v="1"/>
    <x v="1"/>
  </r>
  <r>
    <x v="123"/>
    <s v="Sesto Fiorentino"/>
    <s v="FI"/>
    <x v="6"/>
    <x v="9"/>
    <x v="122"/>
    <x v="132"/>
    <x v="8"/>
    <x v="1"/>
    <x v="1"/>
    <x v="0"/>
  </r>
  <r>
    <x v="124"/>
    <s v="Roma"/>
    <s v="RM"/>
    <x v="0"/>
    <x v="14"/>
    <x v="1"/>
    <x v="133"/>
    <x v="2"/>
    <x v="0"/>
    <x v="1"/>
    <x v="0"/>
  </r>
  <r>
    <x v="125"/>
    <s v="Ascoli Piceno"/>
    <s v="AP"/>
    <x v="10"/>
    <x v="7"/>
    <x v="123"/>
    <x v="134"/>
    <x v="6"/>
    <x v="0"/>
    <x v="1"/>
    <x v="1"/>
  </r>
  <r>
    <x v="126"/>
    <s v="Roma"/>
    <s v="RM"/>
    <x v="0"/>
    <x v="5"/>
    <x v="124"/>
    <x v="135"/>
    <x v="4"/>
    <x v="1"/>
    <x v="1"/>
    <x v="1"/>
  </r>
  <r>
    <x v="127"/>
    <s v="Conegliano"/>
    <s v="TV"/>
    <x v="4"/>
    <x v="4"/>
    <x v="64"/>
    <x v="136"/>
    <x v="3"/>
    <x v="1"/>
    <x v="1"/>
    <x v="1"/>
  </r>
  <r>
    <x v="128"/>
    <s v="Marcianise"/>
    <s v="CE"/>
    <x v="3"/>
    <x v="6"/>
    <x v="125"/>
    <x v="137"/>
    <x v="7"/>
    <x v="1"/>
    <x v="0"/>
    <x v="0"/>
  </r>
  <r>
    <x v="129"/>
    <s v="Alcamo"/>
    <s v="TP"/>
    <x v="7"/>
    <x v="1"/>
    <x v="126"/>
    <x v="138"/>
    <x v="3"/>
    <x v="1"/>
    <x v="0"/>
    <x v="1"/>
  </r>
  <r>
    <x v="130"/>
    <s v="Milano"/>
    <s v="MI"/>
    <x v="2"/>
    <x v="7"/>
    <x v="42"/>
    <x v="139"/>
    <x v="0"/>
    <x v="1"/>
    <x v="1"/>
    <x v="1"/>
  </r>
  <r>
    <x v="131"/>
    <s v="Piacenza"/>
    <s v="PC"/>
    <x v="1"/>
    <x v="4"/>
    <x v="127"/>
    <x v="140"/>
    <x v="1"/>
    <x v="1"/>
    <x v="1"/>
    <x v="1"/>
  </r>
  <r>
    <x v="131"/>
    <s v="Melito di Napoli"/>
    <s v="NA"/>
    <x v="3"/>
    <x v="7"/>
    <x v="36"/>
    <x v="141"/>
    <x v="4"/>
    <x v="1"/>
    <x v="0"/>
    <x v="0"/>
  </r>
  <r>
    <x v="132"/>
    <s v="Padova"/>
    <s v="PD"/>
    <x v="4"/>
    <x v="13"/>
    <x v="128"/>
    <x v="142"/>
    <x v="1"/>
    <x v="1"/>
    <x v="0"/>
    <x v="0"/>
  </r>
  <r>
    <x v="133"/>
    <s v="Trieste"/>
    <s v="TS"/>
    <x v="16"/>
    <x v="0"/>
    <x v="129"/>
    <x v="143"/>
    <x v="9"/>
    <x v="1"/>
    <x v="1"/>
    <x v="0"/>
  </r>
  <r>
    <x v="134"/>
    <s v="Novara"/>
    <s v="NO"/>
    <x v="9"/>
    <x v="11"/>
    <x v="130"/>
    <x v="144"/>
    <x v="7"/>
    <x v="1"/>
    <x v="1"/>
    <x v="0"/>
  </r>
  <r>
    <x v="135"/>
    <s v="Genova"/>
    <s v="GE"/>
    <x v="13"/>
    <x v="4"/>
    <x v="131"/>
    <x v="145"/>
    <x v="1"/>
    <x v="0"/>
    <x v="1"/>
    <x v="1"/>
  </r>
  <r>
    <x v="136"/>
    <s v="Nettuno"/>
    <s v="RM"/>
    <x v="0"/>
    <x v="3"/>
    <x v="132"/>
    <x v="146"/>
    <x v="3"/>
    <x v="1"/>
    <x v="0"/>
    <x v="1"/>
  </r>
  <r>
    <x v="137"/>
    <s v="San Giorgio a Cremano"/>
    <s v="NA"/>
    <x v="3"/>
    <x v="6"/>
    <x v="133"/>
    <x v="147"/>
    <x v="0"/>
    <x v="1"/>
    <x v="1"/>
    <x v="1"/>
  </r>
  <r>
    <x v="138"/>
    <s v="Senigallia"/>
    <s v="AN"/>
    <x v="10"/>
    <x v="13"/>
    <x v="134"/>
    <x v="148"/>
    <x v="9"/>
    <x v="1"/>
    <x v="1"/>
    <x v="0"/>
  </r>
  <r>
    <x v="139"/>
    <s v="Foggia"/>
    <s v="FG"/>
    <x v="8"/>
    <x v="11"/>
    <x v="135"/>
    <x v="149"/>
    <x v="0"/>
    <x v="0"/>
    <x v="0"/>
    <x v="0"/>
  </r>
  <r>
    <x v="140"/>
    <s v="Favara"/>
    <s v="AG"/>
    <x v="7"/>
    <x v="13"/>
    <x v="136"/>
    <x v="150"/>
    <x v="1"/>
    <x v="0"/>
    <x v="1"/>
    <x v="1"/>
  </r>
  <r>
    <x v="141"/>
    <s v="Palermo"/>
    <s v="PA"/>
    <x v="7"/>
    <x v="13"/>
    <x v="137"/>
    <x v="151"/>
    <x v="1"/>
    <x v="1"/>
    <x v="0"/>
    <x v="1"/>
  </r>
  <r>
    <x v="142"/>
    <s v="Napoli"/>
    <s v="NA"/>
    <x v="3"/>
    <x v="6"/>
    <x v="138"/>
    <x v="152"/>
    <x v="2"/>
    <x v="0"/>
    <x v="0"/>
    <x v="0"/>
  </r>
  <r>
    <x v="143"/>
    <s v="Genova"/>
    <s v="GE"/>
    <x v="13"/>
    <x v="11"/>
    <x v="139"/>
    <x v="153"/>
    <x v="6"/>
    <x v="0"/>
    <x v="0"/>
    <x v="0"/>
  </r>
  <r>
    <x v="144"/>
    <s v="Paternò"/>
    <s v="CT"/>
    <x v="7"/>
    <x v="1"/>
    <x v="116"/>
    <x v="154"/>
    <x v="7"/>
    <x v="1"/>
    <x v="0"/>
    <x v="0"/>
  </r>
  <r>
    <x v="145"/>
    <s v="Sciacca"/>
    <s v="AG"/>
    <x v="7"/>
    <x v="9"/>
    <x v="0"/>
    <x v="155"/>
    <x v="0"/>
    <x v="0"/>
    <x v="0"/>
    <x v="0"/>
  </r>
  <r>
    <x v="146"/>
    <s v="Jesi"/>
    <s v="AN"/>
    <x v="10"/>
    <x v="3"/>
    <x v="140"/>
    <x v="156"/>
    <x v="7"/>
    <x v="0"/>
    <x v="0"/>
    <x v="1"/>
  </r>
  <r>
    <x v="147"/>
    <s v="Siracusa"/>
    <s v="SR"/>
    <x v="7"/>
    <x v="11"/>
    <x v="141"/>
    <x v="157"/>
    <x v="3"/>
    <x v="0"/>
    <x v="1"/>
    <x v="1"/>
  </r>
  <r>
    <x v="148"/>
    <s v="Lecco"/>
    <s v="LC"/>
    <x v="2"/>
    <x v="3"/>
    <x v="142"/>
    <x v="158"/>
    <x v="3"/>
    <x v="0"/>
    <x v="1"/>
    <x v="0"/>
  </r>
  <r>
    <x v="149"/>
    <s v="Reggio Calabria"/>
    <s v="RC"/>
    <x v="15"/>
    <x v="11"/>
    <x v="143"/>
    <x v="159"/>
    <x v="6"/>
    <x v="1"/>
    <x v="0"/>
    <x v="0"/>
  </r>
  <r>
    <x v="150"/>
    <s v="Ladispoli"/>
    <s v="RM"/>
    <x v="0"/>
    <x v="3"/>
    <x v="144"/>
    <x v="160"/>
    <x v="6"/>
    <x v="0"/>
    <x v="1"/>
    <x v="1"/>
  </r>
  <r>
    <x v="151"/>
    <s v="Aosta"/>
    <s v="AO"/>
    <x v="18"/>
    <x v="1"/>
    <x v="145"/>
    <x v="161"/>
    <x v="4"/>
    <x v="1"/>
    <x v="1"/>
    <x v="1"/>
  </r>
  <r>
    <x v="152"/>
    <s v="Ardea"/>
    <s v="RM"/>
    <x v="0"/>
    <x v="0"/>
    <x v="146"/>
    <x v="162"/>
    <x v="2"/>
    <x v="0"/>
    <x v="1"/>
    <x v="1"/>
  </r>
  <r>
    <x v="153"/>
    <s v="Adrano"/>
    <s v="CT"/>
    <x v="7"/>
    <x v="12"/>
    <x v="90"/>
    <x v="163"/>
    <x v="8"/>
    <x v="1"/>
    <x v="1"/>
    <x v="0"/>
  </r>
  <r>
    <x v="154"/>
    <s v="Lanciano"/>
    <s v="CH"/>
    <x v="12"/>
    <x v="0"/>
    <x v="147"/>
    <x v="164"/>
    <x v="6"/>
    <x v="0"/>
    <x v="1"/>
    <x v="1"/>
  </r>
  <r>
    <x v="155"/>
    <s v="Andria"/>
    <s v="BT"/>
    <x v="8"/>
    <x v="4"/>
    <x v="148"/>
    <x v="165"/>
    <x v="0"/>
    <x v="1"/>
    <x v="1"/>
    <x v="1"/>
  </r>
  <r>
    <x v="156"/>
    <s v="Milano"/>
    <s v="MI"/>
    <x v="2"/>
    <x v="9"/>
    <x v="149"/>
    <x v="166"/>
    <x v="1"/>
    <x v="1"/>
    <x v="0"/>
    <x v="1"/>
  </r>
  <r>
    <x v="157"/>
    <s v="San Benedetto del Tronto"/>
    <s v="AP"/>
    <x v="10"/>
    <x v="11"/>
    <x v="150"/>
    <x v="167"/>
    <x v="1"/>
    <x v="0"/>
    <x v="1"/>
    <x v="1"/>
  </r>
  <r>
    <x v="158"/>
    <s v="Barcellona Pozzo di Gotto"/>
    <s v="ME"/>
    <x v="7"/>
    <x v="6"/>
    <x v="151"/>
    <x v="168"/>
    <x v="3"/>
    <x v="1"/>
    <x v="0"/>
    <x v="0"/>
  </r>
  <r>
    <x v="159"/>
    <s v="Milano"/>
    <s v="MI"/>
    <x v="2"/>
    <x v="6"/>
    <x v="152"/>
    <x v="169"/>
    <x v="6"/>
    <x v="1"/>
    <x v="0"/>
    <x v="0"/>
  </r>
  <r>
    <x v="160"/>
    <s v="Caivano"/>
    <s v="NA"/>
    <x v="3"/>
    <x v="9"/>
    <x v="153"/>
    <x v="170"/>
    <x v="0"/>
    <x v="1"/>
    <x v="1"/>
    <x v="0"/>
  </r>
  <r>
    <x v="161"/>
    <s v="Modena"/>
    <s v="MO"/>
    <x v="1"/>
    <x v="7"/>
    <x v="154"/>
    <x v="171"/>
    <x v="3"/>
    <x v="1"/>
    <x v="1"/>
    <x v="0"/>
  </r>
  <r>
    <x v="162"/>
    <s v="Corigliano Calabro"/>
    <s v="CS"/>
    <x v="15"/>
    <x v="9"/>
    <x v="155"/>
    <x v="172"/>
    <x v="6"/>
    <x v="0"/>
    <x v="1"/>
    <x v="1"/>
  </r>
  <r>
    <x v="163"/>
    <s v="Giugliano in Campania"/>
    <s v="NA"/>
    <x v="3"/>
    <x v="2"/>
    <x v="156"/>
    <x v="173"/>
    <x v="2"/>
    <x v="0"/>
    <x v="1"/>
    <x v="0"/>
  </r>
  <r>
    <x v="164"/>
    <s v="Vibo Valentia"/>
    <s v="VV"/>
    <x v="15"/>
    <x v="7"/>
    <x v="157"/>
    <x v="174"/>
    <x v="6"/>
    <x v="0"/>
    <x v="0"/>
    <x v="0"/>
  </r>
  <r>
    <x v="165"/>
    <s v="Messina"/>
    <s v="ME"/>
    <x v="7"/>
    <x v="9"/>
    <x v="158"/>
    <x v="175"/>
    <x v="0"/>
    <x v="1"/>
    <x v="1"/>
    <x v="1"/>
  </r>
  <r>
    <x v="166"/>
    <s v="Ancona"/>
    <s v="AN"/>
    <x v="10"/>
    <x v="7"/>
    <x v="159"/>
    <x v="176"/>
    <x v="1"/>
    <x v="1"/>
    <x v="1"/>
    <x v="0"/>
  </r>
  <r>
    <x v="167"/>
    <s v="Cerveteri"/>
    <s v="RM"/>
    <x v="0"/>
    <x v="10"/>
    <x v="160"/>
    <x v="177"/>
    <x v="2"/>
    <x v="0"/>
    <x v="1"/>
    <x v="0"/>
  </r>
  <r>
    <x v="168"/>
    <s v="Cava de' Tirreni"/>
    <s v="SA"/>
    <x v="3"/>
    <x v="8"/>
    <x v="161"/>
    <x v="116"/>
    <x v="9"/>
    <x v="0"/>
    <x v="0"/>
    <x v="0"/>
  </r>
  <r>
    <x v="169"/>
    <s v="Rimini"/>
    <s v="RN"/>
    <x v="1"/>
    <x v="11"/>
    <x v="162"/>
    <x v="178"/>
    <x v="7"/>
    <x v="1"/>
    <x v="1"/>
    <x v="0"/>
  </r>
  <r>
    <x v="170"/>
    <s v="Siena"/>
    <s v="SI"/>
    <x v="6"/>
    <x v="14"/>
    <x v="163"/>
    <x v="179"/>
    <x v="5"/>
    <x v="0"/>
    <x v="1"/>
    <x v="0"/>
  </r>
  <r>
    <x v="171"/>
    <s v="Città di Castello"/>
    <s v="PG"/>
    <x v="14"/>
    <x v="5"/>
    <x v="164"/>
    <x v="180"/>
    <x v="2"/>
    <x v="0"/>
    <x v="0"/>
    <x v="0"/>
  </r>
  <r>
    <x v="172"/>
    <s v="Roma"/>
    <s v="RM"/>
    <x v="0"/>
    <x v="4"/>
    <x v="165"/>
    <x v="181"/>
    <x v="2"/>
    <x v="0"/>
    <x v="0"/>
    <x v="1"/>
  </r>
  <r>
    <x v="173"/>
    <s v="Firenze"/>
    <s v="FI"/>
    <x v="6"/>
    <x v="8"/>
    <x v="166"/>
    <x v="182"/>
    <x v="2"/>
    <x v="0"/>
    <x v="0"/>
    <x v="0"/>
  </r>
  <r>
    <x v="174"/>
    <s v="Torino"/>
    <s v="TO"/>
    <x v="9"/>
    <x v="14"/>
    <x v="167"/>
    <x v="183"/>
    <x v="6"/>
    <x v="0"/>
    <x v="0"/>
    <x v="1"/>
  </r>
  <r>
    <x v="175"/>
    <s v="Macerata"/>
    <s v="MC"/>
    <x v="10"/>
    <x v="4"/>
    <x v="141"/>
    <x v="184"/>
    <x v="8"/>
    <x v="1"/>
    <x v="1"/>
    <x v="1"/>
  </r>
  <r>
    <x v="176"/>
    <s v="Roma"/>
    <s v="RM"/>
    <x v="0"/>
    <x v="11"/>
    <x v="168"/>
    <x v="185"/>
    <x v="0"/>
    <x v="0"/>
    <x v="1"/>
    <x v="1"/>
  </r>
  <r>
    <x v="177"/>
    <s v="Como"/>
    <s v="CO"/>
    <x v="2"/>
    <x v="12"/>
    <x v="169"/>
    <x v="186"/>
    <x v="4"/>
    <x v="1"/>
    <x v="0"/>
    <x v="1"/>
  </r>
  <r>
    <x v="178"/>
    <s v="Bolzano"/>
    <s v="BZ"/>
    <x v="5"/>
    <x v="3"/>
    <x v="170"/>
    <x v="187"/>
    <x v="2"/>
    <x v="0"/>
    <x v="0"/>
    <x v="1"/>
  </r>
  <r>
    <x v="178"/>
    <s v="Torino"/>
    <s v="TO"/>
    <x v="9"/>
    <x v="4"/>
    <x v="171"/>
    <x v="188"/>
    <x v="8"/>
    <x v="0"/>
    <x v="0"/>
    <x v="0"/>
  </r>
  <r>
    <x v="179"/>
    <s v="Torino"/>
    <s v="TO"/>
    <x v="9"/>
    <x v="9"/>
    <x v="172"/>
    <x v="189"/>
    <x v="2"/>
    <x v="0"/>
    <x v="0"/>
    <x v="0"/>
  </r>
  <r>
    <x v="180"/>
    <s v="Nichelino"/>
    <s v="TO"/>
    <x v="9"/>
    <x v="9"/>
    <x v="173"/>
    <x v="190"/>
    <x v="7"/>
    <x v="1"/>
    <x v="1"/>
    <x v="1"/>
  </r>
  <r>
    <x v="181"/>
    <s v="Trani"/>
    <s v="BT"/>
    <x v="8"/>
    <x v="11"/>
    <x v="174"/>
    <x v="191"/>
    <x v="7"/>
    <x v="0"/>
    <x v="0"/>
    <x v="0"/>
  </r>
  <r>
    <x v="182"/>
    <s v="Milano"/>
    <s v="MI"/>
    <x v="2"/>
    <x v="14"/>
    <x v="175"/>
    <x v="192"/>
    <x v="5"/>
    <x v="0"/>
    <x v="0"/>
    <x v="1"/>
  </r>
  <r>
    <x v="183"/>
    <s v="Verona"/>
    <s v="VR"/>
    <x v="4"/>
    <x v="13"/>
    <x v="176"/>
    <x v="193"/>
    <x v="9"/>
    <x v="0"/>
    <x v="0"/>
    <x v="1"/>
  </r>
  <r>
    <x v="184"/>
    <s v="Biella"/>
    <s v="BI"/>
    <x v="9"/>
    <x v="5"/>
    <x v="177"/>
    <x v="194"/>
    <x v="2"/>
    <x v="1"/>
    <x v="0"/>
    <x v="1"/>
  </r>
  <r>
    <x v="185"/>
    <s v="Pescara"/>
    <s v="PE"/>
    <x v="12"/>
    <x v="12"/>
    <x v="178"/>
    <x v="39"/>
    <x v="1"/>
    <x v="0"/>
    <x v="1"/>
    <x v="0"/>
  </r>
  <r>
    <x v="186"/>
    <s v="Fondi"/>
    <s v="LT"/>
    <x v="0"/>
    <x v="7"/>
    <x v="179"/>
    <x v="195"/>
    <x v="9"/>
    <x v="0"/>
    <x v="0"/>
    <x v="0"/>
  </r>
  <r>
    <x v="187"/>
    <s v="Formia"/>
    <s v="LT"/>
    <x v="0"/>
    <x v="12"/>
    <x v="180"/>
    <x v="196"/>
    <x v="8"/>
    <x v="0"/>
    <x v="1"/>
    <x v="1"/>
  </r>
  <r>
    <x v="188"/>
    <s v="Arezzo"/>
    <s v="AR"/>
    <x v="6"/>
    <x v="2"/>
    <x v="181"/>
    <x v="197"/>
    <x v="2"/>
    <x v="0"/>
    <x v="0"/>
    <x v="1"/>
  </r>
  <r>
    <x v="189"/>
    <s v="Monopoli"/>
    <s v="BA"/>
    <x v="8"/>
    <x v="5"/>
    <x v="25"/>
    <x v="198"/>
    <x v="5"/>
    <x v="1"/>
    <x v="0"/>
    <x v="0"/>
  </r>
  <r>
    <x v="190"/>
    <s v="Empoli"/>
    <s v="FI"/>
    <x v="6"/>
    <x v="3"/>
    <x v="182"/>
    <x v="199"/>
    <x v="5"/>
    <x v="1"/>
    <x v="1"/>
    <x v="0"/>
  </r>
  <r>
    <x v="191"/>
    <s v="Bologna"/>
    <s v="BO"/>
    <x v="1"/>
    <x v="11"/>
    <x v="183"/>
    <x v="200"/>
    <x v="2"/>
    <x v="0"/>
    <x v="1"/>
    <x v="0"/>
  </r>
  <r>
    <x v="192"/>
    <s v="Milano"/>
    <s v="MI"/>
    <x v="2"/>
    <x v="6"/>
    <x v="184"/>
    <x v="201"/>
    <x v="8"/>
    <x v="1"/>
    <x v="0"/>
    <x v="0"/>
  </r>
  <r>
    <x v="193"/>
    <s v="Somma Vesuviana"/>
    <s v="NA"/>
    <x v="3"/>
    <x v="0"/>
    <x v="185"/>
    <x v="202"/>
    <x v="5"/>
    <x v="0"/>
    <x v="1"/>
    <x v="1"/>
  </r>
  <r>
    <x v="194"/>
    <s v="Torino"/>
    <s v="TO"/>
    <x v="9"/>
    <x v="9"/>
    <x v="186"/>
    <x v="203"/>
    <x v="4"/>
    <x v="0"/>
    <x v="0"/>
    <x v="1"/>
  </r>
  <r>
    <x v="195"/>
    <s v="Battipaglia"/>
    <s v="SA"/>
    <x v="3"/>
    <x v="13"/>
    <x v="187"/>
    <x v="204"/>
    <x v="9"/>
    <x v="0"/>
    <x v="1"/>
    <x v="0"/>
  </r>
  <r>
    <x v="196"/>
    <s v="Trieste"/>
    <s v="TS"/>
    <x v="16"/>
    <x v="6"/>
    <x v="188"/>
    <x v="205"/>
    <x v="9"/>
    <x v="0"/>
    <x v="0"/>
    <x v="0"/>
  </r>
  <r>
    <x v="197"/>
    <s v="Corsico"/>
    <s v="MI"/>
    <x v="2"/>
    <x v="11"/>
    <x v="189"/>
    <x v="206"/>
    <x v="6"/>
    <x v="0"/>
    <x v="1"/>
    <x v="0"/>
  </r>
  <r>
    <x v="198"/>
    <s v="Roma"/>
    <s v="RM"/>
    <x v="0"/>
    <x v="12"/>
    <x v="190"/>
    <x v="207"/>
    <x v="0"/>
    <x v="0"/>
    <x v="0"/>
    <x v="1"/>
  </r>
  <r>
    <x v="199"/>
    <s v="Rovigo"/>
    <s v="RO"/>
    <x v="4"/>
    <x v="3"/>
    <x v="191"/>
    <x v="208"/>
    <x v="6"/>
    <x v="1"/>
    <x v="1"/>
    <x v="0"/>
  </r>
  <r>
    <x v="200"/>
    <s v="Bologna"/>
    <s v="BO"/>
    <x v="1"/>
    <x v="0"/>
    <x v="192"/>
    <x v="209"/>
    <x v="8"/>
    <x v="1"/>
    <x v="0"/>
    <x v="0"/>
  </r>
  <r>
    <x v="200"/>
    <s v="Salerno"/>
    <s v="SA"/>
    <x v="3"/>
    <x v="12"/>
    <x v="193"/>
    <x v="210"/>
    <x v="0"/>
    <x v="1"/>
    <x v="0"/>
    <x v="1"/>
  </r>
  <r>
    <x v="201"/>
    <s v="Albano Laziale"/>
    <s v="RM"/>
    <x v="0"/>
    <x v="3"/>
    <x v="194"/>
    <x v="211"/>
    <x v="0"/>
    <x v="0"/>
    <x v="0"/>
    <x v="0"/>
  </r>
  <r>
    <x v="202"/>
    <s v="Monza"/>
    <s v="MB"/>
    <x v="2"/>
    <x v="6"/>
    <x v="11"/>
    <x v="212"/>
    <x v="6"/>
    <x v="1"/>
    <x v="0"/>
    <x v="1"/>
  </r>
  <r>
    <x v="203"/>
    <s v="Messina"/>
    <s v="ME"/>
    <x v="7"/>
    <x v="11"/>
    <x v="195"/>
    <x v="213"/>
    <x v="1"/>
    <x v="0"/>
    <x v="0"/>
    <x v="1"/>
  </r>
  <r>
    <x v="204"/>
    <s v="Pioltello"/>
    <s v="MI"/>
    <x v="2"/>
    <x v="10"/>
    <x v="196"/>
    <x v="214"/>
    <x v="0"/>
    <x v="1"/>
    <x v="0"/>
    <x v="1"/>
  </r>
  <r>
    <x v="205"/>
    <s v="Modugno"/>
    <s v="BA"/>
    <x v="8"/>
    <x v="11"/>
    <x v="197"/>
    <x v="215"/>
    <x v="4"/>
    <x v="0"/>
    <x v="0"/>
    <x v="1"/>
  </r>
  <r>
    <x v="206"/>
    <s v="Napoli"/>
    <s v="NA"/>
    <x v="3"/>
    <x v="14"/>
    <x v="198"/>
    <x v="216"/>
    <x v="8"/>
    <x v="0"/>
    <x v="0"/>
    <x v="1"/>
  </r>
  <r>
    <x v="207"/>
    <s v="Spoleto"/>
    <s v="PG"/>
    <x v="14"/>
    <x v="10"/>
    <x v="199"/>
    <x v="217"/>
    <x v="6"/>
    <x v="0"/>
    <x v="0"/>
    <x v="0"/>
  </r>
  <r>
    <x v="208"/>
    <s v="Foggia"/>
    <s v="FG"/>
    <x v="8"/>
    <x v="13"/>
    <x v="200"/>
    <x v="218"/>
    <x v="6"/>
    <x v="0"/>
    <x v="0"/>
    <x v="0"/>
  </r>
  <r>
    <x v="209"/>
    <s v="Napoli"/>
    <s v="NA"/>
    <x v="3"/>
    <x v="10"/>
    <x v="201"/>
    <x v="181"/>
    <x v="6"/>
    <x v="1"/>
    <x v="1"/>
    <x v="0"/>
  </r>
  <r>
    <x v="210"/>
    <s v="Lissone"/>
    <s v="MB"/>
    <x v="2"/>
    <x v="5"/>
    <x v="202"/>
    <x v="219"/>
    <x v="3"/>
    <x v="0"/>
    <x v="0"/>
    <x v="1"/>
  </r>
  <r>
    <x v="211"/>
    <s v="Belluno"/>
    <s v="BL"/>
    <x v="4"/>
    <x v="5"/>
    <x v="203"/>
    <x v="220"/>
    <x v="3"/>
    <x v="1"/>
    <x v="0"/>
    <x v="1"/>
  </r>
  <r>
    <x v="212"/>
    <s v="Vercelli"/>
    <s v="VC"/>
    <x v="9"/>
    <x v="12"/>
    <x v="204"/>
    <x v="221"/>
    <x v="1"/>
    <x v="0"/>
    <x v="1"/>
    <x v="0"/>
  </r>
  <r>
    <x v="213"/>
    <s v="Gorizia"/>
    <s v="GO"/>
    <x v="16"/>
    <x v="14"/>
    <x v="130"/>
    <x v="222"/>
    <x v="4"/>
    <x v="1"/>
    <x v="0"/>
    <x v="0"/>
  </r>
  <r>
    <x v="214"/>
    <s v="Gravina in Puglia"/>
    <s v="BA"/>
    <x v="8"/>
    <x v="2"/>
    <x v="205"/>
    <x v="223"/>
    <x v="2"/>
    <x v="0"/>
    <x v="0"/>
    <x v="1"/>
  </r>
  <r>
    <x v="215"/>
    <s v="Rho"/>
    <s v="MI"/>
    <x v="2"/>
    <x v="13"/>
    <x v="206"/>
    <x v="224"/>
    <x v="2"/>
    <x v="0"/>
    <x v="0"/>
    <x v="0"/>
  </r>
  <r>
    <x v="216"/>
    <s v="Milano"/>
    <s v="MI"/>
    <x v="2"/>
    <x v="9"/>
    <x v="207"/>
    <x v="225"/>
    <x v="4"/>
    <x v="0"/>
    <x v="0"/>
    <x v="1"/>
  </r>
  <r>
    <x v="217"/>
    <s v="Rivoli"/>
    <s v="TO"/>
    <x v="9"/>
    <x v="0"/>
    <x v="200"/>
    <x v="226"/>
    <x v="6"/>
    <x v="1"/>
    <x v="1"/>
    <x v="0"/>
  </r>
  <r>
    <x v="218"/>
    <s v="Milano"/>
    <s v="MI"/>
    <x v="2"/>
    <x v="5"/>
    <x v="208"/>
    <x v="227"/>
    <x v="6"/>
    <x v="1"/>
    <x v="0"/>
    <x v="0"/>
  </r>
  <r>
    <x v="219"/>
    <s v="Gallarate"/>
    <s v="VA"/>
    <x v="2"/>
    <x v="11"/>
    <x v="209"/>
    <x v="228"/>
    <x v="4"/>
    <x v="1"/>
    <x v="1"/>
    <x v="0"/>
  </r>
  <r>
    <x v="220"/>
    <s v="Brescia"/>
    <s v="BS"/>
    <x v="2"/>
    <x v="11"/>
    <x v="210"/>
    <x v="229"/>
    <x v="2"/>
    <x v="1"/>
    <x v="0"/>
    <x v="0"/>
  </r>
  <r>
    <x v="221"/>
    <s v="Pomigliano d'Arco"/>
    <s v="NA"/>
    <x v="3"/>
    <x v="10"/>
    <x v="211"/>
    <x v="230"/>
    <x v="8"/>
    <x v="1"/>
    <x v="0"/>
    <x v="0"/>
  </r>
  <r>
    <x v="222"/>
    <s v="Chioggia"/>
    <s v="VE"/>
    <x v="4"/>
    <x v="8"/>
    <x v="212"/>
    <x v="231"/>
    <x v="9"/>
    <x v="1"/>
    <x v="0"/>
    <x v="1"/>
  </r>
  <r>
    <x v="223"/>
    <s v="Forlì"/>
    <s v="FC"/>
    <x v="1"/>
    <x v="10"/>
    <x v="213"/>
    <x v="232"/>
    <x v="6"/>
    <x v="1"/>
    <x v="1"/>
    <x v="1"/>
  </r>
  <r>
    <x v="224"/>
    <s v="Roma"/>
    <s v="RM"/>
    <x v="0"/>
    <x v="12"/>
    <x v="193"/>
    <x v="233"/>
    <x v="5"/>
    <x v="0"/>
    <x v="0"/>
    <x v="0"/>
  </r>
  <r>
    <x v="225"/>
    <s v="Napoli"/>
    <s v="NA"/>
    <x v="3"/>
    <x v="11"/>
    <x v="214"/>
    <x v="234"/>
    <x v="0"/>
    <x v="0"/>
    <x v="0"/>
    <x v="1"/>
  </r>
  <r>
    <x v="226"/>
    <s v="Taranto"/>
    <s v="TA"/>
    <x v="8"/>
    <x v="11"/>
    <x v="57"/>
    <x v="235"/>
    <x v="2"/>
    <x v="0"/>
    <x v="1"/>
    <x v="0"/>
  </r>
  <r>
    <x v="226"/>
    <s v="Cesena"/>
    <s v="FC"/>
    <x v="1"/>
    <x v="5"/>
    <x v="215"/>
    <x v="236"/>
    <x v="7"/>
    <x v="1"/>
    <x v="1"/>
    <x v="0"/>
  </r>
  <r>
    <x v="227"/>
    <s v="Collegno"/>
    <s v="TO"/>
    <x v="9"/>
    <x v="6"/>
    <x v="179"/>
    <x v="237"/>
    <x v="2"/>
    <x v="1"/>
    <x v="0"/>
    <x v="0"/>
  </r>
  <r>
    <x v="228"/>
    <s v="Canicattì"/>
    <s v="AG"/>
    <x v="7"/>
    <x v="9"/>
    <x v="216"/>
    <x v="238"/>
    <x v="4"/>
    <x v="0"/>
    <x v="1"/>
    <x v="1"/>
  </r>
  <r>
    <x v="229"/>
    <s v="Napoli"/>
    <s v="NA"/>
    <x v="3"/>
    <x v="13"/>
    <x v="217"/>
    <x v="239"/>
    <x v="2"/>
    <x v="1"/>
    <x v="1"/>
    <x v="0"/>
  </r>
  <r>
    <x v="230"/>
    <s v="Milano"/>
    <s v="MI"/>
    <x v="2"/>
    <x v="13"/>
    <x v="218"/>
    <x v="240"/>
    <x v="3"/>
    <x v="1"/>
    <x v="0"/>
    <x v="0"/>
  </r>
  <r>
    <x v="231"/>
    <s v="Aversa"/>
    <s v="CE"/>
    <x v="3"/>
    <x v="2"/>
    <x v="219"/>
    <x v="241"/>
    <x v="6"/>
    <x v="0"/>
    <x v="0"/>
    <x v="0"/>
  </r>
  <r>
    <x v="232"/>
    <s v="Milano"/>
    <s v="MI"/>
    <x v="2"/>
    <x v="1"/>
    <x v="220"/>
    <x v="242"/>
    <x v="5"/>
    <x v="1"/>
    <x v="1"/>
    <x v="1"/>
  </r>
  <r>
    <x v="233"/>
    <s v="Lucca"/>
    <s v="LU"/>
    <x v="6"/>
    <x v="3"/>
    <x v="221"/>
    <x v="243"/>
    <x v="4"/>
    <x v="1"/>
    <x v="0"/>
    <x v="0"/>
  </r>
  <r>
    <x v="234"/>
    <s v="Catania"/>
    <s v="CT"/>
    <x v="7"/>
    <x v="6"/>
    <x v="33"/>
    <x v="244"/>
    <x v="5"/>
    <x v="1"/>
    <x v="1"/>
    <x v="1"/>
  </r>
  <r>
    <x v="235"/>
    <s v="Milano"/>
    <s v="MI"/>
    <x v="2"/>
    <x v="3"/>
    <x v="222"/>
    <x v="245"/>
    <x v="8"/>
    <x v="1"/>
    <x v="0"/>
    <x v="1"/>
  </r>
  <r>
    <x v="236"/>
    <s v="Milano"/>
    <s v="MI"/>
    <x v="2"/>
    <x v="0"/>
    <x v="223"/>
    <x v="246"/>
    <x v="6"/>
    <x v="0"/>
    <x v="0"/>
    <x v="0"/>
  </r>
  <r>
    <x v="237"/>
    <s v="Bari"/>
    <s v="BA"/>
    <x v="8"/>
    <x v="9"/>
    <x v="223"/>
    <x v="247"/>
    <x v="6"/>
    <x v="1"/>
    <x v="0"/>
    <x v="1"/>
  </r>
  <r>
    <x v="238"/>
    <s v="Parma"/>
    <s v="PR"/>
    <x v="1"/>
    <x v="10"/>
    <x v="224"/>
    <x v="248"/>
    <x v="2"/>
    <x v="0"/>
    <x v="1"/>
    <x v="0"/>
  </r>
  <r>
    <x v="239"/>
    <s v="Bassano del Grappa"/>
    <s v="VI"/>
    <x v="4"/>
    <x v="3"/>
    <x v="225"/>
    <x v="249"/>
    <x v="3"/>
    <x v="1"/>
    <x v="1"/>
    <x v="1"/>
  </r>
  <r>
    <x v="240"/>
    <s v="Scafati"/>
    <s v="SA"/>
    <x v="3"/>
    <x v="12"/>
    <x v="226"/>
    <x v="250"/>
    <x v="4"/>
    <x v="1"/>
    <x v="1"/>
    <x v="0"/>
  </r>
  <r>
    <x v="241"/>
    <s v="Milano"/>
    <s v="MI"/>
    <x v="2"/>
    <x v="2"/>
    <x v="227"/>
    <x v="251"/>
    <x v="7"/>
    <x v="1"/>
    <x v="1"/>
    <x v="1"/>
  </r>
  <r>
    <x v="242"/>
    <s v="Rossano"/>
    <s v="CS"/>
    <x v="15"/>
    <x v="2"/>
    <x v="228"/>
    <x v="252"/>
    <x v="3"/>
    <x v="1"/>
    <x v="0"/>
    <x v="1"/>
  </r>
  <r>
    <x v="243"/>
    <s v="Civitavecchia"/>
    <s v="RM"/>
    <x v="0"/>
    <x v="1"/>
    <x v="229"/>
    <x v="253"/>
    <x v="0"/>
    <x v="0"/>
    <x v="0"/>
    <x v="1"/>
  </r>
  <r>
    <x v="244"/>
    <s v="Licata"/>
    <s v="AG"/>
    <x v="7"/>
    <x v="14"/>
    <x v="230"/>
    <x v="254"/>
    <x v="6"/>
    <x v="1"/>
    <x v="0"/>
    <x v="0"/>
  </r>
  <r>
    <x v="245"/>
    <s v="Lecce"/>
    <s v="LE"/>
    <x v="8"/>
    <x v="12"/>
    <x v="194"/>
    <x v="255"/>
    <x v="2"/>
    <x v="1"/>
    <x v="1"/>
    <x v="0"/>
  </r>
  <r>
    <x v="246"/>
    <s v="Portici"/>
    <s v="NA"/>
    <x v="3"/>
    <x v="14"/>
    <x v="231"/>
    <x v="256"/>
    <x v="4"/>
    <x v="1"/>
    <x v="1"/>
    <x v="0"/>
  </r>
  <r>
    <x v="247"/>
    <s v="Palermo"/>
    <s v="PA"/>
    <x v="7"/>
    <x v="13"/>
    <x v="232"/>
    <x v="257"/>
    <x v="2"/>
    <x v="0"/>
    <x v="0"/>
    <x v="1"/>
  </r>
  <r>
    <x v="248"/>
    <s v="Fasano"/>
    <s v="BR"/>
    <x v="8"/>
    <x v="14"/>
    <x v="233"/>
    <x v="258"/>
    <x v="7"/>
    <x v="0"/>
    <x v="1"/>
    <x v="1"/>
  </r>
  <r>
    <x v="249"/>
    <s v="Capannori"/>
    <s v="LU"/>
    <x v="6"/>
    <x v="10"/>
    <x v="234"/>
    <x v="259"/>
    <x v="7"/>
    <x v="1"/>
    <x v="1"/>
    <x v="1"/>
  </r>
  <r>
    <x v="250"/>
    <s v="Seregno"/>
    <s v="MB"/>
    <x v="2"/>
    <x v="2"/>
    <x v="235"/>
    <x v="260"/>
    <x v="3"/>
    <x v="1"/>
    <x v="1"/>
    <x v="1"/>
  </r>
  <r>
    <x v="251"/>
    <s v="Chieti"/>
    <s v="CH"/>
    <x v="12"/>
    <x v="3"/>
    <x v="236"/>
    <x v="261"/>
    <x v="3"/>
    <x v="0"/>
    <x v="1"/>
    <x v="0"/>
  </r>
  <r>
    <x v="252"/>
    <s v="Casalecchio di Reno"/>
    <s v="BO"/>
    <x v="1"/>
    <x v="7"/>
    <x v="0"/>
    <x v="262"/>
    <x v="1"/>
    <x v="0"/>
    <x v="0"/>
    <x v="1"/>
  </r>
  <r>
    <x v="253"/>
    <s v="Napoli"/>
    <s v="NA"/>
    <x v="3"/>
    <x v="10"/>
    <x v="237"/>
    <x v="263"/>
    <x v="1"/>
    <x v="0"/>
    <x v="0"/>
    <x v="1"/>
  </r>
  <r>
    <x v="254"/>
    <s v="Roma"/>
    <s v="RM"/>
    <x v="0"/>
    <x v="12"/>
    <x v="238"/>
    <x v="264"/>
    <x v="7"/>
    <x v="0"/>
    <x v="0"/>
    <x v="0"/>
  </r>
  <r>
    <x v="255"/>
    <s v="Roma"/>
    <s v="RM"/>
    <x v="0"/>
    <x v="1"/>
    <x v="239"/>
    <x v="265"/>
    <x v="1"/>
    <x v="0"/>
    <x v="0"/>
    <x v="1"/>
  </r>
  <r>
    <x v="256"/>
    <s v="Verona"/>
    <s v="VR"/>
    <x v="4"/>
    <x v="9"/>
    <x v="240"/>
    <x v="266"/>
    <x v="1"/>
    <x v="0"/>
    <x v="1"/>
    <x v="1"/>
  </r>
  <r>
    <x v="257"/>
    <s v="Rozzano"/>
    <s v="MI"/>
    <x v="2"/>
    <x v="2"/>
    <x v="241"/>
    <x v="267"/>
    <x v="2"/>
    <x v="0"/>
    <x v="1"/>
    <x v="1"/>
  </r>
  <r>
    <x v="258"/>
    <s v="Roma"/>
    <s v="RM"/>
    <x v="0"/>
    <x v="9"/>
    <x v="242"/>
    <x v="268"/>
    <x v="1"/>
    <x v="0"/>
    <x v="0"/>
    <x v="1"/>
  </r>
  <r>
    <x v="258"/>
    <s v="Quarto"/>
    <s v="NA"/>
    <x v="3"/>
    <x v="9"/>
    <x v="243"/>
    <x v="269"/>
    <x v="8"/>
    <x v="0"/>
    <x v="0"/>
    <x v="1"/>
  </r>
  <r>
    <x v="259"/>
    <s v="Firenze"/>
    <s v="FI"/>
    <x v="6"/>
    <x v="5"/>
    <x v="244"/>
    <x v="270"/>
    <x v="9"/>
    <x v="0"/>
    <x v="0"/>
    <x v="1"/>
  </r>
  <r>
    <x v="260"/>
    <s v="Napoli"/>
    <s v="NA"/>
    <x v="3"/>
    <x v="4"/>
    <x v="35"/>
    <x v="271"/>
    <x v="6"/>
    <x v="0"/>
    <x v="0"/>
    <x v="0"/>
  </r>
  <r>
    <x v="261"/>
    <s v="Prato"/>
    <s v="PO"/>
    <x v="6"/>
    <x v="9"/>
    <x v="245"/>
    <x v="272"/>
    <x v="5"/>
    <x v="1"/>
    <x v="1"/>
    <x v="0"/>
  </r>
  <r>
    <x v="262"/>
    <s v="Palermo"/>
    <s v="PA"/>
    <x v="7"/>
    <x v="13"/>
    <x v="246"/>
    <x v="273"/>
    <x v="5"/>
    <x v="0"/>
    <x v="0"/>
    <x v="1"/>
  </r>
  <r>
    <x v="263"/>
    <s v="San Donà di Piave"/>
    <s v="VE"/>
    <x v="4"/>
    <x v="10"/>
    <x v="247"/>
    <x v="274"/>
    <x v="9"/>
    <x v="0"/>
    <x v="1"/>
    <x v="0"/>
  </r>
  <r>
    <x v="264"/>
    <s v="Napoli"/>
    <s v="NA"/>
    <x v="3"/>
    <x v="14"/>
    <x v="200"/>
    <x v="275"/>
    <x v="2"/>
    <x v="1"/>
    <x v="0"/>
    <x v="0"/>
  </r>
  <r>
    <x v="265"/>
    <s v="Alghero"/>
    <s v="SS"/>
    <x v="11"/>
    <x v="7"/>
    <x v="248"/>
    <x v="276"/>
    <x v="3"/>
    <x v="1"/>
    <x v="0"/>
    <x v="1"/>
  </r>
  <r>
    <x v="266"/>
    <s v="Bari"/>
    <s v="BA"/>
    <x v="8"/>
    <x v="7"/>
    <x v="249"/>
    <x v="277"/>
    <x v="6"/>
    <x v="1"/>
    <x v="0"/>
    <x v="1"/>
  </r>
  <r>
    <x v="267"/>
    <s v="Torino"/>
    <s v="TO"/>
    <x v="9"/>
    <x v="12"/>
    <x v="250"/>
    <x v="278"/>
    <x v="8"/>
    <x v="0"/>
    <x v="0"/>
    <x v="1"/>
  </r>
  <r>
    <x v="268"/>
    <s v="Roma"/>
    <s v="RM"/>
    <x v="0"/>
    <x v="5"/>
    <x v="251"/>
    <x v="279"/>
    <x v="0"/>
    <x v="1"/>
    <x v="1"/>
    <x v="0"/>
  </r>
  <r>
    <x v="269"/>
    <s v="Nuoro"/>
    <s v="NU"/>
    <x v="11"/>
    <x v="2"/>
    <x v="252"/>
    <x v="280"/>
    <x v="7"/>
    <x v="0"/>
    <x v="1"/>
    <x v="1"/>
  </r>
  <r>
    <x v="270"/>
    <s v="Sassuolo"/>
    <s v="MO"/>
    <x v="1"/>
    <x v="8"/>
    <x v="253"/>
    <x v="281"/>
    <x v="4"/>
    <x v="1"/>
    <x v="1"/>
    <x v="0"/>
  </r>
  <r>
    <x v="271"/>
    <s v="Modena"/>
    <s v="MO"/>
    <x v="1"/>
    <x v="11"/>
    <x v="254"/>
    <x v="282"/>
    <x v="3"/>
    <x v="0"/>
    <x v="0"/>
    <x v="1"/>
  </r>
  <r>
    <x v="272"/>
    <s v="Vicenza"/>
    <s v="VI"/>
    <x v="4"/>
    <x v="3"/>
    <x v="255"/>
    <x v="283"/>
    <x v="4"/>
    <x v="1"/>
    <x v="0"/>
    <x v="0"/>
  </r>
  <r>
    <x v="273"/>
    <s v="Cesano Maderno"/>
    <s v="MB"/>
    <x v="2"/>
    <x v="13"/>
    <x v="256"/>
    <x v="284"/>
    <x v="9"/>
    <x v="1"/>
    <x v="0"/>
    <x v="1"/>
  </r>
  <r>
    <x v="274"/>
    <s v="San Giuliano Milanese"/>
    <s v="MI"/>
    <x v="2"/>
    <x v="0"/>
    <x v="181"/>
    <x v="285"/>
    <x v="1"/>
    <x v="1"/>
    <x v="1"/>
    <x v="1"/>
  </r>
  <r>
    <x v="275"/>
    <s v="Torre Annunziata"/>
    <s v="NA"/>
    <x v="3"/>
    <x v="13"/>
    <x v="257"/>
    <x v="286"/>
    <x v="0"/>
    <x v="0"/>
    <x v="1"/>
    <x v="0"/>
  </r>
  <r>
    <x v="276"/>
    <s v="Udine"/>
    <s v="UD"/>
    <x v="16"/>
    <x v="7"/>
    <x v="258"/>
    <x v="287"/>
    <x v="7"/>
    <x v="1"/>
    <x v="1"/>
    <x v="1"/>
  </r>
  <r>
    <x v="277"/>
    <s v="Pistoia"/>
    <s v="PT"/>
    <x v="6"/>
    <x v="9"/>
    <x v="259"/>
    <x v="288"/>
    <x v="6"/>
    <x v="0"/>
    <x v="1"/>
    <x v="0"/>
  </r>
  <r>
    <x v="278"/>
    <s v="Cagliari"/>
    <s v="CA"/>
    <x v="11"/>
    <x v="10"/>
    <x v="208"/>
    <x v="289"/>
    <x v="9"/>
    <x v="0"/>
    <x v="0"/>
    <x v="1"/>
  </r>
  <r>
    <x v="279"/>
    <s v="Fermo"/>
    <s v="FM"/>
    <x v="10"/>
    <x v="11"/>
    <x v="260"/>
    <x v="290"/>
    <x v="8"/>
    <x v="1"/>
    <x v="0"/>
    <x v="1"/>
  </r>
  <r>
    <x v="280"/>
    <s v="Milano"/>
    <s v="MI"/>
    <x v="2"/>
    <x v="12"/>
    <x v="43"/>
    <x v="291"/>
    <x v="0"/>
    <x v="1"/>
    <x v="1"/>
    <x v="1"/>
  </r>
  <r>
    <x v="281"/>
    <s v="Bollate"/>
    <s v="MI"/>
    <x v="2"/>
    <x v="13"/>
    <x v="261"/>
    <x v="292"/>
    <x v="5"/>
    <x v="1"/>
    <x v="0"/>
    <x v="0"/>
  </r>
  <r>
    <x v="282"/>
    <s v="Desio"/>
    <s v="MB"/>
    <x v="2"/>
    <x v="9"/>
    <x v="262"/>
    <x v="293"/>
    <x v="2"/>
    <x v="1"/>
    <x v="1"/>
    <x v="1"/>
  </r>
  <r>
    <x v="282"/>
    <s v="Segrate"/>
    <s v="MI"/>
    <x v="2"/>
    <x v="0"/>
    <x v="263"/>
    <x v="294"/>
    <x v="8"/>
    <x v="0"/>
    <x v="0"/>
    <x v="0"/>
  </r>
  <r>
    <x v="283"/>
    <s v="Livorno"/>
    <s v="LI"/>
    <x v="6"/>
    <x v="8"/>
    <x v="264"/>
    <x v="295"/>
    <x v="7"/>
    <x v="1"/>
    <x v="0"/>
    <x v="1"/>
  </r>
  <r>
    <x v="283"/>
    <s v="Civitanova Marche"/>
    <s v="MC"/>
    <x v="10"/>
    <x v="0"/>
    <x v="32"/>
    <x v="296"/>
    <x v="9"/>
    <x v="0"/>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RM"/>
    <s v="LAZ"/>
    <n v="6"/>
    <x v="0"/>
    <x v="0"/>
    <n v="2"/>
    <s v="No"/>
    <s v="No"/>
    <x v="0"/>
    <x v="0"/>
  </r>
  <r>
    <s v="RM"/>
    <s v="LAZ"/>
    <n v="12"/>
    <x v="1"/>
    <x v="1"/>
    <n v="9"/>
    <s v="Sì"/>
    <s v="No"/>
    <x v="0"/>
    <x v="1"/>
  </r>
  <r>
    <s v="RN"/>
    <s v="EMR"/>
    <n v="9"/>
    <x v="2"/>
    <x v="2"/>
    <n v="4"/>
    <s v="Sì"/>
    <s v="No"/>
    <x v="1"/>
    <x v="2"/>
  </r>
  <r>
    <s v="MI"/>
    <s v="LOM"/>
    <n v="4"/>
    <x v="3"/>
    <x v="3"/>
    <n v="1"/>
    <s v="Sì"/>
    <s v="Sì"/>
    <x v="0"/>
    <x v="3"/>
  </r>
  <r>
    <s v="RM"/>
    <s v="LAZ"/>
    <n v="11"/>
    <x v="4"/>
    <x v="4"/>
    <n v="4"/>
    <s v="No"/>
    <s v="No"/>
    <x v="0"/>
    <x v="4"/>
  </r>
  <r>
    <s v="MI"/>
    <s v="LOM"/>
    <n v="12"/>
    <x v="5"/>
    <x v="5"/>
    <n v="8"/>
    <s v="No"/>
    <s v="No"/>
    <x v="0"/>
    <x v="5"/>
  </r>
  <r>
    <s v="NA"/>
    <s v="CAM"/>
    <n v="8"/>
    <x v="6"/>
    <x v="6"/>
    <n v="10"/>
    <s v="No"/>
    <s v="No"/>
    <x v="0"/>
    <x v="6"/>
  </r>
  <r>
    <s v="PD"/>
    <s v="VEN"/>
    <n v="12"/>
    <x v="7"/>
    <x v="7"/>
    <n v="7"/>
    <s v="Sì"/>
    <s v="No"/>
    <x v="0"/>
    <x v="0"/>
  </r>
  <r>
    <s v="BZ"/>
    <s v="TAA"/>
    <n v="2"/>
    <x v="8"/>
    <x v="8"/>
    <n v="2"/>
    <s v="No"/>
    <s v="Sì"/>
    <x v="1"/>
    <x v="2"/>
  </r>
  <r>
    <s v="RM"/>
    <s v="LAZ"/>
    <n v="2"/>
    <x v="9"/>
    <x v="9"/>
    <n v="7"/>
    <s v="No"/>
    <s v="No"/>
    <x v="1"/>
    <x v="7"/>
  </r>
  <r>
    <s v="FI"/>
    <s v="TOS"/>
    <n v="14"/>
    <x v="10"/>
    <x v="10"/>
    <n v="4"/>
    <s v="No"/>
    <s v="Sì"/>
    <x v="0"/>
    <x v="7"/>
  </r>
  <r>
    <s v="MI"/>
    <s v="LOM"/>
    <n v="3"/>
    <x v="11"/>
    <x v="11"/>
    <n v="1"/>
    <s v="Sì"/>
    <s v="No"/>
    <x v="1"/>
    <x v="8"/>
  </r>
  <r>
    <s v="SA"/>
    <s v="CAM"/>
    <n v="15"/>
    <x v="12"/>
    <x v="12"/>
    <n v="3"/>
    <s v="Sì"/>
    <s v="Sì"/>
    <x v="0"/>
    <x v="9"/>
  </r>
  <r>
    <s v="MI"/>
    <s v="LOM"/>
    <n v="9"/>
    <x v="13"/>
    <x v="13"/>
    <n v="9"/>
    <s v="No"/>
    <s v="Sì"/>
    <x v="0"/>
    <x v="10"/>
  </r>
  <r>
    <s v="TP"/>
    <s v="SIC"/>
    <n v="9"/>
    <x v="14"/>
    <x v="14"/>
    <n v="4"/>
    <s v="Sì"/>
    <s v="No"/>
    <x v="0"/>
    <x v="11"/>
  </r>
  <r>
    <s v="SA"/>
    <s v="CAM"/>
    <n v="9"/>
    <x v="15"/>
    <x v="15"/>
    <n v="4"/>
    <s v="Sì"/>
    <s v="Sì"/>
    <x v="1"/>
    <x v="1"/>
  </r>
  <r>
    <s v="FE"/>
    <s v="EMR"/>
    <n v="13"/>
    <x v="16"/>
    <x v="16"/>
    <n v="1"/>
    <s v="No"/>
    <s v="No"/>
    <x v="1"/>
    <x v="12"/>
  </r>
  <r>
    <s v="CT"/>
    <s v="SIC"/>
    <n v="1"/>
    <x v="17"/>
    <x v="17"/>
    <n v="3"/>
    <s v="Sì"/>
    <s v="No"/>
    <x v="0"/>
    <x v="13"/>
  </r>
  <r>
    <s v="VI"/>
    <s v="VEN"/>
    <n v="13"/>
    <x v="18"/>
    <x v="18"/>
    <n v="9"/>
    <s v="Sì"/>
    <s v="Sì"/>
    <x v="0"/>
    <x v="14"/>
  </r>
  <r>
    <s v="PA"/>
    <s v="SIC"/>
    <n v="8"/>
    <x v="19"/>
    <x v="19"/>
    <n v="6"/>
    <s v="No"/>
    <s v="Sì"/>
    <x v="1"/>
    <x v="15"/>
  </r>
  <r>
    <s v="BA"/>
    <s v="PUG"/>
    <n v="3"/>
    <x v="20"/>
    <x v="20"/>
    <n v="3"/>
    <s v="Sì"/>
    <s v="Sì"/>
    <x v="0"/>
    <x v="16"/>
  </r>
  <r>
    <s v="VE"/>
    <s v="VEN"/>
    <n v="13"/>
    <x v="21"/>
    <x v="21"/>
    <n v="4"/>
    <s v="Sì"/>
    <s v="No"/>
    <x v="1"/>
    <x v="9"/>
  </r>
  <r>
    <s v="MI"/>
    <s v="LOM"/>
    <n v="11"/>
    <x v="22"/>
    <x v="22"/>
    <n v="8"/>
    <s v="Sì"/>
    <s v="Sì"/>
    <x v="1"/>
    <x v="15"/>
  </r>
  <r>
    <s v="TN"/>
    <s v="TAA"/>
    <n v="13"/>
    <x v="0"/>
    <x v="23"/>
    <n v="4"/>
    <s v="Sì"/>
    <s v="No"/>
    <x v="0"/>
    <x v="17"/>
  </r>
  <r>
    <s v="CT"/>
    <s v="SIC"/>
    <n v="15"/>
    <x v="23"/>
    <x v="24"/>
    <n v="4"/>
    <s v="No"/>
    <s v="No"/>
    <x v="0"/>
    <x v="18"/>
  </r>
  <r>
    <s v="CT"/>
    <s v="SIC"/>
    <n v="13"/>
    <x v="24"/>
    <x v="25"/>
    <n v="5"/>
    <s v="Sì"/>
    <s v="No"/>
    <x v="0"/>
    <x v="3"/>
  </r>
  <r>
    <s v="VA"/>
    <s v="LOM"/>
    <n v="5"/>
    <x v="25"/>
    <x v="26"/>
    <n v="3"/>
    <s v="No"/>
    <s v="No"/>
    <x v="0"/>
    <x v="18"/>
  </r>
  <r>
    <s v="VE"/>
    <s v="VEN"/>
    <n v="10"/>
    <x v="26"/>
    <x v="27"/>
    <n v="1"/>
    <s v="Sì"/>
    <s v="No"/>
    <x v="1"/>
    <x v="19"/>
  </r>
  <r>
    <s v="PI"/>
    <s v="TOS"/>
    <n v="5"/>
    <x v="27"/>
    <x v="28"/>
    <n v="2"/>
    <s v="No"/>
    <s v="Sì"/>
    <x v="1"/>
    <x v="3"/>
  </r>
  <r>
    <s v="TO"/>
    <s v="PIE"/>
    <n v="14"/>
    <x v="28"/>
    <x v="29"/>
    <n v="10"/>
    <s v="Sì"/>
    <s v="Sì"/>
    <x v="1"/>
    <x v="20"/>
  </r>
  <r>
    <s v="LT"/>
    <s v="LAZ"/>
    <n v="8"/>
    <x v="29"/>
    <x v="30"/>
    <n v="10"/>
    <s v="Sì"/>
    <s v="Sì"/>
    <x v="1"/>
    <x v="21"/>
  </r>
  <r>
    <s v="TO"/>
    <s v="PIE"/>
    <n v="4"/>
    <x v="30"/>
    <x v="31"/>
    <n v="2"/>
    <s v="No"/>
    <s v="Sì"/>
    <x v="0"/>
    <x v="22"/>
  </r>
  <r>
    <s v="AL"/>
    <s v="PIE"/>
    <n v="6"/>
    <x v="31"/>
    <x v="32"/>
    <n v="5"/>
    <s v="No"/>
    <s v="Sì"/>
    <x v="0"/>
    <x v="1"/>
  </r>
  <r>
    <s v="PV"/>
    <s v="LOM"/>
    <n v="6"/>
    <x v="32"/>
    <x v="33"/>
    <n v="10"/>
    <s v="No"/>
    <s v="No"/>
    <x v="1"/>
    <x v="7"/>
  </r>
  <r>
    <s v="PU"/>
    <s v="MAR"/>
    <n v="11"/>
    <x v="33"/>
    <x v="34"/>
    <n v="6"/>
    <s v="No"/>
    <s v="Sì"/>
    <x v="1"/>
    <x v="4"/>
  </r>
  <r>
    <s v="CA"/>
    <s v="SAR"/>
    <n v="2"/>
    <x v="34"/>
    <x v="35"/>
    <n v="2"/>
    <s v="No"/>
    <s v="Sì"/>
    <x v="0"/>
    <x v="16"/>
  </r>
  <r>
    <s v="NA"/>
    <s v="CAM"/>
    <n v="3"/>
    <x v="35"/>
    <x v="36"/>
    <n v="8"/>
    <s v="No"/>
    <s v="Sì"/>
    <x v="0"/>
    <x v="19"/>
  </r>
  <r>
    <s v="CR"/>
    <s v="LOM"/>
    <n v="4"/>
    <x v="36"/>
    <x v="37"/>
    <n v="4"/>
    <s v="No"/>
    <s v="Sì"/>
    <x v="1"/>
    <x v="3"/>
  </r>
  <r>
    <s v="RI"/>
    <s v="LAZ"/>
    <n v="7"/>
    <x v="37"/>
    <x v="38"/>
    <n v="9"/>
    <s v="Sì"/>
    <s v="Sì"/>
    <x v="1"/>
    <x v="23"/>
  </r>
  <r>
    <s v="MI"/>
    <s v="LOM"/>
    <n v="14"/>
    <x v="38"/>
    <x v="39"/>
    <n v="6"/>
    <s v="No"/>
    <s v="Sì"/>
    <x v="0"/>
    <x v="19"/>
  </r>
  <r>
    <s v="CH"/>
    <s v="ABR"/>
    <n v="13"/>
    <x v="39"/>
    <x v="40"/>
    <n v="10"/>
    <s v="Sì"/>
    <s v="Sì"/>
    <x v="0"/>
    <x v="9"/>
  </r>
  <r>
    <s v="VR"/>
    <s v="VEN"/>
    <n v="6"/>
    <x v="40"/>
    <x v="41"/>
    <n v="7"/>
    <s v="No"/>
    <s v="Sì"/>
    <x v="0"/>
    <x v="5"/>
  </r>
  <r>
    <s v="ME"/>
    <s v="SIC"/>
    <n v="13"/>
    <x v="41"/>
    <x v="42"/>
    <n v="2"/>
    <s v="No"/>
    <s v="No"/>
    <x v="1"/>
    <x v="4"/>
  </r>
  <r>
    <s v="AL"/>
    <s v="PIE"/>
    <n v="6"/>
    <x v="42"/>
    <x v="43"/>
    <n v="8"/>
    <s v="No"/>
    <s v="Sì"/>
    <x v="1"/>
    <x v="24"/>
  </r>
  <r>
    <s v="TO"/>
    <s v="PIE"/>
    <n v="3"/>
    <x v="43"/>
    <x v="44"/>
    <n v="10"/>
    <s v="No"/>
    <s v="No"/>
    <x v="1"/>
    <x v="6"/>
  </r>
  <r>
    <s v="RM"/>
    <s v="LAZ"/>
    <n v="3"/>
    <x v="44"/>
    <x v="45"/>
    <n v="2"/>
    <s v="No"/>
    <s v="No"/>
    <x v="1"/>
    <x v="17"/>
  </r>
  <r>
    <s v="CT"/>
    <s v="SIC"/>
    <n v="8"/>
    <x v="6"/>
    <x v="46"/>
    <n v="5"/>
    <s v="No"/>
    <s v="Sì"/>
    <x v="1"/>
    <x v="25"/>
  </r>
  <r>
    <s v="RM"/>
    <s v="LAZ"/>
    <n v="13"/>
    <x v="45"/>
    <x v="47"/>
    <n v="10"/>
    <s v="No"/>
    <s v="Sì"/>
    <x v="0"/>
    <x v="15"/>
  </r>
  <r>
    <s v="MN"/>
    <s v="LOM"/>
    <n v="3"/>
    <x v="46"/>
    <x v="48"/>
    <n v="3"/>
    <s v="Sì"/>
    <s v="No"/>
    <x v="1"/>
    <x v="11"/>
  </r>
  <r>
    <s v="CT"/>
    <s v="SIC"/>
    <n v="4"/>
    <x v="47"/>
    <x v="49"/>
    <n v="9"/>
    <s v="Sì"/>
    <s v="Sì"/>
    <x v="1"/>
    <x v="26"/>
  </r>
  <r>
    <s v="SP"/>
    <s v="LIG"/>
    <n v="13"/>
    <x v="48"/>
    <x v="50"/>
    <n v="2"/>
    <s v="No"/>
    <s v="No"/>
    <x v="0"/>
    <x v="11"/>
  </r>
  <r>
    <s v="CO"/>
    <s v="LOM"/>
    <n v="12"/>
    <x v="49"/>
    <x v="51"/>
    <n v="4"/>
    <s v="Sì"/>
    <s v="Sì"/>
    <x v="0"/>
    <x v="6"/>
  </r>
  <r>
    <s v="BR"/>
    <s v="PUG"/>
    <n v="7"/>
    <x v="50"/>
    <x v="52"/>
    <n v="9"/>
    <s v="No"/>
    <s v="Sì"/>
    <x v="1"/>
    <x v="10"/>
  </r>
  <r>
    <s v="PI"/>
    <s v="TOS"/>
    <n v="4"/>
    <x v="16"/>
    <x v="53"/>
    <n v="6"/>
    <s v="No"/>
    <s v="Sì"/>
    <x v="1"/>
    <x v="14"/>
  </r>
  <r>
    <s v="MB"/>
    <s v="LOM"/>
    <n v="9"/>
    <x v="51"/>
    <x v="54"/>
    <n v="9"/>
    <s v="Sì"/>
    <s v="Sì"/>
    <x v="0"/>
    <x v="4"/>
  </r>
  <r>
    <s v="FR"/>
    <s v="LAZ"/>
    <n v="4"/>
    <x v="52"/>
    <x v="55"/>
    <n v="6"/>
    <s v="Sì"/>
    <s v="Sì"/>
    <x v="1"/>
    <x v="27"/>
  </r>
  <r>
    <s v="FI"/>
    <s v="TOS"/>
    <n v="14"/>
    <x v="53"/>
    <x v="56"/>
    <n v="10"/>
    <s v="No"/>
    <s v="Sì"/>
    <x v="1"/>
    <x v="11"/>
  </r>
  <r>
    <s v="TR"/>
    <s v="UMB"/>
    <n v="10"/>
    <x v="54"/>
    <x v="57"/>
    <n v="5"/>
    <s v="Sì"/>
    <s v="No"/>
    <x v="1"/>
    <x v="28"/>
  </r>
  <r>
    <s v="PG"/>
    <s v="UMB"/>
    <n v="15"/>
    <x v="55"/>
    <x v="58"/>
    <n v="8"/>
    <s v="Sì"/>
    <s v="No"/>
    <x v="1"/>
    <x v="29"/>
  </r>
  <r>
    <s v="PE"/>
    <s v="ABR"/>
    <n v="1"/>
    <x v="56"/>
    <x v="59"/>
    <n v="9"/>
    <s v="No"/>
    <s v="Sì"/>
    <x v="0"/>
    <x v="23"/>
  </r>
  <r>
    <s v="NA"/>
    <s v="CAM"/>
    <n v="3"/>
    <x v="57"/>
    <x v="60"/>
    <n v="4"/>
    <s v="Sì"/>
    <s v="No"/>
    <x v="1"/>
    <x v="5"/>
  </r>
  <r>
    <s v="MI"/>
    <s v="LOM"/>
    <n v="15"/>
    <x v="58"/>
    <x v="61"/>
    <n v="3"/>
    <s v="No"/>
    <s v="Sì"/>
    <x v="1"/>
    <x v="18"/>
  </r>
  <r>
    <s v="TO"/>
    <s v="PIE"/>
    <n v="4"/>
    <x v="59"/>
    <x v="62"/>
    <n v="10"/>
    <s v="Sì"/>
    <s v="Sì"/>
    <x v="1"/>
    <x v="10"/>
  </r>
  <r>
    <s v="PD"/>
    <s v="VEN"/>
    <n v="12"/>
    <x v="60"/>
    <x v="63"/>
    <n v="1"/>
    <s v="Sì"/>
    <s v="No"/>
    <x v="0"/>
    <x v="13"/>
  </r>
  <r>
    <s v="LT"/>
    <s v="LAZ"/>
    <n v="14"/>
    <x v="61"/>
    <x v="64"/>
    <n v="6"/>
    <s v="Sì"/>
    <s v="Sì"/>
    <x v="1"/>
    <x v="9"/>
  </r>
  <r>
    <s v="RE"/>
    <s v="EMR"/>
    <n v="12"/>
    <x v="62"/>
    <x v="65"/>
    <n v="9"/>
    <s v="Sì"/>
    <s v="Sì"/>
    <x v="0"/>
    <x v="1"/>
  </r>
  <r>
    <s v="CE"/>
    <s v="CAM"/>
    <n v="3"/>
    <x v="63"/>
    <x v="66"/>
    <n v="8"/>
    <s v="No"/>
    <s v="No"/>
    <x v="1"/>
    <x v="23"/>
  </r>
  <r>
    <s v="CZ"/>
    <s v="CAL"/>
    <n v="11"/>
    <x v="64"/>
    <x v="67"/>
    <n v="9"/>
    <s v="Sì"/>
    <s v="Sì"/>
    <x v="1"/>
    <x v="10"/>
  </r>
  <r>
    <s v="PO"/>
    <s v="TOS"/>
    <n v="8"/>
    <x v="65"/>
    <x v="68"/>
    <n v="6"/>
    <s v="No"/>
    <s v="Sì"/>
    <x v="1"/>
    <x v="8"/>
  </r>
  <r>
    <s v="RM"/>
    <s v="LAZ"/>
    <n v="6"/>
    <x v="66"/>
    <x v="69"/>
    <n v="4"/>
    <s v="Sì"/>
    <s v="No"/>
    <x v="0"/>
    <x v="30"/>
  </r>
  <r>
    <s v="TA"/>
    <s v="PUG"/>
    <n v="14"/>
    <x v="67"/>
    <x v="70"/>
    <n v="10"/>
    <s v="No"/>
    <s v="Sì"/>
    <x v="1"/>
    <x v="6"/>
  </r>
  <r>
    <s v="BR"/>
    <s v="PUG"/>
    <n v="4"/>
    <x v="68"/>
    <x v="71"/>
    <n v="4"/>
    <s v="Sì"/>
    <s v="Sì"/>
    <x v="0"/>
    <x v="31"/>
  </r>
  <r>
    <s v="PG"/>
    <s v="UMB"/>
    <n v="2"/>
    <x v="69"/>
    <x v="72"/>
    <n v="7"/>
    <s v="Sì"/>
    <s v="Sì"/>
    <x v="0"/>
    <x v="32"/>
  </r>
  <r>
    <s v="MI"/>
    <s v="LOM"/>
    <n v="4"/>
    <x v="70"/>
    <x v="73"/>
    <n v="8"/>
    <s v="Sì"/>
    <s v="No"/>
    <x v="0"/>
    <x v="26"/>
  </r>
  <r>
    <s v="RC"/>
    <s v="CAL"/>
    <n v="1"/>
    <x v="71"/>
    <x v="74"/>
    <n v="9"/>
    <s v="No"/>
    <s v="No"/>
    <x v="1"/>
    <x v="22"/>
  </r>
  <r>
    <s v="MI"/>
    <s v="LOM"/>
    <n v="8"/>
    <x v="72"/>
    <x v="75"/>
    <n v="3"/>
    <s v="No"/>
    <s v="Sì"/>
    <x v="0"/>
    <x v="7"/>
  </r>
  <r>
    <s v="RM"/>
    <s v="LAZ"/>
    <n v="7"/>
    <x v="73"/>
    <x v="76"/>
    <n v="4"/>
    <s v="No"/>
    <s v="Sì"/>
    <x v="1"/>
    <x v="27"/>
  </r>
  <r>
    <s v="TO"/>
    <s v="PIE"/>
    <n v="2"/>
    <x v="74"/>
    <x v="77"/>
    <n v="3"/>
    <s v="No"/>
    <s v="No"/>
    <x v="0"/>
    <x v="11"/>
  </r>
  <r>
    <s v="BO"/>
    <s v="EMR"/>
    <n v="5"/>
    <x v="25"/>
    <x v="78"/>
    <n v="6"/>
    <s v="No"/>
    <s v="No"/>
    <x v="0"/>
    <x v="17"/>
  </r>
  <r>
    <s v="IM"/>
    <s v="LIG"/>
    <n v="7"/>
    <x v="75"/>
    <x v="79"/>
    <n v="4"/>
    <s v="Sì"/>
    <s v="No"/>
    <x v="1"/>
    <x v="28"/>
  </r>
  <r>
    <s v="MI"/>
    <s v="LOM"/>
    <n v="13"/>
    <x v="11"/>
    <x v="80"/>
    <n v="6"/>
    <s v="Sì"/>
    <s v="Sì"/>
    <x v="1"/>
    <x v="8"/>
  </r>
  <r>
    <s v="TO"/>
    <s v="PIE"/>
    <n v="14"/>
    <x v="76"/>
    <x v="81"/>
    <n v="9"/>
    <s v="No"/>
    <s v="No"/>
    <x v="0"/>
    <x v="29"/>
  </r>
  <r>
    <s v="TA"/>
    <s v="PUG"/>
    <n v="12"/>
    <x v="77"/>
    <x v="82"/>
    <n v="6"/>
    <s v="Sì"/>
    <s v="No"/>
    <x v="0"/>
    <x v="15"/>
  </r>
  <r>
    <s v="LI"/>
    <s v="TOS"/>
    <n v="14"/>
    <x v="78"/>
    <x v="83"/>
    <n v="2"/>
    <s v="No"/>
    <s v="Sì"/>
    <x v="0"/>
    <x v="17"/>
  </r>
  <r>
    <s v="NA"/>
    <s v="CAM"/>
    <n v="3"/>
    <x v="79"/>
    <x v="84"/>
    <n v="6"/>
    <s v="No"/>
    <s v="Sì"/>
    <x v="1"/>
    <x v="3"/>
  </r>
  <r>
    <s v="NA"/>
    <s v="CAM"/>
    <n v="11"/>
    <x v="80"/>
    <x v="85"/>
    <n v="8"/>
    <s v="No"/>
    <s v="Sì"/>
    <x v="0"/>
    <x v="27"/>
  </r>
  <r>
    <s v="FI"/>
    <s v="TOS"/>
    <n v="11"/>
    <x v="81"/>
    <x v="86"/>
    <n v="8"/>
    <s v="No"/>
    <s v="Sì"/>
    <x v="0"/>
    <x v="27"/>
  </r>
  <r>
    <s v="RM"/>
    <s v="LAZ"/>
    <n v="7"/>
    <x v="75"/>
    <x v="87"/>
    <n v="6"/>
    <s v="Sì"/>
    <s v="No"/>
    <x v="1"/>
    <x v="33"/>
  </r>
  <r>
    <s v="FG"/>
    <s v="PUG"/>
    <n v="11"/>
    <x v="82"/>
    <x v="88"/>
    <n v="5"/>
    <s v="Sì"/>
    <s v="No"/>
    <x v="0"/>
    <x v="19"/>
  </r>
  <r>
    <s v="NA"/>
    <s v="CAM"/>
    <n v="6"/>
    <x v="83"/>
    <x v="89"/>
    <n v="8"/>
    <s v="No"/>
    <s v="Sì"/>
    <x v="1"/>
    <x v="5"/>
  </r>
  <r>
    <s v="TN"/>
    <s v="TAA"/>
    <n v="2"/>
    <x v="84"/>
    <x v="90"/>
    <n v="6"/>
    <s v="Sì"/>
    <s v="No"/>
    <x v="0"/>
    <x v="7"/>
  </r>
  <r>
    <s v="RE"/>
    <s v="EMR"/>
    <n v="7"/>
    <x v="85"/>
    <x v="91"/>
    <n v="8"/>
    <s v="Sì"/>
    <s v="Sì"/>
    <x v="0"/>
    <x v="33"/>
  </r>
  <r>
    <s v="SA"/>
    <s v="CAM"/>
    <n v="5"/>
    <x v="86"/>
    <x v="92"/>
    <n v="1"/>
    <s v="No"/>
    <s v="Sì"/>
    <x v="0"/>
    <x v="34"/>
  </r>
  <r>
    <s v="PA"/>
    <s v="SIC"/>
    <n v="5"/>
    <x v="87"/>
    <x v="93"/>
    <n v="9"/>
    <s v="Sì"/>
    <s v="Sì"/>
    <x v="0"/>
    <x v="29"/>
  </r>
  <r>
    <s v="PR"/>
    <s v="EMR"/>
    <n v="1"/>
    <x v="88"/>
    <x v="94"/>
    <n v="10"/>
    <s v="No"/>
    <s v="Sì"/>
    <x v="0"/>
    <x v="35"/>
  </r>
  <r>
    <s v="LI"/>
    <s v="TOS"/>
    <n v="10"/>
    <x v="89"/>
    <x v="95"/>
    <n v="8"/>
    <s v="Sì"/>
    <s v="No"/>
    <x v="0"/>
    <x v="10"/>
  </r>
  <r>
    <s v="TO"/>
    <s v="PIE"/>
    <n v="1"/>
    <x v="90"/>
    <x v="96"/>
    <n v="2"/>
    <s v="Sì"/>
    <s v="No"/>
    <x v="1"/>
    <x v="27"/>
  </r>
  <r>
    <s v="LT"/>
    <s v="LAZ"/>
    <n v="14"/>
    <x v="65"/>
    <x v="97"/>
    <n v="1"/>
    <s v="No"/>
    <s v="No"/>
    <x v="1"/>
    <x v="5"/>
  </r>
  <r>
    <s v="MI"/>
    <s v="LOM"/>
    <n v="13"/>
    <x v="91"/>
    <x v="98"/>
    <n v="2"/>
    <s v="No"/>
    <s v="No"/>
    <x v="1"/>
    <x v="36"/>
  </r>
  <r>
    <s v="TO"/>
    <s v="PIE"/>
    <n v="8"/>
    <x v="92"/>
    <x v="99"/>
    <n v="5"/>
    <s v="No"/>
    <s v="Sì"/>
    <x v="0"/>
    <x v="36"/>
  </r>
  <r>
    <s v="MI"/>
    <s v="LOM"/>
    <n v="3"/>
    <x v="93"/>
    <x v="100"/>
    <n v="9"/>
    <s v="No"/>
    <s v="No"/>
    <x v="0"/>
    <x v="24"/>
  </r>
  <r>
    <s v="AQ"/>
    <s v="ABR"/>
    <n v="11"/>
    <x v="94"/>
    <x v="101"/>
    <n v="1"/>
    <s v="Sì"/>
    <s v="No"/>
    <x v="0"/>
    <x v="14"/>
  </r>
  <r>
    <s v="FE"/>
    <s v="EMR"/>
    <n v="10"/>
    <x v="95"/>
    <x v="102"/>
    <n v="2"/>
    <s v="Sì"/>
    <s v="Sì"/>
    <x v="1"/>
    <x v="3"/>
  </r>
  <r>
    <s v="CS"/>
    <s v="CAL"/>
    <n v="11"/>
    <x v="96"/>
    <x v="103"/>
    <n v="8"/>
    <s v="No"/>
    <s v="No"/>
    <x v="1"/>
    <x v="14"/>
  </r>
  <r>
    <s v="PN"/>
    <s v="FVG"/>
    <n v="3"/>
    <x v="85"/>
    <x v="104"/>
    <n v="2"/>
    <s v="Sì"/>
    <s v="No"/>
    <x v="1"/>
    <x v="2"/>
  </r>
  <r>
    <s v="GE"/>
    <s v="LIG"/>
    <n v="11"/>
    <x v="13"/>
    <x v="105"/>
    <n v="5"/>
    <s v="No"/>
    <s v="Sì"/>
    <x v="1"/>
    <x v="28"/>
  </r>
  <r>
    <s v="MI"/>
    <s v="LOM"/>
    <n v="11"/>
    <x v="97"/>
    <x v="106"/>
    <n v="10"/>
    <s v="Sì"/>
    <s v="Sì"/>
    <x v="1"/>
    <x v="32"/>
  </r>
  <r>
    <s v="TS"/>
    <s v="FVG"/>
    <n v="4"/>
    <x v="98"/>
    <x v="107"/>
    <n v="10"/>
    <s v="No"/>
    <s v="No"/>
    <x v="1"/>
    <x v="18"/>
  </r>
  <r>
    <s v="MI"/>
    <s v="LOM"/>
    <n v="10"/>
    <x v="99"/>
    <x v="108"/>
    <n v="8"/>
    <s v="No"/>
    <s v="No"/>
    <x v="1"/>
    <x v="4"/>
  </r>
  <r>
    <s v="RM"/>
    <s v="LAZ"/>
    <n v="12"/>
    <x v="100"/>
    <x v="109"/>
    <n v="4"/>
    <s v="No"/>
    <s v="No"/>
    <x v="1"/>
    <x v="37"/>
  </r>
  <r>
    <s v="RA"/>
    <s v="EMR"/>
    <n v="2"/>
    <x v="101"/>
    <x v="110"/>
    <n v="7"/>
    <s v="Sì"/>
    <s v="No"/>
    <x v="0"/>
    <x v="2"/>
  </r>
  <r>
    <s v="NA"/>
    <s v="CAM"/>
    <n v="4"/>
    <x v="102"/>
    <x v="111"/>
    <n v="9"/>
    <s v="No"/>
    <s v="No"/>
    <x v="1"/>
    <x v="19"/>
  </r>
  <r>
    <s v="MI"/>
    <s v="LOM"/>
    <n v="1"/>
    <x v="103"/>
    <x v="112"/>
    <n v="10"/>
    <s v="Sì"/>
    <s v="Sì"/>
    <x v="0"/>
    <x v="14"/>
  </r>
  <r>
    <s v="MI"/>
    <s v="LOM"/>
    <n v="12"/>
    <x v="104"/>
    <x v="113"/>
    <n v="5"/>
    <s v="Sì"/>
    <s v="No"/>
    <x v="1"/>
    <x v="38"/>
  </r>
  <r>
    <s v="BT"/>
    <s v="PUG"/>
    <n v="7"/>
    <x v="39"/>
    <x v="114"/>
    <n v="5"/>
    <s v="No"/>
    <s v="No"/>
    <x v="0"/>
    <x v="7"/>
  </r>
  <r>
    <s v="RM"/>
    <s v="LAZ"/>
    <n v="8"/>
    <x v="105"/>
    <x v="115"/>
    <n v="3"/>
    <s v="No"/>
    <s v="Sì"/>
    <x v="0"/>
    <x v="3"/>
  </r>
  <r>
    <s v="MI"/>
    <s v="LOM"/>
    <n v="1"/>
    <x v="106"/>
    <x v="116"/>
    <n v="3"/>
    <s v="No"/>
    <s v="Sì"/>
    <x v="1"/>
    <x v="19"/>
  </r>
  <r>
    <s v="RM"/>
    <s v="LAZ"/>
    <n v="5"/>
    <x v="107"/>
    <x v="117"/>
    <n v="3"/>
    <s v="Sì"/>
    <s v="Sì"/>
    <x v="0"/>
    <x v="25"/>
  </r>
  <r>
    <s v="VE"/>
    <s v="VEN"/>
    <n v="9"/>
    <x v="108"/>
    <x v="118"/>
    <n v="10"/>
    <s v="Sì"/>
    <s v="No"/>
    <x v="1"/>
    <x v="27"/>
  </r>
  <r>
    <s v="VE"/>
    <s v="VEN"/>
    <n v="9"/>
    <x v="109"/>
    <x v="119"/>
    <n v="2"/>
    <s v="Sì"/>
    <s v="No"/>
    <x v="0"/>
    <x v="1"/>
  </r>
  <r>
    <s v="TO"/>
    <s v="PIE"/>
    <n v="8"/>
    <x v="110"/>
    <x v="120"/>
    <n v="6"/>
    <s v="No"/>
    <s v="No"/>
    <x v="1"/>
    <x v="30"/>
  </r>
  <r>
    <s v="CB"/>
    <s v="MOL"/>
    <n v="13"/>
    <x v="111"/>
    <x v="121"/>
    <n v="9"/>
    <s v="No"/>
    <s v="No"/>
    <x v="1"/>
    <x v="9"/>
  </r>
  <r>
    <s v="SS"/>
    <s v="SAR"/>
    <n v="13"/>
    <x v="112"/>
    <x v="122"/>
    <n v="6"/>
    <s v="No"/>
    <s v="Sì"/>
    <x v="1"/>
    <x v="8"/>
  </r>
  <r>
    <s v="TO"/>
    <s v="PIE"/>
    <n v="7"/>
    <x v="113"/>
    <x v="123"/>
    <n v="9"/>
    <s v="Sì"/>
    <s v="Sì"/>
    <x v="1"/>
    <x v="27"/>
  </r>
  <r>
    <s v="TO"/>
    <s v="PIE"/>
    <n v="5"/>
    <x v="114"/>
    <x v="124"/>
    <n v="3"/>
    <s v="No"/>
    <s v="Sì"/>
    <x v="1"/>
    <x v="0"/>
  </r>
  <r>
    <s v="BA"/>
    <s v="PUG"/>
    <n v="12"/>
    <x v="115"/>
    <x v="125"/>
    <n v="7"/>
    <s v="Sì"/>
    <s v="No"/>
    <x v="0"/>
    <x v="5"/>
  </r>
  <r>
    <s v="BG"/>
    <s v="LOM"/>
    <n v="11"/>
    <x v="116"/>
    <x v="126"/>
    <n v="10"/>
    <s v="Sì"/>
    <s v="Sì"/>
    <x v="1"/>
    <x v="27"/>
  </r>
  <r>
    <s v="LO"/>
    <s v="LOM"/>
    <n v="13"/>
    <x v="117"/>
    <x v="127"/>
    <n v="8"/>
    <s v="Sì"/>
    <s v="Sì"/>
    <x v="1"/>
    <x v="8"/>
  </r>
  <r>
    <s v="RA"/>
    <s v="EMR"/>
    <n v="6"/>
    <x v="118"/>
    <x v="128"/>
    <n v="9"/>
    <s v="Sì"/>
    <s v="No"/>
    <x v="1"/>
    <x v="0"/>
  </r>
  <r>
    <s v="MI"/>
    <s v="LOM"/>
    <n v="5"/>
    <x v="119"/>
    <x v="129"/>
    <n v="8"/>
    <s v="Sì"/>
    <s v="No"/>
    <x v="1"/>
    <x v="11"/>
  </r>
  <r>
    <s v="BS"/>
    <s v="LOM"/>
    <n v="6"/>
    <x v="120"/>
    <x v="130"/>
    <n v="2"/>
    <s v="No"/>
    <s v="No"/>
    <x v="1"/>
    <x v="5"/>
  </r>
  <r>
    <s v="SR"/>
    <s v="SIC"/>
    <n v="15"/>
    <x v="121"/>
    <x v="131"/>
    <n v="8"/>
    <s v="No"/>
    <s v="Sì"/>
    <x v="1"/>
    <x v="8"/>
  </r>
  <r>
    <s v="FI"/>
    <s v="TOS"/>
    <n v="15"/>
    <x v="122"/>
    <x v="132"/>
    <n v="6"/>
    <s v="Sì"/>
    <s v="Sì"/>
    <x v="0"/>
    <x v="18"/>
  </r>
  <r>
    <s v="RM"/>
    <s v="LAZ"/>
    <n v="7"/>
    <x v="1"/>
    <x v="133"/>
    <n v="4"/>
    <s v="No"/>
    <s v="Sì"/>
    <x v="0"/>
    <x v="30"/>
  </r>
  <r>
    <s v="AP"/>
    <s v="MAR"/>
    <n v="14"/>
    <x v="123"/>
    <x v="134"/>
    <n v="7"/>
    <s v="No"/>
    <s v="Sì"/>
    <x v="1"/>
    <x v="23"/>
  </r>
  <r>
    <s v="RM"/>
    <s v="LAZ"/>
    <n v="8"/>
    <x v="124"/>
    <x v="135"/>
    <n v="8"/>
    <s v="Sì"/>
    <s v="Sì"/>
    <x v="1"/>
    <x v="36"/>
  </r>
  <r>
    <s v="TV"/>
    <s v="VEN"/>
    <n v="11"/>
    <x v="64"/>
    <x v="136"/>
    <n v="1"/>
    <s v="Sì"/>
    <s v="Sì"/>
    <x v="1"/>
    <x v="14"/>
  </r>
  <r>
    <s v="CE"/>
    <s v="CAM"/>
    <n v="2"/>
    <x v="125"/>
    <x v="137"/>
    <n v="3"/>
    <s v="Sì"/>
    <s v="No"/>
    <x v="0"/>
    <x v="12"/>
  </r>
  <r>
    <s v="TP"/>
    <s v="SIC"/>
    <n v="12"/>
    <x v="126"/>
    <x v="138"/>
    <n v="1"/>
    <s v="Sì"/>
    <s v="No"/>
    <x v="1"/>
    <x v="38"/>
  </r>
  <r>
    <s v="MI"/>
    <s v="LOM"/>
    <n v="14"/>
    <x v="42"/>
    <x v="139"/>
    <n v="2"/>
    <s v="Sì"/>
    <s v="Sì"/>
    <x v="1"/>
    <x v="15"/>
  </r>
  <r>
    <s v="NA"/>
    <s v="CAM"/>
    <n v="14"/>
    <x v="36"/>
    <x v="140"/>
    <n v="8"/>
    <s v="Sì"/>
    <s v="No"/>
    <x v="0"/>
    <x v="3"/>
  </r>
  <r>
    <s v="PC"/>
    <s v="EMR"/>
    <n v="11"/>
    <x v="127"/>
    <x v="141"/>
    <n v="9"/>
    <s v="Sì"/>
    <s v="Sì"/>
    <x v="1"/>
    <x v="25"/>
  </r>
  <r>
    <s v="PD"/>
    <s v="VEN"/>
    <n v="10"/>
    <x v="128"/>
    <x v="142"/>
    <n v="9"/>
    <s v="Sì"/>
    <s v="No"/>
    <x v="0"/>
    <x v="19"/>
  </r>
  <r>
    <s v="TS"/>
    <s v="FVG"/>
    <n v="6"/>
    <x v="129"/>
    <x v="143"/>
    <n v="5"/>
    <s v="Sì"/>
    <s v="Sì"/>
    <x v="0"/>
    <x v="12"/>
  </r>
  <r>
    <s v="NO"/>
    <s v="PIE"/>
    <n v="1"/>
    <x v="130"/>
    <x v="144"/>
    <n v="3"/>
    <s v="Sì"/>
    <s v="Sì"/>
    <x v="0"/>
    <x v="11"/>
  </r>
  <r>
    <s v="GE"/>
    <s v="LIG"/>
    <n v="11"/>
    <x v="131"/>
    <x v="145"/>
    <n v="9"/>
    <s v="No"/>
    <s v="Sì"/>
    <x v="1"/>
    <x v="17"/>
  </r>
  <r>
    <s v="RM"/>
    <s v="LAZ"/>
    <n v="4"/>
    <x v="132"/>
    <x v="146"/>
    <n v="1"/>
    <s v="Sì"/>
    <s v="No"/>
    <x v="1"/>
    <x v="6"/>
  </r>
  <r>
    <s v="NA"/>
    <s v="CAM"/>
    <n v="2"/>
    <x v="133"/>
    <x v="147"/>
    <n v="2"/>
    <s v="Sì"/>
    <s v="Sì"/>
    <x v="1"/>
    <x v="23"/>
  </r>
  <r>
    <s v="AN"/>
    <s v="MAR"/>
    <n v="10"/>
    <x v="134"/>
    <x v="148"/>
    <n v="5"/>
    <s v="Sì"/>
    <s v="Sì"/>
    <x v="0"/>
    <x v="8"/>
  </r>
  <r>
    <s v="FG"/>
    <s v="PUG"/>
    <n v="1"/>
    <x v="135"/>
    <x v="149"/>
    <n v="2"/>
    <s v="No"/>
    <s v="No"/>
    <x v="0"/>
    <x v="15"/>
  </r>
  <r>
    <s v="AG"/>
    <s v="SIC"/>
    <n v="10"/>
    <x v="136"/>
    <x v="150"/>
    <n v="9"/>
    <s v="No"/>
    <s v="Sì"/>
    <x v="1"/>
    <x v="38"/>
  </r>
  <r>
    <s v="PA"/>
    <s v="SIC"/>
    <n v="10"/>
    <x v="137"/>
    <x v="151"/>
    <n v="9"/>
    <s v="Sì"/>
    <s v="No"/>
    <x v="1"/>
    <x v="3"/>
  </r>
  <r>
    <s v="NA"/>
    <s v="CAM"/>
    <n v="2"/>
    <x v="138"/>
    <x v="152"/>
    <n v="4"/>
    <s v="No"/>
    <s v="No"/>
    <x v="0"/>
    <x v="13"/>
  </r>
  <r>
    <s v="GE"/>
    <s v="LIG"/>
    <n v="1"/>
    <x v="139"/>
    <x v="153"/>
    <n v="7"/>
    <s v="No"/>
    <s v="No"/>
    <x v="0"/>
    <x v="14"/>
  </r>
  <r>
    <s v="CT"/>
    <s v="SIC"/>
    <n v="12"/>
    <x v="116"/>
    <x v="154"/>
    <n v="3"/>
    <s v="Sì"/>
    <s v="No"/>
    <x v="0"/>
    <x v="8"/>
  </r>
  <r>
    <s v="AG"/>
    <s v="SIC"/>
    <n v="15"/>
    <x v="0"/>
    <x v="155"/>
    <n v="2"/>
    <s v="No"/>
    <s v="No"/>
    <x v="0"/>
    <x v="34"/>
  </r>
  <r>
    <s v="AN"/>
    <s v="MAR"/>
    <n v="4"/>
    <x v="140"/>
    <x v="156"/>
    <n v="3"/>
    <s v="No"/>
    <s v="No"/>
    <x v="1"/>
    <x v="0"/>
  </r>
  <r>
    <s v="SR"/>
    <s v="SIC"/>
    <n v="1"/>
    <x v="141"/>
    <x v="157"/>
    <n v="1"/>
    <s v="No"/>
    <s v="Sì"/>
    <x v="1"/>
    <x v="17"/>
  </r>
  <r>
    <s v="LC"/>
    <s v="LOM"/>
    <n v="4"/>
    <x v="142"/>
    <x v="158"/>
    <n v="1"/>
    <s v="No"/>
    <s v="Sì"/>
    <x v="0"/>
    <x v="28"/>
  </r>
  <r>
    <s v="RC"/>
    <s v="CAL"/>
    <n v="1"/>
    <x v="143"/>
    <x v="159"/>
    <n v="7"/>
    <s v="Sì"/>
    <s v="No"/>
    <x v="0"/>
    <x v="39"/>
  </r>
  <r>
    <s v="RM"/>
    <s v="LAZ"/>
    <n v="4"/>
    <x v="144"/>
    <x v="160"/>
    <n v="7"/>
    <s v="No"/>
    <s v="Sì"/>
    <x v="1"/>
    <x v="3"/>
  </r>
  <r>
    <s v="AO"/>
    <s v="VDA"/>
    <n v="12"/>
    <x v="145"/>
    <x v="161"/>
    <n v="8"/>
    <s v="Sì"/>
    <s v="Sì"/>
    <x v="1"/>
    <x v="20"/>
  </r>
  <r>
    <s v="RM"/>
    <s v="LAZ"/>
    <n v="6"/>
    <x v="146"/>
    <x v="162"/>
    <n v="4"/>
    <s v="No"/>
    <s v="Sì"/>
    <x v="1"/>
    <x v="28"/>
  </r>
  <r>
    <s v="CT"/>
    <s v="SIC"/>
    <n v="5"/>
    <x v="90"/>
    <x v="163"/>
    <n v="6"/>
    <s v="Sì"/>
    <s v="Sì"/>
    <x v="0"/>
    <x v="32"/>
  </r>
  <r>
    <s v="CH"/>
    <s v="ABR"/>
    <n v="6"/>
    <x v="147"/>
    <x v="164"/>
    <n v="7"/>
    <s v="No"/>
    <s v="Sì"/>
    <x v="1"/>
    <x v="8"/>
  </r>
  <r>
    <s v="BT"/>
    <s v="PUG"/>
    <n v="11"/>
    <x v="148"/>
    <x v="165"/>
    <n v="2"/>
    <s v="Sì"/>
    <s v="Sì"/>
    <x v="1"/>
    <x v="7"/>
  </r>
  <r>
    <s v="MI"/>
    <s v="LOM"/>
    <n v="15"/>
    <x v="149"/>
    <x v="166"/>
    <n v="9"/>
    <s v="Sì"/>
    <s v="No"/>
    <x v="1"/>
    <x v="40"/>
  </r>
  <r>
    <s v="AP"/>
    <s v="MAR"/>
    <n v="1"/>
    <x v="150"/>
    <x v="167"/>
    <n v="9"/>
    <s v="No"/>
    <s v="Sì"/>
    <x v="1"/>
    <x v="24"/>
  </r>
  <r>
    <s v="ME"/>
    <s v="SIC"/>
    <n v="2"/>
    <x v="151"/>
    <x v="168"/>
    <n v="1"/>
    <s v="Sì"/>
    <s v="No"/>
    <x v="0"/>
    <x v="19"/>
  </r>
  <r>
    <s v="MI"/>
    <s v="LOM"/>
    <n v="2"/>
    <x v="152"/>
    <x v="169"/>
    <n v="7"/>
    <s v="Sì"/>
    <s v="No"/>
    <x v="0"/>
    <x v="30"/>
  </r>
  <r>
    <s v="NA"/>
    <s v="CAM"/>
    <n v="15"/>
    <x v="153"/>
    <x v="170"/>
    <n v="2"/>
    <s v="Sì"/>
    <s v="Sì"/>
    <x v="0"/>
    <x v="38"/>
  </r>
  <r>
    <s v="MO"/>
    <s v="EMR"/>
    <n v="14"/>
    <x v="154"/>
    <x v="171"/>
    <n v="1"/>
    <s v="Sì"/>
    <s v="Sì"/>
    <x v="0"/>
    <x v="40"/>
  </r>
  <r>
    <s v="CS"/>
    <s v="CAL"/>
    <n v="15"/>
    <x v="155"/>
    <x v="172"/>
    <n v="7"/>
    <s v="No"/>
    <s v="Sì"/>
    <x v="1"/>
    <x v="21"/>
  </r>
  <r>
    <s v="NA"/>
    <s v="CAM"/>
    <n v="9"/>
    <x v="156"/>
    <x v="173"/>
    <n v="4"/>
    <s v="No"/>
    <s v="Sì"/>
    <x v="0"/>
    <x v="17"/>
  </r>
  <r>
    <s v="VV"/>
    <s v="CAL"/>
    <n v="14"/>
    <x v="157"/>
    <x v="174"/>
    <n v="7"/>
    <s v="No"/>
    <s v="No"/>
    <x v="0"/>
    <x v="28"/>
  </r>
  <r>
    <s v="ME"/>
    <s v="SIC"/>
    <n v="15"/>
    <x v="158"/>
    <x v="175"/>
    <n v="2"/>
    <s v="Sì"/>
    <s v="Sì"/>
    <x v="1"/>
    <x v="14"/>
  </r>
  <r>
    <s v="AN"/>
    <s v="MAR"/>
    <n v="14"/>
    <x v="159"/>
    <x v="176"/>
    <n v="9"/>
    <s v="Sì"/>
    <s v="Sì"/>
    <x v="0"/>
    <x v="3"/>
  </r>
  <r>
    <s v="RM"/>
    <s v="LAZ"/>
    <n v="13"/>
    <x v="160"/>
    <x v="177"/>
    <n v="4"/>
    <s v="No"/>
    <s v="Sì"/>
    <x v="0"/>
    <x v="11"/>
  </r>
  <r>
    <s v="SA"/>
    <s v="CAM"/>
    <n v="3"/>
    <x v="161"/>
    <x v="116"/>
    <n v="5"/>
    <s v="No"/>
    <s v="No"/>
    <x v="0"/>
    <x v="19"/>
  </r>
  <r>
    <s v="RN"/>
    <s v="EMR"/>
    <n v="1"/>
    <x v="162"/>
    <x v="178"/>
    <n v="3"/>
    <s v="Sì"/>
    <s v="Sì"/>
    <x v="0"/>
    <x v="9"/>
  </r>
  <r>
    <s v="SI"/>
    <s v="TOS"/>
    <n v="7"/>
    <x v="163"/>
    <x v="179"/>
    <n v="10"/>
    <s v="No"/>
    <s v="Sì"/>
    <x v="0"/>
    <x v="4"/>
  </r>
  <r>
    <s v="PG"/>
    <s v="UMB"/>
    <n v="8"/>
    <x v="164"/>
    <x v="180"/>
    <n v="4"/>
    <s v="No"/>
    <s v="No"/>
    <x v="0"/>
    <x v="9"/>
  </r>
  <r>
    <s v="RM"/>
    <s v="LAZ"/>
    <n v="11"/>
    <x v="165"/>
    <x v="181"/>
    <n v="4"/>
    <s v="No"/>
    <s v="No"/>
    <x v="1"/>
    <x v="39"/>
  </r>
  <r>
    <s v="FI"/>
    <s v="TOS"/>
    <n v="3"/>
    <x v="166"/>
    <x v="182"/>
    <n v="4"/>
    <s v="No"/>
    <s v="No"/>
    <x v="0"/>
    <x v="17"/>
  </r>
  <r>
    <s v="TO"/>
    <s v="PIE"/>
    <n v="7"/>
    <x v="167"/>
    <x v="183"/>
    <n v="7"/>
    <s v="No"/>
    <s v="No"/>
    <x v="1"/>
    <x v="17"/>
  </r>
  <r>
    <s v="MC"/>
    <s v="MAR"/>
    <n v="11"/>
    <x v="141"/>
    <x v="184"/>
    <n v="6"/>
    <s v="Sì"/>
    <s v="Sì"/>
    <x v="1"/>
    <x v="10"/>
  </r>
  <r>
    <s v="RM"/>
    <s v="LAZ"/>
    <n v="1"/>
    <x v="168"/>
    <x v="185"/>
    <n v="2"/>
    <s v="No"/>
    <s v="Sì"/>
    <x v="1"/>
    <x v="23"/>
  </r>
  <r>
    <s v="CO"/>
    <s v="LOM"/>
    <n v="5"/>
    <x v="169"/>
    <x v="186"/>
    <n v="8"/>
    <s v="Sì"/>
    <s v="No"/>
    <x v="1"/>
    <x v="23"/>
  </r>
  <r>
    <s v="TO"/>
    <s v="PIE"/>
    <n v="11"/>
    <x v="170"/>
    <x v="187"/>
    <n v="6"/>
    <s v="No"/>
    <s v="No"/>
    <x v="0"/>
    <x v="6"/>
  </r>
  <r>
    <s v="BZ"/>
    <s v="TAA"/>
    <n v="4"/>
    <x v="171"/>
    <x v="188"/>
    <n v="4"/>
    <s v="No"/>
    <s v="No"/>
    <x v="1"/>
    <x v="29"/>
  </r>
  <r>
    <s v="TO"/>
    <s v="PIE"/>
    <n v="15"/>
    <x v="172"/>
    <x v="189"/>
    <n v="4"/>
    <s v="No"/>
    <s v="No"/>
    <x v="0"/>
    <x v="41"/>
  </r>
  <r>
    <s v="TO"/>
    <s v="PIE"/>
    <n v="15"/>
    <x v="173"/>
    <x v="190"/>
    <n v="3"/>
    <s v="Sì"/>
    <s v="Sì"/>
    <x v="1"/>
    <x v="31"/>
  </r>
  <r>
    <s v="BT"/>
    <s v="PUG"/>
    <n v="1"/>
    <x v="174"/>
    <x v="191"/>
    <n v="3"/>
    <s v="No"/>
    <s v="No"/>
    <x v="0"/>
    <x v="20"/>
  </r>
  <r>
    <s v="MI"/>
    <s v="LOM"/>
    <n v="7"/>
    <x v="175"/>
    <x v="192"/>
    <n v="10"/>
    <s v="No"/>
    <s v="No"/>
    <x v="1"/>
    <x v="34"/>
  </r>
  <r>
    <s v="VR"/>
    <s v="VEN"/>
    <n v="10"/>
    <x v="176"/>
    <x v="193"/>
    <n v="5"/>
    <s v="No"/>
    <s v="No"/>
    <x v="1"/>
    <x v="9"/>
  </r>
  <r>
    <s v="BI"/>
    <s v="PIE"/>
    <n v="8"/>
    <x v="177"/>
    <x v="194"/>
    <n v="4"/>
    <s v="Sì"/>
    <s v="No"/>
    <x v="1"/>
    <x v="37"/>
  </r>
  <r>
    <s v="PE"/>
    <s v="ABR"/>
    <n v="5"/>
    <x v="178"/>
    <x v="39"/>
    <n v="9"/>
    <s v="No"/>
    <s v="Sì"/>
    <x v="0"/>
    <x v="19"/>
  </r>
  <r>
    <s v="LT"/>
    <s v="LAZ"/>
    <n v="14"/>
    <x v="179"/>
    <x v="195"/>
    <n v="5"/>
    <s v="No"/>
    <s v="No"/>
    <x v="0"/>
    <x v="21"/>
  </r>
  <r>
    <s v="LT"/>
    <s v="LAZ"/>
    <n v="5"/>
    <x v="180"/>
    <x v="196"/>
    <n v="6"/>
    <s v="No"/>
    <s v="Sì"/>
    <x v="1"/>
    <x v="30"/>
  </r>
  <r>
    <s v="AR"/>
    <s v="TOS"/>
    <n v="9"/>
    <x v="181"/>
    <x v="197"/>
    <n v="4"/>
    <s v="No"/>
    <s v="No"/>
    <x v="1"/>
    <x v="26"/>
  </r>
  <r>
    <s v="BA"/>
    <s v="PUG"/>
    <n v="8"/>
    <x v="25"/>
    <x v="198"/>
    <n v="10"/>
    <s v="Sì"/>
    <s v="No"/>
    <x v="0"/>
    <x v="41"/>
  </r>
  <r>
    <s v="FI"/>
    <s v="TOS"/>
    <n v="4"/>
    <x v="182"/>
    <x v="199"/>
    <n v="10"/>
    <s v="Sì"/>
    <s v="Sì"/>
    <x v="0"/>
    <x v="7"/>
  </r>
  <r>
    <s v="BO"/>
    <s v="EMR"/>
    <n v="1"/>
    <x v="183"/>
    <x v="200"/>
    <n v="4"/>
    <s v="No"/>
    <s v="Sì"/>
    <x v="0"/>
    <x v="7"/>
  </r>
  <r>
    <s v="MI"/>
    <s v="LOM"/>
    <n v="2"/>
    <x v="184"/>
    <x v="201"/>
    <n v="6"/>
    <s v="Sì"/>
    <s v="No"/>
    <x v="0"/>
    <x v="28"/>
  </r>
  <r>
    <s v="NA"/>
    <s v="CAM"/>
    <n v="6"/>
    <x v="185"/>
    <x v="202"/>
    <n v="10"/>
    <s v="No"/>
    <s v="Sì"/>
    <x v="1"/>
    <x v="38"/>
  </r>
  <r>
    <s v="TO"/>
    <s v="PIE"/>
    <n v="15"/>
    <x v="186"/>
    <x v="203"/>
    <n v="8"/>
    <s v="No"/>
    <s v="No"/>
    <x v="1"/>
    <x v="27"/>
  </r>
  <r>
    <s v="SA"/>
    <s v="CAM"/>
    <n v="10"/>
    <x v="187"/>
    <x v="204"/>
    <n v="5"/>
    <s v="No"/>
    <s v="Sì"/>
    <x v="0"/>
    <x v="32"/>
  </r>
  <r>
    <s v="TS"/>
    <s v="FVG"/>
    <n v="2"/>
    <x v="188"/>
    <x v="205"/>
    <n v="5"/>
    <s v="No"/>
    <s v="No"/>
    <x v="0"/>
    <x v="0"/>
  </r>
  <r>
    <s v="MI"/>
    <s v="LOM"/>
    <n v="1"/>
    <x v="189"/>
    <x v="206"/>
    <n v="7"/>
    <s v="No"/>
    <s v="Sì"/>
    <x v="0"/>
    <x v="34"/>
  </r>
  <r>
    <s v="RM"/>
    <s v="LAZ"/>
    <n v="5"/>
    <x v="190"/>
    <x v="207"/>
    <n v="2"/>
    <s v="No"/>
    <s v="No"/>
    <x v="1"/>
    <x v="2"/>
  </r>
  <r>
    <s v="RO"/>
    <s v="VEN"/>
    <n v="4"/>
    <x v="191"/>
    <x v="208"/>
    <n v="7"/>
    <s v="Sì"/>
    <s v="Sì"/>
    <x v="0"/>
    <x v="19"/>
  </r>
  <r>
    <s v="BO"/>
    <s v="EMR"/>
    <n v="6"/>
    <x v="192"/>
    <x v="209"/>
    <n v="6"/>
    <s v="Sì"/>
    <s v="No"/>
    <x v="0"/>
    <x v="6"/>
  </r>
  <r>
    <s v="SA"/>
    <s v="CAM"/>
    <n v="5"/>
    <x v="193"/>
    <x v="210"/>
    <n v="2"/>
    <s v="Sì"/>
    <s v="No"/>
    <x v="1"/>
    <x v="16"/>
  </r>
  <r>
    <s v="RM"/>
    <s v="LAZ"/>
    <n v="4"/>
    <x v="194"/>
    <x v="211"/>
    <n v="2"/>
    <s v="No"/>
    <s v="No"/>
    <x v="0"/>
    <x v="17"/>
  </r>
  <r>
    <s v="MB"/>
    <s v="LOM"/>
    <n v="2"/>
    <x v="11"/>
    <x v="212"/>
    <n v="7"/>
    <s v="Sì"/>
    <s v="No"/>
    <x v="1"/>
    <x v="16"/>
  </r>
  <r>
    <s v="ME"/>
    <s v="SIC"/>
    <n v="1"/>
    <x v="195"/>
    <x v="213"/>
    <n v="9"/>
    <s v="No"/>
    <s v="No"/>
    <x v="1"/>
    <x v="23"/>
  </r>
  <r>
    <s v="MI"/>
    <s v="LOM"/>
    <n v="13"/>
    <x v="196"/>
    <x v="214"/>
    <n v="2"/>
    <s v="Sì"/>
    <s v="No"/>
    <x v="1"/>
    <x v="3"/>
  </r>
  <r>
    <s v="BA"/>
    <s v="PUG"/>
    <n v="1"/>
    <x v="197"/>
    <x v="215"/>
    <n v="8"/>
    <s v="No"/>
    <s v="No"/>
    <x v="1"/>
    <x v="7"/>
  </r>
  <r>
    <s v="NA"/>
    <s v="CAM"/>
    <n v="7"/>
    <x v="198"/>
    <x v="216"/>
    <n v="6"/>
    <s v="No"/>
    <s v="No"/>
    <x v="1"/>
    <x v="32"/>
  </r>
  <r>
    <s v="PG"/>
    <s v="UMB"/>
    <n v="13"/>
    <x v="199"/>
    <x v="217"/>
    <n v="7"/>
    <s v="No"/>
    <s v="No"/>
    <x v="0"/>
    <x v="37"/>
  </r>
  <r>
    <s v="FG"/>
    <s v="PUG"/>
    <n v="10"/>
    <x v="200"/>
    <x v="218"/>
    <n v="7"/>
    <s v="No"/>
    <s v="No"/>
    <x v="0"/>
    <x v="27"/>
  </r>
  <r>
    <s v="NA"/>
    <s v="CAM"/>
    <n v="13"/>
    <x v="201"/>
    <x v="181"/>
    <n v="7"/>
    <s v="Sì"/>
    <s v="Sì"/>
    <x v="0"/>
    <x v="39"/>
  </r>
  <r>
    <s v="MB"/>
    <s v="LOM"/>
    <n v="8"/>
    <x v="202"/>
    <x v="219"/>
    <n v="1"/>
    <s v="No"/>
    <s v="No"/>
    <x v="1"/>
    <x v="12"/>
  </r>
  <r>
    <s v="BL"/>
    <s v="VEN"/>
    <n v="8"/>
    <x v="203"/>
    <x v="220"/>
    <n v="1"/>
    <s v="Sì"/>
    <s v="No"/>
    <x v="1"/>
    <x v="22"/>
  </r>
  <r>
    <s v="VC"/>
    <s v="PIE"/>
    <n v="5"/>
    <x v="204"/>
    <x v="221"/>
    <n v="9"/>
    <s v="No"/>
    <s v="Sì"/>
    <x v="0"/>
    <x v="8"/>
  </r>
  <r>
    <s v="GO"/>
    <s v="FVG"/>
    <n v="7"/>
    <x v="130"/>
    <x v="222"/>
    <n v="8"/>
    <s v="Sì"/>
    <s v="No"/>
    <x v="0"/>
    <x v="39"/>
  </r>
  <r>
    <s v="BA"/>
    <s v="PUG"/>
    <n v="9"/>
    <x v="205"/>
    <x v="223"/>
    <n v="4"/>
    <s v="No"/>
    <s v="No"/>
    <x v="1"/>
    <x v="29"/>
  </r>
  <r>
    <s v="MI"/>
    <s v="LOM"/>
    <n v="10"/>
    <x v="206"/>
    <x v="224"/>
    <n v="4"/>
    <s v="No"/>
    <s v="No"/>
    <x v="0"/>
    <x v="24"/>
  </r>
  <r>
    <s v="MI"/>
    <s v="LOM"/>
    <n v="15"/>
    <x v="207"/>
    <x v="225"/>
    <n v="8"/>
    <s v="No"/>
    <s v="No"/>
    <x v="1"/>
    <x v="41"/>
  </r>
  <r>
    <s v="TO"/>
    <s v="PIE"/>
    <n v="6"/>
    <x v="200"/>
    <x v="226"/>
    <n v="7"/>
    <s v="Sì"/>
    <s v="Sì"/>
    <x v="0"/>
    <x v="12"/>
  </r>
  <r>
    <s v="MI"/>
    <s v="LOM"/>
    <n v="8"/>
    <x v="208"/>
    <x v="227"/>
    <n v="7"/>
    <s v="Sì"/>
    <s v="No"/>
    <x v="0"/>
    <x v="29"/>
  </r>
  <r>
    <s v="VA"/>
    <s v="LOM"/>
    <n v="1"/>
    <x v="209"/>
    <x v="228"/>
    <n v="8"/>
    <s v="Sì"/>
    <s v="Sì"/>
    <x v="0"/>
    <x v="26"/>
  </r>
  <r>
    <s v="BS"/>
    <s v="LOM"/>
    <n v="1"/>
    <x v="210"/>
    <x v="229"/>
    <n v="4"/>
    <s v="Sì"/>
    <s v="No"/>
    <x v="0"/>
    <x v="21"/>
  </r>
  <r>
    <s v="NA"/>
    <s v="CAM"/>
    <n v="13"/>
    <x v="211"/>
    <x v="230"/>
    <n v="6"/>
    <s v="Sì"/>
    <s v="No"/>
    <x v="0"/>
    <x v="12"/>
  </r>
  <r>
    <s v="VE"/>
    <s v="VEN"/>
    <n v="3"/>
    <x v="212"/>
    <x v="231"/>
    <n v="5"/>
    <s v="Sì"/>
    <s v="No"/>
    <x v="1"/>
    <x v="38"/>
  </r>
  <r>
    <s v="FC"/>
    <s v="EMR"/>
    <n v="13"/>
    <x v="213"/>
    <x v="232"/>
    <n v="7"/>
    <s v="Sì"/>
    <s v="Sì"/>
    <x v="1"/>
    <x v="3"/>
  </r>
  <r>
    <s v="RM"/>
    <s v="LAZ"/>
    <n v="5"/>
    <x v="193"/>
    <x v="233"/>
    <n v="10"/>
    <s v="No"/>
    <s v="No"/>
    <x v="0"/>
    <x v="15"/>
  </r>
  <r>
    <s v="NA"/>
    <s v="CAM"/>
    <n v="1"/>
    <x v="214"/>
    <x v="234"/>
    <n v="2"/>
    <s v="No"/>
    <s v="No"/>
    <x v="1"/>
    <x v="12"/>
  </r>
  <r>
    <s v="TA"/>
    <s v="PUG"/>
    <n v="1"/>
    <x v="57"/>
    <x v="235"/>
    <n v="4"/>
    <s v="No"/>
    <s v="Sì"/>
    <x v="0"/>
    <x v="11"/>
  </r>
  <r>
    <s v="FC"/>
    <s v="EMR"/>
    <n v="8"/>
    <x v="215"/>
    <x v="236"/>
    <n v="3"/>
    <s v="Sì"/>
    <s v="Sì"/>
    <x v="0"/>
    <x v="23"/>
  </r>
  <r>
    <s v="TO"/>
    <s v="PIE"/>
    <n v="2"/>
    <x v="179"/>
    <x v="237"/>
    <n v="4"/>
    <s v="Sì"/>
    <s v="No"/>
    <x v="0"/>
    <x v="25"/>
  </r>
  <r>
    <s v="AG"/>
    <s v="SIC"/>
    <n v="15"/>
    <x v="216"/>
    <x v="238"/>
    <n v="8"/>
    <s v="No"/>
    <s v="Sì"/>
    <x v="1"/>
    <x v="30"/>
  </r>
  <r>
    <s v="NA"/>
    <s v="CAM"/>
    <n v="10"/>
    <x v="217"/>
    <x v="239"/>
    <n v="4"/>
    <s v="Sì"/>
    <s v="Sì"/>
    <x v="0"/>
    <x v="27"/>
  </r>
  <r>
    <s v="MI"/>
    <s v="LOM"/>
    <n v="10"/>
    <x v="218"/>
    <x v="240"/>
    <n v="1"/>
    <s v="Sì"/>
    <s v="No"/>
    <x v="0"/>
    <x v="9"/>
  </r>
  <r>
    <s v="CE"/>
    <s v="CAM"/>
    <n v="9"/>
    <x v="219"/>
    <x v="241"/>
    <n v="7"/>
    <s v="No"/>
    <s v="No"/>
    <x v="0"/>
    <x v="17"/>
  </r>
  <r>
    <s v="MI"/>
    <s v="LOM"/>
    <n v="12"/>
    <x v="220"/>
    <x v="242"/>
    <n v="10"/>
    <s v="Sì"/>
    <s v="Sì"/>
    <x v="1"/>
    <x v="38"/>
  </r>
  <r>
    <s v="LU"/>
    <s v="TOS"/>
    <n v="4"/>
    <x v="221"/>
    <x v="243"/>
    <n v="8"/>
    <s v="Sì"/>
    <s v="No"/>
    <x v="0"/>
    <x v="10"/>
  </r>
  <r>
    <s v="CT"/>
    <s v="SIC"/>
    <n v="2"/>
    <x v="33"/>
    <x v="244"/>
    <n v="10"/>
    <s v="Sì"/>
    <s v="Sì"/>
    <x v="1"/>
    <x v="27"/>
  </r>
  <r>
    <s v="MI"/>
    <s v="LOM"/>
    <n v="4"/>
    <x v="222"/>
    <x v="245"/>
    <n v="6"/>
    <s v="Sì"/>
    <s v="No"/>
    <x v="1"/>
    <x v="37"/>
  </r>
  <r>
    <s v="MI"/>
    <s v="LOM"/>
    <n v="6"/>
    <x v="223"/>
    <x v="246"/>
    <n v="7"/>
    <s v="No"/>
    <s v="No"/>
    <x v="0"/>
    <x v="1"/>
  </r>
  <r>
    <s v="BA"/>
    <s v="PUG"/>
    <n v="15"/>
    <x v="223"/>
    <x v="247"/>
    <n v="7"/>
    <s v="Sì"/>
    <s v="No"/>
    <x v="1"/>
    <x v="3"/>
  </r>
  <r>
    <s v="PR"/>
    <s v="EMR"/>
    <n v="13"/>
    <x v="224"/>
    <x v="248"/>
    <n v="4"/>
    <s v="No"/>
    <s v="Sì"/>
    <x v="0"/>
    <x v="41"/>
  </r>
  <r>
    <s v="VI"/>
    <s v="VEN"/>
    <n v="4"/>
    <x v="225"/>
    <x v="249"/>
    <n v="1"/>
    <s v="Sì"/>
    <s v="Sì"/>
    <x v="1"/>
    <x v="31"/>
  </r>
  <r>
    <s v="SA"/>
    <s v="CAM"/>
    <n v="5"/>
    <x v="226"/>
    <x v="250"/>
    <n v="8"/>
    <s v="Sì"/>
    <s v="Sì"/>
    <x v="0"/>
    <x v="34"/>
  </r>
  <r>
    <s v="MI"/>
    <s v="LOM"/>
    <n v="9"/>
    <x v="227"/>
    <x v="251"/>
    <n v="3"/>
    <s v="Sì"/>
    <s v="Sì"/>
    <x v="1"/>
    <x v="23"/>
  </r>
  <r>
    <s v="CS"/>
    <s v="CAL"/>
    <n v="9"/>
    <x v="228"/>
    <x v="252"/>
    <n v="1"/>
    <s v="Sì"/>
    <s v="No"/>
    <x v="1"/>
    <x v="17"/>
  </r>
  <r>
    <s v="RM"/>
    <s v="LAZ"/>
    <n v="12"/>
    <x v="229"/>
    <x v="253"/>
    <n v="2"/>
    <s v="No"/>
    <s v="No"/>
    <x v="1"/>
    <x v="9"/>
  </r>
  <r>
    <s v="AG"/>
    <s v="SIC"/>
    <n v="7"/>
    <x v="230"/>
    <x v="254"/>
    <n v="7"/>
    <s v="Sì"/>
    <s v="No"/>
    <x v="0"/>
    <x v="37"/>
  </r>
  <r>
    <s v="LE"/>
    <s v="PUG"/>
    <n v="5"/>
    <x v="194"/>
    <x v="255"/>
    <n v="4"/>
    <s v="Sì"/>
    <s v="Sì"/>
    <x v="0"/>
    <x v="6"/>
  </r>
  <r>
    <s v="NA"/>
    <s v="CAM"/>
    <n v="7"/>
    <x v="231"/>
    <x v="256"/>
    <n v="8"/>
    <s v="Sì"/>
    <s v="Sì"/>
    <x v="0"/>
    <x v="38"/>
  </r>
  <r>
    <s v="PA"/>
    <s v="SIC"/>
    <n v="10"/>
    <x v="232"/>
    <x v="257"/>
    <n v="4"/>
    <s v="No"/>
    <s v="No"/>
    <x v="1"/>
    <x v="41"/>
  </r>
  <r>
    <s v="BR"/>
    <s v="PUG"/>
    <n v="7"/>
    <x v="233"/>
    <x v="258"/>
    <n v="3"/>
    <s v="No"/>
    <s v="Sì"/>
    <x v="1"/>
    <x v="26"/>
  </r>
  <r>
    <s v="LU"/>
    <s v="TOS"/>
    <n v="13"/>
    <x v="234"/>
    <x v="259"/>
    <n v="3"/>
    <s v="Sì"/>
    <s v="Sì"/>
    <x v="1"/>
    <x v="0"/>
  </r>
  <r>
    <s v="MB"/>
    <s v="LOM"/>
    <n v="9"/>
    <x v="235"/>
    <x v="260"/>
    <n v="1"/>
    <s v="Sì"/>
    <s v="Sì"/>
    <x v="1"/>
    <x v="8"/>
  </r>
  <r>
    <s v="CH"/>
    <s v="ABR"/>
    <n v="4"/>
    <x v="236"/>
    <x v="261"/>
    <n v="1"/>
    <s v="No"/>
    <s v="Sì"/>
    <x v="0"/>
    <x v="33"/>
  </r>
  <r>
    <s v="BO"/>
    <s v="EMR"/>
    <n v="14"/>
    <x v="0"/>
    <x v="262"/>
    <n v="9"/>
    <s v="No"/>
    <s v="No"/>
    <x v="1"/>
    <x v="31"/>
  </r>
  <r>
    <s v="NA"/>
    <s v="CAM"/>
    <n v="13"/>
    <x v="237"/>
    <x v="263"/>
    <n v="9"/>
    <s v="No"/>
    <s v="No"/>
    <x v="1"/>
    <x v="39"/>
  </r>
  <r>
    <s v="RM"/>
    <s v="LAZ"/>
    <n v="5"/>
    <x v="238"/>
    <x v="264"/>
    <n v="3"/>
    <s v="No"/>
    <s v="No"/>
    <x v="0"/>
    <x v="1"/>
  </r>
  <r>
    <s v="RM"/>
    <s v="LAZ"/>
    <n v="12"/>
    <x v="239"/>
    <x v="265"/>
    <n v="9"/>
    <s v="No"/>
    <s v="No"/>
    <x v="1"/>
    <x v="13"/>
  </r>
  <r>
    <s v="VR"/>
    <s v="VEN"/>
    <n v="15"/>
    <x v="240"/>
    <x v="266"/>
    <n v="9"/>
    <s v="No"/>
    <s v="Sì"/>
    <x v="1"/>
    <x v="25"/>
  </r>
  <r>
    <s v="MI"/>
    <s v="LOM"/>
    <n v="9"/>
    <x v="241"/>
    <x v="267"/>
    <n v="4"/>
    <s v="No"/>
    <s v="Sì"/>
    <x v="1"/>
    <x v="20"/>
  </r>
  <r>
    <s v="RM"/>
    <s v="LAZ"/>
    <n v="15"/>
    <x v="242"/>
    <x v="268"/>
    <n v="9"/>
    <s v="No"/>
    <s v="No"/>
    <x v="1"/>
    <x v="36"/>
  </r>
  <r>
    <s v="NA"/>
    <s v="CAM"/>
    <n v="15"/>
    <x v="243"/>
    <x v="269"/>
    <n v="6"/>
    <s v="No"/>
    <s v="No"/>
    <x v="1"/>
    <x v="0"/>
  </r>
  <r>
    <s v="FI"/>
    <s v="TOS"/>
    <n v="8"/>
    <x v="244"/>
    <x v="270"/>
    <n v="5"/>
    <s v="No"/>
    <s v="No"/>
    <x v="1"/>
    <x v="29"/>
  </r>
  <r>
    <s v="NA"/>
    <s v="CAM"/>
    <n v="11"/>
    <x v="35"/>
    <x v="271"/>
    <n v="7"/>
    <s v="No"/>
    <s v="No"/>
    <x v="0"/>
    <x v="16"/>
  </r>
  <r>
    <s v="PO"/>
    <s v="TOS"/>
    <n v="15"/>
    <x v="245"/>
    <x v="272"/>
    <n v="10"/>
    <s v="Sì"/>
    <s v="Sì"/>
    <x v="0"/>
    <x v="21"/>
  </r>
  <r>
    <s v="PA"/>
    <s v="SIC"/>
    <n v="10"/>
    <x v="246"/>
    <x v="273"/>
    <n v="10"/>
    <s v="No"/>
    <s v="No"/>
    <x v="1"/>
    <x v="26"/>
  </r>
  <r>
    <s v="VE"/>
    <s v="VEN"/>
    <n v="13"/>
    <x v="247"/>
    <x v="274"/>
    <n v="5"/>
    <s v="No"/>
    <s v="Sì"/>
    <x v="0"/>
    <x v="12"/>
  </r>
  <r>
    <s v="NA"/>
    <s v="CAM"/>
    <n v="7"/>
    <x v="200"/>
    <x v="275"/>
    <n v="4"/>
    <s v="Sì"/>
    <s v="No"/>
    <x v="0"/>
    <x v="26"/>
  </r>
  <r>
    <s v="SS"/>
    <s v="SAR"/>
    <n v="14"/>
    <x v="248"/>
    <x v="276"/>
    <n v="1"/>
    <s v="Sì"/>
    <s v="No"/>
    <x v="1"/>
    <x v="15"/>
  </r>
  <r>
    <s v="BA"/>
    <s v="PUG"/>
    <n v="14"/>
    <x v="249"/>
    <x v="277"/>
    <n v="7"/>
    <s v="Sì"/>
    <s v="No"/>
    <x v="1"/>
    <x v="7"/>
  </r>
  <r>
    <s v="TO"/>
    <s v="PIE"/>
    <n v="5"/>
    <x v="250"/>
    <x v="278"/>
    <n v="6"/>
    <s v="No"/>
    <s v="No"/>
    <x v="1"/>
    <x v="41"/>
  </r>
  <r>
    <s v="RM"/>
    <s v="LAZ"/>
    <n v="8"/>
    <x v="251"/>
    <x v="279"/>
    <n v="2"/>
    <s v="Sì"/>
    <s v="Sì"/>
    <x v="0"/>
    <x v="41"/>
  </r>
  <r>
    <s v="NU"/>
    <s v="SAR"/>
    <n v="9"/>
    <x v="252"/>
    <x v="280"/>
    <n v="3"/>
    <s v="No"/>
    <s v="Sì"/>
    <x v="1"/>
    <x v="22"/>
  </r>
  <r>
    <s v="MO"/>
    <s v="EMR"/>
    <n v="3"/>
    <x v="253"/>
    <x v="281"/>
    <n v="8"/>
    <s v="Sì"/>
    <s v="Sì"/>
    <x v="0"/>
    <x v="33"/>
  </r>
  <r>
    <s v="MO"/>
    <s v="EMR"/>
    <n v="1"/>
    <x v="254"/>
    <x v="282"/>
    <n v="1"/>
    <s v="No"/>
    <s v="No"/>
    <x v="1"/>
    <x v="20"/>
  </r>
  <r>
    <s v="VI"/>
    <s v="VEN"/>
    <n v="4"/>
    <x v="255"/>
    <x v="283"/>
    <n v="8"/>
    <s v="Sì"/>
    <s v="No"/>
    <x v="0"/>
    <x v="0"/>
  </r>
  <r>
    <s v="MB"/>
    <s v="LOM"/>
    <n v="10"/>
    <x v="256"/>
    <x v="284"/>
    <n v="5"/>
    <s v="Sì"/>
    <s v="No"/>
    <x v="1"/>
    <x v="40"/>
  </r>
  <r>
    <s v="MI"/>
    <s v="LOM"/>
    <n v="6"/>
    <x v="181"/>
    <x v="285"/>
    <n v="9"/>
    <s v="Sì"/>
    <s v="Sì"/>
    <x v="1"/>
    <x v="13"/>
  </r>
  <r>
    <s v="NA"/>
    <s v="CAM"/>
    <n v="10"/>
    <x v="257"/>
    <x v="286"/>
    <n v="2"/>
    <s v="No"/>
    <s v="Sì"/>
    <x v="0"/>
    <x v="23"/>
  </r>
  <r>
    <s v="UD"/>
    <s v="FVG"/>
    <n v="14"/>
    <x v="258"/>
    <x v="287"/>
    <n v="3"/>
    <s v="Sì"/>
    <s v="Sì"/>
    <x v="1"/>
    <x v="7"/>
  </r>
  <r>
    <s v="PT"/>
    <s v="TOS"/>
    <n v="15"/>
    <x v="259"/>
    <x v="288"/>
    <n v="7"/>
    <s v="No"/>
    <s v="Sì"/>
    <x v="0"/>
    <x v="34"/>
  </r>
  <r>
    <s v="CA"/>
    <s v="SAR"/>
    <n v="13"/>
    <x v="208"/>
    <x v="289"/>
    <n v="5"/>
    <s v="No"/>
    <s v="No"/>
    <x v="1"/>
    <x v="40"/>
  </r>
  <r>
    <s v="FM"/>
    <s v="MAR"/>
    <n v="1"/>
    <x v="260"/>
    <x v="290"/>
    <n v="6"/>
    <s v="Sì"/>
    <s v="No"/>
    <x v="1"/>
    <x v="2"/>
  </r>
  <r>
    <s v="MI"/>
    <s v="LOM"/>
    <n v="5"/>
    <x v="43"/>
    <x v="291"/>
    <n v="2"/>
    <s v="Sì"/>
    <s v="Sì"/>
    <x v="1"/>
    <x v="7"/>
  </r>
  <r>
    <s v="MI"/>
    <s v="LOM"/>
    <n v="10"/>
    <x v="261"/>
    <x v="292"/>
    <n v="10"/>
    <s v="Sì"/>
    <s v="No"/>
    <x v="0"/>
    <x v="29"/>
  </r>
  <r>
    <s v="MB"/>
    <s v="LOM"/>
    <n v="15"/>
    <x v="262"/>
    <x v="293"/>
    <n v="4"/>
    <s v="Sì"/>
    <s v="Sì"/>
    <x v="1"/>
    <x v="40"/>
  </r>
  <r>
    <s v="MI"/>
    <s v="LOM"/>
    <n v="6"/>
    <x v="263"/>
    <x v="294"/>
    <n v="6"/>
    <s v="No"/>
    <s v="No"/>
    <x v="0"/>
    <x v="31"/>
  </r>
  <r>
    <s v="MC"/>
    <s v="MAR"/>
    <n v="6"/>
    <x v="32"/>
    <x v="295"/>
    <n v="5"/>
    <s v="No"/>
    <s v="Sì"/>
    <x v="1"/>
    <x v="4"/>
  </r>
  <r>
    <s v="LI"/>
    <s v="TOS"/>
    <n v="3"/>
    <x v="264"/>
    <x v="296"/>
    <n v="3"/>
    <s v="Sì"/>
    <s v="No"/>
    <x v="1"/>
    <x v="1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s v="Roma"/>
    <s v="RM"/>
    <s v="LAZ"/>
    <n v="6"/>
    <x v="0"/>
    <d v="1958-05-20T00:00:00"/>
    <n v="2"/>
    <s v="No"/>
    <s v="No"/>
    <s v="Sì"/>
    <n v="64"/>
  </r>
  <r>
    <x v="1"/>
    <s v="Roma"/>
    <s v="RM"/>
    <s v="LAZ"/>
    <n v="12"/>
    <x v="1"/>
    <d v="1984-10-26T00:00:00"/>
    <n v="9"/>
    <s v="Sì"/>
    <s v="No"/>
    <s v="Sì"/>
    <n v="37"/>
  </r>
  <r>
    <x v="2"/>
    <s v="Riccione"/>
    <s v="RN"/>
    <s v="EMR"/>
    <n v="9"/>
    <x v="2"/>
    <d v="1973-12-08T00:00:00"/>
    <n v="4"/>
    <s v="Sì"/>
    <s v="No"/>
    <s v="No"/>
    <n v="48"/>
  </r>
  <r>
    <x v="3"/>
    <s v="Milano"/>
    <s v="MI"/>
    <s v="LOM"/>
    <n v="4"/>
    <x v="3"/>
    <d v="1994-09-08T00:00:00"/>
    <n v="1"/>
    <s v="Sì"/>
    <s v="Sì"/>
    <s v="Sì"/>
    <n v="27"/>
  </r>
  <r>
    <x v="4"/>
    <s v="Roma"/>
    <s v="RM"/>
    <s v="LAZ"/>
    <n v="11"/>
    <x v="4"/>
    <d v="1964-03-23T00:00:00"/>
    <n v="4"/>
    <s v="No"/>
    <s v="No"/>
    <s v="Sì"/>
    <n v="58"/>
  </r>
  <r>
    <x v="5"/>
    <s v="Paderno Dugnano"/>
    <s v="MI"/>
    <s v="LOM"/>
    <n v="12"/>
    <x v="5"/>
    <d v="1987-06-26T00:00:00"/>
    <n v="8"/>
    <s v="No"/>
    <s v="No"/>
    <s v="Sì"/>
    <n v="35"/>
  </r>
  <r>
    <x v="6"/>
    <s v="Mugnano di Napoli"/>
    <s v="NA"/>
    <s v="CAM"/>
    <n v="8"/>
    <x v="6"/>
    <d v="1994-01-12T00:00:00"/>
    <n v="10"/>
    <s v="No"/>
    <s v="No"/>
    <s v="Sì"/>
    <n v="28"/>
  </r>
  <r>
    <x v="7"/>
    <s v="Padova"/>
    <s v="PD"/>
    <s v="VEN"/>
    <n v="12"/>
    <x v="7"/>
    <d v="1958-02-09T00:00:00"/>
    <n v="7"/>
    <s v="Sì"/>
    <s v="No"/>
    <s v="Sì"/>
    <n v="64"/>
  </r>
  <r>
    <x v="8"/>
    <s v="Merano"/>
    <s v="BZ"/>
    <s v="TAA"/>
    <n v="2"/>
    <x v="8"/>
    <d v="1974-06-19T00:00:00"/>
    <n v="2"/>
    <s v="No"/>
    <s v="Sì"/>
    <s v="No"/>
    <n v="48"/>
  </r>
  <r>
    <x v="9"/>
    <s v="Roma"/>
    <s v="RM"/>
    <s v="LAZ"/>
    <n v="2"/>
    <x v="9"/>
    <d v="1957-01-30T00:00:00"/>
    <n v="7"/>
    <s v="No"/>
    <s v="No"/>
    <s v="No"/>
    <n v="65"/>
  </r>
  <r>
    <x v="10"/>
    <s v="Scandicci"/>
    <s v="FI"/>
    <s v="TOS"/>
    <n v="14"/>
    <x v="10"/>
    <d v="1957-03-20T00:00:00"/>
    <n v="4"/>
    <s v="No"/>
    <s v="Sì"/>
    <s v="Sì"/>
    <n v="65"/>
  </r>
  <r>
    <x v="11"/>
    <s v="Milano"/>
    <s v="MI"/>
    <s v="LOM"/>
    <n v="3"/>
    <x v="11"/>
    <d v="1965-12-08T00:00:00"/>
    <n v="1"/>
    <s v="Sì"/>
    <s v="No"/>
    <s v="No"/>
    <n v="56"/>
  </r>
  <r>
    <x v="12"/>
    <s v="Nocera Inferiore"/>
    <s v="SA"/>
    <s v="CAM"/>
    <n v="15"/>
    <x v="12"/>
    <d v="1955-09-17T00:00:00"/>
    <n v="3"/>
    <s v="Sì"/>
    <s v="Sì"/>
    <s v="Sì"/>
    <n v="66"/>
  </r>
  <r>
    <x v="13"/>
    <s v="Milano"/>
    <s v="MI"/>
    <s v="LOM"/>
    <n v="9"/>
    <x v="13"/>
    <d v="1992-01-19T00:00:00"/>
    <n v="9"/>
    <s v="No"/>
    <s v="Sì"/>
    <s v="Sì"/>
    <n v="30"/>
  </r>
  <r>
    <x v="14"/>
    <s v="Mazara del Vallo"/>
    <s v="TP"/>
    <s v="SIC"/>
    <n v="9"/>
    <x v="14"/>
    <d v="1969-07-19T00:00:00"/>
    <n v="4"/>
    <s v="Sì"/>
    <s v="No"/>
    <s v="Sì"/>
    <n v="53"/>
  </r>
  <r>
    <x v="15"/>
    <s v="Pagani"/>
    <s v="SA"/>
    <s v="CAM"/>
    <n v="9"/>
    <x v="15"/>
    <d v="1985-04-04T00:00:00"/>
    <n v="4"/>
    <s v="Sì"/>
    <s v="Sì"/>
    <s v="No"/>
    <n v="37"/>
  </r>
  <r>
    <x v="16"/>
    <s v="Cento"/>
    <s v="FE"/>
    <s v="EMR"/>
    <n v="13"/>
    <x v="16"/>
    <d v="1975-09-05T00:00:00"/>
    <n v="1"/>
    <s v="No"/>
    <s v="No"/>
    <s v="No"/>
    <n v="46"/>
  </r>
  <r>
    <x v="17"/>
    <s v="Acireale"/>
    <s v="CT"/>
    <s v="SIC"/>
    <n v="1"/>
    <x v="17"/>
    <d v="1978-07-11T00:00:00"/>
    <n v="3"/>
    <s v="Sì"/>
    <s v="No"/>
    <s v="Sì"/>
    <n v="44"/>
  </r>
  <r>
    <x v="18"/>
    <s v="Carini"/>
    <s v="PA"/>
    <s v="SIC"/>
    <n v="8"/>
    <x v="18"/>
    <d v="1991-06-03T00:00:00"/>
    <n v="6"/>
    <s v="No"/>
    <s v="Sì"/>
    <s v="No"/>
    <n v="31"/>
  </r>
  <r>
    <x v="18"/>
    <s v="Schio"/>
    <s v="VI"/>
    <s v="VEN"/>
    <n v="13"/>
    <x v="19"/>
    <d v="1974-11-09T00:00:00"/>
    <n v="9"/>
    <s v="Sì"/>
    <s v="Sì"/>
    <s v="Sì"/>
    <n v="47"/>
  </r>
  <r>
    <x v="19"/>
    <s v="Corato"/>
    <s v="BA"/>
    <s v="PUG"/>
    <n v="3"/>
    <x v="20"/>
    <d v="1984-05-13T00:00:00"/>
    <n v="3"/>
    <s v="Sì"/>
    <s v="Sì"/>
    <s v="Sì"/>
    <n v="38"/>
  </r>
  <r>
    <x v="20"/>
    <s v="Venezia"/>
    <s v="VE"/>
    <s v="VEN"/>
    <n v="13"/>
    <x v="21"/>
    <d v="1955-10-17T00:00:00"/>
    <n v="4"/>
    <s v="Sì"/>
    <s v="No"/>
    <s v="No"/>
    <n v="66"/>
  </r>
  <r>
    <x v="21"/>
    <s v="Milano"/>
    <s v="MI"/>
    <s v="LOM"/>
    <n v="11"/>
    <x v="22"/>
    <d v="1991-02-19T00:00:00"/>
    <n v="8"/>
    <s v="Sì"/>
    <s v="Sì"/>
    <s v="No"/>
    <n v="31"/>
  </r>
  <r>
    <x v="22"/>
    <s v="Trento"/>
    <s v="TN"/>
    <s v="TAA"/>
    <n v="13"/>
    <x v="0"/>
    <d v="1979-07-02T00:00:00"/>
    <n v="4"/>
    <s v="Sì"/>
    <s v="No"/>
    <s v="Sì"/>
    <n v="43"/>
  </r>
  <r>
    <x v="23"/>
    <s v="Caltagirone"/>
    <s v="CT"/>
    <s v="SIC"/>
    <n v="15"/>
    <x v="23"/>
    <d v="1972-02-27T00:00:00"/>
    <n v="4"/>
    <s v="No"/>
    <s v="No"/>
    <s v="Sì"/>
    <n v="50"/>
  </r>
  <r>
    <x v="24"/>
    <s v="Misterbianco"/>
    <s v="CT"/>
    <s v="SIC"/>
    <n v="13"/>
    <x v="24"/>
    <d v="1995-04-28T00:00:00"/>
    <n v="5"/>
    <s v="Sì"/>
    <s v="No"/>
    <s v="Sì"/>
    <n v="27"/>
  </r>
  <r>
    <x v="25"/>
    <s v="Saronno"/>
    <s v="VA"/>
    <s v="LOM"/>
    <n v="5"/>
    <x v="25"/>
    <d v="1972-07-15T00:00:00"/>
    <n v="3"/>
    <s v="No"/>
    <s v="No"/>
    <s v="Sì"/>
    <n v="50"/>
  </r>
  <r>
    <x v="26"/>
    <s v="Venezia"/>
    <s v="VE"/>
    <s v="VEN"/>
    <n v="10"/>
    <x v="26"/>
    <d v="1983-04-09T00:00:00"/>
    <n v="1"/>
    <s v="Sì"/>
    <s v="No"/>
    <s v="No"/>
    <n v="39"/>
  </r>
  <r>
    <x v="27"/>
    <s v="Pisa"/>
    <s v="PI"/>
    <s v="TOS"/>
    <n v="5"/>
    <x v="27"/>
    <d v="1995-05-01T00:00:00"/>
    <n v="2"/>
    <s v="No"/>
    <s v="Sì"/>
    <s v="No"/>
    <n v="27"/>
  </r>
  <r>
    <x v="28"/>
    <s v="Cisterna di Latina"/>
    <s v="LT"/>
    <s v="LAZ"/>
    <n v="8"/>
    <x v="28"/>
    <d v="1972-11-22T00:00:00"/>
    <n v="10"/>
    <s v="Sì"/>
    <s v="Sì"/>
    <s v="No"/>
    <n v="49"/>
  </r>
  <r>
    <x v="28"/>
    <s v="Torino"/>
    <s v="TO"/>
    <s v="PIE"/>
    <n v="14"/>
    <x v="29"/>
    <d v="1962-02-22T00:00:00"/>
    <n v="10"/>
    <s v="Sì"/>
    <s v="Sì"/>
    <s v="No"/>
    <n v="60"/>
  </r>
  <r>
    <x v="29"/>
    <s v="Settimo Torinese"/>
    <s v="TO"/>
    <s v="PIE"/>
    <n v="4"/>
    <x v="30"/>
    <d v="1981-06-20T00:00:00"/>
    <n v="2"/>
    <s v="No"/>
    <s v="Sì"/>
    <s v="Sì"/>
    <n v="41"/>
  </r>
  <r>
    <x v="30"/>
    <s v="Alessandria"/>
    <s v="AL"/>
    <s v="PIE"/>
    <n v="6"/>
    <x v="31"/>
    <d v="1985-01-11T00:00:00"/>
    <n v="5"/>
    <s v="No"/>
    <s v="Sì"/>
    <s v="Sì"/>
    <n v="37"/>
  </r>
  <r>
    <x v="31"/>
    <s v="Voghera"/>
    <s v="PV"/>
    <s v="LOM"/>
    <n v="6"/>
    <x v="32"/>
    <d v="1957-02-27T00:00:00"/>
    <n v="10"/>
    <s v="No"/>
    <s v="No"/>
    <s v="No"/>
    <n v="65"/>
  </r>
  <r>
    <x v="32"/>
    <s v="Pesaro"/>
    <s v="PU"/>
    <s v="MAR"/>
    <n v="11"/>
    <x v="33"/>
    <d v="1964-04-22T00:00:00"/>
    <n v="6"/>
    <s v="No"/>
    <s v="Sì"/>
    <s v="No"/>
    <n v="58"/>
  </r>
  <r>
    <x v="33"/>
    <s v="Cagliari"/>
    <s v="CA"/>
    <s v="SAR"/>
    <n v="2"/>
    <x v="34"/>
    <d v="1984-04-24T00:00:00"/>
    <n v="2"/>
    <s v="No"/>
    <s v="Sì"/>
    <s v="Sì"/>
    <n v="38"/>
  </r>
  <r>
    <x v="34"/>
    <s v="Napoli"/>
    <s v="NA"/>
    <s v="CAM"/>
    <n v="3"/>
    <x v="35"/>
    <d v="1982-12-07T00:00:00"/>
    <n v="8"/>
    <s v="No"/>
    <s v="Sì"/>
    <s v="Sì"/>
    <n v="39"/>
  </r>
  <r>
    <x v="35"/>
    <s v="Crema"/>
    <s v="CR"/>
    <s v="LOM"/>
    <n v="4"/>
    <x v="36"/>
    <d v="1994-09-23T00:00:00"/>
    <n v="4"/>
    <s v="No"/>
    <s v="Sì"/>
    <s v="No"/>
    <n v="27"/>
  </r>
  <r>
    <x v="36"/>
    <s v="Rieti"/>
    <s v="RI"/>
    <s v="LAZ"/>
    <n v="7"/>
    <x v="37"/>
    <d v="1960-03-16T00:00:00"/>
    <n v="9"/>
    <s v="Sì"/>
    <s v="Sì"/>
    <s v="No"/>
    <n v="62"/>
  </r>
  <r>
    <x v="37"/>
    <s v="Milano"/>
    <s v="MI"/>
    <s v="LOM"/>
    <n v="14"/>
    <x v="38"/>
    <d v="1982-12-11T00:00:00"/>
    <n v="6"/>
    <s v="No"/>
    <s v="Sì"/>
    <s v="Sì"/>
    <n v="39"/>
  </r>
  <r>
    <x v="38"/>
    <s v="Vasto"/>
    <s v="CH"/>
    <s v="ABR"/>
    <n v="13"/>
    <x v="39"/>
    <d v="1956-06-21T00:00:00"/>
    <n v="10"/>
    <s v="Sì"/>
    <s v="Sì"/>
    <s v="Sì"/>
    <n v="66"/>
  </r>
  <r>
    <x v="39"/>
    <s v="Verona"/>
    <s v="VR"/>
    <s v="VEN"/>
    <n v="6"/>
    <x v="40"/>
    <d v="1987-06-11T00:00:00"/>
    <n v="7"/>
    <s v="No"/>
    <s v="Sì"/>
    <s v="Sì"/>
    <n v="35"/>
  </r>
  <r>
    <x v="40"/>
    <s v="Messina"/>
    <s v="ME"/>
    <s v="SIC"/>
    <n v="13"/>
    <x v="41"/>
    <d v="1964-03-14T00:00:00"/>
    <n v="2"/>
    <s v="No"/>
    <s v="No"/>
    <s v="No"/>
    <n v="58"/>
  </r>
  <r>
    <x v="41"/>
    <s v="Casale Monferrato"/>
    <s v="AL"/>
    <s v="PIE"/>
    <n v="6"/>
    <x v="42"/>
    <d v="1969-08-12T00:00:00"/>
    <n v="8"/>
    <s v="No"/>
    <s v="Sì"/>
    <s v="No"/>
    <n v="52"/>
  </r>
  <r>
    <x v="42"/>
    <s v="Venaria Reale"/>
    <s v="TO"/>
    <s v="PIE"/>
    <n v="3"/>
    <x v="43"/>
    <d v="1993-08-06T00:00:00"/>
    <n v="10"/>
    <s v="No"/>
    <s v="No"/>
    <s v="No"/>
    <n v="28"/>
  </r>
  <r>
    <x v="43"/>
    <s v="Catania"/>
    <s v="CT"/>
    <s v="SIC"/>
    <n v="8"/>
    <x v="6"/>
    <d v="1979-09-05T00:00:00"/>
    <n v="5"/>
    <s v="No"/>
    <s v="Sì"/>
    <s v="No"/>
    <n v="42"/>
  </r>
  <r>
    <x v="43"/>
    <s v="Monterotondo"/>
    <s v="RM"/>
    <s v="LAZ"/>
    <n v="3"/>
    <x v="44"/>
    <d v="1978-09-01T00:00:00"/>
    <n v="2"/>
    <s v="No"/>
    <s v="No"/>
    <s v="No"/>
    <n v="43"/>
  </r>
  <r>
    <x v="44"/>
    <s v="Roma"/>
    <s v="RM"/>
    <s v="LAZ"/>
    <n v="13"/>
    <x v="45"/>
    <d v="1990-11-22T00:00:00"/>
    <n v="10"/>
    <s v="No"/>
    <s v="Sì"/>
    <s v="Sì"/>
    <n v="31"/>
  </r>
  <r>
    <x v="45"/>
    <s v="Mantova"/>
    <s v="MN"/>
    <s v="LOM"/>
    <n v="3"/>
    <x v="46"/>
    <d v="1969-05-19T00:00:00"/>
    <n v="3"/>
    <s v="Sì"/>
    <s v="No"/>
    <s v="No"/>
    <n v="53"/>
  </r>
  <r>
    <x v="46"/>
    <s v="Catania"/>
    <s v="CT"/>
    <s v="SIC"/>
    <n v="4"/>
    <x v="47"/>
    <d v="1955-03-14T00:00:00"/>
    <n v="9"/>
    <s v="Sì"/>
    <s v="Sì"/>
    <s v="No"/>
    <n v="67"/>
  </r>
  <r>
    <x v="47"/>
    <s v="La Spezia"/>
    <s v="SP"/>
    <s v="LIG"/>
    <n v="13"/>
    <x v="48"/>
    <d v="1969-03-17T00:00:00"/>
    <n v="2"/>
    <s v="No"/>
    <s v="No"/>
    <s v="Sì"/>
    <n v="53"/>
  </r>
  <r>
    <x v="48"/>
    <s v="Cantù"/>
    <s v="CO"/>
    <s v="LOM"/>
    <n v="12"/>
    <x v="49"/>
    <d v="1993-09-04T00:00:00"/>
    <n v="4"/>
    <s v="Sì"/>
    <s v="Sì"/>
    <s v="Sì"/>
    <n v="28"/>
  </r>
  <r>
    <x v="49"/>
    <s v="Brindisi"/>
    <s v="BR"/>
    <s v="PUG"/>
    <n v="7"/>
    <x v="50"/>
    <d v="1992-01-06T00:00:00"/>
    <n v="9"/>
    <s v="No"/>
    <s v="Sì"/>
    <s v="No"/>
    <n v="30"/>
  </r>
  <r>
    <x v="50"/>
    <s v="Cascina"/>
    <s v="PI"/>
    <s v="TOS"/>
    <n v="4"/>
    <x v="16"/>
    <d v="1974-12-18T00:00:00"/>
    <n v="6"/>
    <s v="No"/>
    <s v="Sì"/>
    <s v="No"/>
    <n v="47"/>
  </r>
  <r>
    <x v="51"/>
    <s v="Limbiate"/>
    <s v="MB"/>
    <s v="LOM"/>
    <n v="9"/>
    <x v="51"/>
    <d v="1963-12-01T00:00:00"/>
    <n v="9"/>
    <s v="Sì"/>
    <s v="Sì"/>
    <s v="Sì"/>
    <n v="58"/>
  </r>
  <r>
    <x v="52"/>
    <s v="Frosinone"/>
    <s v="FR"/>
    <s v="LAZ"/>
    <n v="4"/>
    <x v="52"/>
    <d v="1970-11-13T00:00:00"/>
    <n v="6"/>
    <s v="Sì"/>
    <s v="Sì"/>
    <s v="No"/>
    <n v="51"/>
  </r>
  <r>
    <x v="53"/>
    <s v="Firenze"/>
    <s v="FI"/>
    <s v="TOS"/>
    <n v="14"/>
    <x v="53"/>
    <d v="1968-10-04T00:00:00"/>
    <n v="10"/>
    <s v="No"/>
    <s v="Sì"/>
    <s v="No"/>
    <n v="53"/>
  </r>
  <r>
    <x v="54"/>
    <s v="Terni"/>
    <s v="TR"/>
    <s v="UMB"/>
    <n v="10"/>
    <x v="54"/>
    <d v="1990-07-18T00:00:00"/>
    <n v="5"/>
    <s v="Sì"/>
    <s v="No"/>
    <s v="No"/>
    <n v="32"/>
  </r>
  <r>
    <x v="55"/>
    <s v="Perugia"/>
    <s v="PG"/>
    <s v="UMB"/>
    <n v="15"/>
    <x v="55"/>
    <d v="1986-03-12T00:00:00"/>
    <n v="8"/>
    <s v="Sì"/>
    <s v="No"/>
    <s v="No"/>
    <n v="36"/>
  </r>
  <r>
    <x v="56"/>
    <s v="Montesilvano"/>
    <s v="PE"/>
    <s v="ABR"/>
    <n v="1"/>
    <x v="56"/>
    <d v="1960-03-12T00:00:00"/>
    <n v="9"/>
    <s v="No"/>
    <s v="Sì"/>
    <s v="Sì"/>
    <n v="62"/>
  </r>
  <r>
    <x v="57"/>
    <s v="Arzano"/>
    <s v="NA"/>
    <s v="CAM"/>
    <n v="3"/>
    <x v="57"/>
    <d v="1986-12-09T00:00:00"/>
    <n v="4"/>
    <s v="Sì"/>
    <s v="No"/>
    <s v="No"/>
    <n v="35"/>
  </r>
  <r>
    <x v="58"/>
    <s v="Molano"/>
    <s v="MI"/>
    <s v="LOM"/>
    <n v="15"/>
    <x v="58"/>
    <d v="1971-10-19T00:00:00"/>
    <n v="3"/>
    <s v="No"/>
    <s v="Sì"/>
    <s v="No"/>
    <n v="50"/>
  </r>
  <r>
    <x v="59"/>
    <s v="Padova"/>
    <s v="PD"/>
    <s v="VEN"/>
    <n v="12"/>
    <x v="59"/>
    <d v="1978-06-04T00:00:00"/>
    <n v="1"/>
    <s v="Sì"/>
    <s v="No"/>
    <s v="Sì"/>
    <n v="44"/>
  </r>
  <r>
    <x v="59"/>
    <s v="Torino"/>
    <s v="TO"/>
    <s v="PIE"/>
    <n v="4"/>
    <x v="60"/>
    <d v="1991-12-11T00:00:00"/>
    <n v="10"/>
    <s v="Sì"/>
    <s v="Sì"/>
    <s v="No"/>
    <n v="30"/>
  </r>
  <r>
    <x v="60"/>
    <s v="Reggio Emilia"/>
    <s v="RE"/>
    <s v="EMR"/>
    <n v="12"/>
    <x v="61"/>
    <d v="1984-08-06T00:00:00"/>
    <n v="9"/>
    <s v="Sì"/>
    <s v="Sì"/>
    <s v="Sì"/>
    <n v="37"/>
  </r>
  <r>
    <x v="60"/>
    <s v="Terracina"/>
    <s v="LT"/>
    <s v="LAZ"/>
    <n v="14"/>
    <x v="62"/>
    <d v="1956-01-30T00:00:00"/>
    <n v="6"/>
    <s v="Sì"/>
    <s v="Sì"/>
    <s v="No"/>
    <n v="66"/>
  </r>
  <r>
    <x v="61"/>
    <s v="Maddaloni"/>
    <s v="CE"/>
    <s v="CAM"/>
    <n v="3"/>
    <x v="63"/>
    <d v="1960-02-19T00:00:00"/>
    <n v="8"/>
    <s v="No"/>
    <s v="No"/>
    <s v="No"/>
    <n v="62"/>
  </r>
  <r>
    <x v="62"/>
    <s v="Catanzaro"/>
    <s v="CZ"/>
    <s v="CAL"/>
    <n v="11"/>
    <x v="64"/>
    <d v="1992-07-01T00:00:00"/>
    <n v="9"/>
    <s v="Sì"/>
    <s v="Sì"/>
    <s v="No"/>
    <n v="30"/>
  </r>
  <r>
    <x v="63"/>
    <s v="Prato"/>
    <s v="PO"/>
    <s v="TOS"/>
    <n v="8"/>
    <x v="65"/>
    <d v="1965-12-24T00:00:00"/>
    <n v="6"/>
    <s v="No"/>
    <s v="Sì"/>
    <s v="No"/>
    <n v="56"/>
  </r>
  <r>
    <x v="64"/>
    <s v="Guidonia Montecelio"/>
    <s v="RM"/>
    <s v="LAZ"/>
    <n v="6"/>
    <x v="66"/>
    <d v="1967-05-16T00:00:00"/>
    <n v="4"/>
    <s v="Sì"/>
    <s v="No"/>
    <s v="Sì"/>
    <n v="55"/>
  </r>
  <r>
    <x v="65"/>
    <s v="Taranto"/>
    <s v="TA"/>
    <s v="PUG"/>
    <n v="14"/>
    <x v="67"/>
    <d v="1994-05-30T00:00:00"/>
    <n v="10"/>
    <s v="No"/>
    <s v="Sì"/>
    <s v="No"/>
    <n v="28"/>
  </r>
  <r>
    <x v="66"/>
    <s v="Francavilla Fontana"/>
    <s v="BR"/>
    <s v="PUG"/>
    <n v="4"/>
    <x v="68"/>
    <d v="1963-01-29T00:00:00"/>
    <n v="4"/>
    <s v="Sì"/>
    <s v="Sì"/>
    <s v="Sì"/>
    <n v="59"/>
  </r>
  <r>
    <x v="67"/>
    <s v="Milano"/>
    <s v="MI"/>
    <s v="LOM"/>
    <n v="4"/>
    <x v="69"/>
    <d v="1955-05-10T00:00:00"/>
    <n v="8"/>
    <s v="Sì"/>
    <s v="No"/>
    <s v="Sì"/>
    <n v="67"/>
  </r>
  <r>
    <x v="67"/>
    <s v="Perugia"/>
    <s v="PG"/>
    <s v="UMB"/>
    <n v="2"/>
    <x v="70"/>
    <d v="1981-12-14T00:00:00"/>
    <n v="7"/>
    <s v="Sì"/>
    <s v="Sì"/>
    <s v="Sì"/>
    <n v="40"/>
  </r>
  <r>
    <x v="68"/>
    <s v="Reggio Calabria"/>
    <s v="RC"/>
    <s v="CAL"/>
    <n v="1"/>
    <x v="71"/>
    <d v="1981-02-04T00:00:00"/>
    <n v="9"/>
    <s v="No"/>
    <s v="No"/>
    <s v="No"/>
    <n v="41"/>
  </r>
  <r>
    <x v="69"/>
    <s v="Milano"/>
    <s v="MI"/>
    <s v="LOM"/>
    <n v="8"/>
    <x v="72"/>
    <d v="1956-08-07T00:00:00"/>
    <n v="3"/>
    <s v="No"/>
    <s v="Sì"/>
    <s v="Sì"/>
    <n v="65"/>
  </r>
  <r>
    <x v="70"/>
    <s v="Ciampino"/>
    <s v="RM"/>
    <s v="LAZ"/>
    <n v="7"/>
    <x v="73"/>
    <d v="1971-03-26T00:00:00"/>
    <n v="4"/>
    <s v="No"/>
    <s v="Sì"/>
    <s v="No"/>
    <n v="51"/>
  </r>
  <r>
    <x v="71"/>
    <s v="Torino"/>
    <s v="TO"/>
    <s v="PIE"/>
    <n v="2"/>
    <x v="74"/>
    <d v="1968-08-24T00:00:00"/>
    <n v="3"/>
    <s v="No"/>
    <s v="No"/>
    <s v="Sì"/>
    <n v="53"/>
  </r>
  <r>
    <x v="72"/>
    <s v="Bologna"/>
    <s v="BO"/>
    <s v="EMR"/>
    <n v="5"/>
    <x v="25"/>
    <d v="1979-06-03T00:00:00"/>
    <n v="6"/>
    <s v="No"/>
    <s v="No"/>
    <s v="Sì"/>
    <n v="43"/>
  </r>
  <r>
    <x v="73"/>
    <s v="Imperia"/>
    <s v="IM"/>
    <s v="LIG"/>
    <n v="7"/>
    <x v="75"/>
    <d v="1989-10-14T00:00:00"/>
    <n v="4"/>
    <s v="Sì"/>
    <s v="No"/>
    <s v="No"/>
    <n v="32"/>
  </r>
  <r>
    <x v="74"/>
    <s v="Cologno Monzese"/>
    <s v="MI"/>
    <s v="LOM"/>
    <n v="13"/>
    <x v="11"/>
    <d v="1965-10-26T00:00:00"/>
    <n v="6"/>
    <s v="Sì"/>
    <s v="Sì"/>
    <s v="No"/>
    <n v="56"/>
  </r>
  <r>
    <x v="75"/>
    <s v="Grugliasco"/>
    <s v="TO"/>
    <s v="PIE"/>
    <n v="14"/>
    <x v="76"/>
    <d v="1986-01-21T00:00:00"/>
    <n v="9"/>
    <s v="No"/>
    <s v="No"/>
    <s v="Sì"/>
    <n v="36"/>
  </r>
  <r>
    <x v="76"/>
    <s v="Martina Franca"/>
    <s v="TA"/>
    <s v="PUG"/>
    <n v="12"/>
    <x v="77"/>
    <d v="1991-07-25T00:00:00"/>
    <n v="6"/>
    <s v="Sì"/>
    <s v="No"/>
    <s v="Sì"/>
    <n v="31"/>
  </r>
  <r>
    <x v="77"/>
    <s v="Livorno"/>
    <s v="LI"/>
    <s v="TOS"/>
    <n v="14"/>
    <x v="78"/>
    <d v="1979-06-27T00:00:00"/>
    <n v="2"/>
    <s v="No"/>
    <s v="Sì"/>
    <s v="Sì"/>
    <n v="43"/>
  </r>
  <r>
    <x v="78"/>
    <s v="Napoli"/>
    <s v="NA"/>
    <s v="CAM"/>
    <n v="3"/>
    <x v="79"/>
    <d v="1995-06-17T00:00:00"/>
    <n v="6"/>
    <s v="No"/>
    <s v="Sì"/>
    <s v="No"/>
    <n v="27"/>
  </r>
  <r>
    <x v="79"/>
    <s v="Casalnuovo di Napoli"/>
    <s v="NA"/>
    <s v="CAM"/>
    <n v="11"/>
    <x v="80"/>
    <d v="1971-07-27T00:00:00"/>
    <n v="8"/>
    <s v="No"/>
    <s v="Sì"/>
    <s v="Sì"/>
    <n v="51"/>
  </r>
  <r>
    <x v="80"/>
    <s v="Campi Bisenzio"/>
    <s v="FI"/>
    <s v="TOS"/>
    <n v="11"/>
    <x v="81"/>
    <d v="1971-03-01T00:00:00"/>
    <n v="8"/>
    <s v="No"/>
    <s v="Sì"/>
    <s v="Sì"/>
    <n v="51"/>
  </r>
  <r>
    <x v="81"/>
    <s v="Roma"/>
    <s v="RM"/>
    <s v="LAZ"/>
    <n v="7"/>
    <x v="75"/>
    <d v="1967-11-22T00:00:00"/>
    <n v="6"/>
    <s v="Sì"/>
    <s v="No"/>
    <s v="No"/>
    <n v="54"/>
  </r>
  <r>
    <x v="82"/>
    <s v="Lucera"/>
    <s v="FG"/>
    <s v="PUG"/>
    <n v="11"/>
    <x v="82"/>
    <d v="1982-09-11T00:00:00"/>
    <n v="5"/>
    <s v="Sì"/>
    <s v="No"/>
    <s v="Sì"/>
    <n v="39"/>
  </r>
  <r>
    <x v="83"/>
    <s v="Napoli"/>
    <s v="NA"/>
    <s v="CAM"/>
    <n v="6"/>
    <x v="83"/>
    <d v="1986-08-29T00:00:00"/>
    <n v="8"/>
    <s v="No"/>
    <s v="Sì"/>
    <s v="No"/>
    <n v="35"/>
  </r>
  <r>
    <x v="84"/>
    <s v="Rovereto"/>
    <s v="TN"/>
    <s v="TAA"/>
    <n v="2"/>
    <x v="84"/>
    <d v="1956-11-28T00:00:00"/>
    <n v="6"/>
    <s v="Sì"/>
    <s v="No"/>
    <s v="Sì"/>
    <n v="65"/>
  </r>
  <r>
    <x v="85"/>
    <s v="Eboli"/>
    <s v="SA"/>
    <s v="CAM"/>
    <n v="5"/>
    <x v="85"/>
    <d v="1960-08-31T00:00:00"/>
    <n v="1"/>
    <s v="No"/>
    <s v="Sì"/>
    <s v="Sì"/>
    <n v="61"/>
  </r>
  <r>
    <x v="85"/>
    <s v="Reggio Emilia"/>
    <s v="RE"/>
    <s v="EMR"/>
    <n v="7"/>
    <x v="86"/>
    <d v="1968-04-13T00:00:00"/>
    <n v="8"/>
    <s v="Sì"/>
    <s v="Sì"/>
    <s v="Sì"/>
    <n v="54"/>
  </r>
  <r>
    <x v="86"/>
    <s v="Monreale"/>
    <s v="PA"/>
    <s v="SIC"/>
    <n v="5"/>
    <x v="87"/>
    <d v="1985-12-04T00:00:00"/>
    <n v="9"/>
    <s v="Sì"/>
    <s v="Sì"/>
    <s v="Sì"/>
    <n v="36"/>
  </r>
  <r>
    <x v="87"/>
    <s v="Parma"/>
    <s v="PR"/>
    <s v="EMR"/>
    <n v="1"/>
    <x v="88"/>
    <d v="1995-10-30T00:00:00"/>
    <n v="10"/>
    <s v="No"/>
    <s v="Sì"/>
    <s v="Sì"/>
    <n v="26"/>
  </r>
  <r>
    <x v="88"/>
    <s v="Piombino"/>
    <s v="LI"/>
    <s v="TOS"/>
    <n v="10"/>
    <x v="89"/>
    <d v="1992-03-03T00:00:00"/>
    <n v="8"/>
    <s v="Sì"/>
    <s v="No"/>
    <s v="Sì"/>
    <n v="30"/>
  </r>
  <r>
    <x v="89"/>
    <s v="Torino"/>
    <s v="TO"/>
    <s v="PIE"/>
    <n v="1"/>
    <x v="90"/>
    <d v="1970-09-17T00:00:00"/>
    <n v="2"/>
    <s v="Sì"/>
    <s v="No"/>
    <s v="No"/>
    <n v="51"/>
  </r>
  <r>
    <x v="90"/>
    <s v="Latina"/>
    <s v="LT"/>
    <s v="LAZ"/>
    <n v="14"/>
    <x v="65"/>
    <d v="1987-02-28T00:00:00"/>
    <n v="1"/>
    <s v="No"/>
    <s v="No"/>
    <s v="No"/>
    <n v="35"/>
  </r>
  <r>
    <x v="91"/>
    <s v="Milano"/>
    <s v="MI"/>
    <s v="LOM"/>
    <n v="13"/>
    <x v="91"/>
    <d v="1989-04-11T00:00:00"/>
    <n v="2"/>
    <s v="No"/>
    <s v="No"/>
    <s v="No"/>
    <n v="33"/>
  </r>
  <r>
    <x v="92"/>
    <s v="Torino"/>
    <s v="TO"/>
    <s v="PIE"/>
    <n v="8"/>
    <x v="92"/>
    <d v="1988-08-13T00:00:00"/>
    <n v="5"/>
    <s v="No"/>
    <s v="Sì"/>
    <s v="Sì"/>
    <n v="33"/>
  </r>
  <r>
    <x v="93"/>
    <s v="Milano"/>
    <s v="MI"/>
    <s v="LOM"/>
    <n v="3"/>
    <x v="93"/>
    <d v="1970-04-16T00:00:00"/>
    <n v="9"/>
    <s v="No"/>
    <s v="No"/>
    <s v="Sì"/>
    <n v="52"/>
  </r>
  <r>
    <x v="94"/>
    <s v="Avezzano"/>
    <s v="AQ"/>
    <s v="ABR"/>
    <n v="11"/>
    <x v="94"/>
    <d v="1975-03-11T00:00:00"/>
    <n v="1"/>
    <s v="Sì"/>
    <s v="No"/>
    <s v="Sì"/>
    <n v="47"/>
  </r>
  <r>
    <x v="95"/>
    <s v="Ferrara"/>
    <s v="FE"/>
    <s v="EMR"/>
    <n v="10"/>
    <x v="95"/>
    <d v="1995-01-23T00:00:00"/>
    <n v="2"/>
    <s v="Sì"/>
    <s v="Sì"/>
    <s v="No"/>
    <n v="27"/>
  </r>
  <r>
    <x v="96"/>
    <s v="Rende"/>
    <s v="CS"/>
    <s v="CAL"/>
    <n v="11"/>
    <x v="96"/>
    <d v="1974-12-03T00:00:00"/>
    <n v="8"/>
    <s v="No"/>
    <s v="No"/>
    <s v="No"/>
    <n v="47"/>
  </r>
  <r>
    <x v="97"/>
    <s v="Pordenone"/>
    <s v="PN"/>
    <s v="FVG"/>
    <n v="3"/>
    <x v="86"/>
    <d v="1974-01-12T00:00:00"/>
    <n v="2"/>
    <s v="Sì"/>
    <s v="No"/>
    <s v="No"/>
    <n v="48"/>
  </r>
  <r>
    <x v="98"/>
    <s v="Genova"/>
    <s v="GE"/>
    <s v="LIG"/>
    <n v="11"/>
    <x v="13"/>
    <d v="1990-02-18T00:00:00"/>
    <n v="5"/>
    <s v="No"/>
    <s v="Sì"/>
    <s v="No"/>
    <n v="32"/>
  </r>
  <r>
    <x v="99"/>
    <s v="Milano"/>
    <s v="MI"/>
    <s v="LOM"/>
    <n v="11"/>
    <x v="97"/>
    <d v="1982-05-11T00:00:00"/>
    <n v="10"/>
    <s v="Sì"/>
    <s v="Sì"/>
    <s v="No"/>
    <n v="40"/>
  </r>
  <r>
    <x v="100"/>
    <s v="Trieste"/>
    <s v="TS"/>
    <s v="FVG"/>
    <n v="4"/>
    <x v="98"/>
    <d v="1972-06-27T00:00:00"/>
    <n v="10"/>
    <s v="No"/>
    <s v="No"/>
    <s v="No"/>
    <n v="50"/>
  </r>
  <r>
    <x v="101"/>
    <s v="Milano"/>
    <s v="MI"/>
    <s v="LOM"/>
    <n v="10"/>
    <x v="99"/>
    <d v="1963-08-24T00:00:00"/>
    <n v="8"/>
    <s v="No"/>
    <s v="No"/>
    <s v="No"/>
    <n v="58"/>
  </r>
  <r>
    <x v="102"/>
    <s v="Roma"/>
    <s v="RM"/>
    <s v="LAZ"/>
    <n v="12"/>
    <x v="100"/>
    <d v="1965-02-28T00:00:00"/>
    <n v="4"/>
    <s v="No"/>
    <s v="No"/>
    <s v="No"/>
    <n v="57"/>
  </r>
  <r>
    <x v="103"/>
    <s v="Ravenna"/>
    <s v="RA"/>
    <s v="EMR"/>
    <n v="2"/>
    <x v="101"/>
    <d v="1973-12-04T00:00:00"/>
    <n v="7"/>
    <s v="Sì"/>
    <s v="No"/>
    <s v="Sì"/>
    <n v="48"/>
  </r>
  <r>
    <x v="104"/>
    <s v="Torre del Greco"/>
    <s v="NA"/>
    <s v="CAM"/>
    <n v="4"/>
    <x v="102"/>
    <d v="1983-07-08T00:00:00"/>
    <n v="9"/>
    <s v="No"/>
    <s v="No"/>
    <s v="No"/>
    <n v="39"/>
  </r>
  <r>
    <x v="105"/>
    <s v="Milano"/>
    <s v="MI"/>
    <s v="LOM"/>
    <n v="1"/>
    <x v="103"/>
    <d v="1975-07-04T00:00:00"/>
    <n v="10"/>
    <s v="Sì"/>
    <s v="Sì"/>
    <s v="Sì"/>
    <n v="47"/>
  </r>
  <r>
    <x v="106"/>
    <s v="Milano"/>
    <s v="MI"/>
    <s v="LOM"/>
    <n v="12"/>
    <x v="104"/>
    <d v="1987-09-19T00:00:00"/>
    <n v="5"/>
    <s v="Sì"/>
    <s v="No"/>
    <s v="No"/>
    <n v="34"/>
  </r>
  <r>
    <x v="107"/>
    <s v="Barletta"/>
    <s v="BT"/>
    <s v="PUG"/>
    <n v="7"/>
    <x v="39"/>
    <d v="1956-10-10T00:00:00"/>
    <n v="5"/>
    <s v="No"/>
    <s v="No"/>
    <s v="Sì"/>
    <n v="65"/>
  </r>
  <r>
    <x v="108"/>
    <s v="Marino"/>
    <s v="RM"/>
    <s v="LAZ"/>
    <n v="8"/>
    <x v="105"/>
    <d v="1995-02-01T00:00:00"/>
    <n v="3"/>
    <s v="No"/>
    <s v="Sì"/>
    <s v="Sì"/>
    <n v="27"/>
  </r>
  <r>
    <x v="109"/>
    <s v="Milano"/>
    <s v="MI"/>
    <s v="LOM"/>
    <n v="1"/>
    <x v="106"/>
    <d v="1983-04-20T00:00:00"/>
    <n v="3"/>
    <s v="No"/>
    <s v="Sì"/>
    <s v="No"/>
    <n v="39"/>
  </r>
  <r>
    <x v="110"/>
    <s v="Velletri"/>
    <s v="RM"/>
    <s v="LAZ"/>
    <n v="5"/>
    <x v="107"/>
    <d v="1979-10-18T00:00:00"/>
    <n v="3"/>
    <s v="Sì"/>
    <s v="Sì"/>
    <s v="Sì"/>
    <n v="42"/>
  </r>
  <r>
    <x v="111"/>
    <s v="Venezia"/>
    <s v="VE"/>
    <s v="VEN"/>
    <n v="9"/>
    <x v="108"/>
    <d v="1971-04-16T00:00:00"/>
    <n v="10"/>
    <s v="Sì"/>
    <s v="No"/>
    <s v="No"/>
    <n v="51"/>
  </r>
  <r>
    <x v="112"/>
    <s v="Mira"/>
    <s v="VE"/>
    <s v="VEN"/>
    <n v="9"/>
    <x v="109"/>
    <d v="1984-09-24T00:00:00"/>
    <n v="2"/>
    <s v="Sì"/>
    <s v="No"/>
    <s v="Sì"/>
    <n v="37"/>
  </r>
  <r>
    <x v="113"/>
    <s v="Torino"/>
    <s v="TO"/>
    <s v="PIE"/>
    <n v="8"/>
    <x v="110"/>
    <d v="1967-04-12T00:00:00"/>
    <n v="6"/>
    <s v="No"/>
    <s v="No"/>
    <s v="No"/>
    <n v="55"/>
  </r>
  <r>
    <x v="114"/>
    <s v="Campobasso"/>
    <s v="CB"/>
    <s v="MOL"/>
    <n v="13"/>
    <x v="111"/>
    <d v="1956-03-06T00:00:00"/>
    <n v="9"/>
    <s v="No"/>
    <s v="No"/>
    <s v="No"/>
    <n v="66"/>
  </r>
  <r>
    <x v="115"/>
    <s v="Sassari"/>
    <s v="SS"/>
    <s v="SAR"/>
    <n v="13"/>
    <x v="112"/>
    <d v="1965-08-14T00:00:00"/>
    <n v="6"/>
    <s v="No"/>
    <s v="Sì"/>
    <s v="No"/>
    <n v="56"/>
  </r>
  <r>
    <x v="116"/>
    <s v="Pinerolo"/>
    <s v="TO"/>
    <s v="PIE"/>
    <n v="7"/>
    <x v="113"/>
    <d v="1970-09-14T00:00:00"/>
    <n v="9"/>
    <s v="Sì"/>
    <s v="Sì"/>
    <s v="No"/>
    <n v="51"/>
  </r>
  <r>
    <x v="117"/>
    <s v="Bari"/>
    <s v="BA"/>
    <s v="PUG"/>
    <n v="12"/>
    <x v="114"/>
    <d v="1986-09-24T00:00:00"/>
    <n v="7"/>
    <s v="Sì"/>
    <s v="No"/>
    <s v="Sì"/>
    <n v="35"/>
  </r>
  <r>
    <x v="117"/>
    <s v="Chieri"/>
    <s v="TO"/>
    <s v="PIE"/>
    <n v="5"/>
    <x v="115"/>
    <d v="1957-10-13T00:00:00"/>
    <n v="3"/>
    <s v="No"/>
    <s v="Sì"/>
    <s v="No"/>
    <n v="64"/>
  </r>
  <r>
    <x v="118"/>
    <s v="Bergamo"/>
    <s v="BG"/>
    <s v="LOM"/>
    <n v="11"/>
    <x v="116"/>
    <d v="1970-10-27T00:00:00"/>
    <n v="10"/>
    <s v="Sì"/>
    <s v="Sì"/>
    <s v="No"/>
    <n v="51"/>
  </r>
  <r>
    <x v="119"/>
    <s v="Lodi"/>
    <s v="LO"/>
    <s v="LOM"/>
    <n v="13"/>
    <x v="117"/>
    <d v="1966-06-10T00:00:00"/>
    <n v="8"/>
    <s v="Sì"/>
    <s v="Sì"/>
    <s v="No"/>
    <n v="56"/>
  </r>
  <r>
    <x v="120"/>
    <s v="Milano"/>
    <s v="MI"/>
    <s v="LOM"/>
    <n v="5"/>
    <x v="118"/>
    <d v="1969-03-12T00:00:00"/>
    <n v="8"/>
    <s v="Sì"/>
    <s v="No"/>
    <s v="No"/>
    <n v="53"/>
  </r>
  <r>
    <x v="120"/>
    <s v="Ravenna"/>
    <s v="RA"/>
    <s v="EMR"/>
    <n v="6"/>
    <x v="119"/>
    <d v="1957-12-09T00:00:00"/>
    <n v="9"/>
    <s v="Sì"/>
    <s v="No"/>
    <s v="No"/>
    <n v="64"/>
  </r>
  <r>
    <x v="121"/>
    <s v="Brescia"/>
    <s v="BS"/>
    <s v="LOM"/>
    <n v="6"/>
    <x v="120"/>
    <d v="1987-04-28T00:00:00"/>
    <n v="2"/>
    <s v="No"/>
    <s v="No"/>
    <s v="No"/>
    <n v="35"/>
  </r>
  <r>
    <x v="122"/>
    <s v="Augusta"/>
    <s v="SR"/>
    <s v="SIC"/>
    <n v="15"/>
    <x v="121"/>
    <d v="1965-12-22T00:00:00"/>
    <n v="8"/>
    <s v="No"/>
    <s v="Sì"/>
    <s v="No"/>
    <n v="56"/>
  </r>
  <r>
    <x v="123"/>
    <s v="Sesto Fiorentino"/>
    <s v="FI"/>
    <s v="TOS"/>
    <n v="15"/>
    <x v="122"/>
    <d v="1972-01-07T00:00:00"/>
    <n v="6"/>
    <s v="Sì"/>
    <s v="Sì"/>
    <s v="Sì"/>
    <n v="50"/>
  </r>
  <r>
    <x v="124"/>
    <s v="Roma"/>
    <s v="RM"/>
    <s v="LAZ"/>
    <n v="7"/>
    <x v="1"/>
    <d v="1967-01-23T00:00:00"/>
    <n v="4"/>
    <s v="No"/>
    <s v="Sì"/>
    <s v="Sì"/>
    <n v="55"/>
  </r>
  <r>
    <x v="125"/>
    <s v="Ascoli Piceno"/>
    <s v="AP"/>
    <s v="MAR"/>
    <n v="14"/>
    <x v="123"/>
    <d v="1959-09-06T00:00:00"/>
    <n v="7"/>
    <s v="No"/>
    <s v="Sì"/>
    <s v="No"/>
    <n v="62"/>
  </r>
  <r>
    <x v="126"/>
    <s v="Roma"/>
    <s v="RM"/>
    <s v="LAZ"/>
    <n v="8"/>
    <x v="124"/>
    <d v="1989-03-19T00:00:00"/>
    <n v="8"/>
    <s v="Sì"/>
    <s v="Sì"/>
    <s v="No"/>
    <n v="33"/>
  </r>
  <r>
    <x v="127"/>
    <s v="Conegliano"/>
    <s v="TV"/>
    <s v="VEN"/>
    <n v="11"/>
    <x v="64"/>
    <d v="1974-08-29T00:00:00"/>
    <n v="1"/>
    <s v="Sì"/>
    <s v="Sì"/>
    <s v="No"/>
    <n v="47"/>
  </r>
  <r>
    <x v="128"/>
    <s v="Marcianise"/>
    <s v="CE"/>
    <s v="CAM"/>
    <n v="2"/>
    <x v="125"/>
    <d v="1976-06-20T00:00:00"/>
    <n v="3"/>
    <s v="Sì"/>
    <s v="No"/>
    <s v="Sì"/>
    <n v="46"/>
  </r>
  <r>
    <x v="129"/>
    <s v="Alcamo"/>
    <s v="TP"/>
    <s v="SIC"/>
    <n v="12"/>
    <x v="126"/>
    <d v="1988-02-13T00:00:00"/>
    <n v="1"/>
    <s v="Sì"/>
    <s v="No"/>
    <s v="No"/>
    <n v="34"/>
  </r>
  <r>
    <x v="130"/>
    <s v="Milano"/>
    <s v="MI"/>
    <s v="LOM"/>
    <n v="14"/>
    <x v="42"/>
    <d v="1990-10-16T00:00:00"/>
    <n v="2"/>
    <s v="Sì"/>
    <s v="Sì"/>
    <s v="No"/>
    <n v="31"/>
  </r>
  <r>
    <x v="131"/>
    <s v="Melito di Napoli"/>
    <s v="NA"/>
    <s v="CAM"/>
    <n v="14"/>
    <x v="36"/>
    <d v="1995-04-21T00:00:00"/>
    <n v="8"/>
    <s v="Sì"/>
    <s v="No"/>
    <s v="Sì"/>
    <n v="27"/>
  </r>
  <r>
    <x v="131"/>
    <s v="Piacenza"/>
    <s v="PC"/>
    <s v="EMR"/>
    <n v="11"/>
    <x v="127"/>
    <d v="1979-09-26T00:00:00"/>
    <n v="9"/>
    <s v="Sì"/>
    <s v="Sì"/>
    <s v="No"/>
    <n v="42"/>
  </r>
  <r>
    <x v="132"/>
    <s v="Padova"/>
    <s v="PD"/>
    <s v="VEN"/>
    <n v="10"/>
    <x v="128"/>
    <d v="1982-10-28T00:00:00"/>
    <n v="9"/>
    <s v="Sì"/>
    <s v="No"/>
    <s v="Sì"/>
    <n v="39"/>
  </r>
  <r>
    <x v="133"/>
    <s v="Trieste"/>
    <s v="TS"/>
    <s v="FVG"/>
    <n v="6"/>
    <x v="129"/>
    <d v="1976-02-12T00:00:00"/>
    <n v="5"/>
    <s v="Sì"/>
    <s v="Sì"/>
    <s v="Sì"/>
    <n v="46"/>
  </r>
  <r>
    <x v="134"/>
    <s v="Novara"/>
    <s v="NO"/>
    <s v="PIE"/>
    <n v="1"/>
    <x v="130"/>
    <d v="1969-07-01T00:00:00"/>
    <n v="3"/>
    <s v="Sì"/>
    <s v="Sì"/>
    <s v="Sì"/>
    <n v="53"/>
  </r>
  <r>
    <x v="135"/>
    <s v="Genova"/>
    <s v="GE"/>
    <s v="LIG"/>
    <n v="11"/>
    <x v="131"/>
    <d v="1979-03-28T00:00:00"/>
    <n v="9"/>
    <s v="No"/>
    <s v="Sì"/>
    <s v="No"/>
    <n v="43"/>
  </r>
  <r>
    <x v="136"/>
    <s v="Nettuno"/>
    <s v="RM"/>
    <s v="LAZ"/>
    <n v="4"/>
    <x v="132"/>
    <d v="1993-09-06T00:00:00"/>
    <n v="1"/>
    <s v="Sì"/>
    <s v="No"/>
    <s v="No"/>
    <n v="28"/>
  </r>
  <r>
    <x v="137"/>
    <s v="San Giorgio a Cremano"/>
    <s v="NA"/>
    <s v="CAM"/>
    <n v="2"/>
    <x v="133"/>
    <d v="1960-04-28T00:00:00"/>
    <n v="2"/>
    <s v="Sì"/>
    <s v="Sì"/>
    <s v="No"/>
    <n v="62"/>
  </r>
  <r>
    <x v="138"/>
    <s v="Senigallia"/>
    <s v="AN"/>
    <s v="MAR"/>
    <n v="10"/>
    <x v="134"/>
    <d v="1966-08-02T00:00:00"/>
    <n v="5"/>
    <s v="Sì"/>
    <s v="Sì"/>
    <s v="Sì"/>
    <n v="56"/>
  </r>
  <r>
    <x v="139"/>
    <s v="Foggia"/>
    <s v="FG"/>
    <s v="PUG"/>
    <n v="1"/>
    <x v="135"/>
    <d v="1990-09-02T00:00:00"/>
    <n v="2"/>
    <s v="No"/>
    <s v="No"/>
    <s v="Sì"/>
    <n v="31"/>
  </r>
  <r>
    <x v="140"/>
    <s v="Favara"/>
    <s v="AG"/>
    <s v="SIC"/>
    <n v="10"/>
    <x v="136"/>
    <d v="1988-04-29T00:00:00"/>
    <n v="9"/>
    <s v="No"/>
    <s v="Sì"/>
    <s v="No"/>
    <n v="34"/>
  </r>
  <r>
    <x v="141"/>
    <s v="Palermo"/>
    <s v="PA"/>
    <s v="SIC"/>
    <n v="10"/>
    <x v="137"/>
    <d v="1995-01-10T00:00:00"/>
    <n v="9"/>
    <s v="Sì"/>
    <s v="No"/>
    <s v="No"/>
    <n v="27"/>
  </r>
  <r>
    <x v="142"/>
    <s v="Napoli"/>
    <s v="NA"/>
    <s v="CAM"/>
    <n v="2"/>
    <x v="138"/>
    <d v="1978-02-18T00:00:00"/>
    <n v="4"/>
    <s v="No"/>
    <s v="No"/>
    <s v="Sì"/>
    <n v="44"/>
  </r>
  <r>
    <x v="143"/>
    <s v="Genova"/>
    <s v="GE"/>
    <s v="LIG"/>
    <n v="1"/>
    <x v="139"/>
    <d v="1975-01-31T00:00:00"/>
    <n v="7"/>
    <s v="No"/>
    <s v="No"/>
    <s v="Sì"/>
    <n v="47"/>
  </r>
  <r>
    <x v="144"/>
    <s v="Paternò"/>
    <s v="CT"/>
    <s v="SIC"/>
    <n v="12"/>
    <x v="116"/>
    <d v="1965-10-14T00:00:00"/>
    <n v="3"/>
    <s v="Sì"/>
    <s v="No"/>
    <s v="Sì"/>
    <n v="56"/>
  </r>
  <r>
    <x v="145"/>
    <s v="Sciacca"/>
    <s v="AG"/>
    <s v="SIC"/>
    <n v="15"/>
    <x v="0"/>
    <d v="1960-12-09T00:00:00"/>
    <n v="2"/>
    <s v="No"/>
    <s v="No"/>
    <s v="Sì"/>
    <n v="61"/>
  </r>
  <r>
    <x v="146"/>
    <s v="Jesi"/>
    <s v="AN"/>
    <s v="MAR"/>
    <n v="4"/>
    <x v="140"/>
    <d v="1957-12-19T00:00:00"/>
    <n v="3"/>
    <s v="No"/>
    <s v="No"/>
    <s v="No"/>
    <n v="64"/>
  </r>
  <r>
    <x v="147"/>
    <s v="Siracusa"/>
    <s v="SR"/>
    <s v="SIC"/>
    <n v="1"/>
    <x v="141"/>
    <d v="1979-06-04T00:00:00"/>
    <n v="1"/>
    <s v="No"/>
    <s v="Sì"/>
    <s v="No"/>
    <n v="43"/>
  </r>
  <r>
    <x v="148"/>
    <s v="Lecco"/>
    <s v="LC"/>
    <s v="LOM"/>
    <n v="4"/>
    <x v="142"/>
    <d v="1990-05-10T00:00:00"/>
    <n v="1"/>
    <s v="No"/>
    <s v="Sì"/>
    <s v="Sì"/>
    <n v="32"/>
  </r>
  <r>
    <x v="149"/>
    <s v="Reggio Calabria"/>
    <s v="RC"/>
    <s v="CAL"/>
    <n v="1"/>
    <x v="143"/>
    <d v="1977-05-07T00:00:00"/>
    <n v="7"/>
    <s v="Sì"/>
    <s v="No"/>
    <s v="Sì"/>
    <n v="45"/>
  </r>
  <r>
    <x v="150"/>
    <s v="Ladispoli"/>
    <s v="RM"/>
    <s v="LAZ"/>
    <n v="4"/>
    <x v="144"/>
    <d v="1994-11-08T00:00:00"/>
    <n v="7"/>
    <s v="No"/>
    <s v="Sì"/>
    <s v="No"/>
    <n v="27"/>
  </r>
  <r>
    <x v="151"/>
    <s v="Aosta"/>
    <s v="AO"/>
    <s v="VDA"/>
    <n v="12"/>
    <x v="145"/>
    <d v="1962-04-07T00:00:00"/>
    <n v="8"/>
    <s v="Sì"/>
    <s v="Sì"/>
    <s v="No"/>
    <n v="60"/>
  </r>
  <r>
    <x v="152"/>
    <s v="Ardea"/>
    <s v="RM"/>
    <s v="LAZ"/>
    <n v="6"/>
    <x v="146"/>
    <d v="1989-09-13T00:00:00"/>
    <n v="4"/>
    <s v="No"/>
    <s v="Sì"/>
    <s v="No"/>
    <n v="32"/>
  </r>
  <r>
    <x v="153"/>
    <s v="Adrano"/>
    <s v="CT"/>
    <s v="SIC"/>
    <n v="5"/>
    <x v="90"/>
    <d v="1982-03-14T00:00:00"/>
    <n v="6"/>
    <s v="Sì"/>
    <s v="Sì"/>
    <s v="Sì"/>
    <n v="40"/>
  </r>
  <r>
    <x v="154"/>
    <s v="Lanciano"/>
    <s v="CH"/>
    <s v="ABR"/>
    <n v="6"/>
    <x v="147"/>
    <d v="1965-12-27T00:00:00"/>
    <n v="7"/>
    <s v="No"/>
    <s v="Sì"/>
    <s v="No"/>
    <n v="56"/>
  </r>
  <r>
    <x v="155"/>
    <s v="Andria"/>
    <s v="BT"/>
    <s v="PUG"/>
    <n v="11"/>
    <x v="148"/>
    <d v="1957-06-27T00:00:00"/>
    <n v="2"/>
    <s v="Sì"/>
    <s v="Sì"/>
    <s v="No"/>
    <n v="65"/>
  </r>
  <r>
    <x v="156"/>
    <s v="Milano"/>
    <s v="MI"/>
    <s v="LOM"/>
    <n v="15"/>
    <x v="149"/>
    <d v="1993-03-01T00:00:00"/>
    <n v="9"/>
    <s v="Sì"/>
    <s v="No"/>
    <s v="No"/>
    <n v="29"/>
  </r>
  <r>
    <x v="157"/>
    <s v="San Benedetto del Tronto"/>
    <s v="AP"/>
    <s v="MAR"/>
    <n v="1"/>
    <x v="150"/>
    <d v="1969-11-22T00:00:00"/>
    <n v="9"/>
    <s v="No"/>
    <s v="Sì"/>
    <s v="No"/>
    <n v="52"/>
  </r>
  <r>
    <x v="158"/>
    <s v="Barcellona Pozzo di Gotto"/>
    <s v="ME"/>
    <s v="SIC"/>
    <n v="2"/>
    <x v="151"/>
    <d v="1983-01-24T00:00:00"/>
    <n v="1"/>
    <s v="Sì"/>
    <s v="No"/>
    <s v="Sì"/>
    <n v="39"/>
  </r>
  <r>
    <x v="159"/>
    <s v="Milano"/>
    <s v="MI"/>
    <s v="LOM"/>
    <n v="2"/>
    <x v="152"/>
    <d v="1966-09-25T00:00:00"/>
    <n v="7"/>
    <s v="Sì"/>
    <s v="No"/>
    <s v="Sì"/>
    <n v="55"/>
  </r>
  <r>
    <x v="160"/>
    <s v="Caivano"/>
    <s v="NA"/>
    <s v="CAM"/>
    <n v="15"/>
    <x v="153"/>
    <d v="1988-04-23T00:00:00"/>
    <n v="2"/>
    <s v="Sì"/>
    <s v="Sì"/>
    <s v="Sì"/>
    <n v="34"/>
  </r>
  <r>
    <x v="161"/>
    <s v="Modena"/>
    <s v="MO"/>
    <s v="EMR"/>
    <n v="14"/>
    <x v="154"/>
    <d v="1992-08-26T00:00:00"/>
    <n v="1"/>
    <s v="Sì"/>
    <s v="Sì"/>
    <s v="Sì"/>
    <n v="29"/>
  </r>
  <r>
    <x v="162"/>
    <s v="Corigliano Calabro"/>
    <s v="CS"/>
    <s v="CAL"/>
    <n v="15"/>
    <x v="155"/>
    <d v="1973-04-04T00:00:00"/>
    <n v="7"/>
    <s v="No"/>
    <s v="Sì"/>
    <s v="No"/>
    <n v="49"/>
  </r>
  <r>
    <x v="163"/>
    <s v="Giugliano in Campania"/>
    <s v="NA"/>
    <s v="CAM"/>
    <n v="9"/>
    <x v="156"/>
    <d v="1979-03-16T00:00:00"/>
    <n v="4"/>
    <s v="No"/>
    <s v="Sì"/>
    <s v="Sì"/>
    <n v="43"/>
  </r>
  <r>
    <x v="164"/>
    <s v="Vibo Valentia"/>
    <s v="VV"/>
    <s v="CAL"/>
    <n v="14"/>
    <x v="157"/>
    <d v="1990-03-05T00:00:00"/>
    <n v="7"/>
    <s v="No"/>
    <s v="No"/>
    <s v="Sì"/>
    <n v="32"/>
  </r>
  <r>
    <x v="165"/>
    <s v="Messina"/>
    <s v="ME"/>
    <s v="SIC"/>
    <n v="15"/>
    <x v="158"/>
    <d v="1975-01-01T00:00:00"/>
    <n v="2"/>
    <s v="Sì"/>
    <s v="Sì"/>
    <s v="No"/>
    <n v="47"/>
  </r>
  <r>
    <x v="166"/>
    <s v="Ancona"/>
    <s v="AN"/>
    <s v="MAR"/>
    <n v="14"/>
    <x v="159"/>
    <d v="1995-01-11T00:00:00"/>
    <n v="9"/>
    <s v="Sì"/>
    <s v="Sì"/>
    <s v="Sì"/>
    <n v="27"/>
  </r>
  <r>
    <x v="167"/>
    <s v="Cerveteri"/>
    <s v="RM"/>
    <s v="LAZ"/>
    <n v="13"/>
    <x v="160"/>
    <d v="1969-07-11T00:00:00"/>
    <n v="4"/>
    <s v="No"/>
    <s v="Sì"/>
    <s v="Sì"/>
    <n v="53"/>
  </r>
  <r>
    <x v="168"/>
    <s v="Cava de' Tirreni"/>
    <s v="SA"/>
    <s v="CAM"/>
    <n v="3"/>
    <x v="161"/>
    <d v="1983-04-20T00:00:00"/>
    <n v="5"/>
    <s v="No"/>
    <s v="No"/>
    <s v="Sì"/>
    <n v="39"/>
  </r>
  <r>
    <x v="169"/>
    <s v="Rimini"/>
    <s v="RN"/>
    <s v="EMR"/>
    <n v="1"/>
    <x v="162"/>
    <d v="1956-05-30T00:00:00"/>
    <n v="3"/>
    <s v="Sì"/>
    <s v="Sì"/>
    <s v="Sì"/>
    <n v="66"/>
  </r>
  <r>
    <x v="170"/>
    <s v="Siena"/>
    <s v="SI"/>
    <s v="TOS"/>
    <n v="7"/>
    <x v="163"/>
    <d v="1964-01-18T00:00:00"/>
    <n v="10"/>
    <s v="No"/>
    <s v="Sì"/>
    <s v="Sì"/>
    <n v="58"/>
  </r>
  <r>
    <x v="171"/>
    <s v="Città di Castello"/>
    <s v="PG"/>
    <s v="UMB"/>
    <n v="8"/>
    <x v="164"/>
    <d v="1955-11-06T00:00:00"/>
    <n v="4"/>
    <s v="No"/>
    <s v="No"/>
    <s v="Sì"/>
    <n v="66"/>
  </r>
  <r>
    <x v="172"/>
    <s v="Roma"/>
    <s v="RM"/>
    <s v="LAZ"/>
    <n v="11"/>
    <x v="165"/>
    <d v="1976-10-25T00:00:00"/>
    <n v="4"/>
    <s v="No"/>
    <s v="No"/>
    <s v="No"/>
    <n v="45"/>
  </r>
  <r>
    <x v="173"/>
    <s v="Firenze"/>
    <s v="FI"/>
    <s v="TOS"/>
    <n v="3"/>
    <x v="166"/>
    <d v="1979-02-16T00:00:00"/>
    <n v="4"/>
    <s v="No"/>
    <s v="No"/>
    <s v="Sì"/>
    <n v="43"/>
  </r>
  <r>
    <x v="174"/>
    <s v="Torino"/>
    <s v="TO"/>
    <s v="PIE"/>
    <n v="7"/>
    <x v="167"/>
    <d v="1979-02-05T00:00:00"/>
    <n v="7"/>
    <s v="No"/>
    <s v="No"/>
    <s v="No"/>
    <n v="43"/>
  </r>
  <r>
    <x v="175"/>
    <s v="Macerata"/>
    <s v="MC"/>
    <s v="MAR"/>
    <n v="11"/>
    <x v="141"/>
    <d v="1991-11-16T00:00:00"/>
    <n v="6"/>
    <s v="Sì"/>
    <s v="Sì"/>
    <s v="No"/>
    <n v="30"/>
  </r>
  <r>
    <x v="176"/>
    <s v="Roma"/>
    <s v="RM"/>
    <s v="LAZ"/>
    <n v="1"/>
    <x v="168"/>
    <d v="1959-10-27T00:00:00"/>
    <n v="2"/>
    <s v="No"/>
    <s v="Sì"/>
    <s v="No"/>
    <n v="62"/>
  </r>
  <r>
    <x v="177"/>
    <s v="Como"/>
    <s v="CO"/>
    <s v="LOM"/>
    <n v="5"/>
    <x v="169"/>
    <d v="1959-10-16T00:00:00"/>
    <n v="8"/>
    <s v="Sì"/>
    <s v="No"/>
    <s v="No"/>
    <n v="62"/>
  </r>
  <r>
    <x v="178"/>
    <s v="Bolzano"/>
    <s v="BZ"/>
    <s v="TAA"/>
    <n v="4"/>
    <x v="170"/>
    <d v="1986-01-22T00:00:00"/>
    <n v="4"/>
    <s v="No"/>
    <s v="No"/>
    <s v="No"/>
    <n v="36"/>
  </r>
  <r>
    <x v="178"/>
    <s v="Torino"/>
    <s v="TO"/>
    <s v="PIE"/>
    <n v="11"/>
    <x v="171"/>
    <d v="1994-06-03T00:00:00"/>
    <n v="6"/>
    <s v="No"/>
    <s v="No"/>
    <s v="Sì"/>
    <n v="28"/>
  </r>
  <r>
    <x v="179"/>
    <s v="Torino"/>
    <s v="TO"/>
    <s v="PIE"/>
    <n v="15"/>
    <x v="172"/>
    <d v="1959-04-18T00:00:00"/>
    <n v="4"/>
    <s v="No"/>
    <s v="No"/>
    <s v="Sì"/>
    <n v="63"/>
  </r>
  <r>
    <x v="180"/>
    <s v="Nichelino"/>
    <s v="TO"/>
    <s v="PIE"/>
    <n v="15"/>
    <x v="173"/>
    <d v="1962-11-22T00:00:00"/>
    <n v="3"/>
    <s v="Sì"/>
    <s v="Sì"/>
    <s v="No"/>
    <n v="59"/>
  </r>
  <r>
    <x v="181"/>
    <s v="Trani"/>
    <s v="BT"/>
    <s v="PUG"/>
    <n v="1"/>
    <x v="174"/>
    <d v="1962-01-28T00:00:00"/>
    <n v="3"/>
    <s v="No"/>
    <s v="No"/>
    <s v="Sì"/>
    <n v="60"/>
  </r>
  <r>
    <x v="182"/>
    <s v="Milano"/>
    <s v="MI"/>
    <s v="LOM"/>
    <n v="7"/>
    <x v="175"/>
    <d v="1961-06-09T00:00:00"/>
    <n v="10"/>
    <s v="No"/>
    <s v="No"/>
    <s v="No"/>
    <n v="61"/>
  </r>
  <r>
    <x v="183"/>
    <s v="Verona"/>
    <s v="VR"/>
    <s v="VEN"/>
    <n v="10"/>
    <x v="176"/>
    <d v="1956-05-10T00:00:00"/>
    <n v="5"/>
    <s v="No"/>
    <s v="No"/>
    <s v="No"/>
    <n v="66"/>
  </r>
  <r>
    <x v="184"/>
    <s v="Biella"/>
    <s v="BI"/>
    <s v="PIE"/>
    <n v="8"/>
    <x v="177"/>
    <d v="1964-10-13T00:00:00"/>
    <n v="4"/>
    <s v="Sì"/>
    <s v="No"/>
    <s v="No"/>
    <n v="57"/>
  </r>
  <r>
    <x v="185"/>
    <s v="Pescara"/>
    <s v="PE"/>
    <s v="ABR"/>
    <n v="5"/>
    <x v="178"/>
    <d v="1982-12-11T00:00:00"/>
    <n v="9"/>
    <s v="No"/>
    <s v="Sì"/>
    <s v="Sì"/>
    <n v="39"/>
  </r>
  <r>
    <x v="186"/>
    <s v="Fondi"/>
    <s v="LT"/>
    <s v="LAZ"/>
    <n v="14"/>
    <x v="179"/>
    <d v="1973-07-12T00:00:00"/>
    <n v="5"/>
    <s v="No"/>
    <s v="No"/>
    <s v="Sì"/>
    <n v="49"/>
  </r>
  <r>
    <x v="187"/>
    <s v="Formia"/>
    <s v="LT"/>
    <s v="LAZ"/>
    <n v="5"/>
    <x v="180"/>
    <d v="1966-09-22T00:00:00"/>
    <n v="6"/>
    <s v="No"/>
    <s v="Sì"/>
    <s v="No"/>
    <n v="55"/>
  </r>
  <r>
    <x v="188"/>
    <s v="Arezzo"/>
    <s v="AR"/>
    <s v="TOS"/>
    <n v="9"/>
    <x v="181"/>
    <d v="1954-12-30T00:00:00"/>
    <n v="4"/>
    <s v="No"/>
    <s v="No"/>
    <s v="No"/>
    <n v="67"/>
  </r>
  <r>
    <x v="189"/>
    <s v="Monopoli"/>
    <s v="BA"/>
    <s v="PUG"/>
    <n v="8"/>
    <x v="25"/>
    <d v="1959-03-01T00:00:00"/>
    <n v="10"/>
    <s v="Sì"/>
    <s v="No"/>
    <s v="Sì"/>
    <n v="63"/>
  </r>
  <r>
    <x v="190"/>
    <s v="Empoli"/>
    <s v="FI"/>
    <s v="TOS"/>
    <n v="4"/>
    <x v="182"/>
    <d v="1957-01-11T00:00:00"/>
    <n v="10"/>
    <s v="Sì"/>
    <s v="Sì"/>
    <s v="Sì"/>
    <n v="65"/>
  </r>
  <r>
    <x v="191"/>
    <s v="Bologna"/>
    <s v="BO"/>
    <s v="EMR"/>
    <n v="1"/>
    <x v="183"/>
    <d v="1957-03-22T00:00:00"/>
    <n v="4"/>
    <s v="No"/>
    <s v="Sì"/>
    <s v="Sì"/>
    <n v="65"/>
  </r>
  <r>
    <x v="192"/>
    <s v="Milano"/>
    <s v="MI"/>
    <s v="LOM"/>
    <n v="2"/>
    <x v="184"/>
    <d v="1989-09-22T00:00:00"/>
    <n v="6"/>
    <s v="Sì"/>
    <s v="No"/>
    <s v="Sì"/>
    <n v="32"/>
  </r>
  <r>
    <x v="193"/>
    <s v="Somma Vesuviana"/>
    <s v="NA"/>
    <s v="CAM"/>
    <n v="6"/>
    <x v="185"/>
    <d v="1988-02-11T00:00:00"/>
    <n v="10"/>
    <s v="No"/>
    <s v="Sì"/>
    <s v="No"/>
    <n v="34"/>
  </r>
  <r>
    <x v="194"/>
    <s v="Torino"/>
    <s v="TO"/>
    <s v="PIE"/>
    <n v="15"/>
    <x v="186"/>
    <d v="1971-06-11T00:00:00"/>
    <n v="8"/>
    <s v="No"/>
    <s v="No"/>
    <s v="No"/>
    <n v="51"/>
  </r>
  <r>
    <x v="195"/>
    <s v="Battipaglia"/>
    <s v="SA"/>
    <s v="CAM"/>
    <n v="10"/>
    <x v="187"/>
    <d v="1981-08-19T00:00:00"/>
    <n v="5"/>
    <s v="No"/>
    <s v="Sì"/>
    <s v="Sì"/>
    <n v="40"/>
  </r>
  <r>
    <x v="196"/>
    <s v="Trieste"/>
    <s v="TS"/>
    <s v="FVG"/>
    <n v="2"/>
    <x v="188"/>
    <d v="1958-01-25T00:00:00"/>
    <n v="5"/>
    <s v="No"/>
    <s v="No"/>
    <s v="Sì"/>
    <n v="64"/>
  </r>
  <r>
    <x v="197"/>
    <s v="Corsico"/>
    <s v="MI"/>
    <s v="LOM"/>
    <n v="1"/>
    <x v="189"/>
    <d v="1961-01-17T00:00:00"/>
    <n v="7"/>
    <s v="No"/>
    <s v="Sì"/>
    <s v="Sì"/>
    <n v="61"/>
  </r>
  <r>
    <x v="198"/>
    <s v="Roma"/>
    <s v="RM"/>
    <s v="LAZ"/>
    <n v="5"/>
    <x v="190"/>
    <d v="1973-09-06T00:00:00"/>
    <n v="2"/>
    <s v="No"/>
    <s v="No"/>
    <s v="No"/>
    <n v="48"/>
  </r>
  <r>
    <x v="199"/>
    <s v="Rovigo"/>
    <s v="RO"/>
    <s v="VEN"/>
    <n v="4"/>
    <x v="191"/>
    <d v="1983-08-02T00:00:00"/>
    <n v="7"/>
    <s v="Sì"/>
    <s v="Sì"/>
    <s v="Sì"/>
    <n v="39"/>
  </r>
  <r>
    <x v="200"/>
    <s v="Bologna"/>
    <s v="BO"/>
    <s v="EMR"/>
    <n v="6"/>
    <x v="192"/>
    <d v="1993-09-14T00:00:00"/>
    <n v="6"/>
    <s v="Sì"/>
    <s v="No"/>
    <s v="Sì"/>
    <n v="28"/>
  </r>
  <r>
    <x v="200"/>
    <s v="Salerno"/>
    <s v="SA"/>
    <s v="CAM"/>
    <n v="5"/>
    <x v="193"/>
    <d v="1983-09-13T00:00:00"/>
    <n v="2"/>
    <s v="Sì"/>
    <s v="No"/>
    <s v="No"/>
    <n v="38"/>
  </r>
  <r>
    <x v="201"/>
    <s v="Albano Laziale"/>
    <s v="RM"/>
    <s v="LAZ"/>
    <n v="4"/>
    <x v="194"/>
    <d v="1978-11-18T00:00:00"/>
    <n v="2"/>
    <s v="No"/>
    <s v="No"/>
    <s v="Sì"/>
    <n v="43"/>
  </r>
  <r>
    <x v="202"/>
    <s v="Monza"/>
    <s v="MB"/>
    <s v="LOM"/>
    <n v="2"/>
    <x v="11"/>
    <d v="1984-02-19T00:00:00"/>
    <n v="7"/>
    <s v="Sì"/>
    <s v="No"/>
    <s v="No"/>
    <n v="38"/>
  </r>
  <r>
    <x v="203"/>
    <s v="Messina"/>
    <s v="ME"/>
    <s v="SIC"/>
    <n v="1"/>
    <x v="195"/>
    <d v="1960-07-18T00:00:00"/>
    <n v="9"/>
    <s v="No"/>
    <s v="No"/>
    <s v="No"/>
    <n v="62"/>
  </r>
  <r>
    <x v="204"/>
    <s v="Pioltello"/>
    <s v="MI"/>
    <s v="LOM"/>
    <n v="13"/>
    <x v="196"/>
    <d v="1995-06-04T00:00:00"/>
    <n v="2"/>
    <s v="Sì"/>
    <s v="No"/>
    <s v="No"/>
    <n v="27"/>
  </r>
  <r>
    <x v="205"/>
    <s v="Modugno"/>
    <s v="BA"/>
    <s v="PUG"/>
    <n v="1"/>
    <x v="197"/>
    <d v="1956-10-04T00:00:00"/>
    <n v="8"/>
    <s v="No"/>
    <s v="No"/>
    <s v="No"/>
    <n v="65"/>
  </r>
  <r>
    <x v="206"/>
    <s v="Napoli"/>
    <s v="NA"/>
    <s v="CAM"/>
    <n v="7"/>
    <x v="198"/>
    <d v="1981-09-18T00:00:00"/>
    <n v="6"/>
    <s v="No"/>
    <s v="No"/>
    <s v="No"/>
    <n v="40"/>
  </r>
  <r>
    <x v="207"/>
    <s v="Spoleto"/>
    <s v="PG"/>
    <s v="UMB"/>
    <n v="13"/>
    <x v="199"/>
    <d v="1965-07-26T00:00:00"/>
    <n v="7"/>
    <s v="No"/>
    <s v="No"/>
    <s v="Sì"/>
    <n v="57"/>
  </r>
  <r>
    <x v="208"/>
    <s v="Foggia"/>
    <s v="FG"/>
    <s v="PUG"/>
    <n v="10"/>
    <x v="200"/>
    <d v="1971-03-19T00:00:00"/>
    <n v="7"/>
    <s v="No"/>
    <s v="No"/>
    <s v="Sì"/>
    <n v="51"/>
  </r>
  <r>
    <x v="209"/>
    <s v="Napoli"/>
    <s v="NA"/>
    <s v="CAM"/>
    <n v="13"/>
    <x v="201"/>
    <d v="1976-10-25T00:00:00"/>
    <n v="7"/>
    <s v="Sì"/>
    <s v="Sì"/>
    <s v="Sì"/>
    <n v="45"/>
  </r>
  <r>
    <x v="210"/>
    <s v="Lissone"/>
    <s v="MB"/>
    <s v="LOM"/>
    <n v="8"/>
    <x v="202"/>
    <d v="1976-01-25T00:00:00"/>
    <n v="1"/>
    <s v="No"/>
    <s v="No"/>
    <s v="No"/>
    <n v="46"/>
  </r>
  <r>
    <x v="211"/>
    <s v="Belluno"/>
    <s v="BL"/>
    <s v="VEN"/>
    <n v="8"/>
    <x v="203"/>
    <d v="1980-12-06T00:00:00"/>
    <n v="1"/>
    <s v="Sì"/>
    <s v="No"/>
    <s v="No"/>
    <n v="41"/>
  </r>
  <r>
    <x v="212"/>
    <s v="Vercelli"/>
    <s v="VC"/>
    <s v="PIE"/>
    <n v="5"/>
    <x v="204"/>
    <d v="1966-05-29T00:00:00"/>
    <n v="9"/>
    <s v="No"/>
    <s v="Sì"/>
    <s v="Sì"/>
    <n v="56"/>
  </r>
  <r>
    <x v="213"/>
    <s v="Gorizia"/>
    <s v="GO"/>
    <s v="FVG"/>
    <n v="7"/>
    <x v="130"/>
    <d v="1976-09-18T00:00:00"/>
    <n v="8"/>
    <s v="Sì"/>
    <s v="No"/>
    <s v="Sì"/>
    <n v="45"/>
  </r>
  <r>
    <x v="214"/>
    <s v="Gravina in Puglia"/>
    <s v="BA"/>
    <s v="PUG"/>
    <n v="9"/>
    <x v="205"/>
    <d v="1986-05-19T00:00:00"/>
    <n v="4"/>
    <s v="No"/>
    <s v="No"/>
    <s v="No"/>
    <n v="36"/>
  </r>
  <r>
    <x v="215"/>
    <s v="Rho"/>
    <s v="MI"/>
    <s v="LOM"/>
    <n v="10"/>
    <x v="206"/>
    <d v="1969-11-13T00:00:00"/>
    <n v="4"/>
    <s v="No"/>
    <s v="No"/>
    <s v="Sì"/>
    <n v="52"/>
  </r>
  <r>
    <x v="216"/>
    <s v="Milano"/>
    <s v="MI"/>
    <s v="LOM"/>
    <n v="15"/>
    <x v="207"/>
    <d v="1958-08-07T00:00:00"/>
    <n v="8"/>
    <s v="No"/>
    <s v="No"/>
    <s v="No"/>
    <n v="63"/>
  </r>
  <r>
    <x v="217"/>
    <s v="Rivoli"/>
    <s v="TO"/>
    <s v="PIE"/>
    <n v="6"/>
    <x v="200"/>
    <d v="1976-02-28T00:00:00"/>
    <n v="7"/>
    <s v="Sì"/>
    <s v="Sì"/>
    <s v="Sì"/>
    <n v="46"/>
  </r>
  <r>
    <x v="218"/>
    <s v="Milano"/>
    <s v="MI"/>
    <s v="LOM"/>
    <n v="8"/>
    <x v="208"/>
    <d v="1986-04-22T00:00:00"/>
    <n v="7"/>
    <s v="Sì"/>
    <s v="No"/>
    <s v="Sì"/>
    <n v="36"/>
  </r>
  <r>
    <x v="219"/>
    <s v="Gallarate"/>
    <s v="VA"/>
    <s v="LOM"/>
    <n v="1"/>
    <x v="209"/>
    <d v="1955-03-05T00:00:00"/>
    <n v="8"/>
    <s v="Sì"/>
    <s v="Sì"/>
    <s v="Sì"/>
    <n v="67"/>
  </r>
  <r>
    <x v="220"/>
    <s v="Brescia"/>
    <s v="BS"/>
    <s v="LOM"/>
    <n v="1"/>
    <x v="210"/>
    <d v="1972-09-09T00:00:00"/>
    <n v="4"/>
    <s v="Sì"/>
    <s v="No"/>
    <s v="Sì"/>
    <n v="49"/>
  </r>
  <r>
    <x v="221"/>
    <s v="Pomigliano d'Arco"/>
    <s v="NA"/>
    <s v="CAM"/>
    <n v="13"/>
    <x v="211"/>
    <d v="1975-08-14T00:00:00"/>
    <n v="6"/>
    <s v="Sì"/>
    <s v="No"/>
    <s v="Sì"/>
    <n v="46"/>
  </r>
  <r>
    <x v="222"/>
    <s v="Chioggia"/>
    <s v="VE"/>
    <s v="VEN"/>
    <n v="3"/>
    <x v="212"/>
    <d v="1988-07-02T00:00:00"/>
    <n v="5"/>
    <s v="Sì"/>
    <s v="No"/>
    <s v="No"/>
    <n v="34"/>
  </r>
  <r>
    <x v="223"/>
    <s v="Forlì"/>
    <s v="FC"/>
    <s v="EMR"/>
    <n v="13"/>
    <x v="213"/>
    <d v="1995-03-07T00:00:00"/>
    <n v="7"/>
    <s v="Sì"/>
    <s v="Sì"/>
    <s v="No"/>
    <n v="27"/>
  </r>
  <r>
    <x v="224"/>
    <s v="Roma"/>
    <s v="RM"/>
    <s v="LAZ"/>
    <n v="5"/>
    <x v="193"/>
    <d v="1991-06-29T00:00:00"/>
    <n v="10"/>
    <s v="No"/>
    <s v="No"/>
    <s v="Sì"/>
    <n v="31"/>
  </r>
  <r>
    <x v="225"/>
    <s v="Napoli"/>
    <s v="NA"/>
    <s v="CAM"/>
    <n v="1"/>
    <x v="214"/>
    <d v="1975-08-22T00:00:00"/>
    <n v="2"/>
    <s v="No"/>
    <s v="No"/>
    <s v="No"/>
    <n v="46"/>
  </r>
  <r>
    <x v="226"/>
    <s v="Cesena"/>
    <s v="FC"/>
    <s v="EMR"/>
    <n v="8"/>
    <x v="215"/>
    <d v="1960-07-05T00:00:00"/>
    <n v="3"/>
    <s v="Sì"/>
    <s v="Sì"/>
    <s v="Sì"/>
    <n v="62"/>
  </r>
  <r>
    <x v="226"/>
    <s v="Taranto"/>
    <s v="TA"/>
    <s v="PUG"/>
    <n v="1"/>
    <x v="57"/>
    <d v="1969-03-14T00:00:00"/>
    <n v="4"/>
    <s v="No"/>
    <s v="Sì"/>
    <s v="Sì"/>
    <n v="53"/>
  </r>
  <r>
    <x v="227"/>
    <s v="Collegno"/>
    <s v="TO"/>
    <s v="PIE"/>
    <n v="2"/>
    <x v="179"/>
    <d v="1980-01-02T00:00:00"/>
    <n v="4"/>
    <s v="Sì"/>
    <s v="No"/>
    <s v="Sì"/>
    <n v="42"/>
  </r>
  <r>
    <x v="228"/>
    <s v="Canicattì"/>
    <s v="AG"/>
    <s v="SIC"/>
    <n v="15"/>
    <x v="216"/>
    <d v="1967-07-08T00:00:00"/>
    <n v="8"/>
    <s v="No"/>
    <s v="Sì"/>
    <s v="No"/>
    <n v="55"/>
  </r>
  <r>
    <x v="229"/>
    <s v="Napoli"/>
    <s v="NA"/>
    <s v="CAM"/>
    <n v="10"/>
    <x v="217"/>
    <d v="1970-09-23T00:00:00"/>
    <n v="4"/>
    <s v="Sì"/>
    <s v="Sì"/>
    <s v="Sì"/>
    <n v="51"/>
  </r>
  <r>
    <x v="230"/>
    <s v="Milano"/>
    <s v="MI"/>
    <s v="LOM"/>
    <n v="10"/>
    <x v="218"/>
    <d v="1955-11-01T00:00:00"/>
    <n v="1"/>
    <s v="Sì"/>
    <s v="No"/>
    <s v="Sì"/>
    <n v="66"/>
  </r>
  <r>
    <x v="231"/>
    <s v="Aversa"/>
    <s v="CE"/>
    <s v="CAM"/>
    <n v="9"/>
    <x v="219"/>
    <d v="1978-12-15T00:00:00"/>
    <n v="7"/>
    <s v="No"/>
    <s v="No"/>
    <s v="Sì"/>
    <n v="43"/>
  </r>
  <r>
    <x v="232"/>
    <s v="Milano"/>
    <s v="MI"/>
    <s v="LOM"/>
    <n v="12"/>
    <x v="220"/>
    <d v="1987-10-15T00:00:00"/>
    <n v="10"/>
    <s v="Sì"/>
    <s v="Sì"/>
    <s v="No"/>
    <n v="34"/>
  </r>
  <r>
    <x v="233"/>
    <s v="Lucca"/>
    <s v="LU"/>
    <s v="TOS"/>
    <n v="4"/>
    <x v="221"/>
    <d v="1991-11-24T00:00:00"/>
    <n v="8"/>
    <s v="Sì"/>
    <s v="No"/>
    <s v="Sì"/>
    <n v="30"/>
  </r>
  <r>
    <x v="234"/>
    <s v="Catania"/>
    <s v="CT"/>
    <s v="SIC"/>
    <n v="2"/>
    <x v="33"/>
    <d v="1971-05-18T00:00:00"/>
    <n v="10"/>
    <s v="Sì"/>
    <s v="Sì"/>
    <s v="No"/>
    <n v="51"/>
  </r>
  <r>
    <x v="235"/>
    <s v="Milano"/>
    <s v="MI"/>
    <s v="LOM"/>
    <n v="4"/>
    <x v="222"/>
    <d v="1965-01-13T00:00:00"/>
    <n v="6"/>
    <s v="Sì"/>
    <s v="No"/>
    <s v="No"/>
    <n v="57"/>
  </r>
  <r>
    <x v="236"/>
    <s v="Milano"/>
    <s v="MI"/>
    <s v="LOM"/>
    <n v="6"/>
    <x v="223"/>
    <d v="1985-04-12T00:00:00"/>
    <n v="7"/>
    <s v="No"/>
    <s v="No"/>
    <s v="Sì"/>
    <n v="37"/>
  </r>
  <r>
    <x v="237"/>
    <s v="Bari"/>
    <s v="BA"/>
    <s v="PUG"/>
    <n v="15"/>
    <x v="223"/>
    <d v="1994-09-22T00:00:00"/>
    <n v="7"/>
    <s v="Sì"/>
    <s v="No"/>
    <s v="No"/>
    <n v="27"/>
  </r>
  <r>
    <x v="238"/>
    <s v="Parma"/>
    <s v="PR"/>
    <s v="EMR"/>
    <n v="13"/>
    <x v="224"/>
    <d v="1959-04-14T00:00:00"/>
    <n v="4"/>
    <s v="No"/>
    <s v="Sì"/>
    <s v="Sì"/>
    <n v="63"/>
  </r>
  <r>
    <x v="239"/>
    <s v="Bassano del Grappa"/>
    <s v="VI"/>
    <s v="VEN"/>
    <n v="4"/>
    <x v="225"/>
    <d v="1963-05-23T00:00:00"/>
    <n v="1"/>
    <s v="Sì"/>
    <s v="Sì"/>
    <s v="No"/>
    <n v="59"/>
  </r>
  <r>
    <x v="240"/>
    <s v="Scafati"/>
    <s v="SA"/>
    <s v="CAM"/>
    <n v="5"/>
    <x v="226"/>
    <d v="1960-09-15T00:00:00"/>
    <n v="8"/>
    <s v="Sì"/>
    <s v="Sì"/>
    <s v="Sì"/>
    <n v="61"/>
  </r>
  <r>
    <x v="241"/>
    <s v="Milano"/>
    <s v="MI"/>
    <s v="LOM"/>
    <n v="9"/>
    <x v="227"/>
    <d v="1959-08-08T00:00:00"/>
    <n v="3"/>
    <s v="Sì"/>
    <s v="Sì"/>
    <s v="No"/>
    <n v="62"/>
  </r>
  <r>
    <x v="242"/>
    <s v="Rossano"/>
    <s v="CS"/>
    <s v="CAL"/>
    <n v="9"/>
    <x v="228"/>
    <d v="1978-09-23T00:00:00"/>
    <n v="1"/>
    <s v="Sì"/>
    <s v="No"/>
    <s v="No"/>
    <n v="43"/>
  </r>
  <r>
    <x v="243"/>
    <s v="Civitavecchia"/>
    <s v="RM"/>
    <s v="LAZ"/>
    <n v="12"/>
    <x v="229"/>
    <d v="1955-09-05T00:00:00"/>
    <n v="2"/>
    <s v="No"/>
    <s v="No"/>
    <s v="No"/>
    <n v="66"/>
  </r>
  <r>
    <x v="244"/>
    <s v="Licata"/>
    <s v="AG"/>
    <s v="SIC"/>
    <n v="7"/>
    <x v="230"/>
    <d v="1965-03-01T00:00:00"/>
    <n v="7"/>
    <s v="Sì"/>
    <s v="No"/>
    <s v="Sì"/>
    <n v="57"/>
  </r>
  <r>
    <x v="245"/>
    <s v="Lecce"/>
    <s v="LE"/>
    <s v="PUG"/>
    <n v="5"/>
    <x v="194"/>
    <d v="1994-01-25T00:00:00"/>
    <n v="4"/>
    <s v="Sì"/>
    <s v="Sì"/>
    <s v="Sì"/>
    <n v="28"/>
  </r>
  <r>
    <x v="246"/>
    <s v="Portici"/>
    <s v="NA"/>
    <s v="CAM"/>
    <n v="7"/>
    <x v="231"/>
    <d v="1987-10-28T00:00:00"/>
    <n v="8"/>
    <s v="Sì"/>
    <s v="Sì"/>
    <s v="Sì"/>
    <n v="34"/>
  </r>
  <r>
    <x v="247"/>
    <s v="Palermo"/>
    <s v="PA"/>
    <s v="SIC"/>
    <n v="10"/>
    <x v="232"/>
    <d v="1958-10-28T00:00:00"/>
    <n v="4"/>
    <s v="No"/>
    <s v="No"/>
    <s v="No"/>
    <n v="63"/>
  </r>
  <r>
    <x v="248"/>
    <s v="Fasano"/>
    <s v="BR"/>
    <s v="PUG"/>
    <n v="7"/>
    <x v="233"/>
    <d v="1955-02-14T00:00:00"/>
    <n v="3"/>
    <s v="No"/>
    <s v="Sì"/>
    <s v="No"/>
    <n v="67"/>
  </r>
  <r>
    <x v="249"/>
    <s v="Capannori"/>
    <s v="LU"/>
    <s v="TOS"/>
    <n v="13"/>
    <x v="234"/>
    <d v="1958-07-15T00:00:00"/>
    <n v="3"/>
    <s v="Sì"/>
    <s v="Sì"/>
    <s v="No"/>
    <n v="64"/>
  </r>
  <r>
    <x v="250"/>
    <s v="Seregno"/>
    <s v="MB"/>
    <s v="LOM"/>
    <n v="9"/>
    <x v="235"/>
    <d v="1966-01-26T00:00:00"/>
    <n v="1"/>
    <s v="Sì"/>
    <s v="Sì"/>
    <s v="No"/>
    <n v="56"/>
  </r>
  <r>
    <x v="251"/>
    <s v="Chieti"/>
    <s v="CH"/>
    <s v="ABR"/>
    <n v="4"/>
    <x v="236"/>
    <d v="1968-06-17T00:00:00"/>
    <n v="1"/>
    <s v="No"/>
    <s v="Sì"/>
    <s v="Sì"/>
    <n v="54"/>
  </r>
  <r>
    <x v="252"/>
    <s v="Casalecchio di Reno"/>
    <s v="BO"/>
    <s v="EMR"/>
    <n v="14"/>
    <x v="0"/>
    <d v="1963-05-29T00:00:00"/>
    <n v="9"/>
    <s v="No"/>
    <s v="No"/>
    <s v="No"/>
    <n v="59"/>
  </r>
  <r>
    <x v="253"/>
    <s v="Napoli"/>
    <s v="NA"/>
    <s v="CAM"/>
    <n v="13"/>
    <x v="237"/>
    <d v="1976-12-07T00:00:00"/>
    <n v="9"/>
    <s v="No"/>
    <s v="No"/>
    <s v="No"/>
    <n v="45"/>
  </r>
  <r>
    <x v="254"/>
    <s v="Roma"/>
    <s v="RM"/>
    <s v="LAZ"/>
    <n v="5"/>
    <x v="238"/>
    <d v="1985-02-01T00:00:00"/>
    <n v="3"/>
    <s v="No"/>
    <s v="No"/>
    <s v="Sì"/>
    <n v="37"/>
  </r>
  <r>
    <x v="255"/>
    <s v="Roma"/>
    <s v="RM"/>
    <s v="LAZ"/>
    <n v="12"/>
    <x v="239"/>
    <d v="1977-08-06T00:00:00"/>
    <n v="9"/>
    <s v="No"/>
    <s v="No"/>
    <s v="No"/>
    <n v="44"/>
  </r>
  <r>
    <x v="256"/>
    <s v="Verona"/>
    <s v="VR"/>
    <s v="VEN"/>
    <n v="15"/>
    <x v="240"/>
    <d v="1979-09-02T00:00:00"/>
    <n v="9"/>
    <s v="No"/>
    <s v="Sì"/>
    <s v="No"/>
    <n v="42"/>
  </r>
  <r>
    <x v="257"/>
    <s v="Rozzano"/>
    <s v="MI"/>
    <s v="LOM"/>
    <n v="9"/>
    <x v="241"/>
    <d v="1962-08-02T00:00:00"/>
    <n v="4"/>
    <s v="No"/>
    <s v="Sì"/>
    <s v="No"/>
    <n v="60"/>
  </r>
  <r>
    <x v="258"/>
    <s v="Quarto"/>
    <s v="NA"/>
    <s v="CAM"/>
    <n v="15"/>
    <x v="242"/>
    <d v="1958-06-07T00:00:00"/>
    <n v="6"/>
    <s v="No"/>
    <s v="No"/>
    <s v="No"/>
    <n v="64"/>
  </r>
  <r>
    <x v="258"/>
    <s v="Roma"/>
    <s v="RM"/>
    <s v="LAZ"/>
    <n v="15"/>
    <x v="243"/>
    <d v="1989-07-09T00:00:00"/>
    <n v="9"/>
    <s v="No"/>
    <s v="No"/>
    <s v="No"/>
    <n v="33"/>
  </r>
  <r>
    <x v="259"/>
    <s v="Firenze"/>
    <s v="FI"/>
    <s v="TOS"/>
    <n v="8"/>
    <x v="244"/>
    <d v="1986-05-01T00:00:00"/>
    <n v="5"/>
    <s v="No"/>
    <s v="No"/>
    <s v="No"/>
    <n v="36"/>
  </r>
  <r>
    <x v="260"/>
    <s v="Napoli"/>
    <s v="NA"/>
    <s v="CAM"/>
    <n v="11"/>
    <x v="35"/>
    <d v="1983-11-14T00:00:00"/>
    <n v="7"/>
    <s v="No"/>
    <s v="No"/>
    <s v="Sì"/>
    <n v="38"/>
  </r>
  <r>
    <x v="261"/>
    <s v="Prato"/>
    <s v="PO"/>
    <s v="TOS"/>
    <n v="15"/>
    <x v="245"/>
    <d v="1972-11-28T00:00:00"/>
    <n v="10"/>
    <s v="Sì"/>
    <s v="Sì"/>
    <s v="Sì"/>
    <n v="49"/>
  </r>
  <r>
    <x v="262"/>
    <s v="Palermo"/>
    <s v="PA"/>
    <s v="SIC"/>
    <n v="10"/>
    <x v="246"/>
    <d v="1955-03-20T00:00:00"/>
    <n v="10"/>
    <s v="No"/>
    <s v="No"/>
    <s v="No"/>
    <n v="67"/>
  </r>
  <r>
    <x v="263"/>
    <s v="San Donà di Piave"/>
    <s v="VE"/>
    <s v="VEN"/>
    <n v="13"/>
    <x v="247"/>
    <d v="1975-11-15T00:00:00"/>
    <n v="5"/>
    <s v="No"/>
    <s v="Sì"/>
    <s v="Sì"/>
    <n v="46"/>
  </r>
  <r>
    <x v="264"/>
    <s v="Napoli"/>
    <s v="NA"/>
    <s v="CAM"/>
    <n v="7"/>
    <x v="200"/>
    <d v="1955-06-30T00:00:00"/>
    <n v="4"/>
    <s v="Sì"/>
    <s v="No"/>
    <s v="Sì"/>
    <n v="67"/>
  </r>
  <r>
    <x v="265"/>
    <s v="Alghero"/>
    <s v="SS"/>
    <s v="SAR"/>
    <n v="14"/>
    <x v="248"/>
    <d v="1990-11-11T00:00:00"/>
    <n v="1"/>
    <s v="Sì"/>
    <s v="No"/>
    <s v="No"/>
    <n v="31"/>
  </r>
  <r>
    <x v="266"/>
    <s v="Bari"/>
    <s v="BA"/>
    <s v="PUG"/>
    <n v="14"/>
    <x v="249"/>
    <d v="1957-02-12T00:00:00"/>
    <n v="7"/>
    <s v="Sì"/>
    <s v="No"/>
    <s v="No"/>
    <n v="65"/>
  </r>
  <r>
    <x v="267"/>
    <s v="Torino"/>
    <s v="TO"/>
    <s v="PIE"/>
    <n v="5"/>
    <x v="250"/>
    <d v="1959-07-19T00:00:00"/>
    <n v="6"/>
    <s v="No"/>
    <s v="No"/>
    <s v="No"/>
    <n v="63"/>
  </r>
  <r>
    <x v="268"/>
    <s v="Roma"/>
    <s v="RM"/>
    <s v="LAZ"/>
    <n v="8"/>
    <x v="251"/>
    <d v="1959-06-19T00:00:00"/>
    <n v="2"/>
    <s v="Sì"/>
    <s v="Sì"/>
    <s v="Sì"/>
    <n v="63"/>
  </r>
  <r>
    <x v="269"/>
    <s v="Nuoro"/>
    <s v="NU"/>
    <s v="SAR"/>
    <n v="9"/>
    <x v="252"/>
    <d v="1981-02-25T00:00:00"/>
    <n v="3"/>
    <s v="No"/>
    <s v="Sì"/>
    <s v="No"/>
    <n v="41"/>
  </r>
  <r>
    <x v="270"/>
    <s v="Sassuolo"/>
    <s v="MO"/>
    <s v="EMR"/>
    <n v="3"/>
    <x v="253"/>
    <d v="1968-01-22T00:00:00"/>
    <n v="8"/>
    <s v="Sì"/>
    <s v="Sì"/>
    <s v="Sì"/>
    <n v="54"/>
  </r>
  <r>
    <x v="271"/>
    <s v="Modena"/>
    <s v="MO"/>
    <s v="EMR"/>
    <n v="1"/>
    <x v="254"/>
    <d v="1962-02-11T00:00:00"/>
    <n v="1"/>
    <s v="No"/>
    <s v="No"/>
    <s v="No"/>
    <n v="60"/>
  </r>
  <r>
    <x v="272"/>
    <s v="Vicenza"/>
    <s v="VI"/>
    <s v="VEN"/>
    <n v="4"/>
    <x v="255"/>
    <d v="1958-02-16T00:00:00"/>
    <n v="8"/>
    <s v="Sì"/>
    <s v="No"/>
    <s v="Sì"/>
    <n v="64"/>
  </r>
  <r>
    <x v="273"/>
    <s v="Cesano Maderno"/>
    <s v="MB"/>
    <s v="LOM"/>
    <n v="10"/>
    <x v="256"/>
    <d v="1993-05-09T00:00:00"/>
    <n v="5"/>
    <s v="Sì"/>
    <s v="No"/>
    <s v="No"/>
    <n v="29"/>
  </r>
  <r>
    <x v="274"/>
    <s v="San Giuliano Milanese"/>
    <s v="MI"/>
    <s v="LOM"/>
    <n v="6"/>
    <x v="181"/>
    <d v="1977-08-17T00:00:00"/>
    <n v="9"/>
    <s v="Sì"/>
    <s v="Sì"/>
    <s v="No"/>
    <n v="44"/>
  </r>
  <r>
    <x v="275"/>
    <s v="Torre Annunziata"/>
    <s v="NA"/>
    <s v="CAM"/>
    <n v="10"/>
    <x v="257"/>
    <d v="1959-10-01T00:00:00"/>
    <n v="2"/>
    <s v="No"/>
    <s v="Sì"/>
    <s v="Sì"/>
    <n v="62"/>
  </r>
  <r>
    <x v="276"/>
    <s v="Udine"/>
    <s v="UD"/>
    <s v="FVG"/>
    <n v="14"/>
    <x v="258"/>
    <d v="1957-06-29T00:00:00"/>
    <n v="3"/>
    <s v="Sì"/>
    <s v="Sì"/>
    <s v="No"/>
    <n v="65"/>
  </r>
  <r>
    <x v="277"/>
    <s v="Pistoia"/>
    <s v="PT"/>
    <s v="TOS"/>
    <n v="15"/>
    <x v="259"/>
    <d v="1961-06-02T00:00:00"/>
    <n v="7"/>
    <s v="No"/>
    <s v="Sì"/>
    <s v="Sì"/>
    <n v="61"/>
  </r>
  <r>
    <x v="278"/>
    <s v="Cagliari"/>
    <s v="CA"/>
    <s v="SAR"/>
    <n v="13"/>
    <x v="208"/>
    <d v="1993-07-26T00:00:00"/>
    <n v="5"/>
    <s v="No"/>
    <s v="No"/>
    <s v="No"/>
    <n v="29"/>
  </r>
  <r>
    <x v="279"/>
    <s v="Fermo"/>
    <s v="FM"/>
    <s v="MAR"/>
    <n v="1"/>
    <x v="260"/>
    <d v="1973-12-18T00:00:00"/>
    <n v="6"/>
    <s v="Sì"/>
    <s v="No"/>
    <s v="No"/>
    <n v="48"/>
  </r>
  <r>
    <x v="280"/>
    <s v="Milano"/>
    <s v="MI"/>
    <s v="LOM"/>
    <n v="5"/>
    <x v="43"/>
    <d v="1956-08-11T00:00:00"/>
    <n v="2"/>
    <s v="Sì"/>
    <s v="Sì"/>
    <s v="No"/>
    <n v="65"/>
  </r>
  <r>
    <x v="281"/>
    <s v="Bollate"/>
    <s v="MI"/>
    <s v="LOM"/>
    <n v="10"/>
    <x v="261"/>
    <d v="1986-03-29T00:00:00"/>
    <n v="10"/>
    <s v="Sì"/>
    <s v="No"/>
    <s v="Sì"/>
    <n v="36"/>
  </r>
  <r>
    <x v="282"/>
    <s v="Desio"/>
    <s v="MB"/>
    <s v="LOM"/>
    <n v="15"/>
    <x v="262"/>
    <d v="1992-09-26T00:00:00"/>
    <n v="4"/>
    <s v="Sì"/>
    <s v="Sì"/>
    <s v="No"/>
    <n v="29"/>
  </r>
  <r>
    <x v="282"/>
    <s v="Segrate"/>
    <s v="MI"/>
    <s v="LOM"/>
    <n v="6"/>
    <x v="263"/>
    <d v="1962-08-13T00:00:00"/>
    <n v="6"/>
    <s v="No"/>
    <s v="No"/>
    <s v="Sì"/>
    <n v="59"/>
  </r>
  <r>
    <x v="283"/>
    <s v="Civitanova Marche"/>
    <s v="MC"/>
    <s v="MAR"/>
    <n v="6"/>
    <x v="32"/>
    <d v="1964-04-01T00:00:00"/>
    <n v="5"/>
    <s v="No"/>
    <s v="Sì"/>
    <s v="No"/>
    <n v="58"/>
  </r>
  <r>
    <x v="283"/>
    <s v="Livorno"/>
    <s v="LI"/>
    <s v="TOS"/>
    <n v="3"/>
    <x v="264"/>
    <d v="1991-09-07T00:00:00"/>
    <n v="3"/>
    <s v="Sì"/>
    <s v="No"/>
    <s v="No"/>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AE33B7-6302-410C-8228-DA0BB7547B20}" name="NumAttivitàPerRegione" cacheId="0" applyNumberFormats="0" applyBorderFormats="0" applyFontFormats="0" applyPatternFormats="0" applyAlignmentFormats="0" applyWidthHeightFormats="1" dataCaption="Valori" updatedVersion="8" minRefreshableVersion="3" useAutoFormatting="1" itemPrintTitles="1" createdVersion="8" indent="0" compact="0" outline="1" outlineData="1" compactData="0" multipleFieldFilters="0" chartFormat="5">
  <location ref="A2:D22" firstHeaderRow="0" firstDataRow="1" firstDataCol="1"/>
  <pivotFields count="11">
    <pivotField dataField="1" compact="0" showAll="0">
      <items count="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 compact="0" showAll="0"/>
    <pivotField compact="0" showAll="0"/>
    <pivotField axis="axisRow" compact="0" showAll="0" sortType="ascending">
      <items count="20">
        <item sd="0" x="10"/>
        <item sd="0" x="4"/>
        <item sd="0" x="12"/>
        <item sd="0" x="15"/>
        <item sd="0" x="3"/>
        <item sd="0" x="1"/>
        <item sd="0" x="16"/>
        <item sd="0" x="0"/>
        <item sd="0" x="13"/>
        <item sd="0" x="2"/>
        <item sd="0" x="17"/>
        <item sd="0" x="9"/>
        <item sd="0" x="8"/>
        <item sd="0" x="11"/>
        <item sd="0" x="7"/>
        <item sd="0" x="5"/>
        <item sd="0" x="6"/>
        <item sd="0" x="14"/>
        <item sd="0" x="18"/>
        <item t="default"/>
      </items>
    </pivotField>
    <pivotField dataField="1" compact="0" showAll="0">
      <items count="16">
        <item x="11"/>
        <item x="6"/>
        <item x="8"/>
        <item x="3"/>
        <item x="12"/>
        <item x="0"/>
        <item x="14"/>
        <item x="5"/>
        <item x="2"/>
        <item x="13"/>
        <item x="4"/>
        <item x="1"/>
        <item x="10"/>
        <item x="7"/>
        <item x="9"/>
        <item t="default"/>
      </items>
    </pivotField>
    <pivotField dataField="1" compact="0" showAll="0"/>
    <pivotField compact="0" showAll="0">
      <items count="298">
        <item x="197"/>
        <item x="258"/>
        <item x="228"/>
        <item x="49"/>
        <item x="273"/>
        <item x="73"/>
        <item x="275"/>
        <item x="253"/>
        <item x="12"/>
        <item x="21"/>
        <item x="240"/>
        <item x="180"/>
        <item x="65"/>
        <item x="121"/>
        <item x="193"/>
        <item x="178"/>
        <item x="40"/>
        <item x="75"/>
        <item x="291"/>
        <item x="215"/>
        <item x="114"/>
        <item x="90"/>
        <item x="199"/>
        <item x="9"/>
        <item x="277"/>
        <item x="33"/>
        <item x="10"/>
        <item x="200"/>
        <item x="165"/>
        <item x="287"/>
        <item x="125"/>
        <item x="128"/>
        <item x="156"/>
        <item x="205"/>
        <item x="7"/>
        <item x="283"/>
        <item x="0"/>
        <item x="269"/>
        <item x="259"/>
        <item x="225"/>
        <item x="257"/>
        <item x="198"/>
        <item x="248"/>
        <item x="189"/>
        <item x="279"/>
        <item x="278"/>
        <item x="251"/>
        <item x="134"/>
        <item x="286"/>
        <item x="186"/>
        <item x="185"/>
        <item x="66"/>
        <item x="59"/>
        <item x="38"/>
        <item x="147"/>
        <item x="236"/>
        <item x="213"/>
        <item x="92"/>
        <item x="250"/>
        <item x="155"/>
        <item x="206"/>
        <item x="288"/>
        <item x="192"/>
        <item x="191"/>
        <item x="282"/>
        <item x="29"/>
        <item x="161"/>
        <item x="267"/>
        <item x="294"/>
        <item x="190"/>
        <item x="71"/>
        <item x="249"/>
        <item x="262"/>
        <item x="108"/>
        <item x="54"/>
        <item x="179"/>
        <item x="42"/>
        <item x="4"/>
        <item x="296"/>
        <item x="34"/>
        <item x="194"/>
        <item x="245"/>
        <item x="109"/>
        <item x="254"/>
        <item x="217"/>
        <item x="122"/>
        <item x="154"/>
        <item x="80"/>
        <item x="11"/>
        <item x="131"/>
        <item x="68"/>
        <item x="164"/>
        <item x="260"/>
        <item x="221"/>
        <item x="127"/>
        <item x="148"/>
        <item x="196"/>
        <item x="169"/>
        <item x="133"/>
        <item x="120"/>
        <item x="69"/>
        <item x="238"/>
        <item x="87"/>
        <item x="281"/>
        <item x="91"/>
        <item x="261"/>
        <item x="77"/>
        <item x="56"/>
        <item x="129"/>
        <item x="235"/>
        <item x="50"/>
        <item x="48"/>
        <item x="144"/>
        <item x="177"/>
        <item x="14"/>
        <item x="43"/>
        <item x="224"/>
        <item x="167"/>
        <item x="100"/>
        <item x="123"/>
        <item x="96"/>
        <item x="239"/>
        <item x="126"/>
        <item x="55"/>
        <item x="86"/>
        <item x="218"/>
        <item x="76"/>
        <item x="118"/>
        <item x="244"/>
        <item x="203"/>
        <item x="85"/>
        <item x="61"/>
        <item x="132"/>
        <item x="24"/>
        <item x="107"/>
        <item x="26"/>
        <item x="229"/>
        <item x="30"/>
        <item x="272"/>
        <item x="172"/>
        <item x="195"/>
        <item x="207"/>
        <item x="110"/>
        <item x="2"/>
        <item x="290"/>
        <item x="104"/>
        <item x="8"/>
        <item x="136"/>
        <item x="18"/>
        <item x="103"/>
        <item x="53"/>
        <item x="175"/>
        <item x="153"/>
        <item x="101"/>
        <item x="112"/>
        <item x="230"/>
        <item x="234"/>
        <item x="16"/>
        <item x="274"/>
        <item x="219"/>
        <item x="143"/>
        <item x="226"/>
        <item x="137"/>
        <item x="222"/>
        <item x="181"/>
        <item x="263"/>
        <item x="159"/>
        <item x="265"/>
        <item x="285"/>
        <item x="152"/>
        <item x="62"/>
        <item x="17"/>
        <item x="46"/>
        <item x="252"/>
        <item x="211"/>
        <item x="241"/>
        <item x="183"/>
        <item x="182"/>
        <item x="173"/>
        <item x="145"/>
        <item x="78"/>
        <item x="157"/>
        <item x="83"/>
        <item x="23"/>
        <item x="266"/>
        <item x="45"/>
        <item x="140"/>
        <item x="117"/>
        <item x="237"/>
        <item x="220"/>
        <item x="74"/>
        <item x="280"/>
        <item x="31"/>
        <item x="204"/>
        <item x="216"/>
        <item x="72"/>
        <item x="163"/>
        <item x="106"/>
        <item x="88"/>
        <item x="142"/>
        <item x="36"/>
        <item x="39"/>
        <item x="168"/>
        <item x="27"/>
        <item x="116"/>
        <item x="111"/>
        <item x="208"/>
        <item x="210"/>
        <item x="271"/>
        <item x="212"/>
        <item x="35"/>
        <item x="20"/>
        <item x="64"/>
        <item x="119"/>
        <item x="1"/>
        <item x="32"/>
        <item x="264"/>
        <item x="15"/>
        <item x="246"/>
        <item x="93"/>
        <item x="81"/>
        <item x="187"/>
        <item x="58"/>
        <item x="292"/>
        <item x="227"/>
        <item x="270"/>
        <item x="223"/>
        <item x="89"/>
        <item x="124"/>
        <item x="60"/>
        <item x="97"/>
        <item x="130"/>
        <item x="41"/>
        <item x="5"/>
        <item x="113"/>
        <item x="242"/>
        <item x="256"/>
        <item x="202"/>
        <item x="138"/>
        <item x="170"/>
        <item x="150"/>
        <item x="231"/>
        <item x="99"/>
        <item x="135"/>
        <item x="98"/>
        <item x="268"/>
        <item x="162"/>
        <item x="201"/>
        <item x="79"/>
        <item x="105"/>
        <item x="174"/>
        <item x="158"/>
        <item x="57"/>
        <item x="149"/>
        <item x="139"/>
        <item x="276"/>
        <item x="47"/>
        <item x="22"/>
        <item x="19"/>
        <item x="233"/>
        <item x="82"/>
        <item x="295"/>
        <item x="184"/>
        <item x="243"/>
        <item x="63"/>
        <item x="52"/>
        <item x="13"/>
        <item x="95"/>
        <item x="67"/>
        <item x="171"/>
        <item x="293"/>
        <item x="166"/>
        <item x="284"/>
        <item x="289"/>
        <item x="44"/>
        <item x="51"/>
        <item x="146"/>
        <item x="209"/>
        <item x="6"/>
        <item x="255"/>
        <item x="70"/>
        <item x="188"/>
        <item x="3"/>
        <item x="247"/>
        <item x="37"/>
        <item x="160"/>
        <item x="151"/>
        <item x="176"/>
        <item x="102"/>
        <item x="115"/>
        <item x="232"/>
        <item x="141"/>
        <item x="25"/>
        <item x="28"/>
        <item x="214"/>
        <item x="84"/>
        <item x="94"/>
        <item t="default"/>
      </items>
    </pivotField>
    <pivotField compact="0" showAll="0"/>
    <pivotField compact="0" showAll="0">
      <items count="3">
        <item x="0"/>
        <item x="1"/>
        <item t="default"/>
      </items>
    </pivotField>
    <pivotField compact="0" showAll="0"/>
    <pivotField compact="0" showAll="0"/>
  </pivotFields>
  <rowFields count="1">
    <field x="3"/>
  </rowFields>
  <rowItems count="20">
    <i>
      <x/>
    </i>
    <i>
      <x v="1"/>
    </i>
    <i>
      <x v="2"/>
    </i>
    <i>
      <x v="3"/>
    </i>
    <i>
      <x v="4"/>
    </i>
    <i>
      <x v="5"/>
    </i>
    <i>
      <x v="6"/>
    </i>
    <i>
      <x v="7"/>
    </i>
    <i>
      <x v="8"/>
    </i>
    <i>
      <x v="9"/>
    </i>
    <i>
      <x v="10"/>
    </i>
    <i>
      <x v="11"/>
    </i>
    <i>
      <x v="12"/>
    </i>
    <i>
      <x v="13"/>
    </i>
    <i>
      <x v="14"/>
    </i>
    <i>
      <x v="15"/>
    </i>
    <i>
      <x v="16"/>
    </i>
    <i>
      <x v="17"/>
    </i>
    <i>
      <x v="18"/>
    </i>
    <i t="grand">
      <x/>
    </i>
  </rowItems>
  <colFields count="1">
    <field x="-2"/>
  </colFields>
  <colItems count="3">
    <i>
      <x/>
    </i>
    <i i="1">
      <x v="1"/>
    </i>
    <i i="2">
      <x v="2"/>
    </i>
  </colItems>
  <dataFields count="3">
    <dataField name="Conteggio di ID - Utente" fld="0" subtotal="count" baseField="3" baseItem="0"/>
    <dataField name="Somma di Kg di Cibo Salvati" fld="5" baseField="0" baseItem="0"/>
    <dataField name="Media di Ordini" fld="4" subtotal="average" baseField="3" baseItem="17"/>
  </dataFields>
  <formats count="6">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outline="0" fieldPosition="0">
        <references count="1">
          <reference field="3"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A111F4-7EC0-4070-903F-672A21860D36}" name="Tabella pivot5" cacheId="0" applyNumberFormats="0" applyBorderFormats="0" applyFontFormats="0" applyPatternFormats="0" applyAlignmentFormats="0" applyWidthHeightFormats="1" dataCaption="Valori" updatedVersion="8" minRefreshableVersion="3" useAutoFormatting="1" rowGrandTotals="0" itemPrintTitles="1" createdVersion="8" indent="0" outline="1" outlineData="1" multipleFieldFilters="0">
  <location ref="I2:J3" firstHeaderRow="1" firstDataRow="1" firstDataCol="1"/>
  <pivotFields count="11">
    <pivotField dataField="1" showAll="0"/>
    <pivotField showAll="0"/>
    <pivotField showAll="0"/>
    <pivotField showAll="0"/>
    <pivotField showAll="0"/>
    <pivotField showAll="0"/>
    <pivotField showAll="0">
      <items count="298">
        <item x="197"/>
        <item x="258"/>
        <item x="228"/>
        <item x="49"/>
        <item x="273"/>
        <item x="73"/>
        <item x="275"/>
        <item x="253"/>
        <item x="12"/>
        <item x="21"/>
        <item x="240"/>
        <item x="180"/>
        <item x="65"/>
        <item x="121"/>
        <item x="193"/>
        <item x="178"/>
        <item x="40"/>
        <item x="75"/>
        <item x="291"/>
        <item x="215"/>
        <item x="114"/>
        <item x="90"/>
        <item x="199"/>
        <item x="9"/>
        <item x="277"/>
        <item x="33"/>
        <item x="10"/>
        <item x="200"/>
        <item x="165"/>
        <item x="287"/>
        <item x="125"/>
        <item x="128"/>
        <item x="156"/>
        <item x="205"/>
        <item x="7"/>
        <item x="283"/>
        <item x="0"/>
        <item x="269"/>
        <item x="259"/>
        <item x="225"/>
        <item x="257"/>
        <item x="198"/>
        <item x="248"/>
        <item x="189"/>
        <item x="279"/>
        <item x="278"/>
        <item x="251"/>
        <item x="134"/>
        <item x="286"/>
        <item x="186"/>
        <item x="185"/>
        <item x="66"/>
        <item x="59"/>
        <item x="38"/>
        <item x="147"/>
        <item x="236"/>
        <item x="213"/>
        <item x="92"/>
        <item x="250"/>
        <item x="155"/>
        <item x="206"/>
        <item x="288"/>
        <item x="192"/>
        <item x="191"/>
        <item x="282"/>
        <item x="29"/>
        <item x="161"/>
        <item x="267"/>
        <item x="294"/>
        <item x="190"/>
        <item x="71"/>
        <item x="249"/>
        <item x="262"/>
        <item x="108"/>
        <item x="54"/>
        <item x="179"/>
        <item x="42"/>
        <item x="4"/>
        <item x="296"/>
        <item x="34"/>
        <item x="194"/>
        <item x="245"/>
        <item x="109"/>
        <item x="254"/>
        <item x="217"/>
        <item x="122"/>
        <item x="154"/>
        <item x="80"/>
        <item x="11"/>
        <item x="131"/>
        <item x="68"/>
        <item x="164"/>
        <item x="260"/>
        <item x="221"/>
        <item x="127"/>
        <item x="148"/>
        <item x="196"/>
        <item x="169"/>
        <item x="133"/>
        <item x="120"/>
        <item x="69"/>
        <item x="238"/>
        <item x="87"/>
        <item x="281"/>
        <item x="91"/>
        <item x="261"/>
        <item x="77"/>
        <item x="56"/>
        <item x="129"/>
        <item x="235"/>
        <item x="50"/>
        <item x="48"/>
        <item x="144"/>
        <item x="177"/>
        <item x="14"/>
        <item x="43"/>
        <item x="224"/>
        <item x="167"/>
        <item x="100"/>
        <item x="123"/>
        <item x="96"/>
        <item x="239"/>
        <item x="126"/>
        <item x="55"/>
        <item x="86"/>
        <item x="218"/>
        <item x="76"/>
        <item x="118"/>
        <item x="244"/>
        <item x="203"/>
        <item x="85"/>
        <item x="61"/>
        <item x="132"/>
        <item x="24"/>
        <item x="107"/>
        <item x="26"/>
        <item x="229"/>
        <item x="30"/>
        <item x="272"/>
        <item x="172"/>
        <item x="195"/>
        <item x="207"/>
        <item x="110"/>
        <item x="2"/>
        <item x="290"/>
        <item x="104"/>
        <item x="8"/>
        <item x="136"/>
        <item x="18"/>
        <item x="103"/>
        <item x="53"/>
        <item x="175"/>
        <item x="153"/>
        <item x="101"/>
        <item x="112"/>
        <item x="230"/>
        <item x="234"/>
        <item x="16"/>
        <item x="274"/>
        <item x="219"/>
        <item x="143"/>
        <item x="226"/>
        <item x="137"/>
        <item x="222"/>
        <item x="181"/>
        <item x="263"/>
        <item x="159"/>
        <item x="265"/>
        <item x="285"/>
        <item x="152"/>
        <item x="62"/>
        <item x="17"/>
        <item x="46"/>
        <item x="252"/>
        <item x="211"/>
        <item x="241"/>
        <item x="183"/>
        <item x="182"/>
        <item x="173"/>
        <item x="145"/>
        <item x="78"/>
        <item x="157"/>
        <item x="83"/>
        <item x="23"/>
        <item x="266"/>
        <item x="45"/>
        <item x="140"/>
        <item x="117"/>
        <item x="237"/>
        <item x="220"/>
        <item x="74"/>
        <item x="280"/>
        <item x="31"/>
        <item x="204"/>
        <item x="216"/>
        <item x="72"/>
        <item x="163"/>
        <item x="106"/>
        <item x="88"/>
        <item x="142"/>
        <item x="36"/>
        <item x="39"/>
        <item x="168"/>
        <item x="27"/>
        <item x="116"/>
        <item x="111"/>
        <item x="208"/>
        <item x="210"/>
        <item x="271"/>
        <item x="212"/>
        <item x="35"/>
        <item x="20"/>
        <item x="64"/>
        <item x="119"/>
        <item x="1"/>
        <item x="32"/>
        <item x="264"/>
        <item x="15"/>
        <item x="246"/>
        <item x="93"/>
        <item x="81"/>
        <item x="187"/>
        <item x="58"/>
        <item x="292"/>
        <item x="227"/>
        <item x="270"/>
        <item x="223"/>
        <item x="89"/>
        <item x="124"/>
        <item x="60"/>
        <item x="97"/>
        <item x="130"/>
        <item x="41"/>
        <item x="5"/>
        <item x="113"/>
        <item x="242"/>
        <item x="256"/>
        <item x="202"/>
        <item x="138"/>
        <item x="170"/>
        <item x="150"/>
        <item x="231"/>
        <item x="99"/>
        <item x="135"/>
        <item x="98"/>
        <item x="268"/>
        <item x="162"/>
        <item x="201"/>
        <item x="79"/>
        <item x="105"/>
        <item x="174"/>
        <item x="158"/>
        <item x="57"/>
        <item x="149"/>
        <item x="139"/>
        <item x="276"/>
        <item x="47"/>
        <item x="22"/>
        <item x="19"/>
        <item x="233"/>
        <item x="82"/>
        <item x="295"/>
        <item x="184"/>
        <item x="243"/>
        <item x="63"/>
        <item x="52"/>
        <item x="13"/>
        <item x="95"/>
        <item x="67"/>
        <item x="171"/>
        <item x="293"/>
        <item x="166"/>
        <item x="284"/>
        <item x="289"/>
        <item x="44"/>
        <item x="51"/>
        <item x="146"/>
        <item x="209"/>
        <item x="6"/>
        <item x="255"/>
        <item x="70"/>
        <item x="188"/>
        <item x="3"/>
        <item x="247"/>
        <item x="37"/>
        <item x="160"/>
        <item x="151"/>
        <item x="176"/>
        <item x="102"/>
        <item x="115"/>
        <item x="232"/>
        <item x="141"/>
        <item x="25"/>
        <item x="28"/>
        <item x="214"/>
        <item x="84"/>
        <item x="94"/>
        <item t="default"/>
      </items>
    </pivotField>
    <pivotField showAll="0"/>
    <pivotField showAll="0"/>
    <pivotField showAll="0"/>
    <pivotField axis="axisRow" showAll="0">
      <items count="3">
        <item h="1" x="1"/>
        <item x="0"/>
        <item t="default"/>
      </items>
    </pivotField>
  </pivotFields>
  <rowFields count="1">
    <field x="10"/>
  </rowFields>
  <rowItems count="1">
    <i>
      <x v="1"/>
    </i>
  </rowItems>
  <colItems count="1">
    <i/>
  </colItems>
  <dataFields count="1">
    <dataField name="Conteggio di ID - Utente" fld="0" subtotal="count" baseField="10" baseItem="0"/>
  </dataFields>
  <formats count="5">
    <format dxfId="10">
      <pivotArea type="all" dataOnly="0" outline="0" fieldPosition="0"/>
    </format>
    <format dxfId="9">
      <pivotArea outline="0" collapsedLevelsAreSubtotals="1" fieldPosition="0"/>
    </format>
    <format dxfId="8">
      <pivotArea field="10" type="button" dataOnly="0" labelOnly="1" outline="0" axis="axisRow" fieldPosition="0"/>
    </format>
    <format dxfId="7">
      <pivotArea dataOnly="0" labelOnly="1" fieldPosition="0">
        <references count="1">
          <reference field="10" count="0"/>
        </references>
      </pivotArea>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B4F770-F272-4609-B7CE-BC5D12D0B490}" name="Tabella pivot14" cacheId="0" applyNumberFormats="0" applyBorderFormats="0" applyFontFormats="0" applyPatternFormats="0" applyAlignmentFormats="0" applyWidthHeightFormats="1" dataCaption="Valori" updatedVersion="8" minRefreshableVersion="3" useAutoFormatting="1" colGrandTotals="0" itemPrintTitles="1" createdVersion="8" indent="0" outline="1" outlineData="1" multipleFieldFilters="0">
  <location ref="I11:J17" firstHeaderRow="1" firstDataRow="2" firstDataCol="1"/>
  <pivotFields count="11">
    <pivotField dataField="1" showAll="0"/>
    <pivotField showAll="0"/>
    <pivotField showAll="0"/>
    <pivotField showAll="0"/>
    <pivotField showAll="0"/>
    <pivotField showAll="0"/>
    <pivotField showAll="0">
      <items count="298">
        <item x="197"/>
        <item x="258"/>
        <item x="228"/>
        <item x="49"/>
        <item x="273"/>
        <item x="73"/>
        <item x="275"/>
        <item x="253"/>
        <item x="12"/>
        <item x="21"/>
        <item x="240"/>
        <item x="180"/>
        <item x="65"/>
        <item x="121"/>
        <item x="193"/>
        <item x="178"/>
        <item x="40"/>
        <item x="75"/>
        <item x="291"/>
        <item x="215"/>
        <item x="114"/>
        <item x="90"/>
        <item x="199"/>
        <item x="9"/>
        <item x="277"/>
        <item x="33"/>
        <item x="10"/>
        <item x="200"/>
        <item x="165"/>
        <item x="287"/>
        <item x="125"/>
        <item x="128"/>
        <item x="156"/>
        <item x="205"/>
        <item x="7"/>
        <item x="283"/>
        <item x="0"/>
        <item x="269"/>
        <item x="259"/>
        <item x="225"/>
        <item x="257"/>
        <item x="198"/>
        <item x="248"/>
        <item x="189"/>
        <item x="279"/>
        <item x="278"/>
        <item x="251"/>
        <item x="134"/>
        <item x="286"/>
        <item x="186"/>
        <item x="185"/>
        <item x="66"/>
        <item x="59"/>
        <item x="38"/>
        <item x="147"/>
        <item x="236"/>
        <item x="213"/>
        <item x="92"/>
        <item x="250"/>
        <item x="155"/>
        <item x="206"/>
        <item x="288"/>
        <item x="192"/>
        <item x="191"/>
        <item x="282"/>
        <item x="29"/>
        <item x="161"/>
        <item x="267"/>
        <item x="294"/>
        <item x="190"/>
        <item x="71"/>
        <item x="249"/>
        <item x="262"/>
        <item x="108"/>
        <item x="54"/>
        <item x="179"/>
        <item x="42"/>
        <item x="4"/>
        <item x="296"/>
        <item x="34"/>
        <item x="194"/>
        <item x="245"/>
        <item x="109"/>
        <item x="254"/>
        <item x="217"/>
        <item x="122"/>
        <item x="154"/>
        <item x="80"/>
        <item x="11"/>
        <item x="131"/>
        <item x="68"/>
        <item x="164"/>
        <item x="260"/>
        <item x="221"/>
        <item x="127"/>
        <item x="148"/>
        <item x="196"/>
        <item x="169"/>
        <item x="133"/>
        <item x="120"/>
        <item x="69"/>
        <item x="238"/>
        <item x="87"/>
        <item x="281"/>
        <item x="91"/>
        <item x="261"/>
        <item x="77"/>
        <item x="56"/>
        <item x="129"/>
        <item x="235"/>
        <item x="50"/>
        <item x="48"/>
        <item x="144"/>
        <item x="177"/>
        <item x="14"/>
        <item x="43"/>
        <item x="224"/>
        <item x="167"/>
        <item x="100"/>
        <item x="123"/>
        <item x="96"/>
        <item x="239"/>
        <item x="126"/>
        <item x="55"/>
        <item x="86"/>
        <item x="218"/>
        <item x="76"/>
        <item x="118"/>
        <item x="244"/>
        <item x="203"/>
        <item x="85"/>
        <item x="61"/>
        <item x="132"/>
        <item x="24"/>
        <item x="107"/>
        <item x="26"/>
        <item x="229"/>
        <item x="30"/>
        <item x="272"/>
        <item x="172"/>
        <item x="195"/>
        <item x="207"/>
        <item x="110"/>
        <item x="2"/>
        <item x="290"/>
        <item x="104"/>
        <item x="8"/>
        <item x="136"/>
        <item x="18"/>
        <item x="103"/>
        <item x="53"/>
        <item x="175"/>
        <item x="153"/>
        <item x="101"/>
        <item x="112"/>
        <item x="230"/>
        <item x="234"/>
        <item x="16"/>
        <item x="274"/>
        <item x="219"/>
        <item x="143"/>
        <item x="226"/>
        <item x="137"/>
        <item x="222"/>
        <item x="181"/>
        <item x="263"/>
        <item x="159"/>
        <item x="265"/>
        <item x="285"/>
        <item x="152"/>
        <item x="62"/>
        <item x="17"/>
        <item x="46"/>
        <item x="252"/>
        <item x="211"/>
        <item x="241"/>
        <item x="183"/>
        <item x="182"/>
        <item x="173"/>
        <item x="145"/>
        <item x="78"/>
        <item x="157"/>
        <item x="83"/>
        <item x="23"/>
        <item x="266"/>
        <item x="45"/>
        <item x="140"/>
        <item x="117"/>
        <item x="237"/>
        <item x="220"/>
        <item x="74"/>
        <item x="280"/>
        <item x="31"/>
        <item x="204"/>
        <item x="216"/>
        <item x="72"/>
        <item x="163"/>
        <item x="106"/>
        <item x="88"/>
        <item x="142"/>
        <item x="36"/>
        <item x="39"/>
        <item x="168"/>
        <item x="27"/>
        <item x="116"/>
        <item x="111"/>
        <item x="208"/>
        <item x="210"/>
        <item x="271"/>
        <item x="212"/>
        <item x="35"/>
        <item x="20"/>
        <item x="64"/>
        <item x="119"/>
        <item x="1"/>
        <item x="32"/>
        <item x="264"/>
        <item x="15"/>
        <item x="246"/>
        <item x="93"/>
        <item x="81"/>
        <item x="187"/>
        <item x="58"/>
        <item x="292"/>
        <item x="227"/>
        <item x="270"/>
        <item x="223"/>
        <item x="89"/>
        <item x="124"/>
        <item x="60"/>
        <item x="97"/>
        <item x="130"/>
        <item x="41"/>
        <item x="5"/>
        <item x="113"/>
        <item x="242"/>
        <item x="256"/>
        <item x="202"/>
        <item x="138"/>
        <item x="170"/>
        <item x="150"/>
        <item x="231"/>
        <item x="99"/>
        <item x="135"/>
        <item x="98"/>
        <item x="268"/>
        <item x="162"/>
        <item x="201"/>
        <item x="79"/>
        <item x="105"/>
        <item x="174"/>
        <item x="158"/>
        <item x="57"/>
        <item x="149"/>
        <item x="139"/>
        <item x="276"/>
        <item x="47"/>
        <item x="22"/>
        <item x="19"/>
        <item x="233"/>
        <item x="82"/>
        <item x="295"/>
        <item x="184"/>
        <item x="243"/>
        <item x="63"/>
        <item x="52"/>
        <item x="13"/>
        <item x="95"/>
        <item x="67"/>
        <item x="171"/>
        <item x="293"/>
        <item x="166"/>
        <item x="284"/>
        <item x="289"/>
        <item x="44"/>
        <item x="51"/>
        <item x="146"/>
        <item x="209"/>
        <item x="6"/>
        <item x="255"/>
        <item x="70"/>
        <item x="188"/>
        <item x="3"/>
        <item x="247"/>
        <item x="37"/>
        <item x="160"/>
        <item x="151"/>
        <item x="176"/>
        <item x="102"/>
        <item x="115"/>
        <item x="232"/>
        <item x="141"/>
        <item x="25"/>
        <item x="28"/>
        <item x="214"/>
        <item x="84"/>
        <item x="94"/>
        <item t="default"/>
      </items>
    </pivotField>
    <pivotField axis="axisRow" showAll="0">
      <items count="11">
        <item x="3"/>
        <item x="0"/>
        <item x="7"/>
        <item x="2"/>
        <item x="9"/>
        <item x="8"/>
        <item x="6"/>
        <item x="4"/>
        <item x="1"/>
        <item x="5"/>
        <item t="default"/>
      </items>
    </pivotField>
    <pivotField axis="axisCol" showAll="0">
      <items count="3">
        <item h="1" x="0"/>
        <item x="1"/>
        <item t="default"/>
      </items>
    </pivotField>
    <pivotField showAll="0"/>
    <pivotField showAll="0"/>
  </pivotFields>
  <rowFields count="1">
    <field x="7"/>
  </rowFields>
  <rowItems count="5">
    <i>
      <x v="6"/>
    </i>
    <i>
      <x v="7"/>
    </i>
    <i>
      <x v="8"/>
    </i>
    <i>
      <x v="9"/>
    </i>
    <i t="grand">
      <x/>
    </i>
  </rowItems>
  <colFields count="1">
    <field x="8"/>
  </colFields>
  <colItems count="1">
    <i>
      <x v="1"/>
    </i>
  </colItems>
  <dataFields count="1">
    <dataField name="Conteggio di ID - Utente" fld="0" subtotal="count" baseField="7" baseItem="0"/>
  </dataFields>
  <formats count="8">
    <format dxfId="18">
      <pivotArea type="all" dataOnly="0" outline="0" fieldPosition="0"/>
    </format>
    <format dxfId="17">
      <pivotArea outline="0" collapsedLevelsAreSubtotals="1" fieldPosition="0"/>
    </format>
    <format dxfId="16">
      <pivotArea type="origin" dataOnly="0" labelOnly="1" outline="0" fieldPosition="0"/>
    </format>
    <format dxfId="15">
      <pivotArea field="8" type="button" dataOnly="0" labelOnly="1" outline="0" axis="axisCol" fieldPosition="0"/>
    </format>
    <format dxfId="14">
      <pivotArea field="7" type="button" dataOnly="0" labelOnly="1" outline="0" axis="axisRow" fieldPosition="0"/>
    </format>
    <format dxfId="13">
      <pivotArea dataOnly="0" labelOnly="1" fieldPosition="0">
        <references count="1">
          <reference field="7" count="4">
            <x v="6"/>
            <x v="7"/>
            <x v="8"/>
            <x v="9"/>
          </reference>
        </references>
      </pivotArea>
    </format>
    <format dxfId="12">
      <pivotArea dataOnly="0" labelOnly="1" grandRow="1" outline="0" fieldPosition="0"/>
    </format>
    <format dxfId="11">
      <pivotArea dataOnly="0" labelOnly="1" fieldPosition="0">
        <references count="1">
          <reference field="8" count="0"/>
        </references>
      </pivotArea>
    </format>
  </formats>
  <pivotTableStyleInfo name="PivotStyleLight16" showRowHeaders="1" showColHeaders="1" showRowStripes="0" showColStripes="0" showLastColumn="1"/>
  <filters count="1">
    <filter fld="7" type="captionGreaterThan" evalOrder="-1" id="3" stringValue1="6">
      <autoFilter ref="A1">
        <filterColumn colId="0">
          <customFilters>
            <customFilter operator="greaterThan" val="6"/>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31C92F-DBE6-4819-988A-4E9BB3338E84}" name="Tabella pivot20" cacheId="2"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28:B315" firstHeaderRow="1" firstDataRow="1" firstDataCol="1"/>
  <pivotFields count="12">
    <pivotField axis="axisRow" dataField="1" showAll="0">
      <items count="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 showAll="0"/>
    <pivotField showAll="0"/>
    <pivotField showAll="0"/>
    <pivotField showAll="0"/>
    <pivotField axis="axisRow" showAll="0">
      <items count="266">
        <item x="147"/>
        <item x="211"/>
        <item x="10"/>
        <item x="48"/>
        <item x="18"/>
        <item x="24"/>
        <item x="52"/>
        <item x="223"/>
        <item x="127"/>
        <item x="172"/>
        <item x="33"/>
        <item x="83"/>
        <item x="50"/>
        <item x="101"/>
        <item x="160"/>
        <item x="27"/>
        <item x="8"/>
        <item x="201"/>
        <item x="85"/>
        <item x="259"/>
        <item x="5"/>
        <item x="238"/>
        <item x="264"/>
        <item x="176"/>
        <item x="137"/>
        <item x="158"/>
        <item x="150"/>
        <item x="55"/>
        <item x="193"/>
        <item x="88"/>
        <item x="53"/>
        <item x="253"/>
        <item x="183"/>
        <item x="246"/>
        <item x="122"/>
        <item x="64"/>
        <item x="225"/>
        <item x="66"/>
        <item x="135"/>
        <item x="133"/>
        <item x="216"/>
        <item x="168"/>
        <item x="130"/>
        <item x="12"/>
        <item x="217"/>
        <item x="67"/>
        <item x="126"/>
        <item x="258"/>
        <item x="229"/>
        <item x="252"/>
        <item x="247"/>
        <item x="143"/>
        <item x="242"/>
        <item x="230"/>
        <item x="111"/>
        <item x="104"/>
        <item x="163"/>
        <item x="123"/>
        <item x="244"/>
        <item x="36"/>
        <item x="22"/>
        <item x="138"/>
        <item x="58"/>
        <item x="84"/>
        <item x="203"/>
        <item x="118"/>
        <item x="219"/>
        <item x="199"/>
        <item x="157"/>
        <item x="94"/>
        <item x="102"/>
        <item x="228"/>
        <item x="93"/>
        <item x="65"/>
        <item x="41"/>
        <item x="15"/>
        <item x="113"/>
        <item x="125"/>
        <item x="30"/>
        <item x="75"/>
        <item x="189"/>
        <item x="72"/>
        <item x="233"/>
        <item x="21"/>
        <item x="164"/>
        <item x="131"/>
        <item x="180"/>
        <item x="0"/>
        <item x="76"/>
        <item x="182"/>
        <item x="224"/>
        <item x="156"/>
        <item x="161"/>
        <item x="154"/>
        <item x="236"/>
        <item x="139"/>
        <item x="3"/>
        <item x="23"/>
        <item x="200"/>
        <item x="6"/>
        <item x="173"/>
        <item x="250"/>
        <item x="32"/>
        <item x="214"/>
        <item x="155"/>
        <item x="140"/>
        <item x="195"/>
        <item x="4"/>
        <item x="119"/>
        <item x="16"/>
        <item x="141"/>
        <item x="210"/>
        <item x="151"/>
        <item x="178"/>
        <item x="249"/>
        <item x="99"/>
        <item x="215"/>
        <item x="79"/>
        <item x="237"/>
        <item x="263"/>
        <item x="73"/>
        <item x="43"/>
        <item x="227"/>
        <item x="120"/>
        <item x="124"/>
        <item x="39"/>
        <item x="218"/>
        <item x="177"/>
        <item x="196"/>
        <item x="59"/>
        <item x="128"/>
        <item x="198"/>
        <item x="51"/>
        <item x="116"/>
        <item x="92"/>
        <item x="148"/>
        <item x="234"/>
        <item x="117"/>
        <item x="91"/>
        <item x="232"/>
        <item x="243"/>
        <item x="251"/>
        <item x="170"/>
        <item x="212"/>
        <item x="129"/>
        <item x="191"/>
        <item x="204"/>
        <item x="26"/>
        <item x="100"/>
        <item x="95"/>
        <item x="166"/>
        <item x="174"/>
        <item x="47"/>
        <item x="213"/>
        <item x="153"/>
        <item x="239"/>
        <item x="81"/>
        <item x="82"/>
        <item x="188"/>
        <item x="248"/>
        <item x="19"/>
        <item x="165"/>
        <item x="57"/>
        <item x="35"/>
        <item x="56"/>
        <item x="108"/>
        <item x="220"/>
        <item x="261"/>
        <item x="114"/>
        <item x="17"/>
        <item x="37"/>
        <item x="61"/>
        <item x="159"/>
        <item x="11"/>
        <item x="103"/>
        <item x="106"/>
        <item x="2"/>
        <item x="86"/>
        <item x="257"/>
        <item x="96"/>
        <item x="132"/>
        <item x="205"/>
        <item x="105"/>
        <item x="9"/>
        <item x="71"/>
        <item x="260"/>
        <item x="45"/>
        <item x="194"/>
        <item x="69"/>
        <item x="7"/>
        <item x="222"/>
        <item x="25"/>
        <item x="221"/>
        <item x="197"/>
        <item x="74"/>
        <item x="49"/>
        <item x="97"/>
        <item x="28"/>
        <item x="226"/>
        <item x="87"/>
        <item x="115"/>
        <item x="175"/>
        <item x="78"/>
        <item x="20"/>
        <item x="181"/>
        <item x="13"/>
        <item x="136"/>
        <item x="255"/>
        <item x="184"/>
        <item x="134"/>
        <item x="34"/>
        <item x="63"/>
        <item x="46"/>
        <item x="240"/>
        <item x="70"/>
        <item x="29"/>
        <item x="60"/>
        <item x="31"/>
        <item x="38"/>
        <item x="241"/>
        <item x="206"/>
        <item x="245"/>
        <item x="77"/>
        <item x="192"/>
        <item x="208"/>
        <item x="254"/>
        <item x="89"/>
        <item x="235"/>
        <item x="1"/>
        <item x="142"/>
        <item x="98"/>
        <item x="171"/>
        <item x="110"/>
        <item x="209"/>
        <item x="152"/>
        <item x="80"/>
        <item x="144"/>
        <item x="44"/>
        <item x="185"/>
        <item x="179"/>
        <item x="169"/>
        <item x="112"/>
        <item x="62"/>
        <item x="262"/>
        <item x="109"/>
        <item x="186"/>
        <item x="187"/>
        <item x="149"/>
        <item x="145"/>
        <item x="162"/>
        <item x="207"/>
        <item x="42"/>
        <item x="107"/>
        <item x="40"/>
        <item x="190"/>
        <item x="90"/>
        <item x="54"/>
        <item x="256"/>
        <item x="231"/>
        <item x="146"/>
        <item x="167"/>
        <item x="202"/>
        <item x="121"/>
        <item x="68"/>
        <item x="14"/>
        <item t="default"/>
      </items>
    </pivotField>
    <pivotField showAll="0"/>
    <pivotField showAll="0"/>
    <pivotField showAll="0"/>
    <pivotField showAll="0"/>
    <pivotField showAll="0"/>
    <pivotField showAll="0"/>
  </pivotFields>
  <rowFields count="2">
    <field x="5"/>
    <field x="0"/>
  </rowFields>
  <rowItems count="287">
    <i>
      <x v="130"/>
    </i>
    <i r="1">
      <x v="132"/>
    </i>
    <i>
      <x v="131"/>
    </i>
    <i r="1">
      <x v="206"/>
    </i>
    <i>
      <x v="132"/>
    </i>
    <i r="1">
      <x v="51"/>
    </i>
    <i>
      <x v="133"/>
    </i>
    <i r="1">
      <x v="118"/>
    </i>
    <i r="1">
      <x v="144"/>
    </i>
    <i>
      <x v="134"/>
    </i>
    <i r="1">
      <x v="92"/>
    </i>
    <i>
      <x v="135"/>
    </i>
    <i r="1">
      <x v="155"/>
    </i>
    <i>
      <x v="136"/>
    </i>
    <i r="1">
      <x v="249"/>
    </i>
    <i>
      <x v="137"/>
    </i>
    <i r="1">
      <x v="119"/>
    </i>
    <i>
      <x v="138"/>
    </i>
    <i r="1">
      <x v="91"/>
    </i>
    <i>
      <x v="139"/>
    </i>
    <i r="1">
      <x v="247"/>
    </i>
    <i>
      <x v="140"/>
    </i>
    <i r="1">
      <x v="258"/>
    </i>
    <i>
      <x v="141"/>
    </i>
    <i r="1">
      <x v="268"/>
    </i>
    <i>
      <x v="142"/>
    </i>
    <i r="1">
      <x v="178"/>
    </i>
    <i>
      <x v="143"/>
    </i>
    <i r="1">
      <x v="222"/>
    </i>
    <i>
      <x v="144"/>
    </i>
    <i r="1">
      <x v="133"/>
    </i>
    <i>
      <x v="145"/>
    </i>
    <i r="1">
      <x v="199"/>
    </i>
    <i>
      <x v="146"/>
    </i>
    <i r="1">
      <x v="212"/>
    </i>
    <i>
      <x v="147"/>
    </i>
    <i r="1">
      <x v="26"/>
    </i>
    <i>
      <x v="148"/>
    </i>
    <i r="1">
      <x v="102"/>
    </i>
    <i>
      <x v="149"/>
    </i>
    <i r="1">
      <x v="95"/>
    </i>
    <i>
      <x v="150"/>
    </i>
    <i r="1">
      <x v="173"/>
    </i>
    <i>
      <x v="151"/>
    </i>
    <i r="1">
      <x v="181"/>
    </i>
    <i>
      <x v="152"/>
    </i>
    <i r="1">
      <x v="46"/>
    </i>
    <i>
      <x v="153"/>
    </i>
    <i r="1">
      <x v="223"/>
    </i>
    <i>
      <x v="154"/>
    </i>
    <i r="1">
      <x v="160"/>
    </i>
    <i>
      <x v="155"/>
    </i>
    <i r="1">
      <x v="255"/>
    </i>
    <i>
      <x v="156"/>
    </i>
    <i r="1">
      <x v="80"/>
    </i>
    <i>
      <x v="157"/>
    </i>
    <i r="1">
      <x v="82"/>
    </i>
    <i>
      <x v="158"/>
    </i>
    <i r="1">
      <x v="196"/>
    </i>
    <i>
      <x v="159"/>
    </i>
    <i r="1">
      <x v="265"/>
    </i>
    <i>
      <x v="160"/>
    </i>
    <i r="1">
      <x v="18"/>
    </i>
    <i>
      <x v="161"/>
    </i>
    <i r="1">
      <x v="172"/>
    </i>
    <i>
      <x v="162"/>
    </i>
    <i r="1">
      <x v="57"/>
    </i>
    <i r="1">
      <x v="226"/>
    </i>
    <i>
      <x v="163"/>
    </i>
    <i r="1">
      <x v="34"/>
    </i>
    <i r="1">
      <x v="260"/>
    </i>
    <i>
      <x v="164"/>
    </i>
    <i r="1">
      <x v="56"/>
    </i>
    <i>
      <x v="165"/>
    </i>
    <i r="1">
      <x v="111"/>
    </i>
    <i>
      <x v="166"/>
    </i>
    <i r="1">
      <x v="232"/>
    </i>
    <i>
      <x v="167"/>
    </i>
    <i r="1">
      <x v="281"/>
    </i>
    <i>
      <x v="168"/>
    </i>
    <i r="1">
      <x v="117"/>
    </i>
    <i>
      <x v="169"/>
    </i>
    <i r="1">
      <x v="17"/>
    </i>
    <i>
      <x v="170"/>
    </i>
    <i r="1">
      <x v="36"/>
    </i>
    <i>
      <x v="171"/>
    </i>
    <i r="1">
      <x v="60"/>
    </i>
    <i>
      <x v="172"/>
    </i>
    <i r="1">
      <x v="166"/>
    </i>
    <i>
      <x v="173"/>
    </i>
    <i r="1">
      <x v="11"/>
    </i>
    <i r="1">
      <x v="74"/>
    </i>
    <i r="1">
      <x v="202"/>
    </i>
    <i>
      <x v="174"/>
    </i>
    <i r="1">
      <x v="105"/>
    </i>
    <i>
      <x v="175"/>
    </i>
    <i r="1">
      <x v="109"/>
    </i>
    <i>
      <x v="176"/>
    </i>
    <i r="1">
      <x v="2"/>
    </i>
    <i>
      <x v="177"/>
    </i>
    <i r="1">
      <x v="85"/>
    </i>
    <i r="1">
      <x v="97"/>
    </i>
    <i>
      <x v="178"/>
    </i>
    <i r="1">
      <x v="275"/>
    </i>
    <i>
      <x v="179"/>
    </i>
    <i r="1">
      <x v="96"/>
    </i>
    <i>
      <x v="180"/>
    </i>
    <i r="1">
      <x v="136"/>
    </i>
    <i>
      <x v="181"/>
    </i>
    <i r="1">
      <x v="214"/>
    </i>
    <i>
      <x v="182"/>
    </i>
    <i r="1">
      <x v="108"/>
    </i>
    <i>
      <x v="183"/>
    </i>
    <i r="1">
      <x v="9"/>
    </i>
    <i>
      <x v="184"/>
    </i>
    <i r="1">
      <x v="68"/>
    </i>
    <i>
      <x v="185"/>
    </i>
    <i r="1">
      <x v="279"/>
    </i>
    <i>
      <x v="186"/>
    </i>
    <i r="1">
      <x v="44"/>
    </i>
    <i>
      <x v="187"/>
    </i>
    <i r="1">
      <x v="201"/>
    </i>
    <i r="1">
      <x v="245"/>
    </i>
    <i>
      <x v="188"/>
    </i>
    <i r="1">
      <x v="67"/>
    </i>
    <i>
      <x v="189"/>
    </i>
    <i r="1">
      <x v="7"/>
    </i>
    <i>
      <x v="190"/>
    </i>
    <i r="1">
      <x v="235"/>
    </i>
    <i>
      <x v="191"/>
    </i>
    <i r="1">
      <x v="25"/>
    </i>
    <i r="1">
      <x v="72"/>
    </i>
    <i r="1">
      <x v="189"/>
    </i>
    <i>
      <x v="192"/>
    </i>
    <i r="1">
      <x v="233"/>
    </i>
    <i>
      <x v="193"/>
    </i>
    <i r="1">
      <x v="205"/>
    </i>
    <i>
      <x v="194"/>
    </i>
    <i r="1">
      <x v="71"/>
    </i>
    <i>
      <x v="195"/>
    </i>
    <i r="1">
      <x v="48"/>
    </i>
    <i>
      <x v="196"/>
    </i>
    <i r="1">
      <x v="99"/>
    </i>
    <i>
      <x v="197"/>
    </i>
    <i r="1">
      <x v="28"/>
    </i>
    <i>
      <x v="198"/>
    </i>
    <i r="1">
      <x v="240"/>
    </i>
    <i>
      <x v="199"/>
    </i>
    <i r="1">
      <x v="86"/>
    </i>
    <i>
      <x v="200"/>
    </i>
    <i r="1">
      <x v="117"/>
    </i>
    <i>
      <x v="201"/>
    </i>
    <i r="1">
      <x v="182"/>
    </i>
    <i>
      <x v="202"/>
    </i>
    <i r="1">
      <x v="77"/>
    </i>
    <i>
      <x v="203"/>
    </i>
    <i r="1">
      <x v="19"/>
    </i>
    <i>
      <x v="204"/>
    </i>
    <i r="1">
      <x v="188"/>
    </i>
    <i r="1">
      <x v="274"/>
    </i>
    <i>
      <x v="205"/>
    </i>
    <i r="1">
      <x v="13"/>
    </i>
    <i r="1">
      <x v="98"/>
    </i>
    <i>
      <x v="206"/>
    </i>
    <i r="1">
      <x v="140"/>
    </i>
    <i>
      <x v="207"/>
    </i>
    <i r="1">
      <x v="272"/>
    </i>
    <i>
      <x v="208"/>
    </i>
    <i r="1">
      <x v="192"/>
    </i>
    <i>
      <x v="209"/>
    </i>
    <i r="1">
      <x v="138"/>
    </i>
    <i>
      <x v="210"/>
    </i>
    <i r="1">
      <x v="33"/>
    </i>
    <i>
      <x v="211"/>
    </i>
    <i r="1">
      <x v="61"/>
    </i>
    <i>
      <x v="212"/>
    </i>
    <i r="1">
      <x v="45"/>
    </i>
    <i>
      <x v="213"/>
    </i>
    <i r="1">
      <x v="256"/>
    </i>
    <i>
      <x v="214"/>
    </i>
    <i r="1">
      <x v="67"/>
    </i>
    <i>
      <x v="215"/>
    </i>
    <i r="1">
      <x v="28"/>
    </i>
    <i>
      <x v="216"/>
    </i>
    <i r="1">
      <x v="59"/>
    </i>
    <i>
      <x v="217"/>
    </i>
    <i r="1">
      <x v="30"/>
    </i>
    <i>
      <x v="218"/>
    </i>
    <i r="1">
      <x v="37"/>
    </i>
    <i>
      <x v="219"/>
    </i>
    <i r="1">
      <x v="257"/>
    </i>
    <i>
      <x v="220"/>
    </i>
    <i r="1">
      <x v="215"/>
    </i>
    <i>
      <x v="221"/>
    </i>
    <i r="1">
      <x v="261"/>
    </i>
    <i>
      <x v="222"/>
    </i>
    <i r="1">
      <x v="76"/>
    </i>
    <i>
      <x v="223"/>
    </i>
    <i r="1">
      <x v="200"/>
    </i>
    <i>
      <x v="224"/>
    </i>
    <i r="1">
      <x v="218"/>
    </i>
    <i r="1">
      <x v="278"/>
    </i>
    <i>
      <x v="225"/>
    </i>
    <i r="1">
      <x v="271"/>
    </i>
    <i>
      <x v="226"/>
    </i>
    <i r="1">
      <x v="88"/>
    </i>
    <i>
      <x v="227"/>
    </i>
    <i r="1">
      <x v="250"/>
    </i>
    <i>
      <x v="228"/>
    </i>
    <i r="1">
      <x v="1"/>
    </i>
    <i r="1">
      <x v="124"/>
    </i>
    <i>
      <x v="229"/>
    </i>
    <i r="1">
      <x v="148"/>
    </i>
    <i>
      <x v="230"/>
    </i>
    <i r="1">
      <x v="100"/>
    </i>
    <i>
      <x v="231"/>
    </i>
    <i r="1">
      <x v="178"/>
    </i>
    <i>
      <x v="232"/>
    </i>
    <i r="1">
      <x v="113"/>
    </i>
    <i>
      <x v="233"/>
    </i>
    <i r="1">
      <x v="219"/>
    </i>
    <i>
      <x v="234"/>
    </i>
    <i r="1">
      <x v="159"/>
    </i>
    <i>
      <x v="235"/>
    </i>
    <i r="1">
      <x v="79"/>
    </i>
    <i>
      <x v="236"/>
    </i>
    <i r="1">
      <x v="150"/>
    </i>
    <i>
      <x v="237"/>
    </i>
    <i r="1">
      <x v="43"/>
    </i>
    <i>
      <x v="238"/>
    </i>
    <i r="1">
      <x v="193"/>
    </i>
    <i>
      <x v="239"/>
    </i>
    <i r="1">
      <x v="186"/>
    </i>
    <i r="1">
      <x v="227"/>
    </i>
    <i>
      <x v="240"/>
    </i>
    <i r="1">
      <x v="177"/>
    </i>
    <i>
      <x v="241"/>
    </i>
    <i r="1">
      <x v="115"/>
    </i>
    <i>
      <x v="242"/>
    </i>
    <i r="1">
      <x v="60"/>
    </i>
    <i>
      <x v="243"/>
    </i>
    <i r="1">
      <x v="282"/>
    </i>
    <i>
      <x v="244"/>
    </i>
    <i r="1">
      <x v="112"/>
    </i>
    <i>
      <x v="245"/>
    </i>
    <i r="1">
      <x v="194"/>
    </i>
    <i>
      <x v="246"/>
    </i>
    <i r="1">
      <x v="195"/>
    </i>
    <i>
      <x v="247"/>
    </i>
    <i r="1">
      <x v="156"/>
    </i>
    <i>
      <x v="248"/>
    </i>
    <i r="1">
      <x v="151"/>
    </i>
    <i>
      <x v="249"/>
    </i>
    <i r="1">
      <x v="169"/>
    </i>
    <i>
      <x v="250"/>
    </i>
    <i r="1">
      <x v="216"/>
    </i>
    <i>
      <x v="251"/>
    </i>
    <i r="1">
      <x v="41"/>
    </i>
    <i r="1">
      <x v="130"/>
    </i>
    <i>
      <x v="252"/>
    </i>
    <i r="1">
      <x v="110"/>
    </i>
    <i>
      <x v="253"/>
    </i>
    <i r="1">
      <x v="39"/>
    </i>
    <i>
      <x v="254"/>
    </i>
    <i r="1">
      <x v="198"/>
    </i>
    <i>
      <x v="255"/>
    </i>
    <i r="1">
      <x v="89"/>
    </i>
    <i r="1">
      <x v="153"/>
    </i>
    <i>
      <x v="256"/>
    </i>
    <i r="1">
      <x v="54"/>
    </i>
    <i>
      <x v="257"/>
    </i>
    <i r="1">
      <x v="273"/>
    </i>
    <i>
      <x v="258"/>
    </i>
    <i r="1">
      <x v="246"/>
    </i>
    <i>
      <x v="259"/>
    </i>
    <i r="1">
      <x v="152"/>
    </i>
    <i>
      <x v="260"/>
    </i>
    <i r="1">
      <x v="174"/>
    </i>
    <i>
      <x v="261"/>
    </i>
    <i r="1">
      <x v="210"/>
    </i>
    <i>
      <x v="262"/>
    </i>
    <i r="1">
      <x v="122"/>
    </i>
    <i>
      <x v="263"/>
    </i>
    <i r="1">
      <x v="66"/>
    </i>
    <i>
      <x v="264"/>
    </i>
    <i r="1">
      <x v="14"/>
    </i>
    <i t="grand">
      <x/>
    </i>
  </rowItems>
  <colItems count="1">
    <i/>
  </colItems>
  <dataFields count="1">
    <dataField name="Conteggio di ID - Utente" fld="0" subtotal="count" baseField="0" baseItem="0"/>
  </dataFields>
  <formats count="143">
    <format dxfId="161">
      <pivotArea type="all" dataOnly="0" outline="0" fieldPosition="0"/>
    </format>
    <format dxfId="160">
      <pivotArea outline="0" collapsedLevelsAreSubtotals="1" fieldPosition="0"/>
    </format>
    <format dxfId="159">
      <pivotArea field="5" type="button" dataOnly="0" labelOnly="1" outline="0" axis="axisRow" fieldPosition="0"/>
    </format>
    <format dxfId="158">
      <pivotArea dataOnly="0" labelOnly="1" fieldPosition="0">
        <references count="1">
          <reference field="5" count="50">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reference>
        </references>
      </pivotArea>
    </format>
    <format dxfId="157">
      <pivotArea dataOnly="0" labelOnly="1" fieldPosition="0">
        <references count="1">
          <reference field="5" count="50">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reference>
        </references>
      </pivotArea>
    </format>
    <format dxfId="156">
      <pivotArea dataOnly="0" labelOnly="1" fieldPosition="0">
        <references count="1">
          <reference field="5" count="35">
            <x v="230"/>
            <x v="231"/>
            <x v="232"/>
            <x v="233"/>
            <x v="234"/>
            <x v="235"/>
            <x v="236"/>
            <x v="237"/>
            <x v="238"/>
            <x v="239"/>
            <x v="240"/>
            <x v="241"/>
            <x v="242"/>
            <x v="243"/>
            <x v="244"/>
            <x v="245"/>
            <x v="246"/>
            <x v="247"/>
            <x v="248"/>
            <x v="249"/>
            <x v="250"/>
            <x v="251"/>
            <x v="252"/>
            <x v="253"/>
            <x v="254"/>
            <x v="255"/>
            <x v="256"/>
            <x v="257"/>
            <x v="258"/>
            <x v="259"/>
            <x v="260"/>
            <x v="261"/>
            <x v="262"/>
            <x v="263"/>
            <x v="264"/>
          </reference>
        </references>
      </pivotArea>
    </format>
    <format dxfId="155">
      <pivotArea dataOnly="0" labelOnly="1" grandRow="1" outline="0" fieldPosition="0"/>
    </format>
    <format dxfId="154">
      <pivotArea dataOnly="0" labelOnly="1" fieldPosition="0">
        <references count="2">
          <reference field="0" count="1">
            <x v="132"/>
          </reference>
          <reference field="5" count="1" selected="0">
            <x v="130"/>
          </reference>
        </references>
      </pivotArea>
    </format>
    <format dxfId="153">
      <pivotArea dataOnly="0" labelOnly="1" fieldPosition="0">
        <references count="2">
          <reference field="0" count="1">
            <x v="206"/>
          </reference>
          <reference field="5" count="1" selected="0">
            <x v="131"/>
          </reference>
        </references>
      </pivotArea>
    </format>
    <format dxfId="152">
      <pivotArea dataOnly="0" labelOnly="1" fieldPosition="0">
        <references count="2">
          <reference field="0" count="1">
            <x v="51"/>
          </reference>
          <reference field="5" count="1" selected="0">
            <x v="132"/>
          </reference>
        </references>
      </pivotArea>
    </format>
    <format dxfId="151">
      <pivotArea dataOnly="0" labelOnly="1" fieldPosition="0">
        <references count="2">
          <reference field="0" count="2">
            <x v="118"/>
            <x v="144"/>
          </reference>
          <reference field="5" count="1" selected="0">
            <x v="133"/>
          </reference>
        </references>
      </pivotArea>
    </format>
    <format dxfId="150">
      <pivotArea dataOnly="0" labelOnly="1" fieldPosition="0">
        <references count="2">
          <reference field="0" count="1">
            <x v="92"/>
          </reference>
          <reference field="5" count="1" selected="0">
            <x v="134"/>
          </reference>
        </references>
      </pivotArea>
    </format>
    <format dxfId="149">
      <pivotArea dataOnly="0" labelOnly="1" fieldPosition="0">
        <references count="2">
          <reference field="0" count="1">
            <x v="155"/>
          </reference>
          <reference field="5" count="1" selected="0">
            <x v="135"/>
          </reference>
        </references>
      </pivotArea>
    </format>
    <format dxfId="148">
      <pivotArea dataOnly="0" labelOnly="1" fieldPosition="0">
        <references count="2">
          <reference field="0" count="1">
            <x v="249"/>
          </reference>
          <reference field="5" count="1" selected="0">
            <x v="136"/>
          </reference>
        </references>
      </pivotArea>
    </format>
    <format dxfId="147">
      <pivotArea dataOnly="0" labelOnly="1" fieldPosition="0">
        <references count="2">
          <reference field="0" count="1">
            <x v="119"/>
          </reference>
          <reference field="5" count="1" selected="0">
            <x v="137"/>
          </reference>
        </references>
      </pivotArea>
    </format>
    <format dxfId="146">
      <pivotArea dataOnly="0" labelOnly="1" fieldPosition="0">
        <references count="2">
          <reference field="0" count="1">
            <x v="91"/>
          </reference>
          <reference field="5" count="1" selected="0">
            <x v="138"/>
          </reference>
        </references>
      </pivotArea>
    </format>
    <format dxfId="145">
      <pivotArea dataOnly="0" labelOnly="1" fieldPosition="0">
        <references count="2">
          <reference field="0" count="1">
            <x v="247"/>
          </reference>
          <reference field="5" count="1" selected="0">
            <x v="139"/>
          </reference>
        </references>
      </pivotArea>
    </format>
    <format dxfId="144">
      <pivotArea dataOnly="0" labelOnly="1" fieldPosition="0">
        <references count="2">
          <reference field="0" count="1">
            <x v="258"/>
          </reference>
          <reference field="5" count="1" selected="0">
            <x v="140"/>
          </reference>
        </references>
      </pivotArea>
    </format>
    <format dxfId="143">
      <pivotArea dataOnly="0" labelOnly="1" fieldPosition="0">
        <references count="2">
          <reference field="0" count="1">
            <x v="268"/>
          </reference>
          <reference field="5" count="1" selected="0">
            <x v="141"/>
          </reference>
        </references>
      </pivotArea>
    </format>
    <format dxfId="142">
      <pivotArea dataOnly="0" labelOnly="1" fieldPosition="0">
        <references count="2">
          <reference field="0" count="1">
            <x v="178"/>
          </reference>
          <reference field="5" count="1" selected="0">
            <x v="142"/>
          </reference>
        </references>
      </pivotArea>
    </format>
    <format dxfId="141">
      <pivotArea dataOnly="0" labelOnly="1" fieldPosition="0">
        <references count="2">
          <reference field="0" count="1">
            <x v="222"/>
          </reference>
          <reference field="5" count="1" selected="0">
            <x v="143"/>
          </reference>
        </references>
      </pivotArea>
    </format>
    <format dxfId="140">
      <pivotArea dataOnly="0" labelOnly="1" fieldPosition="0">
        <references count="2">
          <reference field="0" count="1">
            <x v="133"/>
          </reference>
          <reference field="5" count="1" selected="0">
            <x v="144"/>
          </reference>
        </references>
      </pivotArea>
    </format>
    <format dxfId="139">
      <pivotArea dataOnly="0" labelOnly="1" fieldPosition="0">
        <references count="2">
          <reference field="0" count="1">
            <x v="199"/>
          </reference>
          <reference field="5" count="1" selected="0">
            <x v="145"/>
          </reference>
        </references>
      </pivotArea>
    </format>
    <format dxfId="138">
      <pivotArea dataOnly="0" labelOnly="1" fieldPosition="0">
        <references count="2">
          <reference field="0" count="1">
            <x v="212"/>
          </reference>
          <reference field="5" count="1" selected="0">
            <x v="146"/>
          </reference>
        </references>
      </pivotArea>
    </format>
    <format dxfId="137">
      <pivotArea dataOnly="0" labelOnly="1" fieldPosition="0">
        <references count="2">
          <reference field="0" count="1">
            <x v="26"/>
          </reference>
          <reference field="5" count="1" selected="0">
            <x v="147"/>
          </reference>
        </references>
      </pivotArea>
    </format>
    <format dxfId="136">
      <pivotArea dataOnly="0" labelOnly="1" fieldPosition="0">
        <references count="2">
          <reference field="0" count="1">
            <x v="102"/>
          </reference>
          <reference field="5" count="1" selected="0">
            <x v="148"/>
          </reference>
        </references>
      </pivotArea>
    </format>
    <format dxfId="135">
      <pivotArea dataOnly="0" labelOnly="1" fieldPosition="0">
        <references count="2">
          <reference field="0" count="1">
            <x v="95"/>
          </reference>
          <reference field="5" count="1" selected="0">
            <x v="149"/>
          </reference>
        </references>
      </pivotArea>
    </format>
    <format dxfId="134">
      <pivotArea dataOnly="0" labelOnly="1" fieldPosition="0">
        <references count="2">
          <reference field="0" count="1">
            <x v="173"/>
          </reference>
          <reference field="5" count="1" selected="0">
            <x v="150"/>
          </reference>
        </references>
      </pivotArea>
    </format>
    <format dxfId="133">
      <pivotArea dataOnly="0" labelOnly="1" fieldPosition="0">
        <references count="2">
          <reference field="0" count="1">
            <x v="181"/>
          </reference>
          <reference field="5" count="1" selected="0">
            <x v="151"/>
          </reference>
        </references>
      </pivotArea>
    </format>
    <format dxfId="132">
      <pivotArea dataOnly="0" labelOnly="1" fieldPosition="0">
        <references count="2">
          <reference field="0" count="1">
            <x v="46"/>
          </reference>
          <reference field="5" count="1" selected="0">
            <x v="152"/>
          </reference>
        </references>
      </pivotArea>
    </format>
    <format dxfId="131">
      <pivotArea dataOnly="0" labelOnly="1" fieldPosition="0">
        <references count="2">
          <reference field="0" count="1">
            <x v="223"/>
          </reference>
          <reference field="5" count="1" selected="0">
            <x v="153"/>
          </reference>
        </references>
      </pivotArea>
    </format>
    <format dxfId="130">
      <pivotArea dataOnly="0" labelOnly="1" fieldPosition="0">
        <references count="2">
          <reference field="0" count="1">
            <x v="160"/>
          </reference>
          <reference field="5" count="1" selected="0">
            <x v="154"/>
          </reference>
        </references>
      </pivotArea>
    </format>
    <format dxfId="129">
      <pivotArea dataOnly="0" labelOnly="1" fieldPosition="0">
        <references count="2">
          <reference field="0" count="1">
            <x v="255"/>
          </reference>
          <reference field="5" count="1" selected="0">
            <x v="155"/>
          </reference>
        </references>
      </pivotArea>
    </format>
    <format dxfId="128">
      <pivotArea dataOnly="0" labelOnly="1" fieldPosition="0">
        <references count="2">
          <reference field="0" count="1">
            <x v="80"/>
          </reference>
          <reference field="5" count="1" selected="0">
            <x v="156"/>
          </reference>
        </references>
      </pivotArea>
    </format>
    <format dxfId="127">
      <pivotArea dataOnly="0" labelOnly="1" fieldPosition="0">
        <references count="2">
          <reference field="0" count="1">
            <x v="82"/>
          </reference>
          <reference field="5" count="1" selected="0">
            <x v="157"/>
          </reference>
        </references>
      </pivotArea>
    </format>
    <format dxfId="126">
      <pivotArea dataOnly="0" labelOnly="1" fieldPosition="0">
        <references count="2">
          <reference field="0" count="1">
            <x v="196"/>
          </reference>
          <reference field="5" count="1" selected="0">
            <x v="158"/>
          </reference>
        </references>
      </pivotArea>
    </format>
    <format dxfId="125">
      <pivotArea dataOnly="0" labelOnly="1" fieldPosition="0">
        <references count="2">
          <reference field="0" count="1">
            <x v="265"/>
          </reference>
          <reference field="5" count="1" selected="0">
            <x v="159"/>
          </reference>
        </references>
      </pivotArea>
    </format>
    <format dxfId="124">
      <pivotArea dataOnly="0" labelOnly="1" fieldPosition="0">
        <references count="2">
          <reference field="0" count="1">
            <x v="18"/>
          </reference>
          <reference field="5" count="1" selected="0">
            <x v="160"/>
          </reference>
        </references>
      </pivotArea>
    </format>
    <format dxfId="123">
      <pivotArea dataOnly="0" labelOnly="1" fieldPosition="0">
        <references count="2">
          <reference field="0" count="1">
            <x v="172"/>
          </reference>
          <reference field="5" count="1" selected="0">
            <x v="161"/>
          </reference>
        </references>
      </pivotArea>
    </format>
    <format dxfId="122">
      <pivotArea dataOnly="0" labelOnly="1" fieldPosition="0">
        <references count="2">
          <reference field="0" count="2">
            <x v="57"/>
            <x v="226"/>
          </reference>
          <reference field="5" count="1" selected="0">
            <x v="162"/>
          </reference>
        </references>
      </pivotArea>
    </format>
    <format dxfId="121">
      <pivotArea dataOnly="0" labelOnly="1" fieldPosition="0">
        <references count="2">
          <reference field="0" count="2">
            <x v="34"/>
            <x v="260"/>
          </reference>
          <reference field="5" count="1" selected="0">
            <x v="163"/>
          </reference>
        </references>
      </pivotArea>
    </format>
    <format dxfId="120">
      <pivotArea dataOnly="0" labelOnly="1" fieldPosition="0">
        <references count="2">
          <reference field="0" count="1">
            <x v="56"/>
          </reference>
          <reference field="5" count="1" selected="0">
            <x v="164"/>
          </reference>
        </references>
      </pivotArea>
    </format>
    <format dxfId="119">
      <pivotArea dataOnly="0" labelOnly="1" fieldPosition="0">
        <references count="2">
          <reference field="0" count="1">
            <x v="111"/>
          </reference>
          <reference field="5" count="1" selected="0">
            <x v="165"/>
          </reference>
        </references>
      </pivotArea>
    </format>
    <format dxfId="118">
      <pivotArea dataOnly="0" labelOnly="1" fieldPosition="0">
        <references count="2">
          <reference field="0" count="1">
            <x v="232"/>
          </reference>
          <reference field="5" count="1" selected="0">
            <x v="166"/>
          </reference>
        </references>
      </pivotArea>
    </format>
    <format dxfId="117">
      <pivotArea dataOnly="0" labelOnly="1" fieldPosition="0">
        <references count="2">
          <reference field="0" count="1">
            <x v="281"/>
          </reference>
          <reference field="5" count="1" selected="0">
            <x v="167"/>
          </reference>
        </references>
      </pivotArea>
    </format>
    <format dxfId="116">
      <pivotArea dataOnly="0" labelOnly="1" fieldPosition="0">
        <references count="2">
          <reference field="0" count="1">
            <x v="117"/>
          </reference>
          <reference field="5" count="1" selected="0">
            <x v="168"/>
          </reference>
        </references>
      </pivotArea>
    </format>
    <format dxfId="115">
      <pivotArea dataOnly="0" labelOnly="1" fieldPosition="0">
        <references count="2">
          <reference field="0" count="1">
            <x v="17"/>
          </reference>
          <reference field="5" count="1" selected="0">
            <x v="169"/>
          </reference>
        </references>
      </pivotArea>
    </format>
    <format dxfId="114">
      <pivotArea dataOnly="0" labelOnly="1" fieldPosition="0">
        <references count="2">
          <reference field="0" count="1">
            <x v="36"/>
          </reference>
          <reference field="5" count="1" selected="0">
            <x v="170"/>
          </reference>
        </references>
      </pivotArea>
    </format>
    <format dxfId="113">
      <pivotArea dataOnly="0" labelOnly="1" fieldPosition="0">
        <references count="2">
          <reference field="0" count="1">
            <x v="60"/>
          </reference>
          <reference field="5" count="1" selected="0">
            <x v="171"/>
          </reference>
        </references>
      </pivotArea>
    </format>
    <format dxfId="112">
      <pivotArea dataOnly="0" labelOnly="1" fieldPosition="0">
        <references count="2">
          <reference field="0" count="1">
            <x v="166"/>
          </reference>
          <reference field="5" count="1" selected="0">
            <x v="172"/>
          </reference>
        </references>
      </pivotArea>
    </format>
    <format dxfId="111">
      <pivotArea dataOnly="0" labelOnly="1" fieldPosition="0">
        <references count="2">
          <reference field="0" count="3">
            <x v="11"/>
            <x v="74"/>
            <x v="202"/>
          </reference>
          <reference field="5" count="1" selected="0">
            <x v="173"/>
          </reference>
        </references>
      </pivotArea>
    </format>
    <format dxfId="110">
      <pivotArea dataOnly="0" labelOnly="1" fieldPosition="0">
        <references count="2">
          <reference field="0" count="1">
            <x v="105"/>
          </reference>
          <reference field="5" count="1" selected="0">
            <x v="174"/>
          </reference>
        </references>
      </pivotArea>
    </format>
    <format dxfId="109">
      <pivotArea dataOnly="0" labelOnly="1" fieldPosition="0">
        <references count="2">
          <reference field="0" count="1">
            <x v="109"/>
          </reference>
          <reference field="5" count="1" selected="0">
            <x v="175"/>
          </reference>
        </references>
      </pivotArea>
    </format>
    <format dxfId="108">
      <pivotArea dataOnly="0" labelOnly="1" fieldPosition="0">
        <references count="2">
          <reference field="0" count="1">
            <x v="2"/>
          </reference>
          <reference field="5" count="1" selected="0">
            <x v="176"/>
          </reference>
        </references>
      </pivotArea>
    </format>
    <format dxfId="107">
      <pivotArea dataOnly="0" labelOnly="1" fieldPosition="0">
        <references count="2">
          <reference field="0" count="2">
            <x v="85"/>
            <x v="97"/>
          </reference>
          <reference field="5" count="1" selected="0">
            <x v="177"/>
          </reference>
        </references>
      </pivotArea>
    </format>
    <format dxfId="106">
      <pivotArea dataOnly="0" labelOnly="1" fieldPosition="0">
        <references count="2">
          <reference field="0" count="1">
            <x v="275"/>
          </reference>
          <reference field="5" count="1" selected="0">
            <x v="178"/>
          </reference>
        </references>
      </pivotArea>
    </format>
    <format dxfId="105">
      <pivotArea dataOnly="0" labelOnly="1" fieldPosition="0">
        <references count="2">
          <reference field="0" count="1">
            <x v="96"/>
          </reference>
          <reference field="5" count="1" selected="0">
            <x v="179"/>
          </reference>
        </references>
      </pivotArea>
    </format>
    <format dxfId="104">
      <pivotArea dataOnly="0" labelOnly="1" fieldPosition="0">
        <references count="2">
          <reference field="0" count="1">
            <x v="136"/>
          </reference>
          <reference field="5" count="1" selected="0">
            <x v="180"/>
          </reference>
        </references>
      </pivotArea>
    </format>
    <format dxfId="103">
      <pivotArea dataOnly="0" labelOnly="1" fieldPosition="0">
        <references count="2">
          <reference field="0" count="1">
            <x v="214"/>
          </reference>
          <reference field="5" count="1" selected="0">
            <x v="181"/>
          </reference>
        </references>
      </pivotArea>
    </format>
    <format dxfId="102">
      <pivotArea dataOnly="0" labelOnly="1" fieldPosition="0">
        <references count="2">
          <reference field="0" count="1">
            <x v="108"/>
          </reference>
          <reference field="5" count="1" selected="0">
            <x v="182"/>
          </reference>
        </references>
      </pivotArea>
    </format>
    <format dxfId="101">
      <pivotArea dataOnly="0" labelOnly="1" fieldPosition="0">
        <references count="2">
          <reference field="0" count="1">
            <x v="9"/>
          </reference>
          <reference field="5" count="1" selected="0">
            <x v="183"/>
          </reference>
        </references>
      </pivotArea>
    </format>
    <format dxfId="100">
      <pivotArea dataOnly="0" labelOnly="1" fieldPosition="0">
        <references count="2">
          <reference field="0" count="1">
            <x v="68"/>
          </reference>
          <reference field="5" count="1" selected="0">
            <x v="184"/>
          </reference>
        </references>
      </pivotArea>
    </format>
    <format dxfId="99">
      <pivotArea dataOnly="0" labelOnly="1" fieldPosition="0">
        <references count="2">
          <reference field="0" count="1">
            <x v="279"/>
          </reference>
          <reference field="5" count="1" selected="0">
            <x v="185"/>
          </reference>
        </references>
      </pivotArea>
    </format>
    <format dxfId="98">
      <pivotArea dataOnly="0" labelOnly="1" fieldPosition="0">
        <references count="2">
          <reference field="0" count="1">
            <x v="44"/>
          </reference>
          <reference field="5" count="1" selected="0">
            <x v="186"/>
          </reference>
        </references>
      </pivotArea>
    </format>
    <format dxfId="97">
      <pivotArea dataOnly="0" labelOnly="1" fieldPosition="0">
        <references count="2">
          <reference field="0" count="2">
            <x v="201"/>
            <x v="245"/>
          </reference>
          <reference field="5" count="1" selected="0">
            <x v="187"/>
          </reference>
        </references>
      </pivotArea>
    </format>
    <format dxfId="96">
      <pivotArea dataOnly="0" labelOnly="1" fieldPosition="0">
        <references count="2">
          <reference field="0" count="1">
            <x v="67"/>
          </reference>
          <reference field="5" count="1" selected="0">
            <x v="188"/>
          </reference>
        </references>
      </pivotArea>
    </format>
    <format dxfId="95">
      <pivotArea dataOnly="0" labelOnly="1" fieldPosition="0">
        <references count="2">
          <reference field="0" count="1">
            <x v="7"/>
          </reference>
          <reference field="5" count="1" selected="0">
            <x v="189"/>
          </reference>
        </references>
      </pivotArea>
    </format>
    <format dxfId="94">
      <pivotArea dataOnly="0" labelOnly="1" fieldPosition="0">
        <references count="2">
          <reference field="0" count="1">
            <x v="235"/>
          </reference>
          <reference field="5" count="1" selected="0">
            <x v="190"/>
          </reference>
        </references>
      </pivotArea>
    </format>
    <format dxfId="93">
      <pivotArea dataOnly="0" labelOnly="1" fieldPosition="0">
        <references count="2">
          <reference field="0" count="3">
            <x v="25"/>
            <x v="72"/>
            <x v="189"/>
          </reference>
          <reference field="5" count="1" selected="0">
            <x v="191"/>
          </reference>
        </references>
      </pivotArea>
    </format>
    <format dxfId="92">
      <pivotArea dataOnly="0" labelOnly="1" fieldPosition="0">
        <references count="2">
          <reference field="0" count="1">
            <x v="233"/>
          </reference>
          <reference field="5" count="1" selected="0">
            <x v="192"/>
          </reference>
        </references>
      </pivotArea>
    </format>
    <format dxfId="91">
      <pivotArea dataOnly="0" labelOnly="1" fieldPosition="0">
        <references count="2">
          <reference field="0" count="1">
            <x v="205"/>
          </reference>
          <reference field="5" count="1" selected="0">
            <x v="193"/>
          </reference>
        </references>
      </pivotArea>
    </format>
    <format dxfId="90">
      <pivotArea dataOnly="0" labelOnly="1" fieldPosition="0">
        <references count="2">
          <reference field="0" count="1">
            <x v="71"/>
          </reference>
          <reference field="5" count="1" selected="0">
            <x v="194"/>
          </reference>
        </references>
      </pivotArea>
    </format>
    <format dxfId="89">
      <pivotArea dataOnly="0" labelOnly="1" fieldPosition="0">
        <references count="2">
          <reference field="0" count="1">
            <x v="48"/>
          </reference>
          <reference field="5" count="1" selected="0">
            <x v="195"/>
          </reference>
        </references>
      </pivotArea>
    </format>
    <format dxfId="88">
      <pivotArea dataOnly="0" labelOnly="1" fieldPosition="0">
        <references count="2">
          <reference field="0" count="1">
            <x v="99"/>
          </reference>
          <reference field="5" count="1" selected="0">
            <x v="196"/>
          </reference>
        </references>
      </pivotArea>
    </format>
    <format dxfId="87">
      <pivotArea dataOnly="0" labelOnly="1" fieldPosition="0">
        <references count="2">
          <reference field="0" count="1">
            <x v="28"/>
          </reference>
          <reference field="5" count="1" selected="0">
            <x v="197"/>
          </reference>
        </references>
      </pivotArea>
    </format>
    <format dxfId="86">
      <pivotArea dataOnly="0" labelOnly="1" fieldPosition="0">
        <references count="2">
          <reference field="0" count="1">
            <x v="240"/>
          </reference>
          <reference field="5" count="1" selected="0">
            <x v="198"/>
          </reference>
        </references>
      </pivotArea>
    </format>
    <format dxfId="85">
      <pivotArea dataOnly="0" labelOnly="1" fieldPosition="0">
        <references count="2">
          <reference field="0" count="1">
            <x v="86"/>
          </reference>
          <reference field="5" count="1" selected="0">
            <x v="199"/>
          </reference>
        </references>
      </pivotArea>
    </format>
    <format dxfId="84">
      <pivotArea dataOnly="0" labelOnly="1" fieldPosition="0">
        <references count="2">
          <reference field="0" count="1">
            <x v="117"/>
          </reference>
          <reference field="5" count="1" selected="0">
            <x v="200"/>
          </reference>
        </references>
      </pivotArea>
    </format>
    <format dxfId="83">
      <pivotArea dataOnly="0" labelOnly="1" fieldPosition="0">
        <references count="2">
          <reference field="0" count="1">
            <x v="182"/>
          </reference>
          <reference field="5" count="1" selected="0">
            <x v="201"/>
          </reference>
        </references>
      </pivotArea>
    </format>
    <format dxfId="82">
      <pivotArea dataOnly="0" labelOnly="1" fieldPosition="0">
        <references count="2">
          <reference field="0" count="1">
            <x v="77"/>
          </reference>
          <reference field="5" count="1" selected="0">
            <x v="202"/>
          </reference>
        </references>
      </pivotArea>
    </format>
    <format dxfId="81">
      <pivotArea dataOnly="0" labelOnly="1" fieldPosition="0">
        <references count="2">
          <reference field="0" count="1">
            <x v="19"/>
          </reference>
          <reference field="5" count="1" selected="0">
            <x v="203"/>
          </reference>
        </references>
      </pivotArea>
    </format>
    <format dxfId="80">
      <pivotArea dataOnly="0" labelOnly="1" fieldPosition="0">
        <references count="2">
          <reference field="0" count="2">
            <x v="188"/>
            <x v="274"/>
          </reference>
          <reference field="5" count="1" selected="0">
            <x v="204"/>
          </reference>
        </references>
      </pivotArea>
    </format>
    <format dxfId="79">
      <pivotArea dataOnly="0" labelOnly="1" fieldPosition="0">
        <references count="2">
          <reference field="0" count="2">
            <x v="13"/>
            <x v="98"/>
          </reference>
          <reference field="5" count="1" selected="0">
            <x v="205"/>
          </reference>
        </references>
      </pivotArea>
    </format>
    <format dxfId="78">
      <pivotArea dataOnly="0" labelOnly="1" fieldPosition="0">
        <references count="2">
          <reference field="0" count="1">
            <x v="140"/>
          </reference>
          <reference field="5" count="1" selected="0">
            <x v="206"/>
          </reference>
        </references>
      </pivotArea>
    </format>
    <format dxfId="77">
      <pivotArea dataOnly="0" labelOnly="1" fieldPosition="0">
        <references count="2">
          <reference field="0" count="1">
            <x v="272"/>
          </reference>
          <reference field="5" count="1" selected="0">
            <x v="207"/>
          </reference>
        </references>
      </pivotArea>
    </format>
    <format dxfId="76">
      <pivotArea dataOnly="0" labelOnly="1" fieldPosition="0">
        <references count="2">
          <reference field="0" count="1">
            <x v="192"/>
          </reference>
          <reference field="5" count="1" selected="0">
            <x v="208"/>
          </reference>
        </references>
      </pivotArea>
    </format>
    <format dxfId="75">
      <pivotArea dataOnly="0" labelOnly="1" fieldPosition="0">
        <references count="2">
          <reference field="0" count="1">
            <x v="138"/>
          </reference>
          <reference field="5" count="1" selected="0">
            <x v="209"/>
          </reference>
        </references>
      </pivotArea>
    </format>
    <format dxfId="74">
      <pivotArea dataOnly="0" labelOnly="1" fieldPosition="0">
        <references count="2">
          <reference field="0" count="1">
            <x v="33"/>
          </reference>
          <reference field="5" count="1" selected="0">
            <x v="210"/>
          </reference>
        </references>
      </pivotArea>
    </format>
    <format dxfId="73">
      <pivotArea dataOnly="0" labelOnly="1" fieldPosition="0">
        <references count="2">
          <reference field="0" count="1">
            <x v="61"/>
          </reference>
          <reference field="5" count="1" selected="0">
            <x v="211"/>
          </reference>
        </references>
      </pivotArea>
    </format>
    <format dxfId="72">
      <pivotArea dataOnly="0" labelOnly="1" fieldPosition="0">
        <references count="2">
          <reference field="0" count="1">
            <x v="45"/>
          </reference>
          <reference field="5" count="1" selected="0">
            <x v="212"/>
          </reference>
        </references>
      </pivotArea>
    </format>
    <format dxfId="71">
      <pivotArea dataOnly="0" labelOnly="1" fieldPosition="0">
        <references count="2">
          <reference field="0" count="1">
            <x v="256"/>
          </reference>
          <reference field="5" count="1" selected="0">
            <x v="213"/>
          </reference>
        </references>
      </pivotArea>
    </format>
    <format dxfId="70">
      <pivotArea dataOnly="0" labelOnly="1" fieldPosition="0">
        <references count="2">
          <reference field="0" count="1">
            <x v="67"/>
          </reference>
          <reference field="5" count="1" selected="0">
            <x v="214"/>
          </reference>
        </references>
      </pivotArea>
    </format>
    <format dxfId="69">
      <pivotArea dataOnly="0" labelOnly="1" fieldPosition="0">
        <references count="2">
          <reference field="0" count="1">
            <x v="28"/>
          </reference>
          <reference field="5" count="1" selected="0">
            <x v="215"/>
          </reference>
        </references>
      </pivotArea>
    </format>
    <format dxfId="68">
      <pivotArea dataOnly="0" labelOnly="1" fieldPosition="0">
        <references count="2">
          <reference field="0" count="1">
            <x v="59"/>
          </reference>
          <reference field="5" count="1" selected="0">
            <x v="216"/>
          </reference>
        </references>
      </pivotArea>
    </format>
    <format dxfId="67">
      <pivotArea dataOnly="0" labelOnly="1" fieldPosition="0">
        <references count="2">
          <reference field="0" count="1">
            <x v="30"/>
          </reference>
          <reference field="5" count="1" selected="0">
            <x v="217"/>
          </reference>
        </references>
      </pivotArea>
    </format>
    <format dxfId="66">
      <pivotArea dataOnly="0" labelOnly="1" fieldPosition="0">
        <references count="2">
          <reference field="0" count="1">
            <x v="37"/>
          </reference>
          <reference field="5" count="1" selected="0">
            <x v="218"/>
          </reference>
        </references>
      </pivotArea>
    </format>
    <format dxfId="65">
      <pivotArea dataOnly="0" labelOnly="1" fieldPosition="0">
        <references count="2">
          <reference field="0" count="1">
            <x v="257"/>
          </reference>
          <reference field="5" count="1" selected="0">
            <x v="219"/>
          </reference>
        </references>
      </pivotArea>
    </format>
    <format dxfId="64">
      <pivotArea dataOnly="0" labelOnly="1" fieldPosition="0">
        <references count="2">
          <reference field="0" count="1">
            <x v="215"/>
          </reference>
          <reference field="5" count="1" selected="0">
            <x v="220"/>
          </reference>
        </references>
      </pivotArea>
    </format>
    <format dxfId="63">
      <pivotArea dataOnly="0" labelOnly="1" fieldPosition="0">
        <references count="2">
          <reference field="0" count="1">
            <x v="261"/>
          </reference>
          <reference field="5" count="1" selected="0">
            <x v="221"/>
          </reference>
        </references>
      </pivotArea>
    </format>
    <format dxfId="62">
      <pivotArea dataOnly="0" labelOnly="1" fieldPosition="0">
        <references count="2">
          <reference field="0" count="1">
            <x v="76"/>
          </reference>
          <reference field="5" count="1" selected="0">
            <x v="222"/>
          </reference>
        </references>
      </pivotArea>
    </format>
    <format dxfId="61">
      <pivotArea dataOnly="0" labelOnly="1" fieldPosition="0">
        <references count="2">
          <reference field="0" count="1">
            <x v="200"/>
          </reference>
          <reference field="5" count="1" selected="0">
            <x v="223"/>
          </reference>
        </references>
      </pivotArea>
    </format>
    <format dxfId="60">
      <pivotArea dataOnly="0" labelOnly="1" fieldPosition="0">
        <references count="2">
          <reference field="0" count="2">
            <x v="218"/>
            <x v="278"/>
          </reference>
          <reference field="5" count="1" selected="0">
            <x v="224"/>
          </reference>
        </references>
      </pivotArea>
    </format>
    <format dxfId="59">
      <pivotArea dataOnly="0" labelOnly="1" fieldPosition="0">
        <references count="2">
          <reference field="0" count="1">
            <x v="271"/>
          </reference>
          <reference field="5" count="1" selected="0">
            <x v="225"/>
          </reference>
        </references>
      </pivotArea>
    </format>
    <format dxfId="58">
      <pivotArea dataOnly="0" labelOnly="1" fieldPosition="0">
        <references count="2">
          <reference field="0" count="1">
            <x v="88"/>
          </reference>
          <reference field="5" count="1" selected="0">
            <x v="226"/>
          </reference>
        </references>
      </pivotArea>
    </format>
    <format dxfId="57">
      <pivotArea dataOnly="0" labelOnly="1" fieldPosition="0">
        <references count="2">
          <reference field="0" count="1">
            <x v="250"/>
          </reference>
          <reference field="5" count="1" selected="0">
            <x v="227"/>
          </reference>
        </references>
      </pivotArea>
    </format>
    <format dxfId="56">
      <pivotArea dataOnly="0" labelOnly="1" fieldPosition="0">
        <references count="2">
          <reference field="0" count="2">
            <x v="1"/>
            <x v="124"/>
          </reference>
          <reference field="5" count="1" selected="0">
            <x v="228"/>
          </reference>
        </references>
      </pivotArea>
    </format>
    <format dxfId="55">
      <pivotArea dataOnly="0" labelOnly="1" fieldPosition="0">
        <references count="2">
          <reference field="0" count="1">
            <x v="148"/>
          </reference>
          <reference field="5" count="1" selected="0">
            <x v="229"/>
          </reference>
        </references>
      </pivotArea>
    </format>
    <format dxfId="54">
      <pivotArea dataOnly="0" labelOnly="1" fieldPosition="0">
        <references count="2">
          <reference field="0" count="1">
            <x v="100"/>
          </reference>
          <reference field="5" count="1" selected="0">
            <x v="230"/>
          </reference>
        </references>
      </pivotArea>
    </format>
    <format dxfId="53">
      <pivotArea dataOnly="0" labelOnly="1" fieldPosition="0">
        <references count="2">
          <reference field="0" count="1">
            <x v="178"/>
          </reference>
          <reference field="5" count="1" selected="0">
            <x v="231"/>
          </reference>
        </references>
      </pivotArea>
    </format>
    <format dxfId="52">
      <pivotArea dataOnly="0" labelOnly="1" fieldPosition="0">
        <references count="2">
          <reference field="0" count="1">
            <x v="113"/>
          </reference>
          <reference field="5" count="1" selected="0">
            <x v="232"/>
          </reference>
        </references>
      </pivotArea>
    </format>
    <format dxfId="51">
      <pivotArea dataOnly="0" labelOnly="1" fieldPosition="0">
        <references count="2">
          <reference field="0" count="1">
            <x v="219"/>
          </reference>
          <reference field="5" count="1" selected="0">
            <x v="233"/>
          </reference>
        </references>
      </pivotArea>
    </format>
    <format dxfId="50">
      <pivotArea dataOnly="0" labelOnly="1" fieldPosition="0">
        <references count="2">
          <reference field="0" count="1">
            <x v="159"/>
          </reference>
          <reference field="5" count="1" selected="0">
            <x v="234"/>
          </reference>
        </references>
      </pivotArea>
    </format>
    <format dxfId="49">
      <pivotArea dataOnly="0" labelOnly="1" fieldPosition="0">
        <references count="2">
          <reference field="0" count="1">
            <x v="79"/>
          </reference>
          <reference field="5" count="1" selected="0">
            <x v="235"/>
          </reference>
        </references>
      </pivotArea>
    </format>
    <format dxfId="48">
      <pivotArea dataOnly="0" labelOnly="1" fieldPosition="0">
        <references count="2">
          <reference field="0" count="1">
            <x v="150"/>
          </reference>
          <reference field="5" count="1" selected="0">
            <x v="236"/>
          </reference>
        </references>
      </pivotArea>
    </format>
    <format dxfId="47">
      <pivotArea dataOnly="0" labelOnly="1" fieldPosition="0">
        <references count="2">
          <reference field="0" count="1">
            <x v="43"/>
          </reference>
          <reference field="5" count="1" selected="0">
            <x v="237"/>
          </reference>
        </references>
      </pivotArea>
    </format>
    <format dxfId="46">
      <pivotArea dataOnly="0" labelOnly="1" fieldPosition="0">
        <references count="2">
          <reference field="0" count="1">
            <x v="193"/>
          </reference>
          <reference field="5" count="1" selected="0">
            <x v="238"/>
          </reference>
        </references>
      </pivotArea>
    </format>
    <format dxfId="45">
      <pivotArea dataOnly="0" labelOnly="1" fieldPosition="0">
        <references count="2">
          <reference field="0" count="2">
            <x v="186"/>
            <x v="227"/>
          </reference>
          <reference field="5" count="1" selected="0">
            <x v="239"/>
          </reference>
        </references>
      </pivotArea>
    </format>
    <format dxfId="44">
      <pivotArea dataOnly="0" labelOnly="1" fieldPosition="0">
        <references count="2">
          <reference field="0" count="1">
            <x v="177"/>
          </reference>
          <reference field="5" count="1" selected="0">
            <x v="240"/>
          </reference>
        </references>
      </pivotArea>
    </format>
    <format dxfId="43">
      <pivotArea dataOnly="0" labelOnly="1" fieldPosition="0">
        <references count="2">
          <reference field="0" count="1">
            <x v="115"/>
          </reference>
          <reference field="5" count="1" selected="0">
            <x v="241"/>
          </reference>
        </references>
      </pivotArea>
    </format>
    <format dxfId="42">
      <pivotArea dataOnly="0" labelOnly="1" fieldPosition="0">
        <references count="2">
          <reference field="0" count="1">
            <x v="60"/>
          </reference>
          <reference field="5" count="1" selected="0">
            <x v="242"/>
          </reference>
        </references>
      </pivotArea>
    </format>
    <format dxfId="41">
      <pivotArea dataOnly="0" labelOnly="1" fieldPosition="0">
        <references count="2">
          <reference field="0" count="1">
            <x v="282"/>
          </reference>
          <reference field="5" count="1" selected="0">
            <x v="243"/>
          </reference>
        </references>
      </pivotArea>
    </format>
    <format dxfId="40">
      <pivotArea dataOnly="0" labelOnly="1" fieldPosition="0">
        <references count="2">
          <reference field="0" count="1">
            <x v="112"/>
          </reference>
          <reference field="5" count="1" selected="0">
            <x v="244"/>
          </reference>
        </references>
      </pivotArea>
    </format>
    <format dxfId="39">
      <pivotArea dataOnly="0" labelOnly="1" fieldPosition="0">
        <references count="2">
          <reference field="0" count="1">
            <x v="194"/>
          </reference>
          <reference field="5" count="1" selected="0">
            <x v="245"/>
          </reference>
        </references>
      </pivotArea>
    </format>
    <format dxfId="38">
      <pivotArea dataOnly="0" labelOnly="1" fieldPosition="0">
        <references count="2">
          <reference field="0" count="1">
            <x v="195"/>
          </reference>
          <reference field="5" count="1" selected="0">
            <x v="246"/>
          </reference>
        </references>
      </pivotArea>
    </format>
    <format dxfId="37">
      <pivotArea dataOnly="0" labelOnly="1" fieldPosition="0">
        <references count="2">
          <reference field="0" count="1">
            <x v="156"/>
          </reference>
          <reference field="5" count="1" selected="0">
            <x v="247"/>
          </reference>
        </references>
      </pivotArea>
    </format>
    <format dxfId="36">
      <pivotArea dataOnly="0" labelOnly="1" fieldPosition="0">
        <references count="2">
          <reference field="0" count="1">
            <x v="151"/>
          </reference>
          <reference field="5" count="1" selected="0">
            <x v="248"/>
          </reference>
        </references>
      </pivotArea>
    </format>
    <format dxfId="35">
      <pivotArea dataOnly="0" labelOnly="1" fieldPosition="0">
        <references count="2">
          <reference field="0" count="1">
            <x v="169"/>
          </reference>
          <reference field="5" count="1" selected="0">
            <x v="249"/>
          </reference>
        </references>
      </pivotArea>
    </format>
    <format dxfId="34">
      <pivotArea dataOnly="0" labelOnly="1" fieldPosition="0">
        <references count="2">
          <reference field="0" count="1">
            <x v="216"/>
          </reference>
          <reference field="5" count="1" selected="0">
            <x v="250"/>
          </reference>
        </references>
      </pivotArea>
    </format>
    <format dxfId="33">
      <pivotArea dataOnly="0" labelOnly="1" fieldPosition="0">
        <references count="2">
          <reference field="0" count="2">
            <x v="41"/>
            <x v="130"/>
          </reference>
          <reference field="5" count="1" selected="0">
            <x v="251"/>
          </reference>
        </references>
      </pivotArea>
    </format>
    <format dxfId="32">
      <pivotArea dataOnly="0" labelOnly="1" fieldPosition="0">
        <references count="2">
          <reference field="0" count="1">
            <x v="110"/>
          </reference>
          <reference field="5" count="1" selected="0">
            <x v="252"/>
          </reference>
        </references>
      </pivotArea>
    </format>
    <format dxfId="31">
      <pivotArea dataOnly="0" labelOnly="1" fieldPosition="0">
        <references count="2">
          <reference field="0" count="1">
            <x v="39"/>
          </reference>
          <reference field="5" count="1" selected="0">
            <x v="253"/>
          </reference>
        </references>
      </pivotArea>
    </format>
    <format dxfId="30">
      <pivotArea dataOnly="0" labelOnly="1" fieldPosition="0">
        <references count="2">
          <reference field="0" count="1">
            <x v="198"/>
          </reference>
          <reference field="5" count="1" selected="0">
            <x v="254"/>
          </reference>
        </references>
      </pivotArea>
    </format>
    <format dxfId="29">
      <pivotArea dataOnly="0" labelOnly="1" fieldPosition="0">
        <references count="2">
          <reference field="0" count="2">
            <x v="89"/>
            <x v="153"/>
          </reference>
          <reference field="5" count="1" selected="0">
            <x v="255"/>
          </reference>
        </references>
      </pivotArea>
    </format>
    <format dxfId="28">
      <pivotArea dataOnly="0" labelOnly="1" fieldPosition="0">
        <references count="2">
          <reference field="0" count="1">
            <x v="54"/>
          </reference>
          <reference field="5" count="1" selected="0">
            <x v="256"/>
          </reference>
        </references>
      </pivotArea>
    </format>
    <format dxfId="27">
      <pivotArea dataOnly="0" labelOnly="1" fieldPosition="0">
        <references count="2">
          <reference field="0" count="1">
            <x v="273"/>
          </reference>
          <reference field="5" count="1" selected="0">
            <x v="257"/>
          </reference>
        </references>
      </pivotArea>
    </format>
    <format dxfId="26">
      <pivotArea dataOnly="0" labelOnly="1" fieldPosition="0">
        <references count="2">
          <reference field="0" count="1">
            <x v="246"/>
          </reference>
          <reference field="5" count="1" selected="0">
            <x v="258"/>
          </reference>
        </references>
      </pivotArea>
    </format>
    <format dxfId="25">
      <pivotArea dataOnly="0" labelOnly="1" fieldPosition="0">
        <references count="2">
          <reference field="0" count="1">
            <x v="152"/>
          </reference>
          <reference field="5" count="1" selected="0">
            <x v="259"/>
          </reference>
        </references>
      </pivotArea>
    </format>
    <format dxfId="24">
      <pivotArea dataOnly="0" labelOnly="1" fieldPosition="0">
        <references count="2">
          <reference field="0" count="1">
            <x v="174"/>
          </reference>
          <reference field="5" count="1" selected="0">
            <x v="260"/>
          </reference>
        </references>
      </pivotArea>
    </format>
    <format dxfId="23">
      <pivotArea dataOnly="0" labelOnly="1" fieldPosition="0">
        <references count="2">
          <reference field="0" count="1">
            <x v="210"/>
          </reference>
          <reference field="5" count="1" selected="0">
            <x v="261"/>
          </reference>
        </references>
      </pivotArea>
    </format>
    <format dxfId="22">
      <pivotArea dataOnly="0" labelOnly="1" fieldPosition="0">
        <references count="2">
          <reference field="0" count="1">
            <x v="122"/>
          </reference>
          <reference field="5" count="1" selected="0">
            <x v="262"/>
          </reference>
        </references>
      </pivotArea>
    </format>
    <format dxfId="21">
      <pivotArea dataOnly="0" labelOnly="1" fieldPosition="0">
        <references count="2">
          <reference field="0" count="1">
            <x v="66"/>
          </reference>
          <reference field="5" count="1" selected="0">
            <x v="263"/>
          </reference>
        </references>
      </pivotArea>
    </format>
    <format dxfId="20">
      <pivotArea dataOnly="0" labelOnly="1" fieldPosition="0">
        <references count="2">
          <reference field="0" count="1">
            <x v="14"/>
          </reference>
          <reference field="5" count="1" selected="0">
            <x v="264"/>
          </reference>
        </references>
      </pivotArea>
    </format>
    <format dxfId="19">
      <pivotArea dataOnly="0" labelOnly="1" outline="0" axis="axisValues" fieldPosition="0"/>
    </format>
  </formats>
  <pivotTableStyleInfo name="PivotStyleLight16" showRowHeaders="1" showColHeaders="1" showRowStripes="0" showColStripes="0" showLastColumn="1"/>
  <filters count="1">
    <filter fld="5" type="captionGreaterThan" evalOrder="-1" id="2" stringValue1="500">
      <autoFilter ref="A1">
        <filterColumn colId="0">
          <customFilters>
            <customFilter operator="greaterThan" val="5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3AFA67-5723-46CE-9499-912FB2BEDF5C}" name="Tabella pivot6" cacheId="1"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rowHeaderCaption="Età">
  <location ref="I24:K27" firstHeaderRow="0" firstDataRow="1" firstDataCol="1"/>
  <pivotFields count="12">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4">
        <item x="0"/>
        <item x="1"/>
        <item x="2"/>
        <item t="default"/>
      </items>
    </pivotField>
    <pivotField showAll="0">
      <items count="7">
        <item sd="0" x="0"/>
        <item sd="0" x="1"/>
        <item sd="0" x="2"/>
        <item sd="0" x="3"/>
        <item sd="0" x="4"/>
        <item sd="0" x="5"/>
        <item t="default"/>
      </items>
    </pivotField>
    <pivotField showAll="0">
      <items count="4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t="default"/>
      </items>
    </pivotField>
  </pivotFields>
  <rowFields count="1">
    <field x="9"/>
  </rowFields>
  <rowItems count="3">
    <i>
      <x v="1"/>
    </i>
    <i>
      <x v="2"/>
    </i>
    <i t="grand">
      <x/>
    </i>
  </rowItems>
  <colFields count="1">
    <field x="-2"/>
  </colFields>
  <colItems count="2">
    <i>
      <x/>
    </i>
    <i i="1">
      <x v="1"/>
    </i>
  </colItems>
  <dataFields count="2">
    <dataField name="Conteggio di Età" fld="9" subtotal="count" baseField="9" baseItem="0"/>
    <dataField name="Percentuale sul totale" fld="9" subtotal="count" showDataAs="percentOfTotal" baseField="9"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531D3D-BAF3-4B25-85ED-119BD8FD276C}" name="Tabella pivot18" cacheId="0" applyNumberFormats="0" applyBorderFormats="0" applyFontFormats="0" applyPatternFormats="0" applyAlignmentFormats="0" applyWidthHeightFormats="1" dataCaption="Valori" updatedVersion="8" minRefreshableVersion="3" useAutoFormatting="1" rowGrandTotals="0" itemPrintTitles="1" createdVersion="8" indent="0" outline="1" outlineData="1" multipleFieldFilters="0" rowHeaderCaption="Iscrizione +1 anno">
  <location ref="F26:G27" firstHeaderRow="1" firstDataRow="1" firstDataCol="1" rowPageCount="1" colPageCount="1"/>
  <pivotFields count="11">
    <pivotField showAll="0">
      <items count="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 showAll="0"/>
    <pivotField showAll="0"/>
    <pivotField showAll="0">
      <items count="20">
        <item x="10"/>
        <item x="4"/>
        <item x="12"/>
        <item x="15"/>
        <item x="3"/>
        <item x="1"/>
        <item x="16"/>
        <item x="0"/>
        <item x="13"/>
        <item x="2"/>
        <item x="17"/>
        <item x="9"/>
        <item x="8"/>
        <item x="11"/>
        <item x="7"/>
        <item x="5"/>
        <item x="6"/>
        <item x="14"/>
        <item x="18"/>
        <item t="default"/>
      </items>
    </pivotField>
    <pivotField showAll="0"/>
    <pivotField showAll="0"/>
    <pivotField showAll="0">
      <items count="298">
        <item x="197"/>
        <item x="258"/>
        <item x="228"/>
        <item x="49"/>
        <item x="273"/>
        <item x="73"/>
        <item x="275"/>
        <item x="253"/>
        <item x="12"/>
        <item x="21"/>
        <item x="240"/>
        <item x="180"/>
        <item x="65"/>
        <item x="121"/>
        <item x="193"/>
        <item x="178"/>
        <item x="40"/>
        <item x="75"/>
        <item x="291"/>
        <item x="215"/>
        <item x="114"/>
        <item x="90"/>
        <item x="199"/>
        <item x="9"/>
        <item x="277"/>
        <item x="33"/>
        <item x="10"/>
        <item x="200"/>
        <item x="165"/>
        <item x="287"/>
        <item x="125"/>
        <item x="128"/>
        <item x="156"/>
        <item x="205"/>
        <item x="7"/>
        <item x="283"/>
        <item x="0"/>
        <item x="269"/>
        <item x="259"/>
        <item x="225"/>
        <item x="257"/>
        <item x="198"/>
        <item x="248"/>
        <item x="189"/>
        <item x="279"/>
        <item x="278"/>
        <item x="251"/>
        <item x="134"/>
        <item x="286"/>
        <item x="186"/>
        <item x="185"/>
        <item x="66"/>
        <item x="59"/>
        <item x="38"/>
        <item x="147"/>
        <item x="236"/>
        <item x="213"/>
        <item x="92"/>
        <item x="250"/>
        <item x="155"/>
        <item x="206"/>
        <item x="288"/>
        <item x="192"/>
        <item x="191"/>
        <item x="282"/>
        <item x="29"/>
        <item x="161"/>
        <item x="267"/>
        <item x="294"/>
        <item x="190"/>
        <item x="71"/>
        <item x="249"/>
        <item x="262"/>
        <item x="108"/>
        <item x="54"/>
        <item x="179"/>
        <item x="42"/>
        <item x="4"/>
        <item x="296"/>
        <item x="34"/>
        <item x="194"/>
        <item x="245"/>
        <item x="109"/>
        <item x="254"/>
        <item x="217"/>
        <item x="122"/>
        <item x="154"/>
        <item x="80"/>
        <item x="11"/>
        <item x="131"/>
        <item x="68"/>
        <item x="164"/>
        <item x="260"/>
        <item x="221"/>
        <item x="127"/>
        <item x="148"/>
        <item x="196"/>
        <item x="169"/>
        <item x="133"/>
        <item x="120"/>
        <item x="69"/>
        <item x="238"/>
        <item x="87"/>
        <item x="281"/>
        <item x="91"/>
        <item x="261"/>
        <item x="77"/>
        <item x="56"/>
        <item x="129"/>
        <item x="235"/>
        <item x="50"/>
        <item x="48"/>
        <item x="144"/>
        <item x="177"/>
        <item x="14"/>
        <item x="43"/>
        <item x="224"/>
        <item x="167"/>
        <item x="100"/>
        <item x="123"/>
        <item x="96"/>
        <item x="239"/>
        <item x="126"/>
        <item x="55"/>
        <item x="86"/>
        <item x="218"/>
        <item x="76"/>
        <item x="118"/>
        <item x="244"/>
        <item x="203"/>
        <item x="85"/>
        <item x="61"/>
        <item x="132"/>
        <item x="24"/>
        <item x="107"/>
        <item x="26"/>
        <item x="229"/>
        <item x="30"/>
        <item x="272"/>
        <item x="172"/>
        <item x="195"/>
        <item x="207"/>
        <item x="110"/>
        <item x="2"/>
        <item x="290"/>
        <item x="104"/>
        <item x="8"/>
        <item x="136"/>
        <item x="18"/>
        <item x="103"/>
        <item x="53"/>
        <item x="175"/>
        <item x="153"/>
        <item x="101"/>
        <item x="112"/>
        <item x="230"/>
        <item x="234"/>
        <item x="16"/>
        <item x="274"/>
        <item x="219"/>
        <item x="143"/>
        <item x="226"/>
        <item x="137"/>
        <item x="222"/>
        <item x="181"/>
        <item x="263"/>
        <item x="159"/>
        <item x="265"/>
        <item x="285"/>
        <item x="152"/>
        <item x="62"/>
        <item x="17"/>
        <item x="46"/>
        <item x="252"/>
        <item x="211"/>
        <item x="241"/>
        <item x="183"/>
        <item x="182"/>
        <item x="173"/>
        <item x="145"/>
        <item x="78"/>
        <item x="157"/>
        <item x="83"/>
        <item x="23"/>
        <item x="266"/>
        <item x="45"/>
        <item x="140"/>
        <item x="117"/>
        <item x="237"/>
        <item x="220"/>
        <item x="74"/>
        <item x="280"/>
        <item x="31"/>
        <item x="204"/>
        <item x="216"/>
        <item x="72"/>
        <item x="163"/>
        <item x="106"/>
        <item x="88"/>
        <item x="142"/>
        <item x="36"/>
        <item x="39"/>
        <item x="168"/>
        <item x="27"/>
        <item x="116"/>
        <item x="111"/>
        <item x="208"/>
        <item x="210"/>
        <item x="271"/>
        <item x="212"/>
        <item x="35"/>
        <item x="20"/>
        <item x="64"/>
        <item x="119"/>
        <item x="1"/>
        <item x="32"/>
        <item x="264"/>
        <item x="15"/>
        <item x="246"/>
        <item x="93"/>
        <item x="81"/>
        <item x="187"/>
        <item x="58"/>
        <item x="292"/>
        <item x="227"/>
        <item x="270"/>
        <item x="223"/>
        <item x="89"/>
        <item x="124"/>
        <item x="60"/>
        <item x="97"/>
        <item x="130"/>
        <item x="41"/>
        <item x="5"/>
        <item x="113"/>
        <item x="242"/>
        <item x="256"/>
        <item x="202"/>
        <item x="138"/>
        <item x="170"/>
        <item x="150"/>
        <item x="231"/>
        <item x="99"/>
        <item x="135"/>
        <item x="98"/>
        <item x="268"/>
        <item x="162"/>
        <item x="201"/>
        <item x="79"/>
        <item x="105"/>
        <item x="174"/>
        <item x="158"/>
        <item x="57"/>
        <item x="149"/>
        <item x="139"/>
        <item x="276"/>
        <item x="47"/>
        <item x="22"/>
        <item x="19"/>
        <item x="233"/>
        <item x="82"/>
        <item x="295"/>
        <item x="184"/>
        <item x="243"/>
        <item x="63"/>
        <item x="52"/>
        <item x="13"/>
        <item x="95"/>
        <item x="67"/>
        <item x="171"/>
        <item x="293"/>
        <item x="166"/>
        <item x="284"/>
        <item x="289"/>
        <item x="44"/>
        <item x="51"/>
        <item x="146"/>
        <item x="209"/>
        <item x="6"/>
        <item x="255"/>
        <item x="70"/>
        <item x="188"/>
        <item x="3"/>
        <item x="247"/>
        <item x="37"/>
        <item x="160"/>
        <item x="151"/>
        <item x="176"/>
        <item x="102"/>
        <item x="115"/>
        <item x="232"/>
        <item x="141"/>
        <item x="25"/>
        <item x="28"/>
        <item x="214"/>
        <item x="84"/>
        <item x="94"/>
        <item t="default"/>
      </items>
    </pivotField>
    <pivotField showAll="0"/>
    <pivotField axis="axisPage" multipleItemSelectionAllowed="1" showAll="0">
      <items count="3">
        <item h="1" x="0"/>
        <item x="1"/>
        <item t="default"/>
      </items>
    </pivotField>
    <pivotField axis="axisRow" dataField="1" showAll="0">
      <items count="3">
        <item h="1" x="0"/>
        <item x="1"/>
        <item t="default"/>
      </items>
    </pivotField>
    <pivotField showAll="0"/>
  </pivotFields>
  <rowFields count="1">
    <field x="9"/>
  </rowFields>
  <rowItems count="1">
    <i>
      <x v="1"/>
    </i>
  </rowItems>
  <colItems count="1">
    <i/>
  </colItems>
  <pageFields count="1">
    <pageField fld="8" hier="-1"/>
  </pageFields>
  <dataFields count="1">
    <dataField name="Conteggio di Iscritto da +1 di 1 anno" fld="9" subtotal="count" baseField="0" baseItem="0"/>
  </dataFields>
  <formats count="5">
    <format dxfId="166">
      <pivotArea type="all" dataOnly="0" outline="0" fieldPosition="0"/>
    </format>
    <format dxfId="165">
      <pivotArea outline="0" collapsedLevelsAreSubtotals="1" fieldPosition="0"/>
    </format>
    <format dxfId="164">
      <pivotArea field="9" type="button" dataOnly="0" labelOnly="1" outline="0" axis="axisRow" fieldPosition="0"/>
    </format>
    <format dxfId="163">
      <pivotArea dataOnly="0" labelOnly="1" fieldPosition="0">
        <references count="1">
          <reference field="9" count="0"/>
        </references>
      </pivotArea>
    </format>
    <format dxfId="16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2C9CEAB-AD64-4C8C-82D6-A1D651B13E85}" name="Tabella pivot3" cacheId="0" applyNumberFormats="0" applyBorderFormats="0" applyFontFormats="0" applyPatternFormats="0" applyAlignmentFormats="0" applyWidthHeightFormats="1" dataCaption="Valori" updatedVersion="8" minRefreshableVersion="3" useAutoFormatting="1" rowGrandTotals="0" itemPrintTitles="1" createdVersion="8" indent="0" outline="1" outlineData="1" multipleFieldFilters="0">
  <location ref="F2:G4" firstHeaderRow="1" firstDataRow="1" firstDataCol="1"/>
  <pivotFields count="11">
    <pivotField showAll="0"/>
    <pivotField showAll="0"/>
    <pivotField showAll="0"/>
    <pivotField showAll="0"/>
    <pivotField showAll="0"/>
    <pivotField dataField="1" showAll="0"/>
    <pivotField showAll="0">
      <items count="298">
        <item x="197"/>
        <item x="258"/>
        <item x="228"/>
        <item x="49"/>
        <item x="273"/>
        <item x="73"/>
        <item x="275"/>
        <item x="253"/>
        <item x="12"/>
        <item x="21"/>
        <item x="240"/>
        <item x="180"/>
        <item x="65"/>
        <item x="121"/>
        <item x="193"/>
        <item x="178"/>
        <item x="40"/>
        <item x="75"/>
        <item x="291"/>
        <item x="215"/>
        <item x="114"/>
        <item x="90"/>
        <item x="199"/>
        <item x="9"/>
        <item x="277"/>
        <item x="33"/>
        <item x="10"/>
        <item x="200"/>
        <item x="165"/>
        <item x="287"/>
        <item x="125"/>
        <item x="128"/>
        <item x="156"/>
        <item x="205"/>
        <item x="7"/>
        <item x="283"/>
        <item x="0"/>
        <item x="269"/>
        <item x="259"/>
        <item x="225"/>
        <item x="257"/>
        <item x="198"/>
        <item x="248"/>
        <item x="189"/>
        <item x="279"/>
        <item x="278"/>
        <item x="251"/>
        <item x="134"/>
        <item x="286"/>
        <item x="186"/>
        <item x="185"/>
        <item x="66"/>
        <item x="59"/>
        <item x="38"/>
        <item x="147"/>
        <item x="236"/>
        <item x="213"/>
        <item x="92"/>
        <item x="250"/>
        <item x="155"/>
        <item x="206"/>
        <item x="288"/>
        <item x="192"/>
        <item x="191"/>
        <item x="282"/>
        <item x="29"/>
        <item x="161"/>
        <item x="267"/>
        <item x="294"/>
        <item x="190"/>
        <item x="71"/>
        <item x="249"/>
        <item x="262"/>
        <item x="108"/>
        <item x="54"/>
        <item x="179"/>
        <item x="42"/>
        <item x="4"/>
        <item x="296"/>
        <item x="34"/>
        <item x="194"/>
        <item x="245"/>
        <item x="109"/>
        <item x="254"/>
        <item x="217"/>
        <item x="122"/>
        <item x="154"/>
        <item x="80"/>
        <item x="11"/>
        <item x="131"/>
        <item x="68"/>
        <item x="164"/>
        <item x="260"/>
        <item x="221"/>
        <item x="127"/>
        <item x="148"/>
        <item x="196"/>
        <item x="169"/>
        <item x="133"/>
        <item x="120"/>
        <item x="69"/>
        <item x="238"/>
        <item x="87"/>
        <item x="281"/>
        <item x="91"/>
        <item x="261"/>
        <item x="77"/>
        <item x="56"/>
        <item x="129"/>
        <item x="235"/>
        <item x="50"/>
        <item x="48"/>
        <item x="144"/>
        <item x="177"/>
        <item x="14"/>
        <item x="43"/>
        <item x="224"/>
        <item x="167"/>
        <item x="100"/>
        <item x="123"/>
        <item x="96"/>
        <item x="239"/>
        <item x="126"/>
        <item x="55"/>
        <item x="86"/>
        <item x="218"/>
        <item x="76"/>
        <item x="118"/>
        <item x="244"/>
        <item x="203"/>
        <item x="85"/>
        <item x="61"/>
        <item x="132"/>
        <item x="24"/>
        <item x="107"/>
        <item x="26"/>
        <item x="229"/>
        <item x="30"/>
        <item x="272"/>
        <item x="172"/>
        <item x="195"/>
        <item x="207"/>
        <item x="110"/>
        <item x="2"/>
        <item x="290"/>
        <item x="104"/>
        <item x="8"/>
        <item x="136"/>
        <item x="18"/>
        <item x="103"/>
        <item x="53"/>
        <item x="175"/>
        <item x="153"/>
        <item x="101"/>
        <item x="112"/>
        <item x="230"/>
        <item x="234"/>
        <item x="16"/>
        <item x="274"/>
        <item x="219"/>
        <item x="143"/>
        <item x="226"/>
        <item x="137"/>
        <item x="222"/>
        <item x="181"/>
        <item x="263"/>
        <item x="159"/>
        <item x="265"/>
        <item x="285"/>
        <item x="152"/>
        <item x="62"/>
        <item x="17"/>
        <item x="46"/>
        <item x="252"/>
        <item x="211"/>
        <item x="241"/>
        <item x="183"/>
        <item x="182"/>
        <item x="173"/>
        <item x="145"/>
        <item x="78"/>
        <item x="157"/>
        <item x="83"/>
        <item x="23"/>
        <item x="266"/>
        <item x="45"/>
        <item x="140"/>
        <item x="117"/>
        <item x="237"/>
        <item x="220"/>
        <item x="74"/>
        <item x="280"/>
        <item x="31"/>
        <item x="204"/>
        <item x="216"/>
        <item x="72"/>
        <item x="163"/>
        <item x="106"/>
        <item x="88"/>
        <item x="142"/>
        <item x="36"/>
        <item x="39"/>
        <item x="168"/>
        <item x="27"/>
        <item x="116"/>
        <item x="111"/>
        <item x="208"/>
        <item x="210"/>
        <item x="271"/>
        <item x="212"/>
        <item x="35"/>
        <item x="20"/>
        <item x="64"/>
        <item x="119"/>
        <item x="1"/>
        <item x="32"/>
        <item x="264"/>
        <item x="15"/>
        <item x="246"/>
        <item x="93"/>
        <item x="81"/>
        <item x="187"/>
        <item x="58"/>
        <item x="292"/>
        <item x="227"/>
        <item x="270"/>
        <item x="223"/>
        <item x="89"/>
        <item x="124"/>
        <item x="60"/>
        <item x="97"/>
        <item x="130"/>
        <item x="41"/>
        <item x="5"/>
        <item x="113"/>
        <item x="242"/>
        <item x="256"/>
        <item x="202"/>
        <item x="138"/>
        <item x="170"/>
        <item x="150"/>
        <item x="231"/>
        <item x="99"/>
        <item x="135"/>
        <item x="98"/>
        <item x="268"/>
        <item x="162"/>
        <item x="201"/>
        <item x="79"/>
        <item x="105"/>
        <item x="174"/>
        <item x="158"/>
        <item x="57"/>
        <item x="149"/>
        <item x="139"/>
        <item x="276"/>
        <item x="47"/>
        <item x="22"/>
        <item x="19"/>
        <item x="233"/>
        <item x="82"/>
        <item x="295"/>
        <item x="184"/>
        <item x="243"/>
        <item x="63"/>
        <item x="52"/>
        <item x="13"/>
        <item x="95"/>
        <item x="67"/>
        <item x="171"/>
        <item x="293"/>
        <item x="166"/>
        <item x="284"/>
        <item x="289"/>
        <item x="44"/>
        <item x="51"/>
        <item x="146"/>
        <item x="209"/>
        <item x="6"/>
        <item x="255"/>
        <item x="70"/>
        <item x="188"/>
        <item x="3"/>
        <item x="247"/>
        <item x="37"/>
        <item x="160"/>
        <item x="151"/>
        <item x="176"/>
        <item x="102"/>
        <item x="115"/>
        <item x="232"/>
        <item x="141"/>
        <item x="25"/>
        <item x="28"/>
        <item x="214"/>
        <item x="84"/>
        <item x="94"/>
        <item t="default"/>
      </items>
    </pivotField>
    <pivotField showAll="0"/>
    <pivotField showAll="0"/>
    <pivotField showAll="0"/>
    <pivotField axis="axisRow" showAll="0">
      <items count="3">
        <item x="1"/>
        <item x="0"/>
        <item t="default"/>
      </items>
    </pivotField>
  </pivotFields>
  <rowFields count="1">
    <field x="10"/>
  </rowFields>
  <rowItems count="2">
    <i>
      <x/>
    </i>
    <i>
      <x v="1"/>
    </i>
  </rowItems>
  <colItems count="1">
    <i/>
  </colItems>
  <dataFields count="1">
    <dataField name="Media di Kg di Cibo Salvati" fld="5" subtotal="average" baseField="10" baseItem="0"/>
  </dataFields>
  <formats count="5">
    <format dxfId="171">
      <pivotArea type="all" dataOnly="0" outline="0" fieldPosition="0"/>
    </format>
    <format dxfId="170">
      <pivotArea outline="0" collapsedLevelsAreSubtotals="1" fieldPosition="0"/>
    </format>
    <format dxfId="169">
      <pivotArea field="10" type="button" dataOnly="0" labelOnly="1" outline="0" axis="axisRow" fieldPosition="0"/>
    </format>
    <format dxfId="168">
      <pivotArea dataOnly="0" labelOnly="1" fieldPosition="0">
        <references count="1">
          <reference field="10" count="0"/>
        </references>
      </pivotArea>
    </format>
    <format dxfId="16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679CD4-11A3-498E-A253-9FB0CC86FBB4}" name="Tabella pivot13" cacheId="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rowHeaderCaption="Valutazione">
  <location ref="F11:G16" firstHeaderRow="1" firstDataRow="1" firstDataCol="1"/>
  <pivotFields count="11">
    <pivotField dataField="1" showAll="0"/>
    <pivotField showAll="0"/>
    <pivotField showAll="0"/>
    <pivotField showAll="0"/>
    <pivotField showAll="0"/>
    <pivotField showAll="0"/>
    <pivotField showAll="0">
      <items count="298">
        <item x="197"/>
        <item x="258"/>
        <item x="228"/>
        <item x="49"/>
        <item x="273"/>
        <item x="73"/>
        <item x="275"/>
        <item x="253"/>
        <item x="12"/>
        <item x="21"/>
        <item x="240"/>
        <item x="180"/>
        <item x="65"/>
        <item x="121"/>
        <item x="193"/>
        <item x="178"/>
        <item x="40"/>
        <item x="75"/>
        <item x="291"/>
        <item x="215"/>
        <item x="114"/>
        <item x="90"/>
        <item x="199"/>
        <item x="9"/>
        <item x="277"/>
        <item x="33"/>
        <item x="10"/>
        <item x="200"/>
        <item x="165"/>
        <item x="287"/>
        <item x="125"/>
        <item x="128"/>
        <item x="156"/>
        <item x="205"/>
        <item x="7"/>
        <item x="283"/>
        <item x="0"/>
        <item x="269"/>
        <item x="259"/>
        <item x="225"/>
        <item x="257"/>
        <item x="198"/>
        <item x="248"/>
        <item x="189"/>
        <item x="279"/>
        <item x="278"/>
        <item x="251"/>
        <item x="134"/>
        <item x="286"/>
        <item x="186"/>
        <item x="185"/>
        <item x="66"/>
        <item x="59"/>
        <item x="38"/>
        <item x="147"/>
        <item x="236"/>
        <item x="213"/>
        <item x="92"/>
        <item x="250"/>
        <item x="155"/>
        <item x="206"/>
        <item x="288"/>
        <item x="192"/>
        <item x="191"/>
        <item x="282"/>
        <item x="29"/>
        <item x="161"/>
        <item x="267"/>
        <item x="294"/>
        <item x="190"/>
        <item x="71"/>
        <item x="249"/>
        <item x="262"/>
        <item x="108"/>
        <item x="54"/>
        <item x="179"/>
        <item x="42"/>
        <item x="4"/>
        <item x="296"/>
        <item x="34"/>
        <item x="194"/>
        <item x="245"/>
        <item x="109"/>
        <item x="254"/>
        <item x="217"/>
        <item x="122"/>
        <item x="154"/>
        <item x="80"/>
        <item x="11"/>
        <item x="131"/>
        <item x="68"/>
        <item x="164"/>
        <item x="260"/>
        <item x="221"/>
        <item x="127"/>
        <item x="148"/>
        <item x="196"/>
        <item x="169"/>
        <item x="133"/>
        <item x="120"/>
        <item x="69"/>
        <item x="238"/>
        <item x="87"/>
        <item x="281"/>
        <item x="91"/>
        <item x="261"/>
        <item x="77"/>
        <item x="56"/>
        <item x="129"/>
        <item x="235"/>
        <item x="50"/>
        <item x="48"/>
        <item x="144"/>
        <item x="177"/>
        <item x="14"/>
        <item x="43"/>
        <item x="224"/>
        <item x="167"/>
        <item x="100"/>
        <item x="123"/>
        <item x="96"/>
        <item x="239"/>
        <item x="126"/>
        <item x="55"/>
        <item x="86"/>
        <item x="218"/>
        <item x="76"/>
        <item x="118"/>
        <item x="244"/>
        <item x="203"/>
        <item x="85"/>
        <item x="61"/>
        <item x="132"/>
        <item x="24"/>
        <item x="107"/>
        <item x="26"/>
        <item x="229"/>
        <item x="30"/>
        <item x="272"/>
        <item x="172"/>
        <item x="195"/>
        <item x="207"/>
        <item x="110"/>
        <item x="2"/>
        <item x="290"/>
        <item x="104"/>
        <item x="8"/>
        <item x="136"/>
        <item x="18"/>
        <item x="103"/>
        <item x="53"/>
        <item x="175"/>
        <item x="153"/>
        <item x="101"/>
        <item x="112"/>
        <item x="230"/>
        <item x="234"/>
        <item x="16"/>
        <item x="274"/>
        <item x="219"/>
        <item x="143"/>
        <item x="226"/>
        <item x="137"/>
        <item x="222"/>
        <item x="181"/>
        <item x="263"/>
        <item x="159"/>
        <item x="265"/>
        <item x="285"/>
        <item x="152"/>
        <item x="62"/>
        <item x="17"/>
        <item x="46"/>
        <item x="252"/>
        <item x="211"/>
        <item x="241"/>
        <item x="183"/>
        <item x="182"/>
        <item x="173"/>
        <item x="145"/>
        <item x="78"/>
        <item x="157"/>
        <item x="83"/>
        <item x="23"/>
        <item x="266"/>
        <item x="45"/>
        <item x="140"/>
        <item x="117"/>
        <item x="237"/>
        <item x="220"/>
        <item x="74"/>
        <item x="280"/>
        <item x="31"/>
        <item x="204"/>
        <item x="216"/>
        <item x="72"/>
        <item x="163"/>
        <item x="106"/>
        <item x="88"/>
        <item x="142"/>
        <item x="36"/>
        <item x="39"/>
        <item x="168"/>
        <item x="27"/>
        <item x="116"/>
        <item x="111"/>
        <item x="208"/>
        <item x="210"/>
        <item x="271"/>
        <item x="212"/>
        <item x="35"/>
        <item x="20"/>
        <item x="64"/>
        <item x="119"/>
        <item x="1"/>
        <item x="32"/>
        <item x="264"/>
        <item x="15"/>
        <item x="246"/>
        <item x="93"/>
        <item x="81"/>
        <item x="187"/>
        <item x="58"/>
        <item x="292"/>
        <item x="227"/>
        <item x="270"/>
        <item x="223"/>
        <item x="89"/>
        <item x="124"/>
        <item x="60"/>
        <item x="97"/>
        <item x="130"/>
        <item x="41"/>
        <item x="5"/>
        <item x="113"/>
        <item x="242"/>
        <item x="256"/>
        <item x="202"/>
        <item x="138"/>
        <item x="170"/>
        <item x="150"/>
        <item x="231"/>
        <item x="99"/>
        <item x="135"/>
        <item x="98"/>
        <item x="268"/>
        <item x="162"/>
        <item x="201"/>
        <item x="79"/>
        <item x="105"/>
        <item x="174"/>
        <item x="158"/>
        <item x="57"/>
        <item x="149"/>
        <item x="139"/>
        <item x="276"/>
        <item x="47"/>
        <item x="22"/>
        <item x="19"/>
        <item x="233"/>
        <item x="82"/>
        <item x="295"/>
        <item x="184"/>
        <item x="243"/>
        <item x="63"/>
        <item x="52"/>
        <item x="13"/>
        <item x="95"/>
        <item x="67"/>
        <item x="171"/>
        <item x="293"/>
        <item x="166"/>
        <item x="284"/>
        <item x="289"/>
        <item x="44"/>
        <item x="51"/>
        <item x="146"/>
        <item x="209"/>
        <item x="6"/>
        <item x="255"/>
        <item x="70"/>
        <item x="188"/>
        <item x="3"/>
        <item x="247"/>
        <item x="37"/>
        <item x="160"/>
        <item x="151"/>
        <item x="176"/>
        <item x="102"/>
        <item x="115"/>
        <item x="232"/>
        <item x="141"/>
        <item x="25"/>
        <item x="28"/>
        <item x="214"/>
        <item x="84"/>
        <item x="94"/>
        <item t="default"/>
      </items>
    </pivotField>
    <pivotField axis="axisRow" showAll="0">
      <items count="11">
        <item x="3"/>
        <item x="0"/>
        <item x="7"/>
        <item x="2"/>
        <item x="9"/>
        <item x="8"/>
        <item x="6"/>
        <item x="4"/>
        <item x="1"/>
        <item x="5"/>
        <item t="default"/>
      </items>
    </pivotField>
    <pivotField showAll="0"/>
    <pivotField showAll="0"/>
    <pivotField showAll="0"/>
  </pivotFields>
  <rowFields count="1">
    <field x="7"/>
  </rowFields>
  <rowItems count="5">
    <i>
      <x v="6"/>
    </i>
    <i>
      <x v="7"/>
    </i>
    <i>
      <x v="8"/>
    </i>
    <i>
      <x v="9"/>
    </i>
    <i t="grand">
      <x/>
    </i>
  </rowItems>
  <colItems count="1">
    <i/>
  </colItems>
  <dataFields count="1">
    <dataField name="Conteggio di ID - Utente" fld="0" subtotal="count" baseField="7" baseItem="0"/>
  </dataFields>
  <formats count="6">
    <format dxfId="177">
      <pivotArea type="all" dataOnly="0" outline="0" fieldPosition="0"/>
    </format>
    <format dxfId="176">
      <pivotArea outline="0" collapsedLevelsAreSubtotals="1" fieldPosition="0"/>
    </format>
    <format dxfId="175">
      <pivotArea field="7" type="button" dataOnly="0" labelOnly="1" outline="0" axis="axisRow" fieldPosition="0"/>
    </format>
    <format dxfId="174">
      <pivotArea dataOnly="0" labelOnly="1" fieldPosition="0">
        <references count="1">
          <reference field="7" count="4">
            <x v="6"/>
            <x v="7"/>
            <x v="8"/>
            <x v="9"/>
          </reference>
        </references>
      </pivotArea>
    </format>
    <format dxfId="173">
      <pivotArea dataOnly="0" labelOnly="1" grandRow="1" outline="0" fieldPosition="0"/>
    </format>
    <format dxfId="172">
      <pivotArea dataOnly="0" labelOnly="1" outline="0" axis="axisValues" fieldPosition="0"/>
    </format>
  </formats>
  <pivotTableStyleInfo name="PivotStyleLight16" showRowHeaders="1" showColHeaders="1" showRowStripes="0" showColStripes="0" showLastColumn="1"/>
  <filters count="1">
    <filter fld="7" type="captionGreaterThan" evalOrder="-1" id="3" stringValue1="6">
      <autoFilter ref="A1">
        <filterColumn colId="0">
          <customFilters>
            <customFilter operator="greaterThan" val="6"/>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301"/>
  <sheetViews>
    <sheetView topLeftCell="C1" zoomScaleNormal="100" workbookViewId="0">
      <selection activeCell="C12" sqref="C12"/>
    </sheetView>
  </sheetViews>
  <sheetFormatPr defaultColWidth="12.6640625" defaultRowHeight="15.75" customHeight="1"/>
  <cols>
    <col min="1" max="1" width="11.21875" bestFit="1" customWidth="1"/>
    <col min="2" max="2" width="22.33203125" bestFit="1" customWidth="1"/>
    <col min="3" max="3" width="10.5546875" customWidth="1"/>
    <col min="4" max="4" width="9.5546875" customWidth="1"/>
    <col min="5" max="5" width="7.44140625" customWidth="1"/>
    <col min="6" max="6" width="18.33203125" bestFit="1" customWidth="1"/>
    <col min="7" max="7" width="27.6640625" bestFit="1" customWidth="1"/>
    <col min="8" max="8" width="12.33203125" bestFit="1" customWidth="1"/>
    <col min="9" max="9" width="20" bestFit="1" customWidth="1"/>
    <col min="10" max="10" width="23.109375" bestFit="1" customWidth="1"/>
    <col min="11" max="11" width="40.77734375" bestFit="1" customWidth="1"/>
    <col min="12" max="12" width="18.6640625" style="34" customWidth="1"/>
    <col min="14" max="14" width="12.6640625" customWidth="1"/>
  </cols>
  <sheetData>
    <row r="1" spans="1:13" ht="23.4" customHeight="1">
      <c r="A1" s="1" t="s">
        <v>0</v>
      </c>
      <c r="B1" s="16" t="s">
        <v>1</v>
      </c>
      <c r="C1" s="1" t="s">
        <v>2</v>
      </c>
      <c r="D1" s="1" t="s">
        <v>3</v>
      </c>
      <c r="E1" s="1" t="s">
        <v>4</v>
      </c>
      <c r="F1" s="1" t="s">
        <v>5</v>
      </c>
      <c r="G1" s="1" t="s">
        <v>6</v>
      </c>
      <c r="H1" s="1" t="s">
        <v>7</v>
      </c>
      <c r="I1" s="1" t="s">
        <v>8</v>
      </c>
      <c r="J1" s="1" t="s">
        <v>9</v>
      </c>
      <c r="K1" s="1" t="s">
        <v>10</v>
      </c>
      <c r="L1" s="36" t="s">
        <v>360</v>
      </c>
    </row>
    <row r="2" spans="1:13" ht="15.75" customHeight="1">
      <c r="A2" s="3">
        <v>2317</v>
      </c>
      <c r="B2" s="4" t="s">
        <v>11</v>
      </c>
      <c r="C2" s="4" t="s">
        <v>12</v>
      </c>
      <c r="D2" s="4" t="s">
        <v>13</v>
      </c>
      <c r="E2" s="3">
        <v>6</v>
      </c>
      <c r="F2" s="3">
        <v>353</v>
      </c>
      <c r="G2" s="5">
        <v>21325</v>
      </c>
      <c r="H2" s="3">
        <v>2</v>
      </c>
      <c r="I2" s="3" t="s">
        <v>14</v>
      </c>
      <c r="J2" s="3" t="s">
        <v>14</v>
      </c>
      <c r="K2" s="3" t="s">
        <v>15</v>
      </c>
      <c r="L2" s="11">
        <f t="shared" ref="L2:L65" ca="1" si="0">DATEDIF(G2,TODAY(),"Y")</f>
        <v>64</v>
      </c>
    </row>
    <row r="3" spans="1:13" ht="15.75" customHeight="1">
      <c r="A3" s="3">
        <v>2322</v>
      </c>
      <c r="B3" s="4" t="s">
        <v>11</v>
      </c>
      <c r="C3" s="4" t="s">
        <v>12</v>
      </c>
      <c r="D3" s="4" t="s">
        <v>13</v>
      </c>
      <c r="E3" s="3">
        <v>12</v>
      </c>
      <c r="F3" s="3">
        <v>867</v>
      </c>
      <c r="G3" s="6">
        <v>30981</v>
      </c>
      <c r="H3" s="3">
        <v>9</v>
      </c>
      <c r="I3" s="3" t="s">
        <v>15</v>
      </c>
      <c r="J3" s="3" t="s">
        <v>14</v>
      </c>
      <c r="K3" s="3" t="s">
        <v>15</v>
      </c>
      <c r="L3" s="11">
        <f t="shared" ca="1" si="0"/>
        <v>37</v>
      </c>
    </row>
    <row r="4" spans="1:13" ht="15.75" customHeight="1">
      <c r="A4" s="3">
        <v>2330</v>
      </c>
      <c r="B4" s="4" t="s">
        <v>295</v>
      </c>
      <c r="C4" s="4" t="s">
        <v>82</v>
      </c>
      <c r="D4" s="4" t="s">
        <v>33</v>
      </c>
      <c r="E4" s="3">
        <v>9</v>
      </c>
      <c r="F4" s="3">
        <v>669</v>
      </c>
      <c r="G4" s="5">
        <v>27006</v>
      </c>
      <c r="H4" s="3">
        <v>4</v>
      </c>
      <c r="I4" s="3" t="s">
        <v>15</v>
      </c>
      <c r="J4" s="3" t="s">
        <v>14</v>
      </c>
      <c r="K4" s="3" t="s">
        <v>14</v>
      </c>
      <c r="L4" s="11">
        <f t="shared" ca="1" si="0"/>
        <v>48</v>
      </c>
    </row>
    <row r="5" spans="1:13" ht="15.75" customHeight="1">
      <c r="A5" s="3">
        <v>2336</v>
      </c>
      <c r="B5" s="4" t="s">
        <v>16</v>
      </c>
      <c r="C5" s="4" t="s">
        <v>17</v>
      </c>
      <c r="D5" s="4" t="s">
        <v>18</v>
      </c>
      <c r="E5" s="3">
        <v>4</v>
      </c>
      <c r="F5" s="3">
        <v>379</v>
      </c>
      <c r="G5" s="5">
        <v>34585</v>
      </c>
      <c r="H5" s="3">
        <v>1</v>
      </c>
      <c r="I5" s="3" t="s">
        <v>15</v>
      </c>
      <c r="J5" s="3" t="s">
        <v>15</v>
      </c>
      <c r="K5" s="3" t="s">
        <v>15</v>
      </c>
      <c r="L5" s="11">
        <f t="shared" ca="1" si="0"/>
        <v>27</v>
      </c>
    </row>
    <row r="6" spans="1:13" ht="15.75" customHeight="1">
      <c r="A6" s="3">
        <v>2354</v>
      </c>
      <c r="B6" s="4" t="s">
        <v>11</v>
      </c>
      <c r="C6" s="4" t="s">
        <v>12</v>
      </c>
      <c r="D6" s="4" t="s">
        <v>13</v>
      </c>
      <c r="E6" s="3">
        <v>11</v>
      </c>
      <c r="F6" s="3">
        <v>418</v>
      </c>
      <c r="G6" s="5">
        <v>23459</v>
      </c>
      <c r="H6" s="3">
        <v>4</v>
      </c>
      <c r="I6" s="3" t="s">
        <v>14</v>
      </c>
      <c r="J6" s="3" t="s">
        <v>14</v>
      </c>
      <c r="K6" s="3" t="s">
        <v>15</v>
      </c>
      <c r="L6" s="11">
        <f t="shared" ca="1" si="0"/>
        <v>58</v>
      </c>
    </row>
    <row r="7" spans="1:13" ht="15.75" customHeight="1">
      <c r="A7" s="3">
        <v>2371</v>
      </c>
      <c r="B7" s="4" t="s">
        <v>202</v>
      </c>
      <c r="C7" s="4" t="s">
        <v>17</v>
      </c>
      <c r="D7" s="4" t="s">
        <v>18</v>
      </c>
      <c r="E7" s="3">
        <v>12</v>
      </c>
      <c r="F7" s="3">
        <v>66</v>
      </c>
      <c r="G7" s="5">
        <v>31954</v>
      </c>
      <c r="H7" s="3">
        <v>8</v>
      </c>
      <c r="I7" s="3" t="s">
        <v>14</v>
      </c>
      <c r="J7" s="3" t="s">
        <v>14</v>
      </c>
      <c r="K7" s="3" t="s">
        <v>15</v>
      </c>
      <c r="L7" s="11">
        <f t="shared" ca="1" si="0"/>
        <v>35</v>
      </c>
    </row>
    <row r="8" spans="1:13" ht="15.75" customHeight="1">
      <c r="A8" s="3">
        <v>2382</v>
      </c>
      <c r="B8" s="4" t="s">
        <v>312</v>
      </c>
      <c r="C8" s="4" t="s">
        <v>20</v>
      </c>
      <c r="D8" s="4" t="s">
        <v>21</v>
      </c>
      <c r="E8" s="3">
        <v>8</v>
      </c>
      <c r="F8" s="3">
        <v>391</v>
      </c>
      <c r="G8" s="5">
        <v>34346</v>
      </c>
      <c r="H8" s="3">
        <v>10</v>
      </c>
      <c r="I8" s="3" t="s">
        <v>14</v>
      </c>
      <c r="J8" s="3" t="s">
        <v>14</v>
      </c>
      <c r="K8" s="3" t="s">
        <v>15</v>
      </c>
      <c r="L8" s="11">
        <f t="shared" ca="1" si="0"/>
        <v>28</v>
      </c>
      <c r="M8" s="15"/>
    </row>
    <row r="9" spans="1:13" ht="15.75" customHeight="1">
      <c r="A9" s="3">
        <v>2395</v>
      </c>
      <c r="B9" s="4" t="s">
        <v>49</v>
      </c>
      <c r="C9" s="4" t="s">
        <v>50</v>
      </c>
      <c r="D9" s="4" t="s">
        <v>44</v>
      </c>
      <c r="E9" s="3">
        <v>12</v>
      </c>
      <c r="F9" s="3">
        <v>709</v>
      </c>
      <c r="G9" s="5">
        <v>21225</v>
      </c>
      <c r="H9" s="3">
        <v>7</v>
      </c>
      <c r="I9" s="3" t="s">
        <v>15</v>
      </c>
      <c r="J9" s="3" t="s">
        <v>14</v>
      </c>
      <c r="K9" s="3" t="s">
        <v>15</v>
      </c>
      <c r="L9" s="11">
        <f t="shared" ca="1" si="0"/>
        <v>64</v>
      </c>
      <c r="M9" s="15"/>
    </row>
    <row r="10" spans="1:13" ht="15.75" customHeight="1">
      <c r="A10" s="3">
        <v>2400</v>
      </c>
      <c r="B10" s="4" t="s">
        <v>267</v>
      </c>
      <c r="C10" s="4" t="s">
        <v>113</v>
      </c>
      <c r="D10" s="4" t="s">
        <v>105</v>
      </c>
      <c r="E10" s="3">
        <v>2</v>
      </c>
      <c r="F10" s="3">
        <v>54</v>
      </c>
      <c r="G10" s="5">
        <v>27199</v>
      </c>
      <c r="H10" s="3">
        <v>2</v>
      </c>
      <c r="I10" s="3" t="s">
        <v>14</v>
      </c>
      <c r="J10" s="3" t="s">
        <v>15</v>
      </c>
      <c r="K10" s="3" t="s">
        <v>14</v>
      </c>
      <c r="L10" s="11">
        <f t="shared" ca="1" si="0"/>
        <v>48</v>
      </c>
      <c r="M10" s="15"/>
    </row>
    <row r="11" spans="1:13" ht="15.75" customHeight="1">
      <c r="A11" s="3">
        <v>2411</v>
      </c>
      <c r="B11" s="4" t="s">
        <v>11</v>
      </c>
      <c r="C11" s="4" t="s">
        <v>12</v>
      </c>
      <c r="D11" s="4" t="s">
        <v>13</v>
      </c>
      <c r="E11" s="3">
        <v>2</v>
      </c>
      <c r="F11" s="3">
        <v>689</v>
      </c>
      <c r="G11" s="5">
        <v>20850</v>
      </c>
      <c r="H11" s="3">
        <v>7</v>
      </c>
      <c r="I11" s="3" t="s">
        <v>14</v>
      </c>
      <c r="J11" s="3" t="s">
        <v>14</v>
      </c>
      <c r="K11" s="3" t="s">
        <v>14</v>
      </c>
      <c r="L11" s="11">
        <f t="shared" ca="1" si="0"/>
        <v>65</v>
      </c>
      <c r="M11" s="15"/>
    </row>
    <row r="12" spans="1:13" ht="15.75" customHeight="1">
      <c r="A12" s="3">
        <v>2419</v>
      </c>
      <c r="B12" s="4" t="s">
        <v>181</v>
      </c>
      <c r="C12" s="4" t="s">
        <v>35</v>
      </c>
      <c r="D12" s="4" t="s">
        <v>36</v>
      </c>
      <c r="E12" s="3">
        <v>14</v>
      </c>
      <c r="F12" s="3">
        <v>13</v>
      </c>
      <c r="G12" s="5">
        <v>20899</v>
      </c>
      <c r="H12" s="3">
        <v>4</v>
      </c>
      <c r="I12" s="3" t="s">
        <v>14</v>
      </c>
      <c r="J12" s="3" t="s">
        <v>15</v>
      </c>
      <c r="K12" s="3" t="s">
        <v>15</v>
      </c>
      <c r="L12" s="11">
        <f t="shared" ca="1" si="0"/>
        <v>65</v>
      </c>
      <c r="M12" s="15"/>
    </row>
    <row r="13" spans="1:13" ht="15.75" customHeight="1">
      <c r="A13" s="3">
        <v>2420</v>
      </c>
      <c r="B13" s="4" t="s">
        <v>16</v>
      </c>
      <c r="C13" s="4" t="s">
        <v>17</v>
      </c>
      <c r="D13" s="4" t="s">
        <v>18</v>
      </c>
      <c r="E13" s="3">
        <v>3</v>
      </c>
      <c r="F13" s="3">
        <v>655</v>
      </c>
      <c r="G13" s="5">
        <v>24084</v>
      </c>
      <c r="H13" s="3">
        <v>1</v>
      </c>
      <c r="I13" s="3" t="s">
        <v>15</v>
      </c>
      <c r="J13" s="3" t="s">
        <v>14</v>
      </c>
      <c r="K13" s="3" t="s">
        <v>14</v>
      </c>
      <c r="L13" s="11">
        <f t="shared" ca="1" si="0"/>
        <v>56</v>
      </c>
      <c r="M13" s="15"/>
    </row>
    <row r="14" spans="1:13" ht="15.75" customHeight="1">
      <c r="A14" s="3">
        <v>2469</v>
      </c>
      <c r="B14" s="4" t="s">
        <v>210</v>
      </c>
      <c r="C14" s="4" t="s">
        <v>84</v>
      </c>
      <c r="D14" s="4" t="s">
        <v>21</v>
      </c>
      <c r="E14" s="3">
        <v>15</v>
      </c>
      <c r="F14" s="3">
        <v>152</v>
      </c>
      <c r="G14" s="5">
        <v>20349</v>
      </c>
      <c r="H14" s="3">
        <v>3</v>
      </c>
      <c r="I14" s="3" t="s">
        <v>15</v>
      </c>
      <c r="J14" s="3" t="s">
        <v>15</v>
      </c>
      <c r="K14" s="3" t="s">
        <v>15</v>
      </c>
      <c r="L14" s="11">
        <f t="shared" ca="1" si="0"/>
        <v>66</v>
      </c>
      <c r="M14" s="15"/>
    </row>
    <row r="15" spans="1:13" ht="15.75" customHeight="1">
      <c r="A15" s="3">
        <v>2482</v>
      </c>
      <c r="B15" s="4" t="s">
        <v>16</v>
      </c>
      <c r="C15" s="4" t="s">
        <v>17</v>
      </c>
      <c r="D15" s="4" t="s">
        <v>18</v>
      </c>
      <c r="E15" s="3">
        <v>9</v>
      </c>
      <c r="F15" s="3">
        <v>780</v>
      </c>
      <c r="G15" s="5">
        <v>33622</v>
      </c>
      <c r="H15" s="3">
        <v>9</v>
      </c>
      <c r="I15" s="3" t="s">
        <v>14</v>
      </c>
      <c r="J15" s="3" t="s">
        <v>15</v>
      </c>
      <c r="K15" s="3" t="s">
        <v>15</v>
      </c>
      <c r="L15" s="11">
        <f t="shared" ca="1" si="0"/>
        <v>30</v>
      </c>
      <c r="M15" s="15"/>
    </row>
    <row r="16" spans="1:13" ht="15.75" customHeight="1">
      <c r="A16" s="3">
        <v>2495</v>
      </c>
      <c r="B16" s="4" t="s">
        <v>169</v>
      </c>
      <c r="C16" s="4" t="s">
        <v>170</v>
      </c>
      <c r="D16" s="4" t="s">
        <v>27</v>
      </c>
      <c r="E16" s="3">
        <v>9</v>
      </c>
      <c r="F16" s="3">
        <v>999</v>
      </c>
      <c r="G16" s="5">
        <v>25403</v>
      </c>
      <c r="H16" s="3">
        <v>4</v>
      </c>
      <c r="I16" s="3" t="s">
        <v>15</v>
      </c>
      <c r="J16" s="3" t="s">
        <v>14</v>
      </c>
      <c r="K16" s="3" t="s">
        <v>15</v>
      </c>
      <c r="L16" s="11">
        <f t="shared" ca="1" si="0"/>
        <v>53</v>
      </c>
      <c r="M16" s="15"/>
    </row>
    <row r="17" spans="1:13" ht="15.75" customHeight="1">
      <c r="A17" s="3">
        <v>2496</v>
      </c>
      <c r="B17" s="4" t="s">
        <v>293</v>
      </c>
      <c r="C17" s="4" t="s">
        <v>84</v>
      </c>
      <c r="D17" s="4" t="s">
        <v>21</v>
      </c>
      <c r="E17" s="3">
        <v>9</v>
      </c>
      <c r="F17" s="3">
        <v>314</v>
      </c>
      <c r="G17" s="5">
        <v>31141</v>
      </c>
      <c r="H17" s="3">
        <v>4</v>
      </c>
      <c r="I17" s="3" t="s">
        <v>15</v>
      </c>
      <c r="J17" s="3" t="s">
        <v>15</v>
      </c>
      <c r="K17" s="3" t="s">
        <v>14</v>
      </c>
      <c r="L17" s="11">
        <f t="shared" ca="1" si="0"/>
        <v>37</v>
      </c>
      <c r="M17" s="15"/>
    </row>
    <row r="18" spans="1:13" ht="15.75" customHeight="1">
      <c r="A18" s="3">
        <v>2500</v>
      </c>
      <c r="B18" s="4" t="s">
        <v>301</v>
      </c>
      <c r="C18" s="4" t="s">
        <v>86</v>
      </c>
      <c r="D18" s="4" t="s">
        <v>33</v>
      </c>
      <c r="E18" s="3">
        <v>13</v>
      </c>
      <c r="F18" s="3">
        <v>424</v>
      </c>
      <c r="G18" s="5">
        <v>27642</v>
      </c>
      <c r="H18" s="3">
        <v>1</v>
      </c>
      <c r="I18" s="3" t="s">
        <v>14</v>
      </c>
      <c r="J18" s="3" t="s">
        <v>14</v>
      </c>
      <c r="K18" s="3" t="s">
        <v>14</v>
      </c>
      <c r="L18" s="11">
        <f t="shared" ca="1" si="0"/>
        <v>46</v>
      </c>
    </row>
    <row r="19" spans="1:13" ht="15.75" customHeight="1">
      <c r="A19" s="3">
        <v>2505</v>
      </c>
      <c r="B19" s="4" t="s">
        <v>158</v>
      </c>
      <c r="C19" s="4" t="s">
        <v>41</v>
      </c>
      <c r="D19" s="4" t="s">
        <v>27</v>
      </c>
      <c r="E19" s="3">
        <v>1</v>
      </c>
      <c r="F19" s="3">
        <v>642</v>
      </c>
      <c r="G19" s="5">
        <v>28682</v>
      </c>
      <c r="H19" s="3">
        <v>3</v>
      </c>
      <c r="I19" s="3" t="s">
        <v>15</v>
      </c>
      <c r="J19" s="3" t="s">
        <v>14</v>
      </c>
      <c r="K19" s="3" t="s">
        <v>15</v>
      </c>
      <c r="L19" s="11">
        <f t="shared" ca="1" si="0"/>
        <v>44</v>
      </c>
    </row>
    <row r="20" spans="1:13" ht="15.75" customHeight="1">
      <c r="A20" s="3">
        <v>2509</v>
      </c>
      <c r="B20" s="4" t="s">
        <v>291</v>
      </c>
      <c r="C20" s="4" t="s">
        <v>26</v>
      </c>
      <c r="D20" s="4" t="s">
        <v>27</v>
      </c>
      <c r="E20" s="3">
        <v>8</v>
      </c>
      <c r="F20" s="3">
        <v>19</v>
      </c>
      <c r="G20" s="5">
        <v>33392</v>
      </c>
      <c r="H20" s="3">
        <v>6</v>
      </c>
      <c r="I20" s="3" t="s">
        <v>14</v>
      </c>
      <c r="J20" s="3" t="s">
        <v>15</v>
      </c>
      <c r="K20" s="3" t="s">
        <v>14</v>
      </c>
      <c r="L20" s="11">
        <f t="shared" ca="1" si="0"/>
        <v>31</v>
      </c>
    </row>
    <row r="21" spans="1:13" ht="15.75" customHeight="1">
      <c r="A21" s="3">
        <v>2509</v>
      </c>
      <c r="B21" s="4" t="s">
        <v>255</v>
      </c>
      <c r="C21" s="4" t="s">
        <v>107</v>
      </c>
      <c r="D21" s="4" t="s">
        <v>44</v>
      </c>
      <c r="E21" s="3">
        <v>13</v>
      </c>
      <c r="F21" s="3">
        <v>606</v>
      </c>
      <c r="G21" s="5">
        <v>27342</v>
      </c>
      <c r="H21" s="3">
        <v>9</v>
      </c>
      <c r="I21" s="3" t="s">
        <v>15</v>
      </c>
      <c r="J21" s="3" t="s">
        <v>15</v>
      </c>
      <c r="K21" s="3" t="s">
        <v>15</v>
      </c>
      <c r="L21" s="11">
        <f t="shared" ca="1" si="0"/>
        <v>47</v>
      </c>
    </row>
    <row r="22" spans="1:13" ht="15.75" customHeight="1">
      <c r="A22" s="3">
        <v>2514</v>
      </c>
      <c r="B22" s="4" t="s">
        <v>196</v>
      </c>
      <c r="C22" s="4" t="s">
        <v>38</v>
      </c>
      <c r="D22" s="4" t="s">
        <v>39</v>
      </c>
      <c r="E22" s="3">
        <v>3</v>
      </c>
      <c r="F22" s="3">
        <v>776</v>
      </c>
      <c r="G22" s="5">
        <v>30815</v>
      </c>
      <c r="H22" s="3">
        <v>3</v>
      </c>
      <c r="I22" s="3" t="s">
        <v>15</v>
      </c>
      <c r="J22" s="3" t="s">
        <v>15</v>
      </c>
      <c r="K22" s="3" t="s">
        <v>15</v>
      </c>
      <c r="L22" s="11">
        <f t="shared" ca="1" si="0"/>
        <v>38</v>
      </c>
    </row>
    <row r="23" spans="1:13" ht="15.75" customHeight="1">
      <c r="A23" s="3">
        <v>2518</v>
      </c>
      <c r="B23" s="4" t="s">
        <v>42</v>
      </c>
      <c r="C23" s="4" t="s">
        <v>43</v>
      </c>
      <c r="D23" s="4" t="s">
        <v>44</v>
      </c>
      <c r="E23" s="3">
        <v>13</v>
      </c>
      <c r="F23" s="3">
        <v>343</v>
      </c>
      <c r="G23" s="6">
        <v>20379</v>
      </c>
      <c r="H23" s="3">
        <v>4</v>
      </c>
      <c r="I23" s="3" t="s">
        <v>15</v>
      </c>
      <c r="J23" s="3" t="s">
        <v>14</v>
      </c>
      <c r="K23" s="3" t="s">
        <v>14</v>
      </c>
      <c r="L23" s="11">
        <f t="shared" ca="1" si="0"/>
        <v>66</v>
      </c>
    </row>
    <row r="24" spans="1:13" ht="15.75" customHeight="1">
      <c r="A24" s="3">
        <v>2523</v>
      </c>
      <c r="B24" s="4" t="s">
        <v>16</v>
      </c>
      <c r="C24" s="4" t="s">
        <v>17</v>
      </c>
      <c r="D24" s="4" t="s">
        <v>18</v>
      </c>
      <c r="E24" s="3">
        <v>11</v>
      </c>
      <c r="F24" s="3">
        <v>260</v>
      </c>
      <c r="G24" s="5">
        <v>33288</v>
      </c>
      <c r="H24" s="3">
        <v>8</v>
      </c>
      <c r="I24" s="3" t="s">
        <v>15</v>
      </c>
      <c r="J24" s="3" t="s">
        <v>15</v>
      </c>
      <c r="K24" s="3" t="s">
        <v>14</v>
      </c>
      <c r="L24" s="11">
        <f t="shared" ca="1" si="0"/>
        <v>31</v>
      </c>
    </row>
    <row r="25" spans="1:13" ht="15.75" customHeight="1">
      <c r="A25" s="3">
        <v>2532</v>
      </c>
      <c r="B25" s="4" t="s">
        <v>103</v>
      </c>
      <c r="C25" s="4" t="s">
        <v>104</v>
      </c>
      <c r="D25" s="4" t="s">
        <v>105</v>
      </c>
      <c r="E25" s="3">
        <v>13</v>
      </c>
      <c r="F25" s="3">
        <v>353</v>
      </c>
      <c r="G25" s="5">
        <v>29038</v>
      </c>
      <c r="H25" s="3">
        <v>4</v>
      </c>
      <c r="I25" s="3" t="s">
        <v>15</v>
      </c>
      <c r="J25" s="3" t="s">
        <v>14</v>
      </c>
      <c r="K25" s="3" t="s">
        <v>15</v>
      </c>
      <c r="L25" s="11">
        <f t="shared" ca="1" si="0"/>
        <v>43</v>
      </c>
    </row>
    <row r="26" spans="1:13" ht="15.75" customHeight="1">
      <c r="A26" s="3">
        <v>2546</v>
      </c>
      <c r="B26" s="4" t="s">
        <v>254</v>
      </c>
      <c r="C26" s="4" t="s">
        <v>41</v>
      </c>
      <c r="D26" s="4" t="s">
        <v>27</v>
      </c>
      <c r="E26" s="3">
        <v>15</v>
      </c>
      <c r="F26" s="3">
        <v>382</v>
      </c>
      <c r="G26" s="5">
        <v>26356</v>
      </c>
      <c r="H26" s="3">
        <v>4</v>
      </c>
      <c r="I26" s="3" t="s">
        <v>14</v>
      </c>
      <c r="J26" s="3" t="s">
        <v>14</v>
      </c>
      <c r="K26" s="3" t="s">
        <v>15</v>
      </c>
      <c r="L26" s="11">
        <f t="shared" ca="1" si="0"/>
        <v>50</v>
      </c>
    </row>
    <row r="27" spans="1:13" ht="14.4">
      <c r="A27" s="3">
        <v>2551</v>
      </c>
      <c r="B27" s="4" t="s">
        <v>187</v>
      </c>
      <c r="C27" s="4" t="s">
        <v>41</v>
      </c>
      <c r="D27" s="4" t="s">
        <v>27</v>
      </c>
      <c r="E27" s="3">
        <v>13</v>
      </c>
      <c r="F27" s="3">
        <v>20</v>
      </c>
      <c r="G27" s="5">
        <v>34817</v>
      </c>
      <c r="H27" s="3">
        <v>5</v>
      </c>
      <c r="I27" s="3" t="s">
        <v>15</v>
      </c>
      <c r="J27" s="3" t="s">
        <v>14</v>
      </c>
      <c r="K27" s="3" t="s">
        <v>15</v>
      </c>
      <c r="L27" s="11">
        <f t="shared" ca="1" si="0"/>
        <v>27</v>
      </c>
    </row>
    <row r="28" spans="1:13" ht="14.4">
      <c r="A28" s="3">
        <v>2572</v>
      </c>
      <c r="B28" s="4" t="s">
        <v>258</v>
      </c>
      <c r="C28" s="4" t="s">
        <v>163</v>
      </c>
      <c r="D28" s="4" t="s">
        <v>18</v>
      </c>
      <c r="E28" s="3">
        <v>5</v>
      </c>
      <c r="F28" s="3">
        <v>713</v>
      </c>
      <c r="G28" s="5">
        <v>26495</v>
      </c>
      <c r="H28" s="3">
        <v>3</v>
      </c>
      <c r="I28" s="3" t="s">
        <v>14</v>
      </c>
      <c r="J28" s="3" t="s">
        <v>14</v>
      </c>
      <c r="K28" s="3" t="s">
        <v>15</v>
      </c>
      <c r="L28" s="11">
        <f t="shared" ca="1" si="0"/>
        <v>50</v>
      </c>
    </row>
    <row r="29" spans="1:13" ht="14.4">
      <c r="A29" s="3">
        <v>2623</v>
      </c>
      <c r="B29" s="4" t="s">
        <v>42</v>
      </c>
      <c r="C29" s="4" t="s">
        <v>43</v>
      </c>
      <c r="D29" s="4" t="s">
        <v>44</v>
      </c>
      <c r="E29" s="3">
        <v>10</v>
      </c>
      <c r="F29" s="3">
        <v>578</v>
      </c>
      <c r="G29" s="5">
        <v>30415</v>
      </c>
      <c r="H29" s="3">
        <v>1</v>
      </c>
      <c r="I29" s="3" t="s">
        <v>15</v>
      </c>
      <c r="J29" s="3" t="s">
        <v>14</v>
      </c>
      <c r="K29" s="3" t="s">
        <v>14</v>
      </c>
      <c r="L29" s="11">
        <f t="shared" ca="1" si="0"/>
        <v>39</v>
      </c>
    </row>
    <row r="30" spans="1:13" ht="14.4">
      <c r="A30" s="3">
        <v>2629</v>
      </c>
      <c r="B30" s="4" t="s">
        <v>141</v>
      </c>
      <c r="C30" s="4" t="s">
        <v>142</v>
      </c>
      <c r="D30" s="4" t="s">
        <v>36</v>
      </c>
      <c r="E30" s="3">
        <v>5</v>
      </c>
      <c r="F30" s="3">
        <v>52</v>
      </c>
      <c r="G30" s="5">
        <v>34820</v>
      </c>
      <c r="H30" s="3">
        <v>2</v>
      </c>
      <c r="I30" s="3" t="s">
        <v>14</v>
      </c>
      <c r="J30" s="3" t="s">
        <v>15</v>
      </c>
      <c r="K30" s="3" t="s">
        <v>14</v>
      </c>
      <c r="L30" s="11">
        <f t="shared" ca="1" si="0"/>
        <v>27</v>
      </c>
    </row>
    <row r="31" spans="1:13" ht="14.4">
      <c r="A31" s="3">
        <v>2639</v>
      </c>
      <c r="B31" s="4" t="s">
        <v>303</v>
      </c>
      <c r="C31" s="4" t="s">
        <v>97</v>
      </c>
      <c r="D31" s="4" t="s">
        <v>13</v>
      </c>
      <c r="E31" s="3">
        <v>8</v>
      </c>
      <c r="F31" s="3">
        <v>738</v>
      </c>
      <c r="G31" s="6">
        <v>26625</v>
      </c>
      <c r="H31" s="3">
        <v>10</v>
      </c>
      <c r="I31" s="3" t="s">
        <v>15</v>
      </c>
      <c r="J31" s="3" t="s">
        <v>15</v>
      </c>
      <c r="K31" s="3" t="s">
        <v>14</v>
      </c>
      <c r="L31" s="11">
        <f t="shared" ca="1" si="0"/>
        <v>49</v>
      </c>
    </row>
    <row r="32" spans="1:13" ht="14.4">
      <c r="A32" s="3">
        <v>2639</v>
      </c>
      <c r="B32" s="4" t="s">
        <v>22</v>
      </c>
      <c r="C32" s="4" t="s">
        <v>23</v>
      </c>
      <c r="D32" s="4" t="s">
        <v>24</v>
      </c>
      <c r="E32" s="3">
        <v>14</v>
      </c>
      <c r="F32" s="3">
        <v>813</v>
      </c>
      <c r="G32" s="5">
        <v>22699</v>
      </c>
      <c r="H32" s="3">
        <v>10</v>
      </c>
      <c r="I32" s="3" t="s">
        <v>15</v>
      </c>
      <c r="J32" s="3" t="s">
        <v>15</v>
      </c>
      <c r="K32" s="3" t="s">
        <v>14</v>
      </c>
      <c r="L32" s="11">
        <f t="shared" ca="1" si="0"/>
        <v>60</v>
      </c>
    </row>
    <row r="33" spans="1:12" ht="14.4">
      <c r="A33" s="3">
        <v>2646</v>
      </c>
      <c r="B33" s="4" t="s">
        <v>199</v>
      </c>
      <c r="C33" s="4" t="s">
        <v>23</v>
      </c>
      <c r="D33" s="4" t="s">
        <v>24</v>
      </c>
      <c r="E33" s="3">
        <v>4</v>
      </c>
      <c r="F33" s="3">
        <v>319</v>
      </c>
      <c r="G33" s="5">
        <v>29757</v>
      </c>
      <c r="H33" s="3">
        <v>2</v>
      </c>
      <c r="I33" s="3" t="s">
        <v>14</v>
      </c>
      <c r="J33" s="3" t="s">
        <v>15</v>
      </c>
      <c r="K33" s="3" t="s">
        <v>15</v>
      </c>
      <c r="L33" s="11">
        <f t="shared" ca="1" si="0"/>
        <v>41</v>
      </c>
    </row>
    <row r="34" spans="1:12" ht="14.4">
      <c r="A34" s="3">
        <v>2656</v>
      </c>
      <c r="B34" s="4" t="s">
        <v>132</v>
      </c>
      <c r="C34" s="4" t="s">
        <v>133</v>
      </c>
      <c r="D34" s="4" t="s">
        <v>24</v>
      </c>
      <c r="E34" s="3">
        <v>6</v>
      </c>
      <c r="F34" s="3">
        <v>829</v>
      </c>
      <c r="G34" s="5">
        <v>31058</v>
      </c>
      <c r="H34" s="3">
        <v>5</v>
      </c>
      <c r="I34" s="3" t="s">
        <v>14</v>
      </c>
      <c r="J34" s="3" t="s">
        <v>15</v>
      </c>
      <c r="K34" s="3" t="s">
        <v>15</v>
      </c>
      <c r="L34" s="11">
        <f t="shared" ca="1" si="0"/>
        <v>37</v>
      </c>
    </row>
    <row r="35" spans="1:12" ht="14.4">
      <c r="A35" s="3">
        <v>2673</v>
      </c>
      <c r="B35" s="4" t="s">
        <v>250</v>
      </c>
      <c r="C35" s="4" t="s">
        <v>251</v>
      </c>
      <c r="D35" s="4" t="s">
        <v>18</v>
      </c>
      <c r="E35" s="3">
        <v>6</v>
      </c>
      <c r="F35" s="3">
        <v>403</v>
      </c>
      <c r="G35" s="5">
        <v>20878</v>
      </c>
      <c r="H35" s="3">
        <v>10</v>
      </c>
      <c r="I35" s="3" t="s">
        <v>14</v>
      </c>
      <c r="J35" s="3" t="s">
        <v>14</v>
      </c>
      <c r="K35" s="3" t="s">
        <v>14</v>
      </c>
      <c r="L35" s="11">
        <f t="shared" ca="1" si="0"/>
        <v>65</v>
      </c>
    </row>
    <row r="36" spans="1:12" ht="14.4">
      <c r="A36" s="3">
        <v>2677</v>
      </c>
      <c r="B36" s="4" t="s">
        <v>130</v>
      </c>
      <c r="C36" s="4" t="s">
        <v>131</v>
      </c>
      <c r="D36" s="4" t="s">
        <v>118</v>
      </c>
      <c r="E36" s="3">
        <v>11</v>
      </c>
      <c r="F36" s="3">
        <v>33</v>
      </c>
      <c r="G36" s="5">
        <v>23489</v>
      </c>
      <c r="H36" s="3">
        <v>6</v>
      </c>
      <c r="I36" s="3" t="s">
        <v>14</v>
      </c>
      <c r="J36" s="3" t="s">
        <v>15</v>
      </c>
      <c r="K36" s="3" t="s">
        <v>14</v>
      </c>
      <c r="L36" s="11">
        <f t="shared" ca="1" si="0"/>
        <v>58</v>
      </c>
    </row>
    <row r="37" spans="1:12" ht="14.4">
      <c r="A37" s="3">
        <v>2681</v>
      </c>
      <c r="B37" s="4" t="s">
        <v>76</v>
      </c>
      <c r="C37" s="4" t="s">
        <v>77</v>
      </c>
      <c r="D37" s="4" t="s">
        <v>78</v>
      </c>
      <c r="E37" s="3">
        <v>2</v>
      </c>
      <c r="F37" s="3">
        <v>802</v>
      </c>
      <c r="G37" s="5">
        <v>30796</v>
      </c>
      <c r="H37" s="3">
        <v>2</v>
      </c>
      <c r="I37" s="3" t="s">
        <v>14</v>
      </c>
      <c r="J37" s="3" t="s">
        <v>15</v>
      </c>
      <c r="K37" s="3" t="s">
        <v>15</v>
      </c>
      <c r="L37" s="11">
        <f t="shared" ca="1" si="0"/>
        <v>38</v>
      </c>
    </row>
    <row r="38" spans="1:12" ht="14.4">
      <c r="A38" s="3">
        <v>2705</v>
      </c>
      <c r="B38" s="4" t="s">
        <v>19</v>
      </c>
      <c r="C38" s="4" t="s">
        <v>20</v>
      </c>
      <c r="D38" s="4" t="s">
        <v>21</v>
      </c>
      <c r="E38" s="3">
        <v>3</v>
      </c>
      <c r="F38" s="3">
        <v>616</v>
      </c>
      <c r="G38" s="5">
        <v>30292</v>
      </c>
      <c r="H38" s="3">
        <v>8</v>
      </c>
      <c r="I38" s="3" t="s">
        <v>14</v>
      </c>
      <c r="J38" s="3" t="s">
        <v>15</v>
      </c>
      <c r="K38" s="3" t="s">
        <v>15</v>
      </c>
      <c r="L38" s="11">
        <f t="shared" ca="1" si="0"/>
        <v>39</v>
      </c>
    </row>
    <row r="39" spans="1:12" ht="14.4">
      <c r="A39" s="3">
        <v>2731</v>
      </c>
      <c r="B39" s="4" t="s">
        <v>317</v>
      </c>
      <c r="C39" s="4" t="s">
        <v>318</v>
      </c>
      <c r="D39" s="4" t="s">
        <v>18</v>
      </c>
      <c r="E39" s="3">
        <v>4</v>
      </c>
      <c r="F39" s="3">
        <v>245</v>
      </c>
      <c r="G39" s="5">
        <v>34600</v>
      </c>
      <c r="H39" s="3">
        <v>4</v>
      </c>
      <c r="I39" s="3" t="s">
        <v>14</v>
      </c>
      <c r="J39" s="3" t="s">
        <v>15</v>
      </c>
      <c r="K39" s="3" t="s">
        <v>14</v>
      </c>
      <c r="L39" s="11">
        <f t="shared" ca="1" si="0"/>
        <v>27</v>
      </c>
    </row>
    <row r="40" spans="1:12" ht="14.4">
      <c r="A40" s="3">
        <v>2765</v>
      </c>
      <c r="B40" s="4" t="s">
        <v>200</v>
      </c>
      <c r="C40" s="4" t="s">
        <v>201</v>
      </c>
      <c r="D40" s="4" t="s">
        <v>13</v>
      </c>
      <c r="E40" s="3">
        <v>7</v>
      </c>
      <c r="F40" s="3">
        <v>645</v>
      </c>
      <c r="G40" s="5">
        <v>21991</v>
      </c>
      <c r="H40" s="3">
        <v>9</v>
      </c>
      <c r="I40" s="3" t="s">
        <v>15</v>
      </c>
      <c r="J40" s="3" t="s">
        <v>15</v>
      </c>
      <c r="K40" s="3" t="s">
        <v>14</v>
      </c>
      <c r="L40" s="11">
        <f t="shared" ca="1" si="0"/>
        <v>62</v>
      </c>
    </row>
    <row r="41" spans="1:12" ht="14.4">
      <c r="A41" s="3">
        <v>2772</v>
      </c>
      <c r="B41" s="4" t="s">
        <v>16</v>
      </c>
      <c r="C41" s="4" t="s">
        <v>17</v>
      </c>
      <c r="D41" s="4" t="s">
        <v>18</v>
      </c>
      <c r="E41" s="3">
        <v>14</v>
      </c>
      <c r="F41" s="3">
        <v>830</v>
      </c>
      <c r="G41" s="6">
        <v>30296</v>
      </c>
      <c r="H41" s="3">
        <v>6</v>
      </c>
      <c r="I41" s="3" t="s">
        <v>14</v>
      </c>
      <c r="J41" s="3" t="s">
        <v>15</v>
      </c>
      <c r="K41" s="3" t="s">
        <v>15</v>
      </c>
      <c r="L41" s="11">
        <f t="shared" ca="1" si="0"/>
        <v>39</v>
      </c>
    </row>
    <row r="42" spans="1:12" ht="14.4">
      <c r="A42" s="3">
        <v>2774</v>
      </c>
      <c r="B42" s="4" t="s">
        <v>247</v>
      </c>
      <c r="C42" s="4" t="s">
        <v>155</v>
      </c>
      <c r="D42" s="4" t="s">
        <v>93</v>
      </c>
      <c r="E42" s="3">
        <v>13</v>
      </c>
      <c r="F42" s="3">
        <v>475</v>
      </c>
      <c r="G42" s="5">
        <v>20627</v>
      </c>
      <c r="H42" s="3">
        <v>10</v>
      </c>
      <c r="I42" s="3" t="s">
        <v>15</v>
      </c>
      <c r="J42" s="3" t="s">
        <v>15</v>
      </c>
      <c r="K42" s="3" t="s">
        <v>15</v>
      </c>
      <c r="L42" s="11">
        <f t="shared" ca="1" si="0"/>
        <v>66</v>
      </c>
    </row>
    <row r="43" spans="1:12" ht="14.4">
      <c r="A43" s="3">
        <v>2789</v>
      </c>
      <c r="B43" s="4" t="s">
        <v>45</v>
      </c>
      <c r="C43" s="4" t="s">
        <v>46</v>
      </c>
      <c r="D43" s="4" t="s">
        <v>44</v>
      </c>
      <c r="E43" s="3">
        <v>6</v>
      </c>
      <c r="F43" s="3">
        <v>961</v>
      </c>
      <c r="G43" s="5">
        <v>31939</v>
      </c>
      <c r="H43" s="3">
        <v>7</v>
      </c>
      <c r="I43" s="3" t="s">
        <v>14</v>
      </c>
      <c r="J43" s="3" t="s">
        <v>15</v>
      </c>
      <c r="K43" s="3" t="s">
        <v>15</v>
      </c>
      <c r="L43" s="11">
        <f t="shared" ca="1" si="0"/>
        <v>35</v>
      </c>
    </row>
    <row r="44" spans="1:12" ht="14.4">
      <c r="A44" s="3">
        <v>2793</v>
      </c>
      <c r="B44" s="4" t="s">
        <v>47</v>
      </c>
      <c r="C44" s="4" t="s">
        <v>48</v>
      </c>
      <c r="D44" s="4" t="s">
        <v>27</v>
      </c>
      <c r="E44" s="3">
        <v>13</v>
      </c>
      <c r="F44" s="3">
        <v>313</v>
      </c>
      <c r="G44" s="5">
        <v>23450</v>
      </c>
      <c r="H44" s="3">
        <v>2</v>
      </c>
      <c r="I44" s="3" t="s">
        <v>14</v>
      </c>
      <c r="J44" s="3" t="s">
        <v>14</v>
      </c>
      <c r="K44" s="3" t="s">
        <v>14</v>
      </c>
      <c r="L44" s="11">
        <f t="shared" ca="1" si="0"/>
        <v>58</v>
      </c>
    </row>
    <row r="45" spans="1:12" ht="14.4">
      <c r="A45" s="3">
        <v>2795</v>
      </c>
      <c r="B45" s="4" t="s">
        <v>292</v>
      </c>
      <c r="C45" s="4" t="s">
        <v>133</v>
      </c>
      <c r="D45" s="4" t="s">
        <v>24</v>
      </c>
      <c r="E45" s="3">
        <v>6</v>
      </c>
      <c r="F45" s="3">
        <v>955</v>
      </c>
      <c r="G45" s="5">
        <v>25427</v>
      </c>
      <c r="H45" s="3">
        <v>8</v>
      </c>
      <c r="I45" s="3" t="s">
        <v>14</v>
      </c>
      <c r="J45" s="3" t="s">
        <v>15</v>
      </c>
      <c r="K45" s="3" t="s">
        <v>14</v>
      </c>
      <c r="L45" s="11">
        <f t="shared" ca="1" si="0"/>
        <v>52</v>
      </c>
    </row>
    <row r="46" spans="1:12" ht="14.4">
      <c r="A46" s="3">
        <v>2810</v>
      </c>
      <c r="B46" s="4" t="s">
        <v>311</v>
      </c>
      <c r="C46" s="4" t="s">
        <v>23</v>
      </c>
      <c r="D46" s="4" t="s">
        <v>24</v>
      </c>
      <c r="E46" s="3">
        <v>3</v>
      </c>
      <c r="F46" s="3">
        <v>466</v>
      </c>
      <c r="G46" s="5">
        <v>34187</v>
      </c>
      <c r="H46" s="3">
        <v>10</v>
      </c>
      <c r="I46" s="3" t="s">
        <v>14</v>
      </c>
      <c r="J46" s="3" t="s">
        <v>14</v>
      </c>
      <c r="K46" s="3" t="s">
        <v>14</v>
      </c>
      <c r="L46" s="11">
        <f t="shared" ca="1" si="0"/>
        <v>28</v>
      </c>
    </row>
    <row r="47" spans="1:12" ht="14.4">
      <c r="A47" s="3">
        <v>2826</v>
      </c>
      <c r="B47" s="4" t="s">
        <v>40</v>
      </c>
      <c r="C47" s="4" t="s">
        <v>41</v>
      </c>
      <c r="D47" s="4" t="s">
        <v>27</v>
      </c>
      <c r="E47" s="3">
        <v>8</v>
      </c>
      <c r="F47" s="3">
        <v>391</v>
      </c>
      <c r="G47" s="5">
        <v>29103</v>
      </c>
      <c r="H47" s="3">
        <v>5</v>
      </c>
      <c r="I47" s="3" t="s">
        <v>14</v>
      </c>
      <c r="J47" s="3" t="s">
        <v>15</v>
      </c>
      <c r="K47" s="3" t="s">
        <v>14</v>
      </c>
      <c r="L47" s="11">
        <f t="shared" ca="1" si="0"/>
        <v>42</v>
      </c>
    </row>
    <row r="48" spans="1:12" ht="14.4">
      <c r="A48" s="3">
        <v>2826</v>
      </c>
      <c r="B48" s="4" t="s">
        <v>252</v>
      </c>
      <c r="C48" s="4" t="s">
        <v>12</v>
      </c>
      <c r="D48" s="4" t="s">
        <v>13</v>
      </c>
      <c r="E48" s="3">
        <v>3</v>
      </c>
      <c r="F48" s="3">
        <v>900</v>
      </c>
      <c r="G48" s="5">
        <v>28734</v>
      </c>
      <c r="H48" s="3">
        <v>2</v>
      </c>
      <c r="I48" s="3" t="s">
        <v>14</v>
      </c>
      <c r="J48" s="3" t="s">
        <v>14</v>
      </c>
      <c r="K48" s="3" t="s">
        <v>14</v>
      </c>
      <c r="L48" s="11">
        <f t="shared" ca="1" si="0"/>
        <v>43</v>
      </c>
    </row>
    <row r="49" spans="1:12" ht="14.4">
      <c r="A49" s="3">
        <v>2833</v>
      </c>
      <c r="B49" s="4" t="s">
        <v>11</v>
      </c>
      <c r="C49" s="4" t="s">
        <v>12</v>
      </c>
      <c r="D49" s="4" t="s">
        <v>13</v>
      </c>
      <c r="E49" s="3">
        <v>13</v>
      </c>
      <c r="F49" s="3">
        <v>701</v>
      </c>
      <c r="G49" s="6">
        <v>33199</v>
      </c>
      <c r="H49" s="3">
        <v>10</v>
      </c>
      <c r="I49" s="3" t="s">
        <v>14</v>
      </c>
      <c r="J49" s="3" t="s">
        <v>15</v>
      </c>
      <c r="K49" s="3" t="s">
        <v>15</v>
      </c>
      <c r="L49" s="11">
        <f t="shared" ca="1" si="0"/>
        <v>31</v>
      </c>
    </row>
    <row r="50" spans="1:12" ht="14.4">
      <c r="A50" s="3">
        <v>2838</v>
      </c>
      <c r="B50" s="4" t="s">
        <v>189</v>
      </c>
      <c r="C50" s="4" t="s">
        <v>190</v>
      </c>
      <c r="D50" s="4" t="s">
        <v>18</v>
      </c>
      <c r="E50" s="3">
        <v>3</v>
      </c>
      <c r="F50" s="3">
        <v>804</v>
      </c>
      <c r="G50" s="5">
        <v>25342</v>
      </c>
      <c r="H50" s="3">
        <v>3</v>
      </c>
      <c r="I50" s="3" t="s">
        <v>15</v>
      </c>
      <c r="J50" s="3" t="s">
        <v>14</v>
      </c>
      <c r="K50" s="3" t="s">
        <v>14</v>
      </c>
      <c r="L50" s="11">
        <f t="shared" ca="1" si="0"/>
        <v>53</v>
      </c>
    </row>
    <row r="51" spans="1:12" ht="14.4">
      <c r="A51" s="3">
        <v>2839</v>
      </c>
      <c r="B51" s="4" t="s">
        <v>40</v>
      </c>
      <c r="C51" s="4" t="s">
        <v>41</v>
      </c>
      <c r="D51" s="4" t="s">
        <v>27</v>
      </c>
      <c r="E51" s="3">
        <v>4</v>
      </c>
      <c r="F51" s="3">
        <v>586</v>
      </c>
      <c r="G51" s="5">
        <v>20162</v>
      </c>
      <c r="H51" s="3">
        <v>9</v>
      </c>
      <c r="I51" s="3" t="s">
        <v>15</v>
      </c>
      <c r="J51" s="3" t="s">
        <v>15</v>
      </c>
      <c r="K51" s="3" t="s">
        <v>14</v>
      </c>
      <c r="L51" s="11">
        <f t="shared" ca="1" si="0"/>
        <v>67</v>
      </c>
    </row>
    <row r="52" spans="1:12" ht="14.4">
      <c r="A52" s="3">
        <v>2845</v>
      </c>
      <c r="B52" s="4" t="s">
        <v>128</v>
      </c>
      <c r="C52" s="4" t="s">
        <v>129</v>
      </c>
      <c r="D52" s="4" t="s">
        <v>30</v>
      </c>
      <c r="E52" s="3">
        <v>13</v>
      </c>
      <c r="F52" s="3">
        <v>18</v>
      </c>
      <c r="G52" s="5">
        <v>25279</v>
      </c>
      <c r="H52" s="3">
        <v>2</v>
      </c>
      <c r="I52" s="3" t="s">
        <v>14</v>
      </c>
      <c r="J52" s="3" t="s">
        <v>14</v>
      </c>
      <c r="K52" s="3" t="s">
        <v>15</v>
      </c>
      <c r="L52" s="11">
        <f t="shared" ca="1" si="0"/>
        <v>53</v>
      </c>
    </row>
    <row r="53" spans="1:12" ht="14.4">
      <c r="A53" s="3">
        <v>2851</v>
      </c>
      <c r="B53" s="4" t="s">
        <v>256</v>
      </c>
      <c r="C53" s="4" t="s">
        <v>145</v>
      </c>
      <c r="D53" s="4" t="s">
        <v>18</v>
      </c>
      <c r="E53" s="3">
        <v>12</v>
      </c>
      <c r="F53" s="3">
        <v>735</v>
      </c>
      <c r="G53" s="5">
        <v>34216</v>
      </c>
      <c r="H53" s="3">
        <v>4</v>
      </c>
      <c r="I53" s="3" t="s">
        <v>15</v>
      </c>
      <c r="J53" s="3" t="s">
        <v>15</v>
      </c>
      <c r="K53" s="3" t="s">
        <v>15</v>
      </c>
      <c r="L53" s="11">
        <f t="shared" ca="1" si="0"/>
        <v>28</v>
      </c>
    </row>
    <row r="54" spans="1:12" ht="14.4">
      <c r="A54" s="3">
        <v>2857</v>
      </c>
      <c r="B54" s="4" t="s">
        <v>139</v>
      </c>
      <c r="C54" s="4" t="s">
        <v>140</v>
      </c>
      <c r="D54" s="4" t="s">
        <v>39</v>
      </c>
      <c r="E54" s="3">
        <v>7</v>
      </c>
      <c r="F54" s="3">
        <v>37</v>
      </c>
      <c r="G54" s="5">
        <v>33609</v>
      </c>
      <c r="H54" s="3">
        <v>9</v>
      </c>
      <c r="I54" s="3" t="s">
        <v>14</v>
      </c>
      <c r="J54" s="3" t="s">
        <v>15</v>
      </c>
      <c r="K54" s="3" t="s">
        <v>14</v>
      </c>
      <c r="L54" s="11">
        <f t="shared" ca="1" si="0"/>
        <v>30</v>
      </c>
    </row>
    <row r="55" spans="1:12" ht="14.4">
      <c r="A55" s="3">
        <v>2890</v>
      </c>
      <c r="B55" s="4" t="s">
        <v>218</v>
      </c>
      <c r="C55" s="4" t="s">
        <v>142</v>
      </c>
      <c r="D55" s="4" t="s">
        <v>36</v>
      </c>
      <c r="E55" s="3">
        <v>4</v>
      </c>
      <c r="F55" s="3">
        <v>424</v>
      </c>
      <c r="G55" s="6">
        <v>27381</v>
      </c>
      <c r="H55" s="3">
        <v>6</v>
      </c>
      <c r="I55" s="3" t="s">
        <v>14</v>
      </c>
      <c r="J55" s="3" t="s">
        <v>15</v>
      </c>
      <c r="K55" s="3" t="s">
        <v>14</v>
      </c>
      <c r="L55" s="11">
        <f t="shared" ca="1" si="0"/>
        <v>47</v>
      </c>
    </row>
    <row r="56" spans="1:12" ht="14.4">
      <c r="A56" s="3">
        <v>2891</v>
      </c>
      <c r="B56" s="4" t="s">
        <v>305</v>
      </c>
      <c r="C56" s="4" t="s">
        <v>95</v>
      </c>
      <c r="D56" s="4" t="s">
        <v>18</v>
      </c>
      <c r="E56" s="3">
        <v>9</v>
      </c>
      <c r="F56" s="3">
        <v>517</v>
      </c>
      <c r="G56" s="5">
        <v>23346</v>
      </c>
      <c r="H56" s="3">
        <v>9</v>
      </c>
      <c r="I56" s="3" t="s">
        <v>15</v>
      </c>
      <c r="J56" s="3" t="s">
        <v>15</v>
      </c>
      <c r="K56" s="3" t="s">
        <v>15</v>
      </c>
      <c r="L56" s="11">
        <f t="shared" ca="1" si="0"/>
        <v>58</v>
      </c>
    </row>
    <row r="57" spans="1:12" ht="14.4">
      <c r="A57" s="3">
        <v>2899</v>
      </c>
      <c r="B57" s="4" t="s">
        <v>192</v>
      </c>
      <c r="C57" s="4" t="s">
        <v>193</v>
      </c>
      <c r="D57" s="4" t="s">
        <v>13</v>
      </c>
      <c r="E57" s="3">
        <v>4</v>
      </c>
      <c r="F57" s="3">
        <v>23</v>
      </c>
      <c r="G57" s="6">
        <v>25885</v>
      </c>
      <c r="H57" s="3">
        <v>6</v>
      </c>
      <c r="I57" s="3" t="s">
        <v>15</v>
      </c>
      <c r="J57" s="3" t="s">
        <v>15</v>
      </c>
      <c r="K57" s="3" t="s">
        <v>14</v>
      </c>
      <c r="L57" s="11">
        <f t="shared" ca="1" si="0"/>
        <v>51</v>
      </c>
    </row>
    <row r="58" spans="1:12" ht="14.4">
      <c r="A58" s="3">
        <v>2910</v>
      </c>
      <c r="B58" s="4" t="s">
        <v>34</v>
      </c>
      <c r="C58" s="4" t="s">
        <v>35</v>
      </c>
      <c r="D58" s="4" t="s">
        <v>36</v>
      </c>
      <c r="E58" s="3">
        <v>14</v>
      </c>
      <c r="F58" s="3">
        <v>105</v>
      </c>
      <c r="G58" s="5">
        <v>25115</v>
      </c>
      <c r="H58" s="3">
        <v>10</v>
      </c>
      <c r="I58" s="3" t="s">
        <v>14</v>
      </c>
      <c r="J58" s="3" t="s">
        <v>15</v>
      </c>
      <c r="K58" s="3" t="s">
        <v>14</v>
      </c>
      <c r="L58" s="11">
        <f t="shared" ca="1" si="0"/>
        <v>53</v>
      </c>
    </row>
    <row r="59" spans="1:12" ht="14.4">
      <c r="A59" s="3">
        <v>2943</v>
      </c>
      <c r="B59" s="4" t="s">
        <v>108</v>
      </c>
      <c r="C59" s="4" t="s">
        <v>109</v>
      </c>
      <c r="D59" s="4" t="s">
        <v>71</v>
      </c>
      <c r="E59" s="3">
        <v>10</v>
      </c>
      <c r="F59" s="3">
        <v>983</v>
      </c>
      <c r="G59" s="5">
        <v>33072</v>
      </c>
      <c r="H59" s="3">
        <v>5</v>
      </c>
      <c r="I59" s="3" t="s">
        <v>15</v>
      </c>
      <c r="J59" s="3" t="s">
        <v>14</v>
      </c>
      <c r="K59" s="3" t="s">
        <v>14</v>
      </c>
      <c r="L59" s="11">
        <f t="shared" ca="1" si="0"/>
        <v>32</v>
      </c>
    </row>
    <row r="60" spans="1:12" ht="14.4">
      <c r="A60" s="3">
        <v>2986</v>
      </c>
      <c r="B60" s="4" t="s">
        <v>69</v>
      </c>
      <c r="C60" s="4" t="s">
        <v>70</v>
      </c>
      <c r="D60" s="4" t="s">
        <v>71</v>
      </c>
      <c r="E60" s="3">
        <v>15</v>
      </c>
      <c r="F60" s="3">
        <v>85</v>
      </c>
      <c r="G60" s="5">
        <v>31483</v>
      </c>
      <c r="H60" s="3">
        <v>8</v>
      </c>
      <c r="I60" s="3" t="s">
        <v>15</v>
      </c>
      <c r="J60" s="3" t="s">
        <v>14</v>
      </c>
      <c r="K60" s="3" t="s">
        <v>14</v>
      </c>
      <c r="L60" s="11">
        <f t="shared" ca="1" si="0"/>
        <v>36</v>
      </c>
    </row>
    <row r="61" spans="1:12" ht="14.4">
      <c r="A61" s="3">
        <v>2987</v>
      </c>
      <c r="B61" s="4" t="s">
        <v>168</v>
      </c>
      <c r="C61" s="4" t="s">
        <v>92</v>
      </c>
      <c r="D61" s="4" t="s">
        <v>93</v>
      </c>
      <c r="E61" s="3">
        <v>1</v>
      </c>
      <c r="F61" s="3">
        <v>619</v>
      </c>
      <c r="G61" s="5">
        <v>21987</v>
      </c>
      <c r="H61" s="3">
        <v>9</v>
      </c>
      <c r="I61" s="3" t="s">
        <v>14</v>
      </c>
      <c r="J61" s="3" t="s">
        <v>15</v>
      </c>
      <c r="K61" s="3" t="s">
        <v>15</v>
      </c>
      <c r="L61" s="11">
        <f t="shared" ca="1" si="0"/>
        <v>62</v>
      </c>
    </row>
    <row r="62" spans="1:12" ht="14.4">
      <c r="A62" s="3">
        <v>3004</v>
      </c>
      <c r="B62" s="4" t="s">
        <v>294</v>
      </c>
      <c r="C62" s="4" t="s">
        <v>20</v>
      </c>
      <c r="D62" s="4" t="s">
        <v>21</v>
      </c>
      <c r="E62" s="3">
        <v>3</v>
      </c>
      <c r="F62" s="3">
        <v>614</v>
      </c>
      <c r="G62" s="5">
        <v>31755</v>
      </c>
      <c r="H62" s="3">
        <v>4</v>
      </c>
      <c r="I62" s="3" t="s">
        <v>15</v>
      </c>
      <c r="J62" s="3" t="s">
        <v>14</v>
      </c>
      <c r="K62" s="3" t="s">
        <v>14</v>
      </c>
      <c r="L62" s="11">
        <f t="shared" ca="1" si="0"/>
        <v>35</v>
      </c>
    </row>
    <row r="63" spans="1:12" ht="14.4">
      <c r="A63" s="3">
        <v>3011</v>
      </c>
      <c r="B63" s="4" t="s">
        <v>149</v>
      </c>
      <c r="C63" s="4" t="s">
        <v>17</v>
      </c>
      <c r="D63" s="4" t="s">
        <v>18</v>
      </c>
      <c r="E63" s="3">
        <v>15</v>
      </c>
      <c r="F63" s="3">
        <v>267</v>
      </c>
      <c r="G63" s="6">
        <v>26225</v>
      </c>
      <c r="H63" s="3">
        <v>3</v>
      </c>
      <c r="I63" s="3" t="s">
        <v>14</v>
      </c>
      <c r="J63" s="3" t="s">
        <v>15</v>
      </c>
      <c r="K63" s="3" t="s">
        <v>14</v>
      </c>
      <c r="L63" s="11">
        <f t="shared" ca="1" si="0"/>
        <v>50</v>
      </c>
    </row>
    <row r="64" spans="1:12" ht="14.4">
      <c r="A64" s="3">
        <v>3022</v>
      </c>
      <c r="B64" s="4" t="s">
        <v>49</v>
      </c>
      <c r="C64" s="4" t="s">
        <v>50</v>
      </c>
      <c r="D64" s="4" t="s">
        <v>44</v>
      </c>
      <c r="E64" s="3">
        <v>12</v>
      </c>
      <c r="F64" s="3">
        <v>492</v>
      </c>
      <c r="G64" s="5">
        <v>28645</v>
      </c>
      <c r="H64" s="3">
        <v>1</v>
      </c>
      <c r="I64" s="3" t="s">
        <v>15</v>
      </c>
      <c r="J64" s="3" t="s">
        <v>14</v>
      </c>
      <c r="K64" s="3" t="s">
        <v>15</v>
      </c>
      <c r="L64" s="11">
        <f t="shared" ca="1" si="0"/>
        <v>44</v>
      </c>
    </row>
    <row r="65" spans="1:12" ht="14.4">
      <c r="A65" s="3">
        <v>3022</v>
      </c>
      <c r="B65" s="4" t="s">
        <v>22</v>
      </c>
      <c r="C65" s="4" t="s">
        <v>23</v>
      </c>
      <c r="D65" s="4" t="s">
        <v>24</v>
      </c>
      <c r="E65" s="3">
        <v>4</v>
      </c>
      <c r="F65" s="3">
        <v>827</v>
      </c>
      <c r="G65" s="6">
        <v>33583</v>
      </c>
      <c r="H65" s="3">
        <v>10</v>
      </c>
      <c r="I65" s="3" t="s">
        <v>15</v>
      </c>
      <c r="J65" s="3" t="s">
        <v>15</v>
      </c>
      <c r="K65" s="3" t="s">
        <v>14</v>
      </c>
      <c r="L65" s="11">
        <f t="shared" ca="1" si="0"/>
        <v>30</v>
      </c>
    </row>
    <row r="66" spans="1:12" ht="14.4">
      <c r="A66" s="3">
        <v>3028</v>
      </c>
      <c r="B66" s="4" t="s">
        <v>67</v>
      </c>
      <c r="C66" s="4" t="s">
        <v>68</v>
      </c>
      <c r="D66" s="4" t="s">
        <v>33</v>
      </c>
      <c r="E66" s="3">
        <v>12</v>
      </c>
      <c r="F66" s="3">
        <v>650</v>
      </c>
      <c r="G66" s="5">
        <v>30900</v>
      </c>
      <c r="H66" s="3">
        <v>9</v>
      </c>
      <c r="I66" s="3" t="s">
        <v>15</v>
      </c>
      <c r="J66" s="3" t="s">
        <v>15</v>
      </c>
      <c r="K66" s="3" t="s">
        <v>15</v>
      </c>
      <c r="L66" s="11">
        <f t="shared" ref="L66:L129" ca="1" si="1">DATEDIF(G66,TODAY(),"Y")</f>
        <v>37</v>
      </c>
    </row>
    <row r="67" spans="1:12" ht="14.4">
      <c r="A67" s="3">
        <v>3028</v>
      </c>
      <c r="B67" s="4" t="s">
        <v>214</v>
      </c>
      <c r="C67" s="4" t="s">
        <v>97</v>
      </c>
      <c r="D67" s="4" t="s">
        <v>13</v>
      </c>
      <c r="E67" s="3">
        <v>14</v>
      </c>
      <c r="F67" s="3">
        <v>934</v>
      </c>
      <c r="G67" s="5">
        <v>20484</v>
      </c>
      <c r="H67" s="3">
        <v>6</v>
      </c>
      <c r="I67" s="3" t="s">
        <v>15</v>
      </c>
      <c r="J67" s="3" t="s">
        <v>15</v>
      </c>
      <c r="K67" s="3" t="s">
        <v>14</v>
      </c>
      <c r="L67" s="11">
        <f t="shared" ca="1" si="1"/>
        <v>66</v>
      </c>
    </row>
    <row r="68" spans="1:12" ht="14.4">
      <c r="A68" s="3">
        <v>3032</v>
      </c>
      <c r="B68" s="4" t="s">
        <v>262</v>
      </c>
      <c r="C68" s="4" t="s">
        <v>167</v>
      </c>
      <c r="D68" s="4" t="s">
        <v>21</v>
      </c>
      <c r="E68" s="3">
        <v>3</v>
      </c>
      <c r="F68" s="3">
        <v>803</v>
      </c>
      <c r="G68" s="5">
        <v>21965</v>
      </c>
      <c r="H68" s="3">
        <v>8</v>
      </c>
      <c r="I68" s="3" t="s">
        <v>14</v>
      </c>
      <c r="J68" s="3" t="s">
        <v>14</v>
      </c>
      <c r="K68" s="3" t="s">
        <v>14</v>
      </c>
      <c r="L68" s="11">
        <f t="shared" ca="1" si="1"/>
        <v>62</v>
      </c>
    </row>
    <row r="69" spans="1:12" ht="14.4">
      <c r="A69" s="3">
        <v>3033</v>
      </c>
      <c r="B69" s="4" t="s">
        <v>135</v>
      </c>
      <c r="C69" s="4" t="s">
        <v>136</v>
      </c>
      <c r="D69" s="4" t="s">
        <v>64</v>
      </c>
      <c r="E69" s="3">
        <v>11</v>
      </c>
      <c r="F69" s="3">
        <v>121</v>
      </c>
      <c r="G69" s="5">
        <v>33786</v>
      </c>
      <c r="H69" s="3">
        <v>9</v>
      </c>
      <c r="I69" s="3" t="s">
        <v>15</v>
      </c>
      <c r="J69" s="3" t="s">
        <v>15</v>
      </c>
      <c r="K69" s="3" t="s">
        <v>14</v>
      </c>
      <c r="L69" s="11">
        <f t="shared" ca="1" si="1"/>
        <v>30</v>
      </c>
    </row>
    <row r="70" spans="1:12" ht="14.4">
      <c r="A70" s="3">
        <v>3048</v>
      </c>
      <c r="B70" s="4" t="s">
        <v>58</v>
      </c>
      <c r="C70" s="4" t="s">
        <v>59</v>
      </c>
      <c r="D70" s="4" t="s">
        <v>36</v>
      </c>
      <c r="E70" s="3">
        <v>8</v>
      </c>
      <c r="F70" s="3">
        <v>312</v>
      </c>
      <c r="G70" s="6">
        <v>24100</v>
      </c>
      <c r="H70" s="3">
        <v>6</v>
      </c>
      <c r="I70" s="3" t="s">
        <v>14</v>
      </c>
      <c r="J70" s="3" t="s">
        <v>15</v>
      </c>
      <c r="K70" s="3" t="s">
        <v>14</v>
      </c>
      <c r="L70" s="11">
        <f t="shared" ca="1" si="1"/>
        <v>56</v>
      </c>
    </row>
    <row r="71" spans="1:12" ht="14.4">
      <c r="A71" s="3">
        <v>3065</v>
      </c>
      <c r="B71" s="4" t="s">
        <v>148</v>
      </c>
      <c r="C71" s="4" t="s">
        <v>12</v>
      </c>
      <c r="D71" s="4" t="s">
        <v>13</v>
      </c>
      <c r="E71" s="3">
        <v>6</v>
      </c>
      <c r="F71" s="3">
        <v>127</v>
      </c>
      <c r="G71" s="5">
        <v>24608</v>
      </c>
      <c r="H71" s="3">
        <v>4</v>
      </c>
      <c r="I71" s="3" t="s">
        <v>15</v>
      </c>
      <c r="J71" s="3" t="s">
        <v>14</v>
      </c>
      <c r="K71" s="3" t="s">
        <v>15</v>
      </c>
      <c r="L71" s="11">
        <f t="shared" ca="1" si="1"/>
        <v>55</v>
      </c>
    </row>
    <row r="72" spans="1:12" ht="14.4">
      <c r="A72" s="3">
        <v>3067</v>
      </c>
      <c r="B72" s="4" t="s">
        <v>56</v>
      </c>
      <c r="C72" s="4" t="s">
        <v>57</v>
      </c>
      <c r="D72" s="4" t="s">
        <v>39</v>
      </c>
      <c r="E72" s="3">
        <v>14</v>
      </c>
      <c r="F72" s="3">
        <v>164</v>
      </c>
      <c r="G72" s="5">
        <v>34484</v>
      </c>
      <c r="H72" s="3">
        <v>10</v>
      </c>
      <c r="I72" s="3" t="s">
        <v>14</v>
      </c>
      <c r="J72" s="3" t="s">
        <v>15</v>
      </c>
      <c r="K72" s="3" t="s">
        <v>14</v>
      </c>
      <c r="L72" s="11">
        <f t="shared" ca="1" si="1"/>
        <v>28</v>
      </c>
    </row>
    <row r="73" spans="1:12" ht="14.4">
      <c r="A73" s="3">
        <v>3068</v>
      </c>
      <c r="B73" s="4" t="s">
        <v>282</v>
      </c>
      <c r="C73" s="4" t="s">
        <v>140</v>
      </c>
      <c r="D73" s="4" t="s">
        <v>39</v>
      </c>
      <c r="E73" s="3">
        <v>4</v>
      </c>
      <c r="F73" s="3">
        <v>997</v>
      </c>
      <c r="G73" s="5">
        <v>23040</v>
      </c>
      <c r="H73" s="3">
        <v>4</v>
      </c>
      <c r="I73" s="3" t="s">
        <v>15</v>
      </c>
      <c r="J73" s="3" t="s">
        <v>15</v>
      </c>
      <c r="K73" s="3" t="s">
        <v>15</v>
      </c>
      <c r="L73" s="11">
        <f t="shared" ca="1" si="1"/>
        <v>59</v>
      </c>
    </row>
    <row r="74" spans="1:12" ht="14.4">
      <c r="A74" s="3">
        <v>3071</v>
      </c>
      <c r="B74" s="4" t="s">
        <v>16</v>
      </c>
      <c r="C74" s="4" t="s">
        <v>17</v>
      </c>
      <c r="D74" s="4" t="s">
        <v>18</v>
      </c>
      <c r="E74" s="3">
        <v>4</v>
      </c>
      <c r="F74" s="3">
        <v>706</v>
      </c>
      <c r="G74" s="5">
        <v>20219</v>
      </c>
      <c r="H74" s="3">
        <v>8</v>
      </c>
      <c r="I74" s="3" t="s">
        <v>15</v>
      </c>
      <c r="J74" s="3" t="s">
        <v>14</v>
      </c>
      <c r="K74" s="3" t="s">
        <v>15</v>
      </c>
      <c r="L74" s="11">
        <f t="shared" ca="1" si="1"/>
        <v>67</v>
      </c>
    </row>
    <row r="75" spans="1:12" ht="14.4">
      <c r="A75" s="3">
        <v>3071</v>
      </c>
      <c r="B75" s="4" t="s">
        <v>69</v>
      </c>
      <c r="C75" s="4" t="s">
        <v>70</v>
      </c>
      <c r="D75" s="4" t="s">
        <v>71</v>
      </c>
      <c r="E75" s="3">
        <v>2</v>
      </c>
      <c r="F75" s="3">
        <v>809</v>
      </c>
      <c r="G75" s="6">
        <v>29934</v>
      </c>
      <c r="H75" s="3">
        <v>7</v>
      </c>
      <c r="I75" s="3" t="s">
        <v>15</v>
      </c>
      <c r="J75" s="3" t="s">
        <v>15</v>
      </c>
      <c r="K75" s="3" t="s">
        <v>15</v>
      </c>
      <c r="L75" s="11">
        <f t="shared" ca="1" si="1"/>
        <v>40</v>
      </c>
    </row>
    <row r="76" spans="1:12" ht="14.4">
      <c r="A76" s="3">
        <v>3077</v>
      </c>
      <c r="B76" s="4" t="s">
        <v>62</v>
      </c>
      <c r="C76" s="4" t="s">
        <v>63</v>
      </c>
      <c r="D76" s="4" t="s">
        <v>64</v>
      </c>
      <c r="E76" s="3">
        <v>1</v>
      </c>
      <c r="F76" s="3">
        <v>692</v>
      </c>
      <c r="G76" s="5">
        <v>29621</v>
      </c>
      <c r="H76" s="3">
        <v>9</v>
      </c>
      <c r="I76" s="3" t="s">
        <v>14</v>
      </c>
      <c r="J76" s="3" t="s">
        <v>14</v>
      </c>
      <c r="K76" s="3" t="s">
        <v>14</v>
      </c>
      <c r="L76" s="11">
        <f t="shared" ca="1" si="1"/>
        <v>41</v>
      </c>
    </row>
    <row r="77" spans="1:12" ht="14.4">
      <c r="A77" s="3">
        <v>3086</v>
      </c>
      <c r="B77" s="4" t="s">
        <v>16</v>
      </c>
      <c r="C77" s="4" t="s">
        <v>17</v>
      </c>
      <c r="D77" s="4" t="s">
        <v>18</v>
      </c>
      <c r="E77" s="3">
        <v>8</v>
      </c>
      <c r="F77" s="3">
        <v>339</v>
      </c>
      <c r="G77" s="5">
        <v>20674</v>
      </c>
      <c r="H77" s="3">
        <v>3</v>
      </c>
      <c r="I77" s="3" t="s">
        <v>14</v>
      </c>
      <c r="J77" s="3" t="s">
        <v>15</v>
      </c>
      <c r="K77" s="3" t="s">
        <v>15</v>
      </c>
      <c r="L77" s="11">
        <f t="shared" ca="1" si="1"/>
        <v>65</v>
      </c>
    </row>
    <row r="78" spans="1:12" ht="14.4">
      <c r="A78" s="3">
        <v>3091</v>
      </c>
      <c r="B78" s="4" t="s">
        <v>264</v>
      </c>
      <c r="C78" s="4" t="s">
        <v>12</v>
      </c>
      <c r="D78" s="4" t="s">
        <v>13</v>
      </c>
      <c r="E78" s="3">
        <v>7</v>
      </c>
      <c r="F78" s="3">
        <v>463</v>
      </c>
      <c r="G78" s="5">
        <v>26018</v>
      </c>
      <c r="H78" s="3">
        <v>4</v>
      </c>
      <c r="I78" s="3" t="s">
        <v>14</v>
      </c>
      <c r="J78" s="3" t="s">
        <v>15</v>
      </c>
      <c r="K78" s="3" t="s">
        <v>14</v>
      </c>
      <c r="L78" s="11">
        <f t="shared" ca="1" si="1"/>
        <v>51</v>
      </c>
    </row>
    <row r="79" spans="1:12" ht="14.4">
      <c r="A79" s="3">
        <v>3113</v>
      </c>
      <c r="B79" s="4" t="s">
        <v>22</v>
      </c>
      <c r="C79" s="4" t="s">
        <v>23</v>
      </c>
      <c r="D79" s="4" t="s">
        <v>24</v>
      </c>
      <c r="E79" s="3">
        <v>2</v>
      </c>
      <c r="F79" s="3">
        <v>732</v>
      </c>
      <c r="G79" s="5">
        <v>25074</v>
      </c>
      <c r="H79" s="3">
        <v>3</v>
      </c>
      <c r="I79" s="3" t="s">
        <v>14</v>
      </c>
      <c r="J79" s="3" t="s">
        <v>14</v>
      </c>
      <c r="K79" s="3" t="s">
        <v>15</v>
      </c>
      <c r="L79" s="11">
        <f t="shared" ca="1" si="1"/>
        <v>53</v>
      </c>
    </row>
    <row r="80" spans="1:12" ht="14.4">
      <c r="A80" s="3">
        <v>3116</v>
      </c>
      <c r="B80" s="4" t="s">
        <v>31</v>
      </c>
      <c r="C80" s="4" t="s">
        <v>32</v>
      </c>
      <c r="D80" s="4" t="s">
        <v>33</v>
      </c>
      <c r="E80" s="3">
        <v>5</v>
      </c>
      <c r="F80" s="3">
        <v>713</v>
      </c>
      <c r="G80" s="5">
        <v>29009</v>
      </c>
      <c r="H80" s="3">
        <v>6</v>
      </c>
      <c r="I80" s="3" t="s">
        <v>14</v>
      </c>
      <c r="J80" s="3" t="s">
        <v>14</v>
      </c>
      <c r="K80" s="3" t="s">
        <v>15</v>
      </c>
      <c r="L80" s="11">
        <f t="shared" ca="1" si="1"/>
        <v>43</v>
      </c>
    </row>
    <row r="81" spans="1:12" ht="14.4">
      <c r="A81" s="3">
        <v>3172</v>
      </c>
      <c r="B81" s="4" t="s">
        <v>226</v>
      </c>
      <c r="C81" s="4" t="s">
        <v>227</v>
      </c>
      <c r="D81" s="4" t="s">
        <v>30</v>
      </c>
      <c r="E81" s="3">
        <v>7</v>
      </c>
      <c r="F81" s="3">
        <v>325</v>
      </c>
      <c r="G81" s="6">
        <v>32795</v>
      </c>
      <c r="H81" s="3">
        <v>4</v>
      </c>
      <c r="I81" s="3" t="s">
        <v>15</v>
      </c>
      <c r="J81" s="3" t="s">
        <v>14</v>
      </c>
      <c r="K81" s="3" t="s">
        <v>14</v>
      </c>
      <c r="L81" s="11">
        <f t="shared" ca="1" si="1"/>
        <v>32</v>
      </c>
    </row>
    <row r="82" spans="1:12" ht="14.4">
      <c r="A82" s="3">
        <v>3184</v>
      </c>
      <c r="B82" s="4" t="s">
        <v>198</v>
      </c>
      <c r="C82" s="4" t="s">
        <v>17</v>
      </c>
      <c r="D82" s="4" t="s">
        <v>18</v>
      </c>
      <c r="E82" s="3">
        <v>13</v>
      </c>
      <c r="F82" s="3">
        <v>655</v>
      </c>
      <c r="G82" s="6">
        <v>24041</v>
      </c>
      <c r="H82" s="3">
        <v>6</v>
      </c>
      <c r="I82" s="3" t="s">
        <v>15</v>
      </c>
      <c r="J82" s="3" t="s">
        <v>15</v>
      </c>
      <c r="K82" s="3" t="s">
        <v>14</v>
      </c>
      <c r="L82" s="11">
        <f t="shared" ca="1" si="1"/>
        <v>56</v>
      </c>
    </row>
    <row r="83" spans="1:12" ht="14.4">
      <c r="A83" s="3">
        <v>3190</v>
      </c>
      <c r="B83" s="4" t="s">
        <v>271</v>
      </c>
      <c r="C83" s="4" t="s">
        <v>23</v>
      </c>
      <c r="D83" s="4" t="s">
        <v>24</v>
      </c>
      <c r="E83" s="3">
        <v>14</v>
      </c>
      <c r="F83" s="3">
        <v>356</v>
      </c>
      <c r="G83" s="5">
        <v>31433</v>
      </c>
      <c r="H83" s="3">
        <v>9</v>
      </c>
      <c r="I83" s="3" t="s">
        <v>14</v>
      </c>
      <c r="J83" s="3" t="s">
        <v>14</v>
      </c>
      <c r="K83" s="3" t="s">
        <v>15</v>
      </c>
      <c r="L83" s="11">
        <f t="shared" ca="1" si="1"/>
        <v>36</v>
      </c>
    </row>
    <row r="84" spans="1:12" ht="14.4">
      <c r="A84" s="3">
        <v>3192</v>
      </c>
      <c r="B84" s="4" t="s">
        <v>183</v>
      </c>
      <c r="C84" s="4" t="s">
        <v>57</v>
      </c>
      <c r="D84" s="4" t="s">
        <v>39</v>
      </c>
      <c r="E84" s="3">
        <v>12</v>
      </c>
      <c r="F84" s="3">
        <v>845</v>
      </c>
      <c r="G84" s="5">
        <v>33444</v>
      </c>
      <c r="H84" s="3">
        <v>6</v>
      </c>
      <c r="I84" s="3" t="s">
        <v>15</v>
      </c>
      <c r="J84" s="3" t="s">
        <v>14</v>
      </c>
      <c r="K84" s="3" t="s">
        <v>15</v>
      </c>
      <c r="L84" s="11">
        <f t="shared" ca="1" si="1"/>
        <v>31</v>
      </c>
    </row>
    <row r="85" spans="1:12" ht="14.4">
      <c r="A85" s="3">
        <v>3215</v>
      </c>
      <c r="B85" s="4" t="s">
        <v>72</v>
      </c>
      <c r="C85" s="4" t="s">
        <v>73</v>
      </c>
      <c r="D85" s="4" t="s">
        <v>36</v>
      </c>
      <c r="E85" s="3">
        <v>14</v>
      </c>
      <c r="F85" s="3">
        <v>771</v>
      </c>
      <c r="G85" s="5">
        <v>29033</v>
      </c>
      <c r="H85" s="3">
        <v>2</v>
      </c>
      <c r="I85" s="3" t="s">
        <v>14</v>
      </c>
      <c r="J85" s="3" t="s">
        <v>15</v>
      </c>
      <c r="K85" s="3" t="s">
        <v>15</v>
      </c>
      <c r="L85" s="11">
        <f t="shared" ca="1" si="1"/>
        <v>43</v>
      </c>
    </row>
    <row r="86" spans="1:12" ht="14.4">
      <c r="A86" s="3">
        <v>3240</v>
      </c>
      <c r="B86" s="4" t="s">
        <v>19</v>
      </c>
      <c r="C86" s="4" t="s">
        <v>20</v>
      </c>
      <c r="D86" s="4" t="s">
        <v>21</v>
      </c>
      <c r="E86" s="3">
        <v>3</v>
      </c>
      <c r="F86" s="3">
        <v>458</v>
      </c>
      <c r="G86" s="5">
        <v>34867</v>
      </c>
      <c r="H86" s="3">
        <v>6</v>
      </c>
      <c r="I86" s="3" t="s">
        <v>14</v>
      </c>
      <c r="J86" s="3" t="s">
        <v>15</v>
      </c>
      <c r="K86" s="3" t="s">
        <v>14</v>
      </c>
      <c r="L86" s="11">
        <f t="shared" ca="1" si="1"/>
        <v>27</v>
      </c>
    </row>
    <row r="87" spans="1:12" ht="14.4">
      <c r="A87" s="3">
        <v>3286</v>
      </c>
      <c r="B87" s="4" t="s">
        <v>178</v>
      </c>
      <c r="C87" s="4" t="s">
        <v>20</v>
      </c>
      <c r="D87" s="4" t="s">
        <v>21</v>
      </c>
      <c r="E87" s="3">
        <v>11</v>
      </c>
      <c r="F87" s="3">
        <v>890</v>
      </c>
      <c r="G87" s="5">
        <v>26141</v>
      </c>
      <c r="H87" s="3">
        <v>8</v>
      </c>
      <c r="I87" s="3" t="s">
        <v>14</v>
      </c>
      <c r="J87" s="3" t="s">
        <v>15</v>
      </c>
      <c r="K87" s="3" t="s">
        <v>15</v>
      </c>
      <c r="L87" s="11">
        <f t="shared" ca="1" si="1"/>
        <v>51</v>
      </c>
    </row>
    <row r="88" spans="1:12" ht="14.4">
      <c r="A88" s="3">
        <v>3316</v>
      </c>
      <c r="B88" s="4" t="s">
        <v>219</v>
      </c>
      <c r="C88" s="4" t="s">
        <v>35</v>
      </c>
      <c r="D88" s="4" t="s">
        <v>36</v>
      </c>
      <c r="E88" s="3">
        <v>11</v>
      </c>
      <c r="F88" s="3">
        <v>598</v>
      </c>
      <c r="G88" s="5">
        <v>25993</v>
      </c>
      <c r="H88" s="3">
        <v>8</v>
      </c>
      <c r="I88" s="3" t="s">
        <v>14</v>
      </c>
      <c r="J88" s="3" t="s">
        <v>15</v>
      </c>
      <c r="K88" s="3" t="s">
        <v>15</v>
      </c>
      <c r="L88" s="11">
        <f t="shared" ca="1" si="1"/>
        <v>51</v>
      </c>
    </row>
    <row r="89" spans="1:12" ht="14.4">
      <c r="A89" s="3">
        <v>3324</v>
      </c>
      <c r="B89" s="4" t="s">
        <v>11</v>
      </c>
      <c r="C89" s="4" t="s">
        <v>12</v>
      </c>
      <c r="D89" s="4" t="s">
        <v>13</v>
      </c>
      <c r="E89" s="3">
        <v>7</v>
      </c>
      <c r="F89" s="3">
        <v>325</v>
      </c>
      <c r="G89" s="6">
        <v>24798</v>
      </c>
      <c r="H89" s="3">
        <v>6</v>
      </c>
      <c r="I89" s="3" t="s">
        <v>15</v>
      </c>
      <c r="J89" s="3" t="s">
        <v>14</v>
      </c>
      <c r="K89" s="3" t="s">
        <v>14</v>
      </c>
      <c r="L89" s="11">
        <f t="shared" ca="1" si="1"/>
        <v>54</v>
      </c>
    </row>
    <row r="90" spans="1:12" ht="14.4">
      <c r="A90" s="3">
        <v>3341</v>
      </c>
      <c r="B90" s="4" t="s">
        <v>314</v>
      </c>
      <c r="C90" s="4" t="s">
        <v>80</v>
      </c>
      <c r="D90" s="4" t="s">
        <v>39</v>
      </c>
      <c r="E90" s="3">
        <v>11</v>
      </c>
      <c r="F90" s="3">
        <v>600</v>
      </c>
      <c r="G90" s="5">
        <v>30205</v>
      </c>
      <c r="H90" s="3">
        <v>5</v>
      </c>
      <c r="I90" s="3" t="s">
        <v>15</v>
      </c>
      <c r="J90" s="3" t="s">
        <v>14</v>
      </c>
      <c r="K90" s="3" t="s">
        <v>15</v>
      </c>
      <c r="L90" s="11">
        <f t="shared" ca="1" si="1"/>
        <v>39</v>
      </c>
    </row>
    <row r="91" spans="1:12" ht="14.4">
      <c r="A91" s="3">
        <v>3354</v>
      </c>
      <c r="B91" s="4" t="s">
        <v>19</v>
      </c>
      <c r="C91" s="4" t="s">
        <v>20</v>
      </c>
      <c r="D91" s="4" t="s">
        <v>21</v>
      </c>
      <c r="E91" s="3">
        <v>6</v>
      </c>
      <c r="F91" s="3">
        <v>36</v>
      </c>
      <c r="G91" s="5">
        <v>31653</v>
      </c>
      <c r="H91" s="3">
        <v>8</v>
      </c>
      <c r="I91" s="3" t="s">
        <v>14</v>
      </c>
      <c r="J91" s="3" t="s">
        <v>15</v>
      </c>
      <c r="K91" s="3" t="s">
        <v>14</v>
      </c>
      <c r="L91" s="11">
        <f t="shared" ca="1" si="1"/>
        <v>35</v>
      </c>
    </row>
    <row r="92" spans="1:12" ht="14.4">
      <c r="A92" s="3">
        <v>3358</v>
      </c>
      <c r="B92" s="4" t="s">
        <v>269</v>
      </c>
      <c r="C92" s="4" t="s">
        <v>104</v>
      </c>
      <c r="D92" s="4" t="s">
        <v>105</v>
      </c>
      <c r="E92" s="3">
        <v>2</v>
      </c>
      <c r="F92" s="3">
        <v>272</v>
      </c>
      <c r="G92" s="6">
        <v>20787</v>
      </c>
      <c r="H92" s="3">
        <v>6</v>
      </c>
      <c r="I92" s="3" t="s">
        <v>15</v>
      </c>
      <c r="J92" s="3" t="s">
        <v>14</v>
      </c>
      <c r="K92" s="3" t="s">
        <v>15</v>
      </c>
      <c r="L92" s="11">
        <f t="shared" ca="1" si="1"/>
        <v>65</v>
      </c>
    </row>
    <row r="93" spans="1:12" ht="14.4">
      <c r="A93" s="3">
        <v>3363</v>
      </c>
      <c r="B93" s="4" t="s">
        <v>265</v>
      </c>
      <c r="C93" s="4" t="s">
        <v>84</v>
      </c>
      <c r="D93" s="4" t="s">
        <v>21</v>
      </c>
      <c r="E93" s="3">
        <v>5</v>
      </c>
      <c r="F93" s="3">
        <v>58</v>
      </c>
      <c r="G93" s="5">
        <v>22159</v>
      </c>
      <c r="H93" s="3">
        <v>1</v>
      </c>
      <c r="I93" s="3" t="s">
        <v>14</v>
      </c>
      <c r="J93" s="3" t="s">
        <v>15</v>
      </c>
      <c r="K93" s="3" t="s">
        <v>15</v>
      </c>
      <c r="L93" s="11">
        <f t="shared" ca="1" si="1"/>
        <v>61</v>
      </c>
    </row>
    <row r="94" spans="1:12" ht="14.4">
      <c r="A94" s="3">
        <v>3363</v>
      </c>
      <c r="B94" s="4" t="s">
        <v>67</v>
      </c>
      <c r="C94" s="4" t="s">
        <v>68</v>
      </c>
      <c r="D94" s="4" t="s">
        <v>33</v>
      </c>
      <c r="E94" s="3">
        <v>7</v>
      </c>
      <c r="F94" s="3">
        <v>670</v>
      </c>
      <c r="G94" s="5">
        <v>24941</v>
      </c>
      <c r="H94" s="3">
        <v>8</v>
      </c>
      <c r="I94" s="3" t="s">
        <v>15</v>
      </c>
      <c r="J94" s="3" t="s">
        <v>15</v>
      </c>
      <c r="K94" s="3" t="s">
        <v>15</v>
      </c>
      <c r="L94" s="11">
        <f t="shared" ca="1" si="1"/>
        <v>54</v>
      </c>
    </row>
    <row r="95" spans="1:12" ht="14.4">
      <c r="A95" s="3">
        <v>3372</v>
      </c>
      <c r="B95" s="4" t="s">
        <v>268</v>
      </c>
      <c r="C95" s="4" t="s">
        <v>26</v>
      </c>
      <c r="D95" s="4" t="s">
        <v>27</v>
      </c>
      <c r="E95" s="3">
        <v>5</v>
      </c>
      <c r="F95" s="3">
        <v>749</v>
      </c>
      <c r="G95" s="5">
        <v>31385</v>
      </c>
      <c r="H95" s="3">
        <v>9</v>
      </c>
      <c r="I95" s="3" t="s">
        <v>15</v>
      </c>
      <c r="J95" s="3" t="s">
        <v>15</v>
      </c>
      <c r="K95" s="3" t="s">
        <v>15</v>
      </c>
      <c r="L95" s="11">
        <f t="shared" ca="1" si="1"/>
        <v>36</v>
      </c>
    </row>
    <row r="96" spans="1:12" ht="14.4">
      <c r="A96" s="3">
        <v>3380</v>
      </c>
      <c r="B96" s="4" t="s">
        <v>60</v>
      </c>
      <c r="C96" s="4" t="s">
        <v>61</v>
      </c>
      <c r="D96" s="4" t="s">
        <v>33</v>
      </c>
      <c r="E96" s="3">
        <v>1</v>
      </c>
      <c r="F96" s="3">
        <v>104</v>
      </c>
      <c r="G96" s="6">
        <v>35002</v>
      </c>
      <c r="H96" s="3">
        <v>10</v>
      </c>
      <c r="I96" s="3" t="s">
        <v>14</v>
      </c>
      <c r="J96" s="3" t="s">
        <v>15</v>
      </c>
      <c r="K96" s="3" t="s">
        <v>15</v>
      </c>
      <c r="L96" s="11">
        <f t="shared" ca="1" si="1"/>
        <v>26</v>
      </c>
    </row>
    <row r="97" spans="1:12" ht="14.4">
      <c r="A97" s="3">
        <v>3383</v>
      </c>
      <c r="B97" s="4" t="s">
        <v>307</v>
      </c>
      <c r="C97" s="4" t="s">
        <v>73</v>
      </c>
      <c r="D97" s="4" t="s">
        <v>36</v>
      </c>
      <c r="E97" s="3">
        <v>10</v>
      </c>
      <c r="F97" s="3">
        <v>854</v>
      </c>
      <c r="G97" s="5">
        <v>33666</v>
      </c>
      <c r="H97" s="3">
        <v>8</v>
      </c>
      <c r="I97" s="3" t="s">
        <v>15</v>
      </c>
      <c r="J97" s="3" t="s">
        <v>14</v>
      </c>
      <c r="K97" s="3" t="s">
        <v>15</v>
      </c>
      <c r="L97" s="11">
        <f t="shared" ca="1" si="1"/>
        <v>30</v>
      </c>
    </row>
    <row r="98" spans="1:12" ht="14.4">
      <c r="A98" s="3">
        <v>3392</v>
      </c>
      <c r="B98" s="4" t="s">
        <v>22</v>
      </c>
      <c r="C98" s="4" t="s">
        <v>23</v>
      </c>
      <c r="D98" s="4" t="s">
        <v>24</v>
      </c>
      <c r="E98" s="3">
        <v>1</v>
      </c>
      <c r="F98" s="3">
        <v>973</v>
      </c>
      <c r="G98" s="5">
        <v>25828</v>
      </c>
      <c r="H98" s="3">
        <v>2</v>
      </c>
      <c r="I98" s="3" t="s">
        <v>15</v>
      </c>
      <c r="J98" s="3" t="s">
        <v>14</v>
      </c>
      <c r="K98" s="3" t="s">
        <v>14</v>
      </c>
      <c r="L98" s="11">
        <f t="shared" ca="1" si="1"/>
        <v>51</v>
      </c>
    </row>
    <row r="99" spans="1:12" ht="14.4">
      <c r="A99" s="3">
        <v>3394</v>
      </c>
      <c r="B99" s="4" t="s">
        <v>96</v>
      </c>
      <c r="C99" s="4" t="s">
        <v>97</v>
      </c>
      <c r="D99" s="4" t="s">
        <v>13</v>
      </c>
      <c r="E99" s="3">
        <v>14</v>
      </c>
      <c r="F99" s="3">
        <v>312</v>
      </c>
      <c r="G99" s="5">
        <v>31836</v>
      </c>
      <c r="H99" s="3">
        <v>1</v>
      </c>
      <c r="I99" s="3" t="s">
        <v>14</v>
      </c>
      <c r="J99" s="3" t="s">
        <v>14</v>
      </c>
      <c r="K99" s="3" t="s">
        <v>14</v>
      </c>
      <c r="L99" s="11">
        <f t="shared" ca="1" si="1"/>
        <v>35</v>
      </c>
    </row>
    <row r="100" spans="1:12" ht="14.4">
      <c r="A100" s="3">
        <v>3414</v>
      </c>
      <c r="B100" s="4" t="s">
        <v>16</v>
      </c>
      <c r="C100" s="4" t="s">
        <v>17</v>
      </c>
      <c r="D100" s="4" t="s">
        <v>18</v>
      </c>
      <c r="E100" s="3">
        <v>13</v>
      </c>
      <c r="F100" s="3">
        <v>541</v>
      </c>
      <c r="G100" s="5">
        <v>32609</v>
      </c>
      <c r="H100" s="3">
        <v>2</v>
      </c>
      <c r="I100" s="3" t="s">
        <v>14</v>
      </c>
      <c r="J100" s="3" t="s">
        <v>14</v>
      </c>
      <c r="K100" s="3" t="s">
        <v>14</v>
      </c>
      <c r="L100" s="11">
        <f t="shared" ca="1" si="1"/>
        <v>33</v>
      </c>
    </row>
    <row r="101" spans="1:12" ht="14.4">
      <c r="A101" s="3">
        <v>3418</v>
      </c>
      <c r="B101" s="4" t="s">
        <v>22</v>
      </c>
      <c r="C101" s="4" t="s">
        <v>23</v>
      </c>
      <c r="D101" s="4" t="s">
        <v>24</v>
      </c>
      <c r="E101" s="3">
        <v>8</v>
      </c>
      <c r="F101" s="3">
        <v>523</v>
      </c>
      <c r="G101" s="5">
        <v>32368</v>
      </c>
      <c r="H101" s="3">
        <v>5</v>
      </c>
      <c r="I101" s="3" t="s">
        <v>14</v>
      </c>
      <c r="J101" s="3" t="s">
        <v>15</v>
      </c>
      <c r="K101" s="3" t="s">
        <v>15</v>
      </c>
      <c r="L101" s="11">
        <f t="shared" ca="1" si="1"/>
        <v>33</v>
      </c>
    </row>
    <row r="102" spans="1:12" ht="14.4">
      <c r="A102" s="3">
        <v>3433</v>
      </c>
      <c r="B102" s="4" t="s">
        <v>16</v>
      </c>
      <c r="C102" s="4" t="s">
        <v>17</v>
      </c>
      <c r="D102" s="4" t="s">
        <v>18</v>
      </c>
      <c r="E102" s="3">
        <v>3</v>
      </c>
      <c r="F102" s="3">
        <v>311</v>
      </c>
      <c r="G102" s="5">
        <v>25674</v>
      </c>
      <c r="H102" s="3">
        <v>9</v>
      </c>
      <c r="I102" s="3" t="s">
        <v>14</v>
      </c>
      <c r="J102" s="3" t="s">
        <v>14</v>
      </c>
      <c r="K102" s="3" t="s">
        <v>15</v>
      </c>
      <c r="L102" s="11">
        <f t="shared" ca="1" si="1"/>
        <v>52</v>
      </c>
    </row>
    <row r="103" spans="1:12" ht="14.4">
      <c r="A103" s="3">
        <v>3472</v>
      </c>
      <c r="B103" s="4" t="s">
        <v>229</v>
      </c>
      <c r="C103" s="4" t="s">
        <v>230</v>
      </c>
      <c r="D103" s="4" t="s">
        <v>93</v>
      </c>
      <c r="E103" s="3">
        <v>11</v>
      </c>
      <c r="F103" s="3">
        <v>306</v>
      </c>
      <c r="G103" s="5">
        <v>27464</v>
      </c>
      <c r="H103" s="3">
        <v>1</v>
      </c>
      <c r="I103" s="3" t="s">
        <v>15</v>
      </c>
      <c r="J103" s="3" t="s">
        <v>14</v>
      </c>
      <c r="K103" s="3" t="s">
        <v>15</v>
      </c>
      <c r="L103" s="11">
        <f t="shared" ca="1" si="1"/>
        <v>47</v>
      </c>
    </row>
    <row r="104" spans="1:12" ht="14.4">
      <c r="A104" s="3">
        <v>3475</v>
      </c>
      <c r="B104" s="4" t="s">
        <v>85</v>
      </c>
      <c r="C104" s="4" t="s">
        <v>86</v>
      </c>
      <c r="D104" s="4" t="s">
        <v>33</v>
      </c>
      <c r="E104" s="3">
        <v>10</v>
      </c>
      <c r="F104" s="3">
        <v>582</v>
      </c>
      <c r="G104" s="5">
        <v>34722</v>
      </c>
      <c r="H104" s="3">
        <v>2</v>
      </c>
      <c r="I104" s="3" t="s">
        <v>15</v>
      </c>
      <c r="J104" s="3" t="s">
        <v>15</v>
      </c>
      <c r="K104" s="3" t="s">
        <v>14</v>
      </c>
      <c r="L104" s="11">
        <f t="shared" ca="1" si="1"/>
        <v>27</v>
      </c>
    </row>
    <row r="105" spans="1:12" ht="14.4">
      <c r="A105" s="3">
        <v>3488</v>
      </c>
      <c r="B105" s="4" t="s">
        <v>302</v>
      </c>
      <c r="C105" s="4" t="s">
        <v>244</v>
      </c>
      <c r="D105" s="4" t="s">
        <v>64</v>
      </c>
      <c r="E105" s="3">
        <v>11</v>
      </c>
      <c r="F105" s="3">
        <v>677</v>
      </c>
      <c r="G105" s="5">
        <v>27366</v>
      </c>
      <c r="H105" s="3">
        <v>8</v>
      </c>
      <c r="I105" s="3" t="s">
        <v>14</v>
      </c>
      <c r="J105" s="3" t="s">
        <v>14</v>
      </c>
      <c r="K105" s="3" t="s">
        <v>14</v>
      </c>
      <c r="L105" s="11">
        <f t="shared" ca="1" si="1"/>
        <v>47</v>
      </c>
    </row>
    <row r="106" spans="1:12" ht="14.4">
      <c r="A106" s="3">
        <v>3511</v>
      </c>
      <c r="B106" s="4" t="s">
        <v>164</v>
      </c>
      <c r="C106" s="4" t="s">
        <v>165</v>
      </c>
      <c r="D106" s="4" t="s">
        <v>53</v>
      </c>
      <c r="E106" s="3">
        <v>3</v>
      </c>
      <c r="F106" s="3">
        <v>670</v>
      </c>
      <c r="G106" s="5">
        <v>27041</v>
      </c>
      <c r="H106" s="3">
        <v>2</v>
      </c>
      <c r="I106" s="3" t="s">
        <v>15</v>
      </c>
      <c r="J106" s="3" t="s">
        <v>14</v>
      </c>
      <c r="K106" s="3" t="s">
        <v>14</v>
      </c>
      <c r="L106" s="11">
        <f t="shared" ca="1" si="1"/>
        <v>48</v>
      </c>
    </row>
    <row r="107" spans="1:12" ht="14.4">
      <c r="A107" s="3">
        <v>3539</v>
      </c>
      <c r="B107" s="4" t="s">
        <v>28</v>
      </c>
      <c r="C107" s="4" t="s">
        <v>29</v>
      </c>
      <c r="D107" s="4" t="s">
        <v>30</v>
      </c>
      <c r="E107" s="3">
        <v>11</v>
      </c>
      <c r="F107" s="3">
        <v>780</v>
      </c>
      <c r="G107" s="5">
        <v>32922</v>
      </c>
      <c r="H107" s="3">
        <v>5</v>
      </c>
      <c r="I107" s="3" t="s">
        <v>14</v>
      </c>
      <c r="J107" s="3" t="s">
        <v>15</v>
      </c>
      <c r="K107" s="3" t="s">
        <v>14</v>
      </c>
      <c r="L107" s="11">
        <f t="shared" ca="1" si="1"/>
        <v>32</v>
      </c>
    </row>
    <row r="108" spans="1:12" ht="14.4">
      <c r="A108" s="3">
        <v>3552</v>
      </c>
      <c r="B108" s="4" t="s">
        <v>16</v>
      </c>
      <c r="C108" s="4" t="s">
        <v>17</v>
      </c>
      <c r="D108" s="4" t="s">
        <v>18</v>
      </c>
      <c r="E108" s="3">
        <v>11</v>
      </c>
      <c r="F108" s="3">
        <v>736</v>
      </c>
      <c r="G108" s="5">
        <v>30082</v>
      </c>
      <c r="H108" s="3">
        <v>10</v>
      </c>
      <c r="I108" s="3" t="s">
        <v>15</v>
      </c>
      <c r="J108" s="3" t="s">
        <v>15</v>
      </c>
      <c r="K108" s="3" t="s">
        <v>14</v>
      </c>
      <c r="L108" s="11">
        <f t="shared" ca="1" si="1"/>
        <v>40</v>
      </c>
    </row>
    <row r="109" spans="1:12" ht="14.4">
      <c r="A109" s="3">
        <v>3564</v>
      </c>
      <c r="B109" s="4" t="s">
        <v>51</v>
      </c>
      <c r="C109" s="4" t="s">
        <v>52</v>
      </c>
      <c r="D109" s="4" t="s">
        <v>53</v>
      </c>
      <c r="E109" s="3">
        <v>4</v>
      </c>
      <c r="F109" s="3">
        <v>870</v>
      </c>
      <c r="G109" s="5">
        <v>26477</v>
      </c>
      <c r="H109" s="3">
        <v>10</v>
      </c>
      <c r="I109" s="3" t="s">
        <v>14</v>
      </c>
      <c r="J109" s="3" t="s">
        <v>14</v>
      </c>
      <c r="K109" s="3" t="s">
        <v>14</v>
      </c>
      <c r="L109" s="11">
        <f t="shared" ca="1" si="1"/>
        <v>50</v>
      </c>
    </row>
    <row r="110" spans="1:12" ht="14.4">
      <c r="A110" s="3">
        <v>3567</v>
      </c>
      <c r="B110" s="4" t="s">
        <v>16</v>
      </c>
      <c r="C110" s="4" t="s">
        <v>17</v>
      </c>
      <c r="D110" s="4" t="s">
        <v>18</v>
      </c>
      <c r="E110" s="3">
        <v>10</v>
      </c>
      <c r="F110" s="3">
        <v>452</v>
      </c>
      <c r="G110" s="5">
        <v>23247</v>
      </c>
      <c r="H110" s="3">
        <v>8</v>
      </c>
      <c r="I110" s="3" t="s">
        <v>14</v>
      </c>
      <c r="J110" s="3" t="s">
        <v>14</v>
      </c>
      <c r="K110" s="3" t="s">
        <v>14</v>
      </c>
      <c r="L110" s="11">
        <f t="shared" ca="1" si="1"/>
        <v>58</v>
      </c>
    </row>
    <row r="111" spans="1:12" ht="14.4">
      <c r="A111" s="3">
        <v>3571</v>
      </c>
      <c r="B111" s="4" t="s">
        <v>11</v>
      </c>
      <c r="C111" s="4" t="s">
        <v>12</v>
      </c>
      <c r="D111" s="4" t="s">
        <v>13</v>
      </c>
      <c r="E111" s="3">
        <v>12</v>
      </c>
      <c r="F111" s="3">
        <v>580</v>
      </c>
      <c r="G111" s="5">
        <v>23801</v>
      </c>
      <c r="H111" s="3">
        <v>4</v>
      </c>
      <c r="I111" s="3" t="s">
        <v>14</v>
      </c>
      <c r="J111" s="3" t="s">
        <v>14</v>
      </c>
      <c r="K111" s="3" t="s">
        <v>14</v>
      </c>
      <c r="L111" s="11">
        <f t="shared" ca="1" si="1"/>
        <v>57</v>
      </c>
    </row>
    <row r="112" spans="1:12" ht="14.4">
      <c r="A112" s="3">
        <v>3573</v>
      </c>
      <c r="B112" s="4" t="s">
        <v>74</v>
      </c>
      <c r="C112" s="4" t="s">
        <v>75</v>
      </c>
      <c r="D112" s="4" t="s">
        <v>33</v>
      </c>
      <c r="E112" s="3">
        <v>2</v>
      </c>
      <c r="F112" s="3">
        <v>38</v>
      </c>
      <c r="G112" s="5">
        <v>27002</v>
      </c>
      <c r="H112" s="3">
        <v>7</v>
      </c>
      <c r="I112" s="3" t="s">
        <v>15</v>
      </c>
      <c r="J112" s="3" t="s">
        <v>14</v>
      </c>
      <c r="K112" s="3" t="s">
        <v>15</v>
      </c>
      <c r="L112" s="11">
        <f t="shared" ca="1" si="1"/>
        <v>48</v>
      </c>
    </row>
    <row r="113" spans="1:12" ht="14.4">
      <c r="A113" s="3">
        <v>3575</v>
      </c>
      <c r="B113" s="4" t="s">
        <v>143</v>
      </c>
      <c r="C113" s="4" t="s">
        <v>20</v>
      </c>
      <c r="D113" s="4" t="s">
        <v>21</v>
      </c>
      <c r="E113" s="3">
        <v>4</v>
      </c>
      <c r="F113" s="3">
        <v>307</v>
      </c>
      <c r="G113" s="5">
        <v>30505</v>
      </c>
      <c r="H113" s="3">
        <v>9</v>
      </c>
      <c r="I113" s="3" t="s">
        <v>14</v>
      </c>
      <c r="J113" s="3" t="s">
        <v>14</v>
      </c>
      <c r="K113" s="3" t="s">
        <v>14</v>
      </c>
      <c r="L113" s="11">
        <f t="shared" ca="1" si="1"/>
        <v>39</v>
      </c>
    </row>
    <row r="114" spans="1:12" ht="14.4">
      <c r="A114" s="3">
        <v>3579</v>
      </c>
      <c r="B114" s="4" t="s">
        <v>16</v>
      </c>
      <c r="C114" s="4" t="s">
        <v>17</v>
      </c>
      <c r="D114" s="4" t="s">
        <v>18</v>
      </c>
      <c r="E114" s="3">
        <v>1</v>
      </c>
      <c r="F114" s="3">
        <v>656</v>
      </c>
      <c r="G114" s="5">
        <v>27579</v>
      </c>
      <c r="H114" s="3">
        <v>10</v>
      </c>
      <c r="I114" s="3" t="s">
        <v>15</v>
      </c>
      <c r="J114" s="3" t="s">
        <v>15</v>
      </c>
      <c r="K114" s="3" t="s">
        <v>15</v>
      </c>
      <c r="L114" s="11">
        <f t="shared" ca="1" si="1"/>
        <v>47</v>
      </c>
    </row>
    <row r="115" spans="1:12" ht="14.4">
      <c r="A115" s="3">
        <v>3582</v>
      </c>
      <c r="B115" s="4" t="s">
        <v>16</v>
      </c>
      <c r="C115" s="4" t="s">
        <v>17</v>
      </c>
      <c r="D115" s="4" t="s">
        <v>18</v>
      </c>
      <c r="E115" s="3">
        <v>12</v>
      </c>
      <c r="F115" s="3">
        <v>235</v>
      </c>
      <c r="G115" s="5">
        <v>32039</v>
      </c>
      <c r="H115" s="3">
        <v>5</v>
      </c>
      <c r="I115" s="3" t="s">
        <v>15</v>
      </c>
      <c r="J115" s="3" t="s">
        <v>14</v>
      </c>
      <c r="K115" s="3" t="s">
        <v>14</v>
      </c>
      <c r="L115" s="11">
        <f t="shared" ca="1" si="1"/>
        <v>34</v>
      </c>
    </row>
    <row r="116" spans="1:12" ht="14.4">
      <c r="A116" s="3">
        <v>3601</v>
      </c>
      <c r="B116" s="4" t="s">
        <v>134</v>
      </c>
      <c r="C116" s="4" t="s">
        <v>122</v>
      </c>
      <c r="D116" s="4" t="s">
        <v>39</v>
      </c>
      <c r="E116" s="3">
        <v>7</v>
      </c>
      <c r="F116" s="3">
        <v>475</v>
      </c>
      <c r="G116" s="6">
        <v>20738</v>
      </c>
      <c r="H116" s="3">
        <v>5</v>
      </c>
      <c r="I116" s="3" t="s">
        <v>14</v>
      </c>
      <c r="J116" s="3" t="s">
        <v>14</v>
      </c>
      <c r="K116" s="3" t="s">
        <v>15</v>
      </c>
      <c r="L116" s="11">
        <f t="shared" ca="1" si="1"/>
        <v>65</v>
      </c>
    </row>
    <row r="117" spans="1:12" ht="14.4">
      <c r="A117" s="3">
        <v>3604</v>
      </c>
      <c r="B117" s="4" t="s">
        <v>249</v>
      </c>
      <c r="C117" s="4" t="s">
        <v>12</v>
      </c>
      <c r="D117" s="4" t="s">
        <v>13</v>
      </c>
      <c r="E117" s="3">
        <v>8</v>
      </c>
      <c r="F117" s="3">
        <v>684</v>
      </c>
      <c r="G117" s="5">
        <v>34731</v>
      </c>
      <c r="H117" s="3">
        <v>3</v>
      </c>
      <c r="I117" s="3" t="s">
        <v>14</v>
      </c>
      <c r="J117" s="3" t="s">
        <v>15</v>
      </c>
      <c r="K117" s="3" t="s">
        <v>15</v>
      </c>
      <c r="L117" s="11">
        <f t="shared" ca="1" si="1"/>
        <v>27</v>
      </c>
    </row>
    <row r="118" spans="1:12" ht="14.4">
      <c r="A118" s="3">
        <v>3620</v>
      </c>
      <c r="B118" s="4" t="s">
        <v>16</v>
      </c>
      <c r="C118" s="4" t="s">
        <v>17</v>
      </c>
      <c r="D118" s="4" t="s">
        <v>18</v>
      </c>
      <c r="E118" s="3">
        <v>1</v>
      </c>
      <c r="F118" s="3">
        <v>665</v>
      </c>
      <c r="G118" s="5">
        <v>30426</v>
      </c>
      <c r="H118" s="3">
        <v>3</v>
      </c>
      <c r="I118" s="3" t="s">
        <v>14</v>
      </c>
      <c r="J118" s="3" t="s">
        <v>15</v>
      </c>
      <c r="K118" s="3" t="s">
        <v>14</v>
      </c>
      <c r="L118" s="11">
        <f t="shared" ca="1" si="1"/>
        <v>39</v>
      </c>
    </row>
    <row r="119" spans="1:12" ht="14.4">
      <c r="A119" s="3">
        <v>3631</v>
      </c>
      <c r="B119" s="4" t="s">
        <v>156</v>
      </c>
      <c r="C119" s="4" t="s">
        <v>12</v>
      </c>
      <c r="D119" s="4" t="s">
        <v>13</v>
      </c>
      <c r="E119" s="3">
        <v>5</v>
      </c>
      <c r="F119" s="3">
        <v>960</v>
      </c>
      <c r="G119" s="6">
        <v>29146</v>
      </c>
      <c r="H119" s="3">
        <v>3</v>
      </c>
      <c r="I119" s="3" t="s">
        <v>15</v>
      </c>
      <c r="J119" s="3" t="s">
        <v>15</v>
      </c>
      <c r="K119" s="3" t="s">
        <v>15</v>
      </c>
      <c r="L119" s="11">
        <f t="shared" ca="1" si="1"/>
        <v>42</v>
      </c>
    </row>
    <row r="120" spans="1:12" ht="14.4">
      <c r="A120" s="3">
        <v>3648</v>
      </c>
      <c r="B120" s="4" t="s">
        <v>42</v>
      </c>
      <c r="C120" s="4" t="s">
        <v>43</v>
      </c>
      <c r="D120" s="4" t="s">
        <v>44</v>
      </c>
      <c r="E120" s="3">
        <v>9</v>
      </c>
      <c r="F120" s="3">
        <v>620</v>
      </c>
      <c r="G120" s="5">
        <v>26039</v>
      </c>
      <c r="H120" s="3">
        <v>10</v>
      </c>
      <c r="I120" s="3" t="s">
        <v>15</v>
      </c>
      <c r="J120" s="3" t="s">
        <v>14</v>
      </c>
      <c r="K120" s="3" t="s">
        <v>14</v>
      </c>
      <c r="L120" s="11">
        <f t="shared" ca="1" si="1"/>
        <v>51</v>
      </c>
    </row>
    <row r="121" spans="1:12" ht="14.4">
      <c r="A121" s="3">
        <v>3669</v>
      </c>
      <c r="B121" s="4" t="s">
        <v>260</v>
      </c>
      <c r="C121" s="4" t="s">
        <v>43</v>
      </c>
      <c r="D121" s="4" t="s">
        <v>44</v>
      </c>
      <c r="E121" s="3">
        <v>9</v>
      </c>
      <c r="F121" s="3">
        <v>939</v>
      </c>
      <c r="G121" s="5">
        <v>30949</v>
      </c>
      <c r="H121" s="3">
        <v>2</v>
      </c>
      <c r="I121" s="3" t="s">
        <v>15</v>
      </c>
      <c r="J121" s="3" t="s">
        <v>14</v>
      </c>
      <c r="K121" s="3" t="s">
        <v>15</v>
      </c>
      <c r="L121" s="11">
        <f t="shared" ca="1" si="1"/>
        <v>37</v>
      </c>
    </row>
    <row r="122" spans="1:12" ht="14.4">
      <c r="A122" s="3">
        <v>3675</v>
      </c>
      <c r="B122" s="4" t="s">
        <v>22</v>
      </c>
      <c r="C122" s="4" t="s">
        <v>23</v>
      </c>
      <c r="D122" s="4" t="s">
        <v>24</v>
      </c>
      <c r="E122" s="3">
        <v>8</v>
      </c>
      <c r="F122" s="3">
        <v>882</v>
      </c>
      <c r="G122" s="5">
        <v>24574</v>
      </c>
      <c r="H122" s="3">
        <v>6</v>
      </c>
      <c r="I122" s="3" t="s">
        <v>14</v>
      </c>
      <c r="J122" s="3" t="s">
        <v>14</v>
      </c>
      <c r="K122" s="3" t="s">
        <v>14</v>
      </c>
      <c r="L122" s="11">
        <f t="shared" ca="1" si="1"/>
        <v>55</v>
      </c>
    </row>
    <row r="123" spans="1:12" ht="14.4">
      <c r="A123" s="3">
        <v>3676</v>
      </c>
      <c r="B123" s="4" t="s">
        <v>174</v>
      </c>
      <c r="C123" s="4" t="s">
        <v>175</v>
      </c>
      <c r="D123" s="4" t="s">
        <v>176</v>
      </c>
      <c r="E123" s="3">
        <v>13</v>
      </c>
      <c r="F123" s="3">
        <v>232</v>
      </c>
      <c r="G123" s="5">
        <v>20520</v>
      </c>
      <c r="H123" s="3">
        <v>9</v>
      </c>
      <c r="I123" s="3" t="s">
        <v>14</v>
      </c>
      <c r="J123" s="3" t="s">
        <v>14</v>
      </c>
      <c r="K123" s="3" t="s">
        <v>14</v>
      </c>
      <c r="L123" s="11">
        <f t="shared" ca="1" si="1"/>
        <v>66</v>
      </c>
    </row>
    <row r="124" spans="1:12" ht="14.4">
      <c r="A124" s="3">
        <v>3681</v>
      </c>
      <c r="B124" s="4" t="s">
        <v>87</v>
      </c>
      <c r="C124" s="4" t="s">
        <v>88</v>
      </c>
      <c r="D124" s="4" t="s">
        <v>78</v>
      </c>
      <c r="E124" s="3">
        <v>13</v>
      </c>
      <c r="F124" s="3">
        <v>933</v>
      </c>
      <c r="G124" s="5">
        <v>23968</v>
      </c>
      <c r="H124" s="3">
        <v>6</v>
      </c>
      <c r="I124" s="3" t="s">
        <v>14</v>
      </c>
      <c r="J124" s="3" t="s">
        <v>15</v>
      </c>
      <c r="K124" s="3" t="s">
        <v>14</v>
      </c>
      <c r="L124" s="11">
        <f t="shared" ca="1" si="1"/>
        <v>56</v>
      </c>
    </row>
    <row r="125" spans="1:12" ht="14.4">
      <c r="A125" s="3">
        <v>3685</v>
      </c>
      <c r="B125" s="4" t="s">
        <v>290</v>
      </c>
      <c r="C125" s="4" t="s">
        <v>23</v>
      </c>
      <c r="D125" s="4" t="s">
        <v>24</v>
      </c>
      <c r="E125" s="3">
        <v>7</v>
      </c>
      <c r="F125" s="3">
        <v>317</v>
      </c>
      <c r="G125" s="5">
        <v>25825</v>
      </c>
      <c r="H125" s="3">
        <v>9</v>
      </c>
      <c r="I125" s="3" t="s">
        <v>15</v>
      </c>
      <c r="J125" s="3" t="s">
        <v>15</v>
      </c>
      <c r="K125" s="3" t="s">
        <v>14</v>
      </c>
      <c r="L125" s="11">
        <f t="shared" ca="1" si="1"/>
        <v>51</v>
      </c>
    </row>
    <row r="126" spans="1:12" ht="14.4">
      <c r="A126" s="3">
        <v>3700</v>
      </c>
      <c r="B126" s="4" t="s">
        <v>37</v>
      </c>
      <c r="C126" s="4" t="s">
        <v>38</v>
      </c>
      <c r="D126" s="4" t="s">
        <v>39</v>
      </c>
      <c r="E126" s="3">
        <v>12</v>
      </c>
      <c r="F126" s="3">
        <v>629</v>
      </c>
      <c r="G126" s="5">
        <v>31679</v>
      </c>
      <c r="H126" s="3">
        <v>7</v>
      </c>
      <c r="I126" s="3" t="s">
        <v>15</v>
      </c>
      <c r="J126" s="3" t="s">
        <v>14</v>
      </c>
      <c r="K126" s="3" t="s">
        <v>15</v>
      </c>
      <c r="L126" s="11">
        <f t="shared" ca="1" si="1"/>
        <v>35</v>
      </c>
    </row>
    <row r="127" spans="1:12" ht="14.4">
      <c r="A127" s="3">
        <v>3700</v>
      </c>
      <c r="B127" s="4" t="s">
        <v>289</v>
      </c>
      <c r="C127" s="4" t="s">
        <v>23</v>
      </c>
      <c r="D127" s="4" t="s">
        <v>24</v>
      </c>
      <c r="E127" s="3">
        <v>5</v>
      </c>
      <c r="F127" s="3">
        <v>757</v>
      </c>
      <c r="G127" s="6">
        <v>21106</v>
      </c>
      <c r="H127" s="3">
        <v>3</v>
      </c>
      <c r="I127" s="3" t="s">
        <v>14</v>
      </c>
      <c r="J127" s="3" t="s">
        <v>15</v>
      </c>
      <c r="K127" s="3" t="s">
        <v>14</v>
      </c>
      <c r="L127" s="11">
        <f t="shared" ca="1" si="1"/>
        <v>64</v>
      </c>
    </row>
    <row r="128" spans="1:12" ht="14.4">
      <c r="A128" s="3">
        <v>3717</v>
      </c>
      <c r="B128" s="4" t="s">
        <v>98</v>
      </c>
      <c r="C128" s="4" t="s">
        <v>99</v>
      </c>
      <c r="D128" s="4" t="s">
        <v>18</v>
      </c>
      <c r="E128" s="3">
        <v>11</v>
      </c>
      <c r="F128" s="3">
        <v>518</v>
      </c>
      <c r="G128" s="6">
        <v>25868</v>
      </c>
      <c r="H128" s="3">
        <v>10</v>
      </c>
      <c r="I128" s="3" t="s">
        <v>15</v>
      </c>
      <c r="J128" s="3" t="s">
        <v>15</v>
      </c>
      <c r="K128" s="3" t="s">
        <v>14</v>
      </c>
      <c r="L128" s="11">
        <f t="shared" ca="1" si="1"/>
        <v>51</v>
      </c>
    </row>
    <row r="129" spans="1:12" ht="14.4">
      <c r="A129" s="3">
        <v>3752</v>
      </c>
      <c r="B129" s="4" t="s">
        <v>215</v>
      </c>
      <c r="C129" s="4" t="s">
        <v>216</v>
      </c>
      <c r="D129" s="4" t="s">
        <v>18</v>
      </c>
      <c r="E129" s="3">
        <v>13</v>
      </c>
      <c r="F129" s="3">
        <v>538</v>
      </c>
      <c r="G129" s="5">
        <v>24268</v>
      </c>
      <c r="H129" s="3">
        <v>8</v>
      </c>
      <c r="I129" s="3" t="s">
        <v>15</v>
      </c>
      <c r="J129" s="3" t="s">
        <v>15</v>
      </c>
      <c r="K129" s="3" t="s">
        <v>14</v>
      </c>
      <c r="L129" s="11">
        <f t="shared" ca="1" si="1"/>
        <v>56</v>
      </c>
    </row>
    <row r="130" spans="1:12" ht="14.4">
      <c r="A130" s="3">
        <v>3753</v>
      </c>
      <c r="B130" s="4" t="s">
        <v>16</v>
      </c>
      <c r="C130" s="4" t="s">
        <v>17</v>
      </c>
      <c r="D130" s="4" t="s">
        <v>18</v>
      </c>
      <c r="E130" s="3">
        <v>5</v>
      </c>
      <c r="F130" s="3">
        <v>275</v>
      </c>
      <c r="G130" s="5">
        <v>25274</v>
      </c>
      <c r="H130" s="3">
        <v>8</v>
      </c>
      <c r="I130" s="3" t="s">
        <v>15</v>
      </c>
      <c r="J130" s="3" t="s">
        <v>14</v>
      </c>
      <c r="K130" s="3" t="s">
        <v>14</v>
      </c>
      <c r="L130" s="11">
        <f t="shared" ref="L130:L193" ca="1" si="2">DATEDIF(G130,TODAY(),"Y")</f>
        <v>53</v>
      </c>
    </row>
    <row r="131" spans="1:12" ht="14.4">
      <c r="A131" s="3">
        <v>3753</v>
      </c>
      <c r="B131" s="4" t="s">
        <v>74</v>
      </c>
      <c r="C131" s="4" t="s">
        <v>75</v>
      </c>
      <c r="D131" s="4" t="s">
        <v>33</v>
      </c>
      <c r="E131" s="3">
        <v>6</v>
      </c>
      <c r="F131" s="3">
        <v>421</v>
      </c>
      <c r="G131" s="5">
        <v>21163</v>
      </c>
      <c r="H131" s="3">
        <v>9</v>
      </c>
      <c r="I131" s="3" t="s">
        <v>15</v>
      </c>
      <c r="J131" s="3" t="s">
        <v>14</v>
      </c>
      <c r="K131" s="3" t="s">
        <v>14</v>
      </c>
      <c r="L131" s="11">
        <f t="shared" ca="1" si="2"/>
        <v>64</v>
      </c>
    </row>
    <row r="132" spans="1:12" ht="14.4">
      <c r="A132" s="3">
        <v>3783</v>
      </c>
      <c r="B132" s="4" t="s">
        <v>54</v>
      </c>
      <c r="C132" s="4" t="s">
        <v>55</v>
      </c>
      <c r="D132" s="4" t="s">
        <v>18</v>
      </c>
      <c r="E132" s="3">
        <v>6</v>
      </c>
      <c r="F132" s="3">
        <v>470</v>
      </c>
      <c r="G132" s="5">
        <v>31895</v>
      </c>
      <c r="H132" s="3">
        <v>2</v>
      </c>
      <c r="I132" s="3" t="s">
        <v>14</v>
      </c>
      <c r="J132" s="3" t="s">
        <v>14</v>
      </c>
      <c r="K132" s="3" t="s">
        <v>14</v>
      </c>
      <c r="L132" s="11">
        <f t="shared" ca="1" si="2"/>
        <v>35</v>
      </c>
    </row>
    <row r="133" spans="1:12" ht="14.4">
      <c r="A133" s="3">
        <v>3811</v>
      </c>
      <c r="B133" s="4" t="s">
        <v>313</v>
      </c>
      <c r="C133" s="4" t="s">
        <v>90</v>
      </c>
      <c r="D133" s="4" t="s">
        <v>27</v>
      </c>
      <c r="E133" s="3">
        <v>15</v>
      </c>
      <c r="F133" s="3">
        <v>992</v>
      </c>
      <c r="G133" s="6">
        <v>24098</v>
      </c>
      <c r="H133" s="3">
        <v>8</v>
      </c>
      <c r="I133" s="3" t="s">
        <v>14</v>
      </c>
      <c r="J133" s="3" t="s">
        <v>15</v>
      </c>
      <c r="K133" s="3" t="s">
        <v>14</v>
      </c>
      <c r="L133" s="11">
        <f t="shared" ca="1" si="2"/>
        <v>56</v>
      </c>
    </row>
    <row r="134" spans="1:12" ht="14.4">
      <c r="A134" s="3">
        <v>3819</v>
      </c>
      <c r="B134" s="4" t="s">
        <v>203</v>
      </c>
      <c r="C134" s="4" t="s">
        <v>35</v>
      </c>
      <c r="D134" s="4" t="s">
        <v>36</v>
      </c>
      <c r="E134" s="3">
        <v>15</v>
      </c>
      <c r="F134" s="3">
        <v>118</v>
      </c>
      <c r="G134" s="5">
        <v>26305</v>
      </c>
      <c r="H134" s="3">
        <v>6</v>
      </c>
      <c r="I134" s="3" t="s">
        <v>15</v>
      </c>
      <c r="J134" s="3" t="s">
        <v>15</v>
      </c>
      <c r="K134" s="3" t="s">
        <v>15</v>
      </c>
      <c r="L134" s="11">
        <f t="shared" ca="1" si="2"/>
        <v>50</v>
      </c>
    </row>
    <row r="135" spans="1:12" ht="14.4">
      <c r="A135" s="3">
        <v>3868</v>
      </c>
      <c r="B135" s="4" t="s">
        <v>11</v>
      </c>
      <c r="C135" s="4" t="s">
        <v>12</v>
      </c>
      <c r="D135" s="4" t="s">
        <v>13</v>
      </c>
      <c r="E135" s="3">
        <v>7</v>
      </c>
      <c r="F135" s="3">
        <v>867</v>
      </c>
      <c r="G135" s="5">
        <v>24495</v>
      </c>
      <c r="H135" s="3">
        <v>4</v>
      </c>
      <c r="I135" s="3" t="s">
        <v>14</v>
      </c>
      <c r="J135" s="3" t="s">
        <v>15</v>
      </c>
      <c r="K135" s="3" t="s">
        <v>15</v>
      </c>
      <c r="L135" s="11">
        <f t="shared" ca="1" si="2"/>
        <v>55</v>
      </c>
    </row>
    <row r="136" spans="1:12" ht="14.4">
      <c r="A136" s="3">
        <v>3883</v>
      </c>
      <c r="B136" s="4" t="s">
        <v>171</v>
      </c>
      <c r="C136" s="4" t="s">
        <v>172</v>
      </c>
      <c r="D136" s="4" t="s">
        <v>118</v>
      </c>
      <c r="E136" s="3">
        <v>14</v>
      </c>
      <c r="F136" s="3">
        <v>240</v>
      </c>
      <c r="G136" s="5">
        <v>21799</v>
      </c>
      <c r="H136" s="3">
        <v>7</v>
      </c>
      <c r="I136" s="3" t="s">
        <v>14</v>
      </c>
      <c r="J136" s="3" t="s">
        <v>15</v>
      </c>
      <c r="K136" s="3" t="s">
        <v>14</v>
      </c>
      <c r="L136" s="11">
        <f t="shared" ca="1" si="2"/>
        <v>62</v>
      </c>
    </row>
    <row r="137" spans="1:12" ht="14.4">
      <c r="A137" s="3">
        <v>3888</v>
      </c>
      <c r="B137" s="4" t="s">
        <v>11</v>
      </c>
      <c r="C137" s="4" t="s">
        <v>12</v>
      </c>
      <c r="D137" s="4" t="s">
        <v>13</v>
      </c>
      <c r="E137" s="3">
        <v>8</v>
      </c>
      <c r="F137" s="3">
        <v>471</v>
      </c>
      <c r="G137" s="5">
        <v>32586</v>
      </c>
      <c r="H137" s="3">
        <v>8</v>
      </c>
      <c r="I137" s="3" t="s">
        <v>15</v>
      </c>
      <c r="J137" s="3" t="s">
        <v>15</v>
      </c>
      <c r="K137" s="3" t="s">
        <v>14</v>
      </c>
      <c r="L137" s="11">
        <f t="shared" ca="1" si="2"/>
        <v>33</v>
      </c>
    </row>
    <row r="138" spans="1:12" ht="14.4">
      <c r="A138" s="3">
        <v>3894</v>
      </c>
      <c r="B138" s="4" t="s">
        <v>299</v>
      </c>
      <c r="C138" s="4" t="s">
        <v>300</v>
      </c>
      <c r="D138" s="4" t="s">
        <v>44</v>
      </c>
      <c r="E138" s="3">
        <v>11</v>
      </c>
      <c r="F138" s="3">
        <v>121</v>
      </c>
      <c r="G138" s="5">
        <v>27270</v>
      </c>
      <c r="H138" s="3">
        <v>1</v>
      </c>
      <c r="I138" s="3" t="s">
        <v>15</v>
      </c>
      <c r="J138" s="3" t="s">
        <v>15</v>
      </c>
      <c r="K138" s="3" t="s">
        <v>14</v>
      </c>
      <c r="L138" s="11">
        <f t="shared" ca="1" si="2"/>
        <v>47</v>
      </c>
    </row>
    <row r="139" spans="1:12" ht="14.4">
      <c r="A139" s="3">
        <v>3906</v>
      </c>
      <c r="B139" s="4" t="s">
        <v>246</v>
      </c>
      <c r="C139" s="4" t="s">
        <v>167</v>
      </c>
      <c r="D139" s="4" t="s">
        <v>21</v>
      </c>
      <c r="E139" s="3">
        <v>2</v>
      </c>
      <c r="F139" s="3">
        <v>318</v>
      </c>
      <c r="G139" s="5">
        <v>27931</v>
      </c>
      <c r="H139" s="3">
        <v>3</v>
      </c>
      <c r="I139" s="3" t="s">
        <v>15</v>
      </c>
      <c r="J139" s="3" t="s">
        <v>14</v>
      </c>
      <c r="K139" s="3" t="s">
        <v>15</v>
      </c>
      <c r="L139" s="11">
        <f t="shared" ca="1" si="2"/>
        <v>46</v>
      </c>
    </row>
    <row r="140" spans="1:12" ht="14.4">
      <c r="A140" s="3">
        <v>3910</v>
      </c>
      <c r="B140" s="4" t="s">
        <v>209</v>
      </c>
      <c r="C140" s="4" t="s">
        <v>170</v>
      </c>
      <c r="D140" s="4" t="s">
        <v>27</v>
      </c>
      <c r="E140" s="3">
        <v>12</v>
      </c>
      <c r="F140" s="3">
        <v>167</v>
      </c>
      <c r="G140" s="5">
        <v>32186</v>
      </c>
      <c r="H140" s="3">
        <v>1</v>
      </c>
      <c r="I140" s="3" t="s">
        <v>15</v>
      </c>
      <c r="J140" s="3" t="s">
        <v>14</v>
      </c>
      <c r="K140" s="3" t="s">
        <v>14</v>
      </c>
      <c r="L140" s="11">
        <f t="shared" ca="1" si="2"/>
        <v>34</v>
      </c>
    </row>
    <row r="141" spans="1:12" ht="14.4">
      <c r="A141" s="3">
        <v>3912</v>
      </c>
      <c r="B141" s="4" t="s">
        <v>16</v>
      </c>
      <c r="C141" s="4" t="s">
        <v>17</v>
      </c>
      <c r="D141" s="4" t="s">
        <v>18</v>
      </c>
      <c r="E141" s="3">
        <v>14</v>
      </c>
      <c r="F141" s="3">
        <v>955</v>
      </c>
      <c r="G141" s="6">
        <v>33162</v>
      </c>
      <c r="H141" s="3">
        <v>2</v>
      </c>
      <c r="I141" s="3" t="s">
        <v>15</v>
      </c>
      <c r="J141" s="3" t="s">
        <v>15</v>
      </c>
      <c r="K141" s="3" t="s">
        <v>14</v>
      </c>
      <c r="L141" s="11">
        <f t="shared" ca="1" si="2"/>
        <v>31</v>
      </c>
    </row>
    <row r="142" spans="1:12" ht="14.4">
      <c r="A142" s="3">
        <v>3936</v>
      </c>
      <c r="B142" s="4" t="s">
        <v>270</v>
      </c>
      <c r="C142" s="4" t="s">
        <v>20</v>
      </c>
      <c r="D142" s="4" t="s">
        <v>21</v>
      </c>
      <c r="E142" s="3">
        <v>14</v>
      </c>
      <c r="F142" s="3">
        <v>245</v>
      </c>
      <c r="G142" s="5">
        <v>34810</v>
      </c>
      <c r="H142" s="3">
        <v>8</v>
      </c>
      <c r="I142" s="3" t="s">
        <v>15</v>
      </c>
      <c r="J142" s="3" t="s">
        <v>14</v>
      </c>
      <c r="K142" s="3" t="s">
        <v>15</v>
      </c>
      <c r="L142" s="11">
        <f t="shared" ca="1" si="2"/>
        <v>27</v>
      </c>
    </row>
    <row r="143" spans="1:12" ht="14.4">
      <c r="A143" s="3">
        <v>3936</v>
      </c>
      <c r="B143" s="4" t="s">
        <v>114</v>
      </c>
      <c r="C143" s="4" t="s">
        <v>115</v>
      </c>
      <c r="D143" s="4" t="s">
        <v>33</v>
      </c>
      <c r="E143" s="3">
        <v>11</v>
      </c>
      <c r="F143" s="3">
        <v>27</v>
      </c>
      <c r="G143" s="5">
        <v>29124</v>
      </c>
      <c r="H143" s="3">
        <v>9</v>
      </c>
      <c r="I143" s="3" t="s">
        <v>15</v>
      </c>
      <c r="J143" s="3" t="s">
        <v>15</v>
      </c>
      <c r="K143" s="3" t="s">
        <v>14</v>
      </c>
      <c r="L143" s="11">
        <f t="shared" ca="1" si="2"/>
        <v>42</v>
      </c>
    </row>
    <row r="144" spans="1:12" ht="14.4">
      <c r="A144" s="3">
        <v>3939</v>
      </c>
      <c r="B144" s="4" t="s">
        <v>49</v>
      </c>
      <c r="C144" s="4" t="s">
        <v>50</v>
      </c>
      <c r="D144" s="4" t="s">
        <v>44</v>
      </c>
      <c r="E144" s="3">
        <v>10</v>
      </c>
      <c r="F144" s="3">
        <v>501</v>
      </c>
      <c r="G144" s="6">
        <v>30252</v>
      </c>
      <c r="H144" s="3">
        <v>9</v>
      </c>
      <c r="I144" s="3" t="s">
        <v>15</v>
      </c>
      <c r="J144" s="3" t="s">
        <v>14</v>
      </c>
      <c r="K144" s="3" t="s">
        <v>15</v>
      </c>
      <c r="L144" s="11">
        <f t="shared" ca="1" si="2"/>
        <v>39</v>
      </c>
    </row>
    <row r="145" spans="1:12" ht="14.4">
      <c r="A145" s="3">
        <v>3943</v>
      </c>
      <c r="B145" s="4" t="s">
        <v>51</v>
      </c>
      <c r="C145" s="4" t="s">
        <v>52</v>
      </c>
      <c r="D145" s="4" t="s">
        <v>53</v>
      </c>
      <c r="E145" s="3">
        <v>6</v>
      </c>
      <c r="F145" s="3">
        <v>571</v>
      </c>
      <c r="G145" s="5">
        <v>27802</v>
      </c>
      <c r="H145" s="3">
        <v>5</v>
      </c>
      <c r="I145" s="3" t="s">
        <v>15</v>
      </c>
      <c r="J145" s="3" t="s">
        <v>15</v>
      </c>
      <c r="K145" s="3" t="s">
        <v>15</v>
      </c>
      <c r="L145" s="11">
        <f t="shared" ca="1" si="2"/>
        <v>46</v>
      </c>
    </row>
    <row r="146" spans="1:12" ht="14.4">
      <c r="A146" s="3">
        <v>3969</v>
      </c>
      <c r="B146" s="4" t="s">
        <v>110</v>
      </c>
      <c r="C146" s="4" t="s">
        <v>111</v>
      </c>
      <c r="D146" s="4" t="s">
        <v>24</v>
      </c>
      <c r="E146" s="3">
        <v>1</v>
      </c>
      <c r="F146" s="3">
        <v>149</v>
      </c>
      <c r="G146" s="5">
        <v>25385</v>
      </c>
      <c r="H146" s="3">
        <v>3</v>
      </c>
      <c r="I146" s="3" t="s">
        <v>15</v>
      </c>
      <c r="J146" s="3" t="s">
        <v>15</v>
      </c>
      <c r="K146" s="3" t="s">
        <v>15</v>
      </c>
      <c r="L146" s="11">
        <f t="shared" ca="1" si="2"/>
        <v>53</v>
      </c>
    </row>
    <row r="147" spans="1:12" ht="14.4">
      <c r="A147" s="3">
        <v>3972</v>
      </c>
      <c r="B147" s="4" t="s">
        <v>28</v>
      </c>
      <c r="C147" s="4" t="s">
        <v>29</v>
      </c>
      <c r="D147" s="4" t="s">
        <v>30</v>
      </c>
      <c r="E147" s="3">
        <v>11</v>
      </c>
      <c r="F147" s="3">
        <v>347</v>
      </c>
      <c r="G147" s="5">
        <v>28942</v>
      </c>
      <c r="H147" s="3">
        <v>9</v>
      </c>
      <c r="I147" s="3" t="s">
        <v>14</v>
      </c>
      <c r="J147" s="3" t="s">
        <v>15</v>
      </c>
      <c r="K147" s="3" t="s">
        <v>14</v>
      </c>
      <c r="L147" s="11">
        <f t="shared" ca="1" si="2"/>
        <v>43</v>
      </c>
    </row>
    <row r="148" spans="1:12" ht="14.4">
      <c r="A148" s="3">
        <v>4007</v>
      </c>
      <c r="B148" s="4" t="s">
        <v>204</v>
      </c>
      <c r="C148" s="4" t="s">
        <v>12</v>
      </c>
      <c r="D148" s="4" t="s">
        <v>13</v>
      </c>
      <c r="E148" s="3">
        <v>4</v>
      </c>
      <c r="F148" s="3">
        <v>680</v>
      </c>
      <c r="G148" s="5">
        <v>34218</v>
      </c>
      <c r="H148" s="3">
        <v>1</v>
      </c>
      <c r="I148" s="3" t="s">
        <v>15</v>
      </c>
      <c r="J148" s="3" t="s">
        <v>14</v>
      </c>
      <c r="K148" s="3" t="s">
        <v>14</v>
      </c>
      <c r="L148" s="11">
        <f t="shared" ca="1" si="2"/>
        <v>28</v>
      </c>
    </row>
    <row r="149" spans="1:12" ht="14.4">
      <c r="A149" s="3">
        <v>4012</v>
      </c>
      <c r="B149" s="4" t="s">
        <v>205</v>
      </c>
      <c r="C149" s="4" t="s">
        <v>20</v>
      </c>
      <c r="D149" s="4" t="s">
        <v>21</v>
      </c>
      <c r="E149" s="3">
        <v>2</v>
      </c>
      <c r="F149" s="3">
        <v>130</v>
      </c>
      <c r="G149" s="5">
        <v>22034</v>
      </c>
      <c r="H149" s="3">
        <v>2</v>
      </c>
      <c r="I149" s="3" t="s">
        <v>15</v>
      </c>
      <c r="J149" s="3" t="s">
        <v>15</v>
      </c>
      <c r="K149" s="3" t="s">
        <v>14</v>
      </c>
      <c r="L149" s="11">
        <f t="shared" ca="1" si="2"/>
        <v>62</v>
      </c>
    </row>
    <row r="150" spans="1:12" ht="14.4">
      <c r="A150" s="3">
        <v>4033</v>
      </c>
      <c r="B150" s="4" t="s">
        <v>213</v>
      </c>
      <c r="C150" s="4" t="s">
        <v>117</v>
      </c>
      <c r="D150" s="4" t="s">
        <v>118</v>
      </c>
      <c r="E150" s="3">
        <v>10</v>
      </c>
      <c r="F150" s="3">
        <v>797</v>
      </c>
      <c r="G150" s="5">
        <v>24321</v>
      </c>
      <c r="H150" s="3">
        <v>5</v>
      </c>
      <c r="I150" s="3" t="s">
        <v>15</v>
      </c>
      <c r="J150" s="3" t="s">
        <v>15</v>
      </c>
      <c r="K150" s="3" t="s">
        <v>15</v>
      </c>
      <c r="L150" s="11">
        <f t="shared" ca="1" si="2"/>
        <v>56</v>
      </c>
    </row>
    <row r="151" spans="1:12" ht="14.4">
      <c r="A151" s="3">
        <v>4046</v>
      </c>
      <c r="B151" s="4" t="s">
        <v>79</v>
      </c>
      <c r="C151" s="4" t="s">
        <v>80</v>
      </c>
      <c r="D151" s="4" t="s">
        <v>39</v>
      </c>
      <c r="E151" s="3">
        <v>1</v>
      </c>
      <c r="F151" s="3">
        <v>129</v>
      </c>
      <c r="G151" s="5">
        <v>33118</v>
      </c>
      <c r="H151" s="3">
        <v>2</v>
      </c>
      <c r="I151" s="3" t="s">
        <v>14</v>
      </c>
      <c r="J151" s="3" t="s">
        <v>14</v>
      </c>
      <c r="K151" s="3" t="s">
        <v>15</v>
      </c>
      <c r="L151" s="11">
        <f t="shared" ca="1" si="2"/>
        <v>31</v>
      </c>
    </row>
    <row r="152" spans="1:12" ht="14.4">
      <c r="A152" s="3">
        <v>4071</v>
      </c>
      <c r="B152" s="4" t="s">
        <v>319</v>
      </c>
      <c r="C152" s="4" t="s">
        <v>236</v>
      </c>
      <c r="D152" s="4" t="s">
        <v>27</v>
      </c>
      <c r="E152" s="3">
        <v>10</v>
      </c>
      <c r="F152" s="3">
        <v>784</v>
      </c>
      <c r="G152" s="5">
        <v>32262</v>
      </c>
      <c r="H152" s="3">
        <v>9</v>
      </c>
      <c r="I152" s="3" t="s">
        <v>14</v>
      </c>
      <c r="J152" s="3" t="s">
        <v>15</v>
      </c>
      <c r="K152" s="3" t="s">
        <v>14</v>
      </c>
      <c r="L152" s="11">
        <f t="shared" ca="1" si="2"/>
        <v>34</v>
      </c>
    </row>
    <row r="153" spans="1:12" ht="14.4">
      <c r="A153" s="3">
        <v>4074</v>
      </c>
      <c r="B153" s="4" t="s">
        <v>25</v>
      </c>
      <c r="C153" s="4" t="s">
        <v>26</v>
      </c>
      <c r="D153" s="4" t="s">
        <v>27</v>
      </c>
      <c r="E153" s="3">
        <v>10</v>
      </c>
      <c r="F153" s="3">
        <v>78</v>
      </c>
      <c r="G153" s="5">
        <v>34709</v>
      </c>
      <c r="H153" s="3">
        <v>9</v>
      </c>
      <c r="I153" s="3" t="s">
        <v>15</v>
      </c>
      <c r="J153" s="3" t="s">
        <v>14</v>
      </c>
      <c r="K153" s="3" t="s">
        <v>14</v>
      </c>
      <c r="L153" s="11">
        <f t="shared" ca="1" si="2"/>
        <v>27</v>
      </c>
    </row>
    <row r="154" spans="1:12" ht="14.4">
      <c r="A154" s="3">
        <v>4094</v>
      </c>
      <c r="B154" s="4" t="s">
        <v>19</v>
      </c>
      <c r="C154" s="4" t="s">
        <v>20</v>
      </c>
      <c r="D154" s="4" t="s">
        <v>21</v>
      </c>
      <c r="E154" s="3">
        <v>2</v>
      </c>
      <c r="F154" s="3">
        <v>263</v>
      </c>
      <c r="G154" s="5">
        <v>28539</v>
      </c>
      <c r="H154" s="3">
        <v>4</v>
      </c>
      <c r="I154" s="3" t="s">
        <v>14</v>
      </c>
      <c r="J154" s="3" t="s">
        <v>14</v>
      </c>
      <c r="K154" s="3" t="s">
        <v>15</v>
      </c>
      <c r="L154" s="11">
        <f t="shared" ca="1" si="2"/>
        <v>44</v>
      </c>
    </row>
    <row r="155" spans="1:12" ht="14.4">
      <c r="A155" s="3">
        <v>4104</v>
      </c>
      <c r="B155" s="4" t="s">
        <v>28</v>
      </c>
      <c r="C155" s="4" t="s">
        <v>29</v>
      </c>
      <c r="D155" s="4" t="s">
        <v>30</v>
      </c>
      <c r="E155" s="3">
        <v>1</v>
      </c>
      <c r="F155" s="3">
        <v>376</v>
      </c>
      <c r="G155" s="5">
        <v>27425</v>
      </c>
      <c r="H155" s="3">
        <v>7</v>
      </c>
      <c r="I155" s="3" t="s">
        <v>14</v>
      </c>
      <c r="J155" s="3" t="s">
        <v>14</v>
      </c>
      <c r="K155" s="3" t="s">
        <v>15</v>
      </c>
      <c r="L155" s="11">
        <f t="shared" ca="1" si="2"/>
        <v>47</v>
      </c>
    </row>
    <row r="156" spans="1:12" ht="14.4">
      <c r="A156" s="3">
        <v>4105</v>
      </c>
      <c r="B156" s="4" t="s">
        <v>186</v>
      </c>
      <c r="C156" s="4" t="s">
        <v>41</v>
      </c>
      <c r="D156" s="4" t="s">
        <v>27</v>
      </c>
      <c r="E156" s="3">
        <v>12</v>
      </c>
      <c r="F156" s="3">
        <v>518</v>
      </c>
      <c r="G156" s="6">
        <v>24029</v>
      </c>
      <c r="H156" s="3">
        <v>3</v>
      </c>
      <c r="I156" s="3" t="s">
        <v>15</v>
      </c>
      <c r="J156" s="3" t="s">
        <v>14</v>
      </c>
      <c r="K156" s="3" t="s">
        <v>15</v>
      </c>
      <c r="L156" s="11">
        <f t="shared" ca="1" si="2"/>
        <v>56</v>
      </c>
    </row>
    <row r="157" spans="1:12" ht="14.4">
      <c r="A157" s="3">
        <v>4124</v>
      </c>
      <c r="B157" s="4" t="s">
        <v>235</v>
      </c>
      <c r="C157" s="4" t="s">
        <v>236</v>
      </c>
      <c r="D157" s="4" t="s">
        <v>27</v>
      </c>
      <c r="E157" s="3">
        <v>15</v>
      </c>
      <c r="F157" s="3">
        <v>353</v>
      </c>
      <c r="G157" s="5">
        <v>22259</v>
      </c>
      <c r="H157" s="3">
        <v>2</v>
      </c>
      <c r="I157" s="3" t="s">
        <v>14</v>
      </c>
      <c r="J157" s="3" t="s">
        <v>14</v>
      </c>
      <c r="K157" s="3" t="s">
        <v>15</v>
      </c>
      <c r="L157" s="11">
        <f t="shared" ca="1" si="2"/>
        <v>61</v>
      </c>
    </row>
    <row r="158" spans="1:12" ht="14.4">
      <c r="A158" s="3">
        <v>4149</v>
      </c>
      <c r="B158" s="4" t="s">
        <v>241</v>
      </c>
      <c r="C158" s="4" t="s">
        <v>117</v>
      </c>
      <c r="D158" s="4" t="s">
        <v>118</v>
      </c>
      <c r="E158" s="3">
        <v>4</v>
      </c>
      <c r="F158" s="3">
        <v>409</v>
      </c>
      <c r="G158" s="6">
        <v>21173</v>
      </c>
      <c r="H158" s="3">
        <v>3</v>
      </c>
      <c r="I158" s="3" t="s">
        <v>14</v>
      </c>
      <c r="J158" s="3" t="s">
        <v>14</v>
      </c>
      <c r="K158" s="3" t="s">
        <v>14</v>
      </c>
      <c r="L158" s="11">
        <f t="shared" ca="1" si="2"/>
        <v>64</v>
      </c>
    </row>
    <row r="159" spans="1:12" ht="14.4">
      <c r="A159" s="3">
        <v>4150</v>
      </c>
      <c r="B159" s="4" t="s">
        <v>89</v>
      </c>
      <c r="C159" s="4" t="s">
        <v>90</v>
      </c>
      <c r="D159" s="4" t="s">
        <v>27</v>
      </c>
      <c r="E159" s="3">
        <v>1</v>
      </c>
      <c r="F159" s="3">
        <v>427</v>
      </c>
      <c r="G159" s="5">
        <v>29010</v>
      </c>
      <c r="H159" s="3">
        <v>1</v>
      </c>
      <c r="I159" s="3" t="s">
        <v>14</v>
      </c>
      <c r="J159" s="3" t="s">
        <v>15</v>
      </c>
      <c r="K159" s="3" t="s">
        <v>14</v>
      </c>
      <c r="L159" s="11">
        <f t="shared" ca="1" si="2"/>
        <v>43</v>
      </c>
    </row>
    <row r="160" spans="1:12" ht="14.4">
      <c r="A160" s="3">
        <v>4152</v>
      </c>
      <c r="B160" s="4" t="s">
        <v>194</v>
      </c>
      <c r="C160" s="4" t="s">
        <v>195</v>
      </c>
      <c r="D160" s="4" t="s">
        <v>18</v>
      </c>
      <c r="E160" s="3">
        <v>4</v>
      </c>
      <c r="F160" s="3">
        <v>869</v>
      </c>
      <c r="G160" s="5">
        <v>33003</v>
      </c>
      <c r="H160" s="3">
        <v>1</v>
      </c>
      <c r="I160" s="3" t="s">
        <v>14</v>
      </c>
      <c r="J160" s="3" t="s">
        <v>15</v>
      </c>
      <c r="K160" s="3" t="s">
        <v>15</v>
      </c>
      <c r="L160" s="11">
        <f t="shared" ca="1" si="2"/>
        <v>32</v>
      </c>
    </row>
    <row r="161" spans="1:12" ht="14.4">
      <c r="A161" s="3">
        <v>4159</v>
      </c>
      <c r="B161" s="4" t="s">
        <v>62</v>
      </c>
      <c r="C161" s="4" t="s">
        <v>63</v>
      </c>
      <c r="D161" s="4" t="s">
        <v>64</v>
      </c>
      <c r="E161" s="3">
        <v>1</v>
      </c>
      <c r="F161" s="3">
        <v>196</v>
      </c>
      <c r="G161" s="5">
        <v>28252</v>
      </c>
      <c r="H161" s="3">
        <v>7</v>
      </c>
      <c r="I161" s="3" t="s">
        <v>15</v>
      </c>
      <c r="J161" s="3" t="s">
        <v>14</v>
      </c>
      <c r="K161" s="3" t="s">
        <v>15</v>
      </c>
      <c r="L161" s="11">
        <f t="shared" ca="1" si="2"/>
        <v>45</v>
      </c>
    </row>
    <row r="162" spans="1:12" ht="14.4">
      <c r="A162" s="3">
        <v>4169</v>
      </c>
      <c r="B162" s="4" t="s">
        <v>237</v>
      </c>
      <c r="C162" s="4" t="s">
        <v>12</v>
      </c>
      <c r="D162" s="4" t="s">
        <v>13</v>
      </c>
      <c r="E162" s="3">
        <v>4</v>
      </c>
      <c r="F162" s="3">
        <v>896</v>
      </c>
      <c r="G162" s="5">
        <v>34646</v>
      </c>
      <c r="H162" s="3">
        <v>7</v>
      </c>
      <c r="I162" s="3" t="s">
        <v>14</v>
      </c>
      <c r="J162" s="3" t="s">
        <v>15</v>
      </c>
      <c r="K162" s="3" t="s">
        <v>14</v>
      </c>
      <c r="L162" s="11">
        <f t="shared" ca="1" si="2"/>
        <v>27</v>
      </c>
    </row>
    <row r="163" spans="1:12" ht="14.4">
      <c r="A163" s="3">
        <v>4173</v>
      </c>
      <c r="B163" s="4" t="s">
        <v>308</v>
      </c>
      <c r="C163" s="4" t="s">
        <v>309</v>
      </c>
      <c r="D163" s="4" t="s">
        <v>310</v>
      </c>
      <c r="E163" s="3">
        <v>12</v>
      </c>
      <c r="F163" s="3">
        <v>951</v>
      </c>
      <c r="G163" s="5">
        <v>22743</v>
      </c>
      <c r="H163" s="3">
        <v>8</v>
      </c>
      <c r="I163" s="3" t="s">
        <v>15</v>
      </c>
      <c r="J163" s="3" t="s">
        <v>15</v>
      </c>
      <c r="K163" s="3" t="s">
        <v>14</v>
      </c>
      <c r="L163" s="11">
        <f t="shared" ca="1" si="2"/>
        <v>60</v>
      </c>
    </row>
    <row r="164" spans="1:12" ht="14.4">
      <c r="A164" s="3">
        <v>4207</v>
      </c>
      <c r="B164" s="4" t="s">
        <v>225</v>
      </c>
      <c r="C164" s="4" t="s">
        <v>12</v>
      </c>
      <c r="D164" s="4" t="s">
        <v>13</v>
      </c>
      <c r="E164" s="3">
        <v>6</v>
      </c>
      <c r="F164" s="3">
        <v>989</v>
      </c>
      <c r="G164" s="5">
        <v>32764</v>
      </c>
      <c r="H164" s="3">
        <v>4</v>
      </c>
      <c r="I164" s="3" t="s">
        <v>14</v>
      </c>
      <c r="J164" s="3" t="s">
        <v>15</v>
      </c>
      <c r="K164" s="3" t="s">
        <v>14</v>
      </c>
      <c r="L164" s="11">
        <f t="shared" ca="1" si="2"/>
        <v>32</v>
      </c>
    </row>
    <row r="165" spans="1:12" ht="14.4">
      <c r="A165" s="3">
        <v>4233</v>
      </c>
      <c r="B165" s="4" t="s">
        <v>279</v>
      </c>
      <c r="C165" s="4" t="s">
        <v>41</v>
      </c>
      <c r="D165" s="4" t="s">
        <v>27</v>
      </c>
      <c r="E165" s="3">
        <v>5</v>
      </c>
      <c r="F165" s="3">
        <v>973</v>
      </c>
      <c r="G165" s="5">
        <v>30024</v>
      </c>
      <c r="H165" s="3">
        <v>6</v>
      </c>
      <c r="I165" s="3" t="s">
        <v>15</v>
      </c>
      <c r="J165" s="3" t="s">
        <v>15</v>
      </c>
      <c r="K165" s="3" t="s">
        <v>15</v>
      </c>
      <c r="L165" s="11">
        <f t="shared" ca="1" si="2"/>
        <v>40</v>
      </c>
    </row>
    <row r="166" spans="1:12" ht="14.4">
      <c r="A166" s="3">
        <v>4246</v>
      </c>
      <c r="B166" s="4" t="s">
        <v>287</v>
      </c>
      <c r="C166" s="4" t="s">
        <v>155</v>
      </c>
      <c r="D166" s="4" t="s">
        <v>93</v>
      </c>
      <c r="E166" s="3">
        <v>6</v>
      </c>
      <c r="F166" s="3">
        <v>8</v>
      </c>
      <c r="G166" s="6">
        <v>24103</v>
      </c>
      <c r="H166" s="3">
        <v>7</v>
      </c>
      <c r="I166" s="3" t="s">
        <v>14</v>
      </c>
      <c r="J166" s="3" t="s">
        <v>15</v>
      </c>
      <c r="K166" s="3" t="s">
        <v>14</v>
      </c>
      <c r="L166" s="11">
        <f t="shared" ca="1" si="2"/>
        <v>56</v>
      </c>
    </row>
    <row r="167" spans="1:12" ht="14.4">
      <c r="A167" s="3">
        <v>4281</v>
      </c>
      <c r="B167" s="4" t="s">
        <v>121</v>
      </c>
      <c r="C167" s="4" t="s">
        <v>122</v>
      </c>
      <c r="D167" s="4" t="s">
        <v>39</v>
      </c>
      <c r="E167" s="3">
        <v>11</v>
      </c>
      <c r="F167" s="3">
        <v>531</v>
      </c>
      <c r="G167" s="5">
        <v>20998</v>
      </c>
      <c r="H167" s="3">
        <v>2</v>
      </c>
      <c r="I167" s="3" t="s">
        <v>15</v>
      </c>
      <c r="J167" s="3" t="s">
        <v>15</v>
      </c>
      <c r="K167" s="3" t="s">
        <v>14</v>
      </c>
      <c r="L167" s="11">
        <f t="shared" ca="1" si="2"/>
        <v>65</v>
      </c>
    </row>
    <row r="168" spans="1:12" ht="14.4">
      <c r="A168" s="3">
        <v>4282</v>
      </c>
      <c r="B168" s="4" t="s">
        <v>16</v>
      </c>
      <c r="C168" s="4" t="s">
        <v>17</v>
      </c>
      <c r="D168" s="4" t="s">
        <v>18</v>
      </c>
      <c r="E168" s="3">
        <v>15</v>
      </c>
      <c r="F168" s="3">
        <v>944</v>
      </c>
      <c r="G168" s="5">
        <v>34029</v>
      </c>
      <c r="H168" s="3">
        <v>9</v>
      </c>
      <c r="I168" s="3" t="s">
        <v>15</v>
      </c>
      <c r="J168" s="3" t="s">
        <v>14</v>
      </c>
      <c r="K168" s="3" t="s">
        <v>14</v>
      </c>
      <c r="L168" s="11">
        <f t="shared" ca="1" si="2"/>
        <v>29</v>
      </c>
    </row>
    <row r="169" spans="1:12" ht="14.4">
      <c r="A169" s="3">
        <v>4290</v>
      </c>
      <c r="B169" s="4" t="s">
        <v>191</v>
      </c>
      <c r="C169" s="4" t="s">
        <v>172</v>
      </c>
      <c r="D169" s="4" t="s">
        <v>118</v>
      </c>
      <c r="E169" s="3">
        <v>1</v>
      </c>
      <c r="F169" s="3">
        <v>83</v>
      </c>
      <c r="G169" s="6">
        <v>25529</v>
      </c>
      <c r="H169" s="3">
        <v>9</v>
      </c>
      <c r="I169" s="3" t="s">
        <v>14</v>
      </c>
      <c r="J169" s="3" t="s">
        <v>15</v>
      </c>
      <c r="K169" s="3" t="s">
        <v>14</v>
      </c>
      <c r="L169" s="11">
        <f t="shared" ca="1" si="2"/>
        <v>52</v>
      </c>
    </row>
    <row r="170" spans="1:12" ht="14.4">
      <c r="A170" s="3">
        <v>4297</v>
      </c>
      <c r="B170" s="4" t="s">
        <v>231</v>
      </c>
      <c r="C170" s="4" t="s">
        <v>48</v>
      </c>
      <c r="D170" s="4" t="s">
        <v>27</v>
      </c>
      <c r="E170" s="3">
        <v>2</v>
      </c>
      <c r="F170" s="3">
        <v>444</v>
      </c>
      <c r="G170" s="5">
        <v>30340</v>
      </c>
      <c r="H170" s="3">
        <v>1</v>
      </c>
      <c r="I170" s="3" t="s">
        <v>15</v>
      </c>
      <c r="J170" s="3" t="s">
        <v>14</v>
      </c>
      <c r="K170" s="3" t="s">
        <v>15</v>
      </c>
      <c r="L170" s="11">
        <f t="shared" ca="1" si="2"/>
        <v>39</v>
      </c>
    </row>
    <row r="171" spans="1:12" ht="14.4">
      <c r="A171" s="3">
        <v>4300</v>
      </c>
      <c r="B171" s="4" t="s">
        <v>16</v>
      </c>
      <c r="C171" s="4" t="s">
        <v>17</v>
      </c>
      <c r="D171" s="4" t="s">
        <v>18</v>
      </c>
      <c r="E171" s="3">
        <v>2</v>
      </c>
      <c r="F171" s="3">
        <v>886</v>
      </c>
      <c r="G171" s="5">
        <v>24375</v>
      </c>
      <c r="H171" s="3">
        <v>7</v>
      </c>
      <c r="I171" s="3" t="s">
        <v>15</v>
      </c>
      <c r="J171" s="3" t="s">
        <v>14</v>
      </c>
      <c r="K171" s="3" t="s">
        <v>15</v>
      </c>
      <c r="L171" s="11">
        <f t="shared" ca="1" si="2"/>
        <v>55</v>
      </c>
    </row>
    <row r="172" spans="1:12" ht="14.4">
      <c r="A172" s="3">
        <v>4301</v>
      </c>
      <c r="B172" s="4" t="s">
        <v>277</v>
      </c>
      <c r="C172" s="4" t="s">
        <v>20</v>
      </c>
      <c r="D172" s="4" t="s">
        <v>21</v>
      </c>
      <c r="E172" s="3">
        <v>15</v>
      </c>
      <c r="F172" s="3">
        <v>592</v>
      </c>
      <c r="G172" s="5">
        <v>32256</v>
      </c>
      <c r="H172" s="3">
        <v>2</v>
      </c>
      <c r="I172" s="3" t="s">
        <v>15</v>
      </c>
      <c r="J172" s="3" t="s">
        <v>15</v>
      </c>
      <c r="K172" s="3" t="s">
        <v>15</v>
      </c>
      <c r="L172" s="11">
        <f t="shared" ca="1" si="2"/>
        <v>34</v>
      </c>
    </row>
    <row r="173" spans="1:12" ht="14.4">
      <c r="A173" s="3">
        <v>4312</v>
      </c>
      <c r="B173" s="4" t="s">
        <v>65</v>
      </c>
      <c r="C173" s="4" t="s">
        <v>66</v>
      </c>
      <c r="D173" s="4" t="s">
        <v>33</v>
      </c>
      <c r="E173" s="3">
        <v>14</v>
      </c>
      <c r="F173" s="3">
        <v>374</v>
      </c>
      <c r="G173" s="5">
        <v>33842</v>
      </c>
      <c r="H173" s="3">
        <v>1</v>
      </c>
      <c r="I173" s="3" t="s">
        <v>15</v>
      </c>
      <c r="J173" s="3" t="s">
        <v>15</v>
      </c>
      <c r="K173" s="3" t="s">
        <v>15</v>
      </c>
      <c r="L173" s="11">
        <f t="shared" ca="1" si="2"/>
        <v>29</v>
      </c>
    </row>
    <row r="174" spans="1:12" ht="14.4">
      <c r="A174" s="3">
        <v>4331</v>
      </c>
      <c r="B174" s="4" t="s">
        <v>243</v>
      </c>
      <c r="C174" s="4" t="s">
        <v>244</v>
      </c>
      <c r="D174" s="4" t="s">
        <v>64</v>
      </c>
      <c r="E174" s="3">
        <v>15</v>
      </c>
      <c r="F174" s="3">
        <v>408</v>
      </c>
      <c r="G174" s="5">
        <v>26758</v>
      </c>
      <c r="H174" s="3">
        <v>7</v>
      </c>
      <c r="I174" s="3" t="s">
        <v>14</v>
      </c>
      <c r="J174" s="3" t="s">
        <v>15</v>
      </c>
      <c r="K174" s="3" t="s">
        <v>14</v>
      </c>
      <c r="L174" s="11">
        <f t="shared" ca="1" si="2"/>
        <v>49</v>
      </c>
    </row>
    <row r="175" spans="1:12" ht="14.4">
      <c r="A175" s="3">
        <v>4332</v>
      </c>
      <c r="B175" s="4" t="s">
        <v>102</v>
      </c>
      <c r="C175" s="4" t="s">
        <v>20</v>
      </c>
      <c r="D175" s="4" t="s">
        <v>21</v>
      </c>
      <c r="E175" s="3">
        <v>9</v>
      </c>
      <c r="F175" s="3">
        <v>365</v>
      </c>
      <c r="G175" s="5">
        <v>28930</v>
      </c>
      <c r="H175" s="3">
        <v>4</v>
      </c>
      <c r="I175" s="3" t="s">
        <v>14</v>
      </c>
      <c r="J175" s="3" t="s">
        <v>15</v>
      </c>
      <c r="K175" s="3" t="s">
        <v>15</v>
      </c>
      <c r="L175" s="11">
        <f t="shared" ca="1" si="2"/>
        <v>43</v>
      </c>
    </row>
    <row r="176" spans="1:12" ht="14.4">
      <c r="A176" s="3">
        <v>4333</v>
      </c>
      <c r="B176" s="4" t="s">
        <v>320</v>
      </c>
      <c r="C176" s="4" t="s">
        <v>321</v>
      </c>
      <c r="D176" s="4" t="s">
        <v>64</v>
      </c>
      <c r="E176" s="3">
        <v>14</v>
      </c>
      <c r="F176" s="3">
        <v>295</v>
      </c>
      <c r="G176" s="5">
        <v>32937</v>
      </c>
      <c r="H176" s="3">
        <v>7</v>
      </c>
      <c r="I176" s="3" t="s">
        <v>14</v>
      </c>
      <c r="J176" s="3" t="s">
        <v>14</v>
      </c>
      <c r="K176" s="3" t="s">
        <v>15</v>
      </c>
      <c r="L176" s="11">
        <f t="shared" ca="1" si="2"/>
        <v>32</v>
      </c>
    </row>
    <row r="177" spans="1:12" ht="14.4">
      <c r="A177" s="3">
        <v>4343</v>
      </c>
      <c r="B177" s="4" t="s">
        <v>47</v>
      </c>
      <c r="C177" s="4" t="s">
        <v>48</v>
      </c>
      <c r="D177" s="4" t="s">
        <v>27</v>
      </c>
      <c r="E177" s="3">
        <v>15</v>
      </c>
      <c r="F177" s="3">
        <v>80</v>
      </c>
      <c r="G177" s="5">
        <v>27395</v>
      </c>
      <c r="H177" s="3">
        <v>2</v>
      </c>
      <c r="I177" s="3" t="s">
        <v>15</v>
      </c>
      <c r="J177" s="3" t="s">
        <v>15</v>
      </c>
      <c r="K177" s="3" t="s">
        <v>14</v>
      </c>
      <c r="L177" s="11">
        <f t="shared" ca="1" si="2"/>
        <v>47</v>
      </c>
    </row>
    <row r="178" spans="1:12" ht="14.4">
      <c r="A178" s="3">
        <v>4349</v>
      </c>
      <c r="B178" s="4" t="s">
        <v>116</v>
      </c>
      <c r="C178" s="4" t="s">
        <v>117</v>
      </c>
      <c r="D178" s="4" t="s">
        <v>118</v>
      </c>
      <c r="E178" s="3">
        <v>14</v>
      </c>
      <c r="F178" s="3">
        <v>653</v>
      </c>
      <c r="G178" s="5">
        <v>34710</v>
      </c>
      <c r="H178" s="3">
        <v>9</v>
      </c>
      <c r="I178" s="3" t="s">
        <v>15</v>
      </c>
      <c r="J178" s="3" t="s">
        <v>15</v>
      </c>
      <c r="K178" s="3" t="s">
        <v>15</v>
      </c>
      <c r="L178" s="11">
        <f t="shared" ca="1" si="2"/>
        <v>27</v>
      </c>
    </row>
    <row r="179" spans="1:12" ht="14.4">
      <c r="A179" s="3">
        <v>4353</v>
      </c>
      <c r="B179" s="4" t="s">
        <v>288</v>
      </c>
      <c r="C179" s="4" t="s">
        <v>12</v>
      </c>
      <c r="D179" s="4" t="s">
        <v>13</v>
      </c>
      <c r="E179" s="3">
        <v>13</v>
      </c>
      <c r="F179" s="3">
        <v>47</v>
      </c>
      <c r="G179" s="5">
        <v>25395</v>
      </c>
      <c r="H179" s="3">
        <v>4</v>
      </c>
      <c r="I179" s="3" t="s">
        <v>14</v>
      </c>
      <c r="J179" s="3" t="s">
        <v>15</v>
      </c>
      <c r="K179" s="3" t="s">
        <v>15</v>
      </c>
      <c r="L179" s="11">
        <f t="shared" ca="1" si="2"/>
        <v>53</v>
      </c>
    </row>
    <row r="180" spans="1:12" ht="14.4">
      <c r="A180" s="3">
        <v>4382</v>
      </c>
      <c r="B180" s="4" t="s">
        <v>157</v>
      </c>
      <c r="C180" s="4" t="s">
        <v>84</v>
      </c>
      <c r="D180" s="4" t="s">
        <v>21</v>
      </c>
      <c r="E180" s="3">
        <v>3</v>
      </c>
      <c r="F180" s="3">
        <v>372</v>
      </c>
      <c r="G180" s="5">
        <v>30426</v>
      </c>
      <c r="H180" s="3">
        <v>5</v>
      </c>
      <c r="I180" s="3" t="s">
        <v>14</v>
      </c>
      <c r="J180" s="3" t="s">
        <v>14</v>
      </c>
      <c r="K180" s="3" t="s">
        <v>15</v>
      </c>
      <c r="L180" s="11">
        <f t="shared" ca="1" si="2"/>
        <v>39</v>
      </c>
    </row>
    <row r="181" spans="1:12" ht="14.4">
      <c r="A181" s="3">
        <v>4396</v>
      </c>
      <c r="B181" s="4" t="s">
        <v>81</v>
      </c>
      <c r="C181" s="4" t="s">
        <v>82</v>
      </c>
      <c r="D181" s="4" t="s">
        <v>33</v>
      </c>
      <c r="E181" s="3">
        <v>1</v>
      </c>
      <c r="F181" s="3">
        <v>953</v>
      </c>
      <c r="G181" s="5">
        <v>20605</v>
      </c>
      <c r="H181" s="3">
        <v>3</v>
      </c>
      <c r="I181" s="3" t="s">
        <v>15</v>
      </c>
      <c r="J181" s="3" t="s">
        <v>15</v>
      </c>
      <c r="K181" s="3" t="s">
        <v>15</v>
      </c>
      <c r="L181" s="11">
        <f t="shared" ca="1" si="2"/>
        <v>66</v>
      </c>
    </row>
    <row r="182" spans="1:12" ht="14.4">
      <c r="A182" s="3">
        <v>4398</v>
      </c>
      <c r="B182" s="4" t="s">
        <v>150</v>
      </c>
      <c r="C182" s="4" t="s">
        <v>151</v>
      </c>
      <c r="D182" s="4" t="s">
        <v>36</v>
      </c>
      <c r="E182" s="3">
        <v>7</v>
      </c>
      <c r="F182" s="3">
        <v>236</v>
      </c>
      <c r="G182" s="5">
        <v>23394</v>
      </c>
      <c r="H182" s="3">
        <v>10</v>
      </c>
      <c r="I182" s="3" t="s">
        <v>14</v>
      </c>
      <c r="J182" s="3" t="s">
        <v>15</v>
      </c>
      <c r="K182" s="3" t="s">
        <v>15</v>
      </c>
      <c r="L182" s="11">
        <f t="shared" ca="1" si="2"/>
        <v>58</v>
      </c>
    </row>
    <row r="183" spans="1:12" ht="14.4">
      <c r="A183" s="3">
        <v>4421</v>
      </c>
      <c r="B183" s="4" t="s">
        <v>242</v>
      </c>
      <c r="C183" s="4" t="s">
        <v>70</v>
      </c>
      <c r="D183" s="4" t="s">
        <v>71</v>
      </c>
      <c r="E183" s="3">
        <v>8</v>
      </c>
      <c r="F183" s="3">
        <v>345</v>
      </c>
      <c r="G183" s="5">
        <v>20399</v>
      </c>
      <c r="H183" s="3">
        <v>4</v>
      </c>
      <c r="I183" s="3" t="s">
        <v>14</v>
      </c>
      <c r="J183" s="3" t="s">
        <v>14</v>
      </c>
      <c r="K183" s="3" t="s">
        <v>15</v>
      </c>
      <c r="L183" s="11">
        <f t="shared" ca="1" si="2"/>
        <v>66</v>
      </c>
    </row>
    <row r="184" spans="1:12" ht="14.4">
      <c r="A184" s="3">
        <v>4431</v>
      </c>
      <c r="B184" s="4" t="s">
        <v>11</v>
      </c>
      <c r="C184" s="4" t="s">
        <v>12</v>
      </c>
      <c r="D184" s="4" t="s">
        <v>13</v>
      </c>
      <c r="E184" s="3">
        <v>11</v>
      </c>
      <c r="F184" s="3">
        <v>607</v>
      </c>
      <c r="G184" s="6">
        <v>28058</v>
      </c>
      <c r="H184" s="3">
        <v>4</v>
      </c>
      <c r="I184" s="3" t="s">
        <v>14</v>
      </c>
      <c r="J184" s="3" t="s">
        <v>14</v>
      </c>
      <c r="K184" s="3" t="s">
        <v>14</v>
      </c>
      <c r="L184" s="11">
        <f t="shared" ca="1" si="2"/>
        <v>45</v>
      </c>
    </row>
    <row r="185" spans="1:12" ht="14.4">
      <c r="A185" s="3">
        <v>4433</v>
      </c>
      <c r="B185" s="4" t="s">
        <v>34</v>
      </c>
      <c r="C185" s="4" t="s">
        <v>35</v>
      </c>
      <c r="D185" s="4" t="s">
        <v>36</v>
      </c>
      <c r="E185" s="3">
        <v>3</v>
      </c>
      <c r="F185" s="3">
        <v>584</v>
      </c>
      <c r="G185" s="5">
        <v>28902</v>
      </c>
      <c r="H185" s="3">
        <v>4</v>
      </c>
      <c r="I185" s="3" t="s">
        <v>14</v>
      </c>
      <c r="J185" s="3" t="s">
        <v>14</v>
      </c>
      <c r="K185" s="3" t="s">
        <v>15</v>
      </c>
      <c r="L185" s="11">
        <f t="shared" ca="1" si="2"/>
        <v>43</v>
      </c>
    </row>
    <row r="186" spans="1:12" ht="14.4">
      <c r="A186" s="3">
        <v>4435</v>
      </c>
      <c r="B186" s="4" t="s">
        <v>22</v>
      </c>
      <c r="C186" s="4" t="s">
        <v>23</v>
      </c>
      <c r="D186" s="4" t="s">
        <v>24</v>
      </c>
      <c r="E186" s="3">
        <v>7</v>
      </c>
      <c r="F186" s="3">
        <v>990</v>
      </c>
      <c r="G186" s="5">
        <v>28891</v>
      </c>
      <c r="H186" s="3">
        <v>7</v>
      </c>
      <c r="I186" s="3" t="s">
        <v>14</v>
      </c>
      <c r="J186" s="3" t="s">
        <v>14</v>
      </c>
      <c r="K186" s="3" t="s">
        <v>14</v>
      </c>
      <c r="L186" s="11">
        <f t="shared" ca="1" si="2"/>
        <v>43</v>
      </c>
    </row>
    <row r="187" spans="1:12" ht="14.4">
      <c r="A187" s="3">
        <v>4448</v>
      </c>
      <c r="B187" s="4" t="s">
        <v>223</v>
      </c>
      <c r="C187" s="4" t="s">
        <v>224</v>
      </c>
      <c r="D187" s="4" t="s">
        <v>118</v>
      </c>
      <c r="E187" s="3">
        <v>11</v>
      </c>
      <c r="F187" s="3">
        <v>427</v>
      </c>
      <c r="G187" s="6">
        <v>33558</v>
      </c>
      <c r="H187" s="3">
        <v>6</v>
      </c>
      <c r="I187" s="3" t="s">
        <v>15</v>
      </c>
      <c r="J187" s="3" t="s">
        <v>15</v>
      </c>
      <c r="K187" s="3" t="s">
        <v>14</v>
      </c>
      <c r="L187" s="11">
        <f t="shared" ca="1" si="2"/>
        <v>30</v>
      </c>
    </row>
    <row r="188" spans="1:12" ht="14.4">
      <c r="A188" s="3">
        <v>4455</v>
      </c>
      <c r="B188" s="4" t="s">
        <v>11</v>
      </c>
      <c r="C188" s="4" t="s">
        <v>12</v>
      </c>
      <c r="D188" s="4" t="s">
        <v>13</v>
      </c>
      <c r="E188" s="3">
        <v>1</v>
      </c>
      <c r="F188" s="3">
        <v>137</v>
      </c>
      <c r="G188" s="6">
        <v>21850</v>
      </c>
      <c r="H188" s="3">
        <v>2</v>
      </c>
      <c r="I188" s="3" t="s">
        <v>14</v>
      </c>
      <c r="J188" s="3" t="s">
        <v>15</v>
      </c>
      <c r="K188" s="3" t="s">
        <v>14</v>
      </c>
      <c r="L188" s="11">
        <f t="shared" ca="1" si="2"/>
        <v>62</v>
      </c>
    </row>
    <row r="189" spans="1:12" ht="14.4">
      <c r="A189" s="3">
        <v>4456</v>
      </c>
      <c r="B189" s="4" t="s">
        <v>144</v>
      </c>
      <c r="C189" s="4" t="s">
        <v>145</v>
      </c>
      <c r="D189" s="4" t="s">
        <v>18</v>
      </c>
      <c r="E189" s="3">
        <v>5</v>
      </c>
      <c r="F189" s="3">
        <v>926</v>
      </c>
      <c r="G189" s="6">
        <v>21839</v>
      </c>
      <c r="H189" s="3">
        <v>8</v>
      </c>
      <c r="I189" s="3" t="s">
        <v>15</v>
      </c>
      <c r="J189" s="3" t="s">
        <v>14</v>
      </c>
      <c r="K189" s="3" t="s">
        <v>14</v>
      </c>
      <c r="L189" s="11">
        <f t="shared" ca="1" si="2"/>
        <v>62</v>
      </c>
    </row>
    <row r="190" spans="1:12" ht="14.4">
      <c r="A190" s="3">
        <v>4468</v>
      </c>
      <c r="B190" s="4" t="s">
        <v>112</v>
      </c>
      <c r="C190" s="4" t="s">
        <v>113</v>
      </c>
      <c r="D190" s="4" t="s">
        <v>105</v>
      </c>
      <c r="E190" s="3">
        <v>4</v>
      </c>
      <c r="F190" s="3">
        <v>559</v>
      </c>
      <c r="G190" s="5">
        <v>31434</v>
      </c>
      <c r="H190" s="3">
        <v>4</v>
      </c>
      <c r="I190" s="3" t="s">
        <v>14</v>
      </c>
      <c r="J190" s="3" t="s">
        <v>14</v>
      </c>
      <c r="K190" s="3" t="s">
        <v>14</v>
      </c>
      <c r="L190" s="11">
        <f t="shared" ca="1" si="2"/>
        <v>36</v>
      </c>
    </row>
    <row r="191" spans="1:12" ht="14.4">
      <c r="A191" s="3">
        <v>4468</v>
      </c>
      <c r="B191" s="4" t="s">
        <v>22</v>
      </c>
      <c r="C191" s="4" t="s">
        <v>23</v>
      </c>
      <c r="D191" s="4" t="s">
        <v>24</v>
      </c>
      <c r="E191" s="3">
        <v>11</v>
      </c>
      <c r="F191" s="3">
        <v>877</v>
      </c>
      <c r="G191" s="5">
        <v>34488</v>
      </c>
      <c r="H191" s="3">
        <v>6</v>
      </c>
      <c r="I191" s="3" t="s">
        <v>14</v>
      </c>
      <c r="J191" s="3" t="s">
        <v>14</v>
      </c>
      <c r="K191" s="3" t="s">
        <v>15</v>
      </c>
      <c r="L191" s="11">
        <f t="shared" ca="1" si="2"/>
        <v>28</v>
      </c>
    </row>
    <row r="192" spans="1:12" ht="14.4">
      <c r="A192" s="3">
        <v>4496</v>
      </c>
      <c r="B192" s="4" t="s">
        <v>22</v>
      </c>
      <c r="C192" s="4" t="s">
        <v>23</v>
      </c>
      <c r="D192" s="4" t="s">
        <v>24</v>
      </c>
      <c r="E192" s="3">
        <v>15</v>
      </c>
      <c r="F192" s="3">
        <v>28</v>
      </c>
      <c r="G192" s="5">
        <v>21658</v>
      </c>
      <c r="H192" s="3">
        <v>4</v>
      </c>
      <c r="I192" s="3" t="s">
        <v>14</v>
      </c>
      <c r="J192" s="3" t="s">
        <v>14</v>
      </c>
      <c r="K192" s="3" t="s">
        <v>15</v>
      </c>
      <c r="L192" s="11">
        <f t="shared" ca="1" si="2"/>
        <v>63</v>
      </c>
    </row>
    <row r="193" spans="1:12" ht="14.4">
      <c r="A193" s="3">
        <v>4502</v>
      </c>
      <c r="B193" s="4" t="s">
        <v>188</v>
      </c>
      <c r="C193" s="4" t="s">
        <v>23</v>
      </c>
      <c r="D193" s="4" t="s">
        <v>24</v>
      </c>
      <c r="E193" s="3">
        <v>15</v>
      </c>
      <c r="F193" s="3">
        <v>397</v>
      </c>
      <c r="G193" s="6">
        <v>22972</v>
      </c>
      <c r="H193" s="3">
        <v>3</v>
      </c>
      <c r="I193" s="3" t="s">
        <v>15</v>
      </c>
      <c r="J193" s="3" t="s">
        <v>15</v>
      </c>
      <c r="K193" s="3" t="s">
        <v>14</v>
      </c>
      <c r="L193" s="11">
        <f t="shared" ca="1" si="2"/>
        <v>59</v>
      </c>
    </row>
    <row r="194" spans="1:12" ht="14.4">
      <c r="A194" s="3">
        <v>4511</v>
      </c>
      <c r="B194" s="4" t="s">
        <v>153</v>
      </c>
      <c r="C194" s="4" t="s">
        <v>122</v>
      </c>
      <c r="D194" s="4" t="s">
        <v>39</v>
      </c>
      <c r="E194" s="3">
        <v>1</v>
      </c>
      <c r="F194" s="3">
        <v>585</v>
      </c>
      <c r="G194" s="5">
        <v>22674</v>
      </c>
      <c r="H194" s="3">
        <v>3</v>
      </c>
      <c r="I194" s="3" t="s">
        <v>14</v>
      </c>
      <c r="J194" s="3" t="s">
        <v>14</v>
      </c>
      <c r="K194" s="3" t="s">
        <v>15</v>
      </c>
      <c r="L194" s="11">
        <f t="shared" ref="L194:L257" ca="1" si="3">DATEDIF(G194,TODAY(),"Y")</f>
        <v>60</v>
      </c>
    </row>
    <row r="195" spans="1:12" ht="14.4">
      <c r="A195" s="3">
        <v>4545</v>
      </c>
      <c r="B195" s="4" t="s">
        <v>16</v>
      </c>
      <c r="C195" s="4" t="s">
        <v>17</v>
      </c>
      <c r="D195" s="4" t="s">
        <v>18</v>
      </c>
      <c r="E195" s="3">
        <v>7</v>
      </c>
      <c r="F195" s="3">
        <v>758</v>
      </c>
      <c r="G195" s="5">
        <v>22441</v>
      </c>
      <c r="H195" s="3">
        <v>10</v>
      </c>
      <c r="I195" s="3" t="s">
        <v>14</v>
      </c>
      <c r="J195" s="3" t="s">
        <v>14</v>
      </c>
      <c r="K195" s="3" t="s">
        <v>14</v>
      </c>
      <c r="L195" s="11">
        <f t="shared" ca="1" si="3"/>
        <v>61</v>
      </c>
    </row>
    <row r="196" spans="1:12" ht="14.4">
      <c r="A196" s="3">
        <v>4553</v>
      </c>
      <c r="B196" s="4" t="s">
        <v>45</v>
      </c>
      <c r="C196" s="4" t="s">
        <v>46</v>
      </c>
      <c r="D196" s="4" t="s">
        <v>44</v>
      </c>
      <c r="E196" s="3">
        <v>10</v>
      </c>
      <c r="F196" s="3">
        <v>72</v>
      </c>
      <c r="G196" s="5">
        <v>20585</v>
      </c>
      <c r="H196" s="3">
        <v>5</v>
      </c>
      <c r="I196" s="3" t="s">
        <v>14</v>
      </c>
      <c r="J196" s="3" t="s">
        <v>14</v>
      </c>
      <c r="K196" s="3" t="s">
        <v>14</v>
      </c>
      <c r="L196" s="11">
        <f t="shared" ca="1" si="3"/>
        <v>66</v>
      </c>
    </row>
    <row r="197" spans="1:12" ht="14.4">
      <c r="A197" s="3">
        <v>4554</v>
      </c>
      <c r="B197" s="4" t="s">
        <v>211</v>
      </c>
      <c r="C197" s="4" t="s">
        <v>212</v>
      </c>
      <c r="D197" s="4" t="s">
        <v>24</v>
      </c>
      <c r="E197" s="3">
        <v>8</v>
      </c>
      <c r="F197" s="3">
        <v>484</v>
      </c>
      <c r="G197" s="6">
        <v>23663</v>
      </c>
      <c r="H197" s="3">
        <v>4</v>
      </c>
      <c r="I197" s="3" t="s">
        <v>15</v>
      </c>
      <c r="J197" s="3" t="s">
        <v>14</v>
      </c>
      <c r="K197" s="3" t="s">
        <v>14</v>
      </c>
      <c r="L197" s="11">
        <f t="shared" ca="1" si="3"/>
        <v>57</v>
      </c>
    </row>
    <row r="198" spans="1:12" ht="14.4">
      <c r="A198" s="3">
        <v>4561</v>
      </c>
      <c r="B198" s="4" t="s">
        <v>91</v>
      </c>
      <c r="C198" s="4" t="s">
        <v>92</v>
      </c>
      <c r="D198" s="4" t="s">
        <v>93</v>
      </c>
      <c r="E198" s="3">
        <v>5</v>
      </c>
      <c r="F198" s="3">
        <v>445</v>
      </c>
      <c r="G198" s="6">
        <v>30296</v>
      </c>
      <c r="H198" s="3">
        <v>9</v>
      </c>
      <c r="I198" s="3" t="s">
        <v>14</v>
      </c>
      <c r="J198" s="3" t="s">
        <v>15</v>
      </c>
      <c r="K198" s="3" t="s">
        <v>15</v>
      </c>
      <c r="L198" s="11">
        <f t="shared" ca="1" si="3"/>
        <v>39</v>
      </c>
    </row>
    <row r="199" spans="1:12" ht="14.4">
      <c r="A199" s="3">
        <v>4572</v>
      </c>
      <c r="B199" s="4" t="s">
        <v>274</v>
      </c>
      <c r="C199" s="4" t="s">
        <v>97</v>
      </c>
      <c r="D199" s="4" t="s">
        <v>13</v>
      </c>
      <c r="E199" s="3">
        <v>14</v>
      </c>
      <c r="F199" s="3">
        <v>921</v>
      </c>
      <c r="G199" s="5">
        <v>26857</v>
      </c>
      <c r="H199" s="3">
        <v>5</v>
      </c>
      <c r="I199" s="3" t="s">
        <v>14</v>
      </c>
      <c r="J199" s="3" t="s">
        <v>14</v>
      </c>
      <c r="K199" s="3" t="s">
        <v>15</v>
      </c>
      <c r="L199" s="11">
        <f t="shared" ca="1" si="3"/>
        <v>49</v>
      </c>
    </row>
    <row r="200" spans="1:12" ht="14.4">
      <c r="A200" s="3">
        <v>4576</v>
      </c>
      <c r="B200" s="4" t="s">
        <v>275</v>
      </c>
      <c r="C200" s="4" t="s">
        <v>97</v>
      </c>
      <c r="D200" s="4" t="s">
        <v>13</v>
      </c>
      <c r="E200" s="3">
        <v>5</v>
      </c>
      <c r="F200" s="3">
        <v>349</v>
      </c>
      <c r="G200" s="5">
        <v>24372</v>
      </c>
      <c r="H200" s="3">
        <v>6</v>
      </c>
      <c r="I200" s="3" t="s">
        <v>14</v>
      </c>
      <c r="J200" s="3" t="s">
        <v>15</v>
      </c>
      <c r="K200" s="3" t="s">
        <v>14</v>
      </c>
      <c r="L200" s="11">
        <f t="shared" ca="1" si="3"/>
        <v>55</v>
      </c>
    </row>
    <row r="201" spans="1:12" ht="14.4">
      <c r="A201" s="3">
        <v>4596</v>
      </c>
      <c r="B201" s="4" t="s">
        <v>119</v>
      </c>
      <c r="C201" s="4" t="s">
        <v>120</v>
      </c>
      <c r="D201" s="4" t="s">
        <v>36</v>
      </c>
      <c r="E201" s="3">
        <v>9</v>
      </c>
      <c r="F201" s="3">
        <v>779</v>
      </c>
      <c r="G201" s="6">
        <v>20088</v>
      </c>
      <c r="H201" s="3">
        <v>4</v>
      </c>
      <c r="I201" s="3" t="s">
        <v>14</v>
      </c>
      <c r="J201" s="3" t="s">
        <v>14</v>
      </c>
      <c r="K201" s="3" t="s">
        <v>14</v>
      </c>
      <c r="L201" s="11">
        <f t="shared" ca="1" si="3"/>
        <v>67</v>
      </c>
    </row>
    <row r="202" spans="1:12" ht="14.4">
      <c r="A202" s="3">
        <v>4597</v>
      </c>
      <c r="B202" s="4" t="s">
        <v>184</v>
      </c>
      <c r="C202" s="4" t="s">
        <v>38</v>
      </c>
      <c r="D202" s="4" t="s">
        <v>39</v>
      </c>
      <c r="E202" s="3">
        <v>8</v>
      </c>
      <c r="F202" s="3">
        <v>713</v>
      </c>
      <c r="G202" s="5">
        <v>21610</v>
      </c>
      <c r="H202" s="3">
        <v>10</v>
      </c>
      <c r="I202" s="3" t="s">
        <v>15</v>
      </c>
      <c r="J202" s="3" t="s">
        <v>14</v>
      </c>
      <c r="K202" s="3" t="s">
        <v>15</v>
      </c>
      <c r="L202" s="11">
        <f t="shared" ca="1" si="3"/>
        <v>63</v>
      </c>
    </row>
    <row r="203" spans="1:12" ht="14.4">
      <c r="A203" s="3">
        <v>4602</v>
      </c>
      <c r="B203" s="4" t="s">
        <v>197</v>
      </c>
      <c r="C203" s="4" t="s">
        <v>35</v>
      </c>
      <c r="D203" s="4" t="s">
        <v>36</v>
      </c>
      <c r="E203" s="3">
        <v>4</v>
      </c>
      <c r="F203" s="3">
        <v>362</v>
      </c>
      <c r="G203" s="5">
        <v>20831</v>
      </c>
      <c r="H203" s="3">
        <v>10</v>
      </c>
      <c r="I203" s="3" t="s">
        <v>15</v>
      </c>
      <c r="J203" s="3" t="s">
        <v>15</v>
      </c>
      <c r="K203" s="3" t="s">
        <v>15</v>
      </c>
      <c r="L203" s="11">
        <f t="shared" ca="1" si="3"/>
        <v>65</v>
      </c>
    </row>
    <row r="204" spans="1:12" ht="14.4">
      <c r="A204" s="3">
        <v>4619</v>
      </c>
      <c r="B204" s="4" t="s">
        <v>31</v>
      </c>
      <c r="C204" s="4" t="s">
        <v>32</v>
      </c>
      <c r="D204" s="4" t="s">
        <v>33</v>
      </c>
      <c r="E204" s="3">
        <v>1</v>
      </c>
      <c r="F204" s="3">
        <v>113</v>
      </c>
      <c r="G204" s="5">
        <v>20901</v>
      </c>
      <c r="H204" s="3">
        <v>4</v>
      </c>
      <c r="I204" s="3" t="s">
        <v>14</v>
      </c>
      <c r="J204" s="3" t="s">
        <v>15</v>
      </c>
      <c r="K204" s="3" t="s">
        <v>15</v>
      </c>
      <c r="L204" s="11">
        <f t="shared" ca="1" si="3"/>
        <v>65</v>
      </c>
    </row>
    <row r="205" spans="1:12" ht="14.4">
      <c r="A205" s="3">
        <v>4620</v>
      </c>
      <c r="B205" s="4" t="s">
        <v>16</v>
      </c>
      <c r="C205" s="4" t="s">
        <v>17</v>
      </c>
      <c r="D205" s="4" t="s">
        <v>18</v>
      </c>
      <c r="E205" s="3">
        <v>2</v>
      </c>
      <c r="F205" s="3">
        <v>794</v>
      </c>
      <c r="G205" s="5">
        <v>32773</v>
      </c>
      <c r="H205" s="3">
        <v>6</v>
      </c>
      <c r="I205" s="3" t="s">
        <v>15</v>
      </c>
      <c r="J205" s="3" t="s">
        <v>14</v>
      </c>
      <c r="K205" s="3" t="s">
        <v>15</v>
      </c>
      <c r="L205" s="11">
        <f t="shared" ca="1" si="3"/>
        <v>32</v>
      </c>
    </row>
    <row r="206" spans="1:12" ht="14.4">
      <c r="A206" s="3">
        <v>4622</v>
      </c>
      <c r="B206" s="4" t="s">
        <v>304</v>
      </c>
      <c r="C206" s="4" t="s">
        <v>20</v>
      </c>
      <c r="D206" s="4" t="s">
        <v>21</v>
      </c>
      <c r="E206" s="3">
        <v>6</v>
      </c>
      <c r="F206" s="3">
        <v>909</v>
      </c>
      <c r="G206" s="5">
        <v>32184</v>
      </c>
      <c r="H206" s="3">
        <v>10</v>
      </c>
      <c r="I206" s="3" t="s">
        <v>14</v>
      </c>
      <c r="J206" s="3" t="s">
        <v>15</v>
      </c>
      <c r="K206" s="3" t="s">
        <v>14</v>
      </c>
      <c r="L206" s="11">
        <f t="shared" ca="1" si="3"/>
        <v>34</v>
      </c>
    </row>
    <row r="207" spans="1:12" ht="14.4">
      <c r="A207" s="3">
        <v>4625</v>
      </c>
      <c r="B207" s="4" t="s">
        <v>22</v>
      </c>
      <c r="C207" s="4" t="s">
        <v>23</v>
      </c>
      <c r="D207" s="4" t="s">
        <v>24</v>
      </c>
      <c r="E207" s="3">
        <v>15</v>
      </c>
      <c r="F207" s="3">
        <v>940</v>
      </c>
      <c r="G207" s="5">
        <v>26095</v>
      </c>
      <c r="H207" s="3">
        <v>8</v>
      </c>
      <c r="I207" s="3" t="s">
        <v>14</v>
      </c>
      <c r="J207" s="3" t="s">
        <v>14</v>
      </c>
      <c r="K207" s="3" t="s">
        <v>14</v>
      </c>
      <c r="L207" s="11">
        <f t="shared" ca="1" si="3"/>
        <v>51</v>
      </c>
    </row>
    <row r="208" spans="1:12" ht="14.4">
      <c r="A208" s="3">
        <v>4632</v>
      </c>
      <c r="B208" s="4" t="s">
        <v>173</v>
      </c>
      <c r="C208" s="4" t="s">
        <v>84</v>
      </c>
      <c r="D208" s="4" t="s">
        <v>21</v>
      </c>
      <c r="E208" s="3">
        <v>10</v>
      </c>
      <c r="F208" s="3">
        <v>943</v>
      </c>
      <c r="G208" s="5">
        <v>29817</v>
      </c>
      <c r="H208" s="3">
        <v>5</v>
      </c>
      <c r="I208" s="3" t="s">
        <v>14</v>
      </c>
      <c r="J208" s="3" t="s">
        <v>15</v>
      </c>
      <c r="K208" s="3" t="s">
        <v>15</v>
      </c>
      <c r="L208" s="11">
        <f t="shared" ca="1" si="3"/>
        <v>40</v>
      </c>
    </row>
    <row r="209" spans="1:12" ht="14.4">
      <c r="A209" s="3">
        <v>4635</v>
      </c>
      <c r="B209" s="4" t="s">
        <v>51</v>
      </c>
      <c r="C209" s="4" t="s">
        <v>52</v>
      </c>
      <c r="D209" s="4" t="s">
        <v>53</v>
      </c>
      <c r="E209" s="3">
        <v>2</v>
      </c>
      <c r="F209" s="3">
        <v>604</v>
      </c>
      <c r="G209" s="5">
        <v>21210</v>
      </c>
      <c r="H209" s="3">
        <v>5</v>
      </c>
      <c r="I209" s="3" t="s">
        <v>14</v>
      </c>
      <c r="J209" s="3" t="s">
        <v>14</v>
      </c>
      <c r="K209" s="3" t="s">
        <v>15</v>
      </c>
      <c r="L209" s="11">
        <f t="shared" ca="1" si="3"/>
        <v>64</v>
      </c>
    </row>
    <row r="210" spans="1:12" ht="14.4">
      <c r="A210" s="3">
        <v>4636</v>
      </c>
      <c r="B210" s="4" t="s">
        <v>315</v>
      </c>
      <c r="C210" s="4" t="s">
        <v>17</v>
      </c>
      <c r="D210" s="4" t="s">
        <v>18</v>
      </c>
      <c r="E210" s="3">
        <v>1</v>
      </c>
      <c r="F210" s="3">
        <v>335</v>
      </c>
      <c r="G210" s="5">
        <v>22298</v>
      </c>
      <c r="H210" s="3">
        <v>7</v>
      </c>
      <c r="I210" s="3" t="s">
        <v>14</v>
      </c>
      <c r="J210" s="3" t="s">
        <v>15</v>
      </c>
      <c r="K210" s="3" t="s">
        <v>15</v>
      </c>
      <c r="L210" s="11">
        <f t="shared" ca="1" si="3"/>
        <v>61</v>
      </c>
    </row>
    <row r="211" spans="1:12" ht="14.4">
      <c r="A211" s="3">
        <v>4646</v>
      </c>
      <c r="B211" s="4" t="s">
        <v>11</v>
      </c>
      <c r="C211" s="4" t="s">
        <v>12</v>
      </c>
      <c r="D211" s="4" t="s">
        <v>13</v>
      </c>
      <c r="E211" s="3">
        <v>5</v>
      </c>
      <c r="F211" s="3">
        <v>966</v>
      </c>
      <c r="G211" s="5">
        <v>26913</v>
      </c>
      <c r="H211" s="3">
        <v>2</v>
      </c>
      <c r="I211" s="3" t="s">
        <v>14</v>
      </c>
      <c r="J211" s="3" t="s">
        <v>14</v>
      </c>
      <c r="K211" s="3" t="s">
        <v>14</v>
      </c>
      <c r="L211" s="11">
        <f t="shared" ca="1" si="3"/>
        <v>48</v>
      </c>
    </row>
    <row r="212" spans="1:12" ht="14.4">
      <c r="A212" s="3">
        <v>4655</v>
      </c>
      <c r="B212" s="4" t="s">
        <v>159</v>
      </c>
      <c r="C212" s="4" t="s">
        <v>160</v>
      </c>
      <c r="D212" s="4" t="s">
        <v>44</v>
      </c>
      <c r="E212" s="3">
        <v>4</v>
      </c>
      <c r="F212" s="3">
        <v>573</v>
      </c>
      <c r="G212" s="5">
        <v>30530</v>
      </c>
      <c r="H212" s="3">
        <v>7</v>
      </c>
      <c r="I212" s="3" t="s">
        <v>15</v>
      </c>
      <c r="J212" s="3" t="s">
        <v>15</v>
      </c>
      <c r="K212" s="3" t="s">
        <v>15</v>
      </c>
      <c r="L212" s="11">
        <f t="shared" ca="1" si="3"/>
        <v>39</v>
      </c>
    </row>
    <row r="213" spans="1:12" ht="14.4">
      <c r="A213" s="3">
        <v>4657</v>
      </c>
      <c r="B213" s="4" t="s">
        <v>31</v>
      </c>
      <c r="C213" s="4" t="s">
        <v>32</v>
      </c>
      <c r="D213" s="4" t="s">
        <v>33</v>
      </c>
      <c r="E213" s="3">
        <v>6</v>
      </c>
      <c r="F213" s="3">
        <v>846</v>
      </c>
      <c r="G213" s="5">
        <v>34226</v>
      </c>
      <c r="H213" s="3">
        <v>6</v>
      </c>
      <c r="I213" s="3" t="s">
        <v>15</v>
      </c>
      <c r="J213" s="3" t="s">
        <v>14</v>
      </c>
      <c r="K213" s="3" t="s">
        <v>15</v>
      </c>
      <c r="L213" s="11">
        <f t="shared" ca="1" si="3"/>
        <v>28</v>
      </c>
    </row>
    <row r="214" spans="1:12" ht="14.4">
      <c r="A214" s="3">
        <v>4657</v>
      </c>
      <c r="B214" s="4" t="s">
        <v>83</v>
      </c>
      <c r="C214" s="4" t="s">
        <v>84</v>
      </c>
      <c r="D214" s="4" t="s">
        <v>21</v>
      </c>
      <c r="E214" s="3">
        <v>5</v>
      </c>
      <c r="F214" s="3">
        <v>95</v>
      </c>
      <c r="G214" s="5">
        <v>30572</v>
      </c>
      <c r="H214" s="3">
        <v>2</v>
      </c>
      <c r="I214" s="3" t="s">
        <v>15</v>
      </c>
      <c r="J214" s="3" t="s">
        <v>14</v>
      </c>
      <c r="K214" s="3" t="s">
        <v>14</v>
      </c>
      <c r="L214" s="11">
        <f t="shared" ca="1" si="3"/>
        <v>38</v>
      </c>
    </row>
    <row r="215" spans="1:12" ht="14.4">
      <c r="A215" s="3">
        <v>4660</v>
      </c>
      <c r="B215" s="4" t="s">
        <v>245</v>
      </c>
      <c r="C215" s="4" t="s">
        <v>12</v>
      </c>
      <c r="D215" s="4" t="s">
        <v>13</v>
      </c>
      <c r="E215" s="3">
        <v>4</v>
      </c>
      <c r="F215" s="3">
        <v>705</v>
      </c>
      <c r="G215" s="6">
        <v>28812</v>
      </c>
      <c r="H215" s="3">
        <v>2</v>
      </c>
      <c r="I215" s="3" t="s">
        <v>14</v>
      </c>
      <c r="J215" s="3" t="s">
        <v>14</v>
      </c>
      <c r="K215" s="3" t="s">
        <v>15</v>
      </c>
      <c r="L215" s="11">
        <f t="shared" ca="1" si="3"/>
        <v>43</v>
      </c>
    </row>
    <row r="216" spans="1:12" ht="14.4">
      <c r="A216" s="3">
        <v>4661</v>
      </c>
      <c r="B216" s="4" t="s">
        <v>94</v>
      </c>
      <c r="C216" s="4" t="s">
        <v>95</v>
      </c>
      <c r="D216" s="4" t="s">
        <v>18</v>
      </c>
      <c r="E216" s="3">
        <v>2</v>
      </c>
      <c r="F216" s="3">
        <v>655</v>
      </c>
      <c r="G216" s="5">
        <v>30731</v>
      </c>
      <c r="H216" s="3">
        <v>7</v>
      </c>
      <c r="I216" s="3" t="s">
        <v>15</v>
      </c>
      <c r="J216" s="3" t="s">
        <v>14</v>
      </c>
      <c r="K216" s="3" t="s">
        <v>14</v>
      </c>
      <c r="L216" s="11">
        <f t="shared" ca="1" si="3"/>
        <v>38</v>
      </c>
    </row>
    <row r="217" spans="1:12" ht="14.4">
      <c r="A217" s="3">
        <v>4662</v>
      </c>
      <c r="B217" s="4" t="s">
        <v>47</v>
      </c>
      <c r="C217" s="4" t="s">
        <v>48</v>
      </c>
      <c r="D217" s="4" t="s">
        <v>27</v>
      </c>
      <c r="E217" s="3">
        <v>1</v>
      </c>
      <c r="F217" s="3">
        <v>417</v>
      </c>
      <c r="G217" s="5">
        <v>22115</v>
      </c>
      <c r="H217" s="3">
        <v>9</v>
      </c>
      <c r="I217" s="3" t="s">
        <v>14</v>
      </c>
      <c r="J217" s="3" t="s">
        <v>14</v>
      </c>
      <c r="K217" s="3" t="s">
        <v>14</v>
      </c>
      <c r="L217" s="11">
        <f t="shared" ca="1" si="3"/>
        <v>62</v>
      </c>
    </row>
    <row r="218" spans="1:12" ht="14.4">
      <c r="A218" s="3">
        <v>4699</v>
      </c>
      <c r="B218" s="4" t="s">
        <v>284</v>
      </c>
      <c r="C218" s="4" t="s">
        <v>17</v>
      </c>
      <c r="D218" s="4" t="s">
        <v>18</v>
      </c>
      <c r="E218" s="3">
        <v>13</v>
      </c>
      <c r="F218" s="3">
        <v>487</v>
      </c>
      <c r="G218" s="5">
        <v>34854</v>
      </c>
      <c r="H218" s="3">
        <v>2</v>
      </c>
      <c r="I218" s="3" t="s">
        <v>15</v>
      </c>
      <c r="J218" s="3" t="s">
        <v>14</v>
      </c>
      <c r="K218" s="3" t="s">
        <v>14</v>
      </c>
      <c r="L218" s="11">
        <f t="shared" ca="1" si="3"/>
        <v>27</v>
      </c>
    </row>
    <row r="219" spans="1:12" ht="14.4">
      <c r="A219" s="3">
        <v>4705</v>
      </c>
      <c r="B219" s="4" t="s">
        <v>261</v>
      </c>
      <c r="C219" s="4" t="s">
        <v>38</v>
      </c>
      <c r="D219" s="4" t="s">
        <v>39</v>
      </c>
      <c r="E219" s="3">
        <v>1</v>
      </c>
      <c r="F219" s="3">
        <v>718</v>
      </c>
      <c r="G219" s="5">
        <v>20732</v>
      </c>
      <c r="H219" s="3">
        <v>8</v>
      </c>
      <c r="I219" s="3" t="s">
        <v>14</v>
      </c>
      <c r="J219" s="3" t="s">
        <v>14</v>
      </c>
      <c r="K219" s="3" t="s">
        <v>14</v>
      </c>
      <c r="L219" s="11">
        <f t="shared" ca="1" si="3"/>
        <v>65</v>
      </c>
    </row>
    <row r="220" spans="1:12" ht="14.4">
      <c r="A220" s="3">
        <v>4726</v>
      </c>
      <c r="B220" s="4" t="s">
        <v>19</v>
      </c>
      <c r="C220" s="4" t="s">
        <v>20</v>
      </c>
      <c r="D220" s="4" t="s">
        <v>21</v>
      </c>
      <c r="E220" s="3">
        <v>7</v>
      </c>
      <c r="F220" s="3">
        <v>502</v>
      </c>
      <c r="G220" s="5">
        <v>29847</v>
      </c>
      <c r="H220" s="3">
        <v>6</v>
      </c>
      <c r="I220" s="3" t="s">
        <v>14</v>
      </c>
      <c r="J220" s="3" t="s">
        <v>14</v>
      </c>
      <c r="K220" s="3" t="s">
        <v>14</v>
      </c>
      <c r="L220" s="11">
        <f t="shared" ca="1" si="3"/>
        <v>40</v>
      </c>
    </row>
    <row r="221" spans="1:12" ht="14.4">
      <c r="A221" s="3">
        <v>4735</v>
      </c>
      <c r="B221" s="4" t="s">
        <v>253</v>
      </c>
      <c r="C221" s="4" t="s">
        <v>70</v>
      </c>
      <c r="D221" s="4" t="s">
        <v>71</v>
      </c>
      <c r="E221" s="3">
        <v>13</v>
      </c>
      <c r="F221" s="3">
        <v>294</v>
      </c>
      <c r="G221" s="5">
        <v>23949</v>
      </c>
      <c r="H221" s="3">
        <v>7</v>
      </c>
      <c r="I221" s="3" t="s">
        <v>14</v>
      </c>
      <c r="J221" s="3" t="s">
        <v>14</v>
      </c>
      <c r="K221" s="3" t="s">
        <v>15</v>
      </c>
      <c r="L221" s="11">
        <f t="shared" ca="1" si="3"/>
        <v>57</v>
      </c>
    </row>
    <row r="222" spans="1:12" ht="14.4">
      <c r="A222" s="3">
        <v>4736</v>
      </c>
      <c r="B222" s="4" t="s">
        <v>79</v>
      </c>
      <c r="C222" s="4" t="s">
        <v>80</v>
      </c>
      <c r="D222" s="4" t="s">
        <v>39</v>
      </c>
      <c r="E222" s="3">
        <v>10</v>
      </c>
      <c r="F222" s="3">
        <v>387</v>
      </c>
      <c r="G222" s="5">
        <v>26011</v>
      </c>
      <c r="H222" s="3">
        <v>7</v>
      </c>
      <c r="I222" s="3" t="s">
        <v>14</v>
      </c>
      <c r="J222" s="3" t="s">
        <v>14</v>
      </c>
      <c r="K222" s="3" t="s">
        <v>15</v>
      </c>
      <c r="L222" s="11">
        <f t="shared" ca="1" si="3"/>
        <v>51</v>
      </c>
    </row>
    <row r="223" spans="1:12" ht="14.4">
      <c r="A223" s="3">
        <v>4741</v>
      </c>
      <c r="B223" s="4" t="s">
        <v>19</v>
      </c>
      <c r="C223" s="4" t="s">
        <v>20</v>
      </c>
      <c r="D223" s="4" t="s">
        <v>21</v>
      </c>
      <c r="E223" s="3">
        <v>13</v>
      </c>
      <c r="F223" s="3">
        <v>55</v>
      </c>
      <c r="G223" s="6">
        <v>28058</v>
      </c>
      <c r="H223" s="3">
        <v>7</v>
      </c>
      <c r="I223" s="3" t="s">
        <v>15</v>
      </c>
      <c r="J223" s="3" t="s">
        <v>15</v>
      </c>
      <c r="K223" s="3" t="s">
        <v>15</v>
      </c>
      <c r="L223" s="11">
        <f t="shared" ca="1" si="3"/>
        <v>45</v>
      </c>
    </row>
    <row r="224" spans="1:12" ht="14.4">
      <c r="A224" s="3">
        <v>4800</v>
      </c>
      <c r="B224" s="4" t="s">
        <v>228</v>
      </c>
      <c r="C224" s="4" t="s">
        <v>95</v>
      </c>
      <c r="D224" s="4" t="s">
        <v>18</v>
      </c>
      <c r="E224" s="3">
        <v>8</v>
      </c>
      <c r="F224" s="3">
        <v>991</v>
      </c>
      <c r="G224" s="5">
        <v>27784</v>
      </c>
      <c r="H224" s="3">
        <v>1</v>
      </c>
      <c r="I224" s="3" t="s">
        <v>14</v>
      </c>
      <c r="J224" s="3" t="s">
        <v>14</v>
      </c>
      <c r="K224" s="3" t="s">
        <v>14</v>
      </c>
      <c r="L224" s="11">
        <f t="shared" ca="1" si="3"/>
        <v>46</v>
      </c>
    </row>
    <row r="225" spans="1:12" ht="14.4">
      <c r="A225" s="3">
        <v>4834</v>
      </c>
      <c r="B225" s="4" t="s">
        <v>280</v>
      </c>
      <c r="C225" s="4" t="s">
        <v>281</v>
      </c>
      <c r="D225" s="4" t="s">
        <v>44</v>
      </c>
      <c r="E225" s="3">
        <v>8</v>
      </c>
      <c r="F225" s="3">
        <v>274</v>
      </c>
      <c r="G225" s="5">
        <v>29561</v>
      </c>
      <c r="H225" s="3">
        <v>1</v>
      </c>
      <c r="I225" s="3" t="s">
        <v>15</v>
      </c>
      <c r="J225" s="3" t="s">
        <v>14</v>
      </c>
      <c r="K225" s="3" t="s">
        <v>14</v>
      </c>
      <c r="L225" s="11">
        <f t="shared" ca="1" si="3"/>
        <v>41</v>
      </c>
    </row>
    <row r="226" spans="1:12" ht="14.4">
      <c r="A226" s="3">
        <v>4855</v>
      </c>
      <c r="B226" s="4" t="s">
        <v>206</v>
      </c>
      <c r="C226" s="4" t="s">
        <v>207</v>
      </c>
      <c r="D226" s="4" t="s">
        <v>24</v>
      </c>
      <c r="E226" s="3">
        <v>5</v>
      </c>
      <c r="F226" s="3">
        <v>575</v>
      </c>
      <c r="G226" s="5">
        <v>24256</v>
      </c>
      <c r="H226" s="3">
        <v>9</v>
      </c>
      <c r="I226" s="3" t="s">
        <v>14</v>
      </c>
      <c r="J226" s="3" t="s">
        <v>15</v>
      </c>
      <c r="K226" s="3" t="s">
        <v>15</v>
      </c>
      <c r="L226" s="11">
        <f t="shared" ca="1" si="3"/>
        <v>56</v>
      </c>
    </row>
    <row r="227" spans="1:12" ht="14.4">
      <c r="A227" s="3">
        <v>4858</v>
      </c>
      <c r="B227" s="4" t="s">
        <v>296</v>
      </c>
      <c r="C227" s="4" t="s">
        <v>297</v>
      </c>
      <c r="D227" s="4" t="s">
        <v>53</v>
      </c>
      <c r="E227" s="3">
        <v>7</v>
      </c>
      <c r="F227" s="3">
        <v>149</v>
      </c>
      <c r="G227" s="5">
        <v>28021</v>
      </c>
      <c r="H227" s="3">
        <v>8</v>
      </c>
      <c r="I227" s="3" t="s">
        <v>15</v>
      </c>
      <c r="J227" s="3" t="s">
        <v>14</v>
      </c>
      <c r="K227" s="3" t="s">
        <v>15</v>
      </c>
      <c r="L227" s="11">
        <f t="shared" ca="1" si="3"/>
        <v>45</v>
      </c>
    </row>
    <row r="228" spans="1:12" ht="14.4">
      <c r="A228" s="3">
        <v>4864</v>
      </c>
      <c r="B228" s="4" t="s">
        <v>217</v>
      </c>
      <c r="C228" s="4" t="s">
        <v>38</v>
      </c>
      <c r="D228" s="4" t="s">
        <v>39</v>
      </c>
      <c r="E228" s="3">
        <v>9</v>
      </c>
      <c r="F228" s="3">
        <v>682</v>
      </c>
      <c r="G228" s="5">
        <v>31551</v>
      </c>
      <c r="H228" s="3">
        <v>4</v>
      </c>
      <c r="I228" s="3" t="s">
        <v>14</v>
      </c>
      <c r="J228" s="3" t="s">
        <v>14</v>
      </c>
      <c r="K228" s="3" t="s">
        <v>14</v>
      </c>
      <c r="L228" s="11">
        <f t="shared" ca="1" si="3"/>
        <v>36</v>
      </c>
    </row>
    <row r="229" spans="1:12" ht="14.4">
      <c r="A229" s="3">
        <v>4885</v>
      </c>
      <c r="B229" s="4" t="s">
        <v>179</v>
      </c>
      <c r="C229" s="4" t="s">
        <v>17</v>
      </c>
      <c r="D229" s="4" t="s">
        <v>18</v>
      </c>
      <c r="E229" s="3">
        <v>10</v>
      </c>
      <c r="F229" s="3">
        <v>832</v>
      </c>
      <c r="G229" s="6">
        <v>25520</v>
      </c>
      <c r="H229" s="3">
        <v>4</v>
      </c>
      <c r="I229" s="3" t="s">
        <v>14</v>
      </c>
      <c r="J229" s="3" t="s">
        <v>14</v>
      </c>
      <c r="K229" s="3" t="s">
        <v>15</v>
      </c>
      <c r="L229" s="11">
        <f t="shared" ca="1" si="3"/>
        <v>52</v>
      </c>
    </row>
    <row r="230" spans="1:12" ht="14.4">
      <c r="A230" s="3">
        <v>4886</v>
      </c>
      <c r="B230" s="4" t="s">
        <v>16</v>
      </c>
      <c r="C230" s="4" t="s">
        <v>17</v>
      </c>
      <c r="D230" s="4" t="s">
        <v>18</v>
      </c>
      <c r="E230" s="3">
        <v>15</v>
      </c>
      <c r="F230" s="3">
        <v>954</v>
      </c>
      <c r="G230" s="5">
        <v>21404</v>
      </c>
      <c r="H230" s="3">
        <v>8</v>
      </c>
      <c r="I230" s="3" t="s">
        <v>14</v>
      </c>
      <c r="J230" s="3" t="s">
        <v>14</v>
      </c>
      <c r="K230" s="3" t="s">
        <v>14</v>
      </c>
      <c r="L230" s="11">
        <f t="shared" ca="1" si="3"/>
        <v>63</v>
      </c>
    </row>
    <row r="231" spans="1:12" ht="14.4">
      <c r="A231" s="3">
        <v>4894</v>
      </c>
      <c r="B231" s="4" t="s">
        <v>185</v>
      </c>
      <c r="C231" s="4" t="s">
        <v>23</v>
      </c>
      <c r="D231" s="4" t="s">
        <v>24</v>
      </c>
      <c r="E231" s="3">
        <v>6</v>
      </c>
      <c r="F231" s="3">
        <v>387</v>
      </c>
      <c r="G231" s="5">
        <v>27818</v>
      </c>
      <c r="H231" s="3">
        <v>7</v>
      </c>
      <c r="I231" s="3" t="s">
        <v>15</v>
      </c>
      <c r="J231" s="3" t="s">
        <v>15</v>
      </c>
      <c r="K231" s="3" t="s">
        <v>15</v>
      </c>
      <c r="L231" s="11">
        <f t="shared" ca="1" si="3"/>
        <v>46</v>
      </c>
    </row>
    <row r="232" spans="1:12" ht="14.4">
      <c r="A232" s="3">
        <v>4898</v>
      </c>
      <c r="B232" s="4" t="s">
        <v>16</v>
      </c>
      <c r="C232" s="4" t="s">
        <v>17</v>
      </c>
      <c r="D232" s="4" t="s">
        <v>18</v>
      </c>
      <c r="E232" s="3">
        <v>8</v>
      </c>
      <c r="F232" s="3">
        <v>851</v>
      </c>
      <c r="G232" s="5">
        <v>31524</v>
      </c>
      <c r="H232" s="3">
        <v>7</v>
      </c>
      <c r="I232" s="3" t="s">
        <v>15</v>
      </c>
      <c r="J232" s="3" t="s">
        <v>14</v>
      </c>
      <c r="K232" s="3" t="s">
        <v>15</v>
      </c>
      <c r="L232" s="11">
        <f t="shared" ca="1" si="3"/>
        <v>36</v>
      </c>
    </row>
    <row r="233" spans="1:12" ht="14.4">
      <c r="A233" s="3">
        <v>4918</v>
      </c>
      <c r="B233" s="4" t="s">
        <v>162</v>
      </c>
      <c r="C233" s="4" t="s">
        <v>163</v>
      </c>
      <c r="D233" s="4" t="s">
        <v>18</v>
      </c>
      <c r="E233" s="3">
        <v>1</v>
      </c>
      <c r="F233" s="3">
        <v>883</v>
      </c>
      <c r="G233" s="5">
        <v>20153</v>
      </c>
      <c r="H233" s="3">
        <v>8</v>
      </c>
      <c r="I233" s="3" t="s">
        <v>15</v>
      </c>
      <c r="J233" s="3" t="s">
        <v>15</v>
      </c>
      <c r="K233" s="3" t="s">
        <v>15</v>
      </c>
      <c r="L233" s="11">
        <f t="shared" ca="1" si="3"/>
        <v>67</v>
      </c>
    </row>
    <row r="234" spans="1:12" ht="14.4">
      <c r="A234" s="3">
        <v>4924</v>
      </c>
      <c r="B234" s="4" t="s">
        <v>54</v>
      </c>
      <c r="C234" s="4" t="s">
        <v>55</v>
      </c>
      <c r="D234" s="4" t="s">
        <v>18</v>
      </c>
      <c r="E234" s="3">
        <v>1</v>
      </c>
      <c r="F234" s="3">
        <v>432</v>
      </c>
      <c r="G234" s="5">
        <v>26551</v>
      </c>
      <c r="H234" s="3">
        <v>4</v>
      </c>
      <c r="I234" s="3" t="s">
        <v>15</v>
      </c>
      <c r="J234" s="3" t="s">
        <v>14</v>
      </c>
      <c r="K234" s="3" t="s">
        <v>15</v>
      </c>
      <c r="L234" s="11">
        <f t="shared" ca="1" si="3"/>
        <v>49</v>
      </c>
    </row>
    <row r="235" spans="1:12" ht="14.4">
      <c r="A235" s="3">
        <v>4932</v>
      </c>
      <c r="B235" s="4" t="s">
        <v>257</v>
      </c>
      <c r="C235" s="4" t="s">
        <v>20</v>
      </c>
      <c r="D235" s="4" t="s">
        <v>21</v>
      </c>
      <c r="E235" s="3">
        <v>13</v>
      </c>
      <c r="F235" s="3">
        <v>12</v>
      </c>
      <c r="G235" s="5">
        <v>27620</v>
      </c>
      <c r="H235" s="3">
        <v>6</v>
      </c>
      <c r="I235" s="3" t="s">
        <v>15</v>
      </c>
      <c r="J235" s="3" t="s">
        <v>14</v>
      </c>
      <c r="K235" s="3" t="s">
        <v>15</v>
      </c>
      <c r="L235" s="11">
        <f t="shared" ca="1" si="3"/>
        <v>46</v>
      </c>
    </row>
    <row r="236" spans="1:12" ht="14.4">
      <c r="A236" s="3">
        <v>4936</v>
      </c>
      <c r="B236" s="4" t="s">
        <v>180</v>
      </c>
      <c r="C236" s="4" t="s">
        <v>43</v>
      </c>
      <c r="D236" s="4" t="s">
        <v>44</v>
      </c>
      <c r="E236" s="3">
        <v>3</v>
      </c>
      <c r="F236" s="3">
        <v>570</v>
      </c>
      <c r="G236" s="5">
        <v>32326</v>
      </c>
      <c r="H236" s="3">
        <v>5</v>
      </c>
      <c r="I236" s="3" t="s">
        <v>15</v>
      </c>
      <c r="J236" s="3" t="s">
        <v>14</v>
      </c>
      <c r="K236" s="3" t="s">
        <v>14</v>
      </c>
      <c r="L236" s="11">
        <f t="shared" ca="1" si="3"/>
        <v>34</v>
      </c>
    </row>
    <row r="237" spans="1:12" ht="14.4">
      <c r="A237" s="3">
        <v>4938</v>
      </c>
      <c r="B237" s="4" t="s">
        <v>100</v>
      </c>
      <c r="C237" s="4" t="s">
        <v>101</v>
      </c>
      <c r="D237" s="4" t="s">
        <v>33</v>
      </c>
      <c r="E237" s="3">
        <v>13</v>
      </c>
      <c r="F237" s="3">
        <v>589</v>
      </c>
      <c r="G237" s="5">
        <v>34765</v>
      </c>
      <c r="H237" s="3">
        <v>7</v>
      </c>
      <c r="I237" s="3" t="s">
        <v>15</v>
      </c>
      <c r="J237" s="3" t="s">
        <v>15</v>
      </c>
      <c r="K237" s="3" t="s">
        <v>14</v>
      </c>
      <c r="L237" s="11">
        <f t="shared" ca="1" si="3"/>
        <v>27</v>
      </c>
    </row>
    <row r="238" spans="1:12" ht="14.4">
      <c r="A238" s="3">
        <v>4940</v>
      </c>
      <c r="B238" s="4" t="s">
        <v>11</v>
      </c>
      <c r="C238" s="4" t="s">
        <v>12</v>
      </c>
      <c r="D238" s="4" t="s">
        <v>13</v>
      </c>
      <c r="E238" s="3">
        <v>5</v>
      </c>
      <c r="F238" s="3">
        <v>95</v>
      </c>
      <c r="G238" s="5">
        <v>33418</v>
      </c>
      <c r="H238" s="3">
        <v>10</v>
      </c>
      <c r="I238" s="3" t="s">
        <v>14</v>
      </c>
      <c r="J238" s="3" t="s">
        <v>14</v>
      </c>
      <c r="K238" s="3" t="s">
        <v>15</v>
      </c>
      <c r="L238" s="11">
        <f t="shared" ca="1" si="3"/>
        <v>31</v>
      </c>
    </row>
    <row r="239" spans="1:12" ht="14.4">
      <c r="A239" s="3">
        <v>4941</v>
      </c>
      <c r="B239" s="4" t="s">
        <v>19</v>
      </c>
      <c r="C239" s="4" t="s">
        <v>20</v>
      </c>
      <c r="D239" s="4" t="s">
        <v>21</v>
      </c>
      <c r="E239" s="3">
        <v>1</v>
      </c>
      <c r="F239" s="3">
        <v>406</v>
      </c>
      <c r="G239" s="5">
        <v>27628</v>
      </c>
      <c r="H239" s="3">
        <v>2</v>
      </c>
      <c r="I239" s="3" t="s">
        <v>14</v>
      </c>
      <c r="J239" s="3" t="s">
        <v>14</v>
      </c>
      <c r="K239" s="3" t="s">
        <v>14</v>
      </c>
      <c r="L239" s="11">
        <f t="shared" ca="1" si="3"/>
        <v>46</v>
      </c>
    </row>
    <row r="240" spans="1:12" ht="14.4">
      <c r="A240" s="3">
        <v>4951</v>
      </c>
      <c r="B240" s="4" t="s">
        <v>125</v>
      </c>
      <c r="C240" s="4" t="s">
        <v>101</v>
      </c>
      <c r="D240" s="4" t="s">
        <v>33</v>
      </c>
      <c r="E240" s="3">
        <v>8</v>
      </c>
      <c r="F240" s="3">
        <v>457</v>
      </c>
      <c r="G240" s="5">
        <v>22102</v>
      </c>
      <c r="H240" s="3">
        <v>3</v>
      </c>
      <c r="I240" s="3" t="s">
        <v>15</v>
      </c>
      <c r="J240" s="3" t="s">
        <v>15</v>
      </c>
      <c r="K240" s="3" t="s">
        <v>15</v>
      </c>
      <c r="L240" s="11">
        <f t="shared" ca="1" si="3"/>
        <v>62</v>
      </c>
    </row>
    <row r="241" spans="1:12" ht="14.4">
      <c r="A241" s="3">
        <v>4951</v>
      </c>
      <c r="B241" s="4" t="s">
        <v>56</v>
      </c>
      <c r="C241" s="4" t="s">
        <v>57</v>
      </c>
      <c r="D241" s="4" t="s">
        <v>39</v>
      </c>
      <c r="E241" s="3">
        <v>1</v>
      </c>
      <c r="F241" s="3">
        <v>614</v>
      </c>
      <c r="G241" s="5">
        <v>25276</v>
      </c>
      <c r="H241" s="3">
        <v>4</v>
      </c>
      <c r="I241" s="3" t="s">
        <v>14</v>
      </c>
      <c r="J241" s="3" t="s">
        <v>15</v>
      </c>
      <c r="K241" s="3" t="s">
        <v>15</v>
      </c>
      <c r="L241" s="11">
        <f t="shared" ca="1" si="3"/>
        <v>53</v>
      </c>
    </row>
    <row r="242" spans="1:12" ht="14.4">
      <c r="A242" s="3">
        <v>4966</v>
      </c>
      <c r="B242" s="4" t="s">
        <v>182</v>
      </c>
      <c r="C242" s="4" t="s">
        <v>23</v>
      </c>
      <c r="D242" s="4" t="s">
        <v>24</v>
      </c>
      <c r="E242" s="3">
        <v>2</v>
      </c>
      <c r="F242" s="3">
        <v>921</v>
      </c>
      <c r="G242" s="5">
        <v>29222</v>
      </c>
      <c r="H242" s="3">
        <v>4</v>
      </c>
      <c r="I242" s="3" t="s">
        <v>15</v>
      </c>
      <c r="J242" s="3" t="s">
        <v>14</v>
      </c>
      <c r="K242" s="3" t="s">
        <v>15</v>
      </c>
      <c r="L242" s="11">
        <f t="shared" ca="1" si="3"/>
        <v>42</v>
      </c>
    </row>
    <row r="243" spans="1:12" ht="14.4">
      <c r="A243" s="3">
        <v>4981</v>
      </c>
      <c r="B243" s="4" t="s">
        <v>306</v>
      </c>
      <c r="C243" s="4" t="s">
        <v>236</v>
      </c>
      <c r="D243" s="4" t="s">
        <v>27</v>
      </c>
      <c r="E243" s="3">
        <v>15</v>
      </c>
      <c r="F243" s="3">
        <v>136</v>
      </c>
      <c r="G243" s="5">
        <v>24661</v>
      </c>
      <c r="H243" s="3">
        <v>8</v>
      </c>
      <c r="I243" s="3" t="s">
        <v>14</v>
      </c>
      <c r="J243" s="3" t="s">
        <v>15</v>
      </c>
      <c r="K243" s="3" t="s">
        <v>14</v>
      </c>
      <c r="L243" s="11">
        <f t="shared" ca="1" si="3"/>
        <v>55</v>
      </c>
    </row>
    <row r="244" spans="1:12" ht="14.4">
      <c r="A244" s="3">
        <v>4992</v>
      </c>
      <c r="B244" s="4" t="s">
        <v>19</v>
      </c>
      <c r="C244" s="4" t="s">
        <v>20</v>
      </c>
      <c r="D244" s="4" t="s">
        <v>21</v>
      </c>
      <c r="E244" s="3">
        <v>10</v>
      </c>
      <c r="F244" s="3">
        <v>160</v>
      </c>
      <c r="G244" s="5">
        <v>25834</v>
      </c>
      <c r="H244" s="3">
        <v>4</v>
      </c>
      <c r="I244" s="3" t="s">
        <v>15</v>
      </c>
      <c r="J244" s="3" t="s">
        <v>15</v>
      </c>
      <c r="K244" s="3" t="s">
        <v>15</v>
      </c>
      <c r="L244" s="11">
        <f t="shared" ca="1" si="3"/>
        <v>51</v>
      </c>
    </row>
    <row r="245" spans="1:12" ht="14.4">
      <c r="A245" s="3">
        <v>5013</v>
      </c>
      <c r="B245" s="4" t="s">
        <v>16</v>
      </c>
      <c r="C245" s="4" t="s">
        <v>17</v>
      </c>
      <c r="D245" s="4" t="s">
        <v>18</v>
      </c>
      <c r="E245" s="3">
        <v>10</v>
      </c>
      <c r="F245" s="3">
        <v>482</v>
      </c>
      <c r="G245" s="5">
        <v>20394</v>
      </c>
      <c r="H245" s="3">
        <v>1</v>
      </c>
      <c r="I245" s="3" t="s">
        <v>15</v>
      </c>
      <c r="J245" s="3" t="s">
        <v>14</v>
      </c>
      <c r="K245" s="3" t="s">
        <v>15</v>
      </c>
      <c r="L245" s="11">
        <f t="shared" ca="1" si="3"/>
        <v>66</v>
      </c>
    </row>
    <row r="246" spans="1:12" ht="14.4">
      <c r="A246" s="3">
        <v>5025</v>
      </c>
      <c r="B246" s="4" t="s">
        <v>166</v>
      </c>
      <c r="C246" s="4" t="s">
        <v>167</v>
      </c>
      <c r="D246" s="4" t="s">
        <v>21</v>
      </c>
      <c r="E246" s="3">
        <v>9</v>
      </c>
      <c r="F246" s="3">
        <v>287</v>
      </c>
      <c r="G246" s="6">
        <v>28839</v>
      </c>
      <c r="H246" s="3">
        <v>7</v>
      </c>
      <c r="I246" s="3" t="s">
        <v>14</v>
      </c>
      <c r="J246" s="3" t="s">
        <v>14</v>
      </c>
      <c r="K246" s="3" t="s">
        <v>15</v>
      </c>
      <c r="L246" s="11">
        <f t="shared" ca="1" si="3"/>
        <v>43</v>
      </c>
    </row>
    <row r="247" spans="1:12" ht="14.4">
      <c r="A247" s="3">
        <v>5031</v>
      </c>
      <c r="B247" s="4" t="s">
        <v>16</v>
      </c>
      <c r="C247" s="4" t="s">
        <v>17</v>
      </c>
      <c r="D247" s="4" t="s">
        <v>18</v>
      </c>
      <c r="E247" s="3">
        <v>12</v>
      </c>
      <c r="F247" s="3">
        <v>626</v>
      </c>
      <c r="G247" s="6">
        <v>32065</v>
      </c>
      <c r="H247" s="3">
        <v>10</v>
      </c>
      <c r="I247" s="3" t="s">
        <v>15</v>
      </c>
      <c r="J247" s="3" t="s">
        <v>15</v>
      </c>
      <c r="K247" s="3" t="s">
        <v>14</v>
      </c>
      <c r="L247" s="11">
        <f t="shared" ca="1" si="3"/>
        <v>34</v>
      </c>
    </row>
    <row r="248" spans="1:12" ht="14.4">
      <c r="A248" s="3">
        <v>5049</v>
      </c>
      <c r="B248" s="4" t="s">
        <v>146</v>
      </c>
      <c r="C248" s="4" t="s">
        <v>147</v>
      </c>
      <c r="D248" s="4" t="s">
        <v>36</v>
      </c>
      <c r="E248" s="3">
        <v>4</v>
      </c>
      <c r="F248" s="3">
        <v>714</v>
      </c>
      <c r="G248" s="6">
        <v>33566</v>
      </c>
      <c r="H248" s="3">
        <v>8</v>
      </c>
      <c r="I248" s="3" t="s">
        <v>15</v>
      </c>
      <c r="J248" s="3" t="s">
        <v>14</v>
      </c>
      <c r="K248" s="3" t="s">
        <v>15</v>
      </c>
      <c r="L248" s="11">
        <f t="shared" ca="1" si="3"/>
        <v>30</v>
      </c>
    </row>
    <row r="249" spans="1:12" ht="14.4">
      <c r="A249" s="3">
        <v>5052</v>
      </c>
      <c r="B249" s="4" t="s">
        <v>40</v>
      </c>
      <c r="C249" s="4" t="s">
        <v>41</v>
      </c>
      <c r="D249" s="4" t="s">
        <v>27</v>
      </c>
      <c r="E249" s="3">
        <v>2</v>
      </c>
      <c r="F249" s="3">
        <v>33</v>
      </c>
      <c r="G249" s="5">
        <v>26071</v>
      </c>
      <c r="H249" s="3">
        <v>10</v>
      </c>
      <c r="I249" s="3" t="s">
        <v>15</v>
      </c>
      <c r="J249" s="3" t="s">
        <v>15</v>
      </c>
      <c r="K249" s="3" t="s">
        <v>14</v>
      </c>
      <c r="L249" s="11">
        <f t="shared" ca="1" si="3"/>
        <v>51</v>
      </c>
    </row>
    <row r="250" spans="1:12" ht="14.4">
      <c r="A250" s="3">
        <v>5054</v>
      </c>
      <c r="B250" s="4" t="s">
        <v>16</v>
      </c>
      <c r="C250" s="4" t="s">
        <v>17</v>
      </c>
      <c r="D250" s="4" t="s">
        <v>18</v>
      </c>
      <c r="E250" s="3">
        <v>4</v>
      </c>
      <c r="F250" s="3">
        <v>712</v>
      </c>
      <c r="G250" s="5">
        <v>23755</v>
      </c>
      <c r="H250" s="3">
        <v>6</v>
      </c>
      <c r="I250" s="3" t="s">
        <v>15</v>
      </c>
      <c r="J250" s="3" t="s">
        <v>14</v>
      </c>
      <c r="K250" s="3" t="s">
        <v>14</v>
      </c>
      <c r="L250" s="11">
        <f t="shared" ca="1" si="3"/>
        <v>57</v>
      </c>
    </row>
    <row r="251" spans="1:12" ht="14.4">
      <c r="A251" s="3">
        <v>5057</v>
      </c>
      <c r="B251" s="4" t="s">
        <v>16</v>
      </c>
      <c r="C251" s="4" t="s">
        <v>17</v>
      </c>
      <c r="D251" s="4" t="s">
        <v>18</v>
      </c>
      <c r="E251" s="3">
        <v>6</v>
      </c>
      <c r="F251" s="3">
        <v>26</v>
      </c>
      <c r="G251" s="5">
        <v>31149</v>
      </c>
      <c r="H251" s="3">
        <v>7</v>
      </c>
      <c r="I251" s="3" t="s">
        <v>14</v>
      </c>
      <c r="J251" s="3" t="s">
        <v>14</v>
      </c>
      <c r="K251" s="3" t="s">
        <v>15</v>
      </c>
      <c r="L251" s="11">
        <f t="shared" ca="1" si="3"/>
        <v>37</v>
      </c>
    </row>
    <row r="252" spans="1:12" ht="14.4">
      <c r="A252" s="3">
        <v>5059</v>
      </c>
      <c r="B252" s="4" t="s">
        <v>37</v>
      </c>
      <c r="C252" s="4" t="s">
        <v>38</v>
      </c>
      <c r="D252" s="4" t="s">
        <v>39</v>
      </c>
      <c r="E252" s="3">
        <v>15</v>
      </c>
      <c r="F252" s="3">
        <v>26</v>
      </c>
      <c r="G252" s="5">
        <v>34599</v>
      </c>
      <c r="H252" s="3">
        <v>7</v>
      </c>
      <c r="I252" s="3" t="s">
        <v>15</v>
      </c>
      <c r="J252" s="3" t="s">
        <v>14</v>
      </c>
      <c r="K252" s="3" t="s">
        <v>14</v>
      </c>
      <c r="L252" s="11">
        <f t="shared" ca="1" si="3"/>
        <v>27</v>
      </c>
    </row>
    <row r="253" spans="1:12" ht="14.4">
      <c r="A253" s="3">
        <v>5063</v>
      </c>
      <c r="B253" s="4" t="s">
        <v>60</v>
      </c>
      <c r="C253" s="4" t="s">
        <v>61</v>
      </c>
      <c r="D253" s="4" t="s">
        <v>33</v>
      </c>
      <c r="E253" s="3">
        <v>13</v>
      </c>
      <c r="F253" s="3">
        <v>364</v>
      </c>
      <c r="G253" s="5">
        <v>21654</v>
      </c>
      <c r="H253" s="3">
        <v>4</v>
      </c>
      <c r="I253" s="3" t="s">
        <v>14</v>
      </c>
      <c r="J253" s="3" t="s">
        <v>15</v>
      </c>
      <c r="K253" s="3" t="s">
        <v>15</v>
      </c>
      <c r="L253" s="11">
        <f t="shared" ca="1" si="3"/>
        <v>63</v>
      </c>
    </row>
    <row r="254" spans="1:12" ht="14.4">
      <c r="A254" s="3">
        <v>5070</v>
      </c>
      <c r="B254" s="4" t="s">
        <v>221</v>
      </c>
      <c r="C254" s="4" t="s">
        <v>107</v>
      </c>
      <c r="D254" s="4" t="s">
        <v>44</v>
      </c>
      <c r="E254" s="3">
        <v>4</v>
      </c>
      <c r="F254" s="3">
        <v>124</v>
      </c>
      <c r="G254" s="5">
        <v>23154</v>
      </c>
      <c r="H254" s="3">
        <v>1</v>
      </c>
      <c r="I254" s="3" t="s">
        <v>15</v>
      </c>
      <c r="J254" s="3" t="s">
        <v>15</v>
      </c>
      <c r="K254" s="3" t="s">
        <v>14</v>
      </c>
      <c r="L254" s="11">
        <f t="shared" ca="1" si="3"/>
        <v>59</v>
      </c>
    </row>
    <row r="255" spans="1:12" ht="14.4">
      <c r="A255" s="3">
        <v>5079</v>
      </c>
      <c r="B255" s="4" t="s">
        <v>177</v>
      </c>
      <c r="C255" s="4" t="s">
        <v>84</v>
      </c>
      <c r="D255" s="4" t="s">
        <v>21</v>
      </c>
      <c r="E255" s="3">
        <v>5</v>
      </c>
      <c r="F255" s="3">
        <v>748</v>
      </c>
      <c r="G255" s="5">
        <v>22174</v>
      </c>
      <c r="H255" s="3">
        <v>8</v>
      </c>
      <c r="I255" s="3" t="s">
        <v>15</v>
      </c>
      <c r="J255" s="3" t="s">
        <v>15</v>
      </c>
      <c r="K255" s="3" t="s">
        <v>15</v>
      </c>
      <c r="L255" s="11">
        <f t="shared" ca="1" si="3"/>
        <v>61</v>
      </c>
    </row>
    <row r="256" spans="1:12" ht="14.4">
      <c r="A256" s="3">
        <v>5112</v>
      </c>
      <c r="B256" s="4" t="s">
        <v>16</v>
      </c>
      <c r="C256" s="4" t="s">
        <v>17</v>
      </c>
      <c r="D256" s="4" t="s">
        <v>18</v>
      </c>
      <c r="E256" s="3">
        <v>9</v>
      </c>
      <c r="F256" s="3">
        <v>469</v>
      </c>
      <c r="G256" s="5">
        <v>21770</v>
      </c>
      <c r="H256" s="3">
        <v>3</v>
      </c>
      <c r="I256" s="3" t="s">
        <v>15</v>
      </c>
      <c r="J256" s="3" t="s">
        <v>15</v>
      </c>
      <c r="K256" s="3" t="s">
        <v>14</v>
      </c>
      <c r="L256" s="11">
        <f t="shared" ca="1" si="3"/>
        <v>62</v>
      </c>
    </row>
    <row r="257" spans="1:12" ht="14.4">
      <c r="A257" s="3">
        <v>5122</v>
      </c>
      <c r="B257" s="4" t="s">
        <v>266</v>
      </c>
      <c r="C257" s="4" t="s">
        <v>244</v>
      </c>
      <c r="D257" s="4" t="s">
        <v>64</v>
      </c>
      <c r="E257" s="3">
        <v>9</v>
      </c>
      <c r="F257" s="3">
        <v>308</v>
      </c>
      <c r="G257" s="5">
        <v>28756</v>
      </c>
      <c r="H257" s="3">
        <v>1</v>
      </c>
      <c r="I257" s="3" t="s">
        <v>15</v>
      </c>
      <c r="J257" s="3" t="s">
        <v>14</v>
      </c>
      <c r="K257" s="3" t="s">
        <v>14</v>
      </c>
      <c r="L257" s="11">
        <f t="shared" ca="1" si="3"/>
        <v>43</v>
      </c>
    </row>
    <row r="258" spans="1:12" ht="14.4">
      <c r="A258" s="3">
        <v>5131</v>
      </c>
      <c r="B258" s="4" t="s">
        <v>161</v>
      </c>
      <c r="C258" s="4" t="s">
        <v>12</v>
      </c>
      <c r="D258" s="4" t="s">
        <v>13</v>
      </c>
      <c r="E258" s="3">
        <v>12</v>
      </c>
      <c r="F258" s="3">
        <v>184</v>
      </c>
      <c r="G258" s="5">
        <v>20337</v>
      </c>
      <c r="H258" s="3">
        <v>2</v>
      </c>
      <c r="I258" s="3" t="s">
        <v>14</v>
      </c>
      <c r="J258" s="3" t="s">
        <v>14</v>
      </c>
      <c r="K258" s="3" t="s">
        <v>14</v>
      </c>
      <c r="L258" s="11">
        <f t="shared" ref="L258:L301" ca="1" si="4">DATEDIF(G258,TODAY(),"Y")</f>
        <v>66</v>
      </c>
    </row>
    <row r="259" spans="1:12" ht="14.4">
      <c r="A259" s="3">
        <v>5136</v>
      </c>
      <c r="B259" s="4" t="s">
        <v>259</v>
      </c>
      <c r="C259" s="4" t="s">
        <v>236</v>
      </c>
      <c r="D259" s="4" t="s">
        <v>27</v>
      </c>
      <c r="E259" s="3">
        <v>7</v>
      </c>
      <c r="F259" s="3">
        <v>226</v>
      </c>
      <c r="G259" s="5">
        <v>23802</v>
      </c>
      <c r="H259" s="3">
        <v>7</v>
      </c>
      <c r="I259" s="3" t="s">
        <v>15</v>
      </c>
      <c r="J259" s="3" t="s">
        <v>14</v>
      </c>
      <c r="K259" s="3" t="s">
        <v>15</v>
      </c>
      <c r="L259" s="11">
        <f t="shared" ca="1" si="4"/>
        <v>57</v>
      </c>
    </row>
    <row r="260" spans="1:12" ht="14.4">
      <c r="A260" s="3">
        <v>5160</v>
      </c>
      <c r="B260" s="4" t="s">
        <v>126</v>
      </c>
      <c r="C260" s="4" t="s">
        <v>127</v>
      </c>
      <c r="D260" s="4" t="s">
        <v>39</v>
      </c>
      <c r="E260" s="3">
        <v>5</v>
      </c>
      <c r="F260" s="3">
        <v>705</v>
      </c>
      <c r="G260" s="5">
        <v>34359</v>
      </c>
      <c r="H260" s="3">
        <v>4</v>
      </c>
      <c r="I260" s="3" t="s">
        <v>15</v>
      </c>
      <c r="J260" s="3" t="s">
        <v>15</v>
      </c>
      <c r="K260" s="3" t="s">
        <v>15</v>
      </c>
      <c r="L260" s="11">
        <f t="shared" ca="1" si="4"/>
        <v>28</v>
      </c>
    </row>
    <row r="261" spans="1:12" ht="14.4">
      <c r="A261" s="3">
        <v>5180</v>
      </c>
      <c r="B261" s="4" t="s">
        <v>152</v>
      </c>
      <c r="C261" s="4" t="s">
        <v>20</v>
      </c>
      <c r="D261" s="4" t="s">
        <v>21</v>
      </c>
      <c r="E261" s="3">
        <v>7</v>
      </c>
      <c r="F261" s="3">
        <v>988</v>
      </c>
      <c r="G261" s="6">
        <v>32078</v>
      </c>
      <c r="H261" s="3">
        <v>8</v>
      </c>
      <c r="I261" s="3" t="s">
        <v>15</v>
      </c>
      <c r="J261" s="3" t="s">
        <v>15</v>
      </c>
      <c r="K261" s="3" t="s">
        <v>15</v>
      </c>
      <c r="L261" s="11">
        <f t="shared" ca="1" si="4"/>
        <v>34</v>
      </c>
    </row>
    <row r="262" spans="1:12" ht="14.4">
      <c r="A262" s="3">
        <v>5196</v>
      </c>
      <c r="B262" s="4" t="s">
        <v>25</v>
      </c>
      <c r="C262" s="4" t="s">
        <v>26</v>
      </c>
      <c r="D262" s="4" t="s">
        <v>27</v>
      </c>
      <c r="E262" s="3">
        <v>10</v>
      </c>
      <c r="F262" s="3">
        <v>550</v>
      </c>
      <c r="G262" s="6">
        <v>21486</v>
      </c>
      <c r="H262" s="3">
        <v>4</v>
      </c>
      <c r="I262" s="3" t="s">
        <v>14</v>
      </c>
      <c r="J262" s="3" t="s">
        <v>14</v>
      </c>
      <c r="K262" s="3" t="s">
        <v>14</v>
      </c>
      <c r="L262" s="11">
        <f t="shared" ca="1" si="4"/>
        <v>63</v>
      </c>
    </row>
    <row r="263" spans="1:12" ht="14.4">
      <c r="A263" s="3">
        <v>5222</v>
      </c>
      <c r="B263" s="4" t="s">
        <v>263</v>
      </c>
      <c r="C263" s="4" t="s">
        <v>140</v>
      </c>
      <c r="D263" s="4" t="s">
        <v>39</v>
      </c>
      <c r="E263" s="3">
        <v>7</v>
      </c>
      <c r="F263" s="3">
        <v>340</v>
      </c>
      <c r="G263" s="5">
        <v>20134</v>
      </c>
      <c r="H263" s="3">
        <v>3</v>
      </c>
      <c r="I263" s="3" t="s">
        <v>14</v>
      </c>
      <c r="J263" s="3" t="s">
        <v>15</v>
      </c>
      <c r="K263" s="3" t="s">
        <v>14</v>
      </c>
      <c r="L263" s="11">
        <f t="shared" ca="1" si="4"/>
        <v>67</v>
      </c>
    </row>
    <row r="264" spans="1:12" ht="14.4">
      <c r="A264" s="3">
        <v>5233</v>
      </c>
      <c r="B264" s="4" t="s">
        <v>208</v>
      </c>
      <c r="C264" s="4" t="s">
        <v>147</v>
      </c>
      <c r="D264" s="4" t="s">
        <v>36</v>
      </c>
      <c r="E264" s="3">
        <v>13</v>
      </c>
      <c r="F264" s="3">
        <v>537</v>
      </c>
      <c r="G264" s="5">
        <v>21381</v>
      </c>
      <c r="H264" s="3">
        <v>3</v>
      </c>
      <c r="I264" s="3" t="s">
        <v>15</v>
      </c>
      <c r="J264" s="3" t="s">
        <v>15</v>
      </c>
      <c r="K264" s="3" t="s">
        <v>14</v>
      </c>
      <c r="L264" s="11">
        <f t="shared" ca="1" si="4"/>
        <v>64</v>
      </c>
    </row>
    <row r="265" spans="1:12" ht="14.4">
      <c r="A265" s="3">
        <v>5243</v>
      </c>
      <c r="B265" s="4" t="s">
        <v>222</v>
      </c>
      <c r="C265" s="4" t="s">
        <v>95</v>
      </c>
      <c r="D265" s="4" t="s">
        <v>18</v>
      </c>
      <c r="E265" s="3">
        <v>9</v>
      </c>
      <c r="F265" s="3">
        <v>856</v>
      </c>
      <c r="G265" s="5">
        <v>24133</v>
      </c>
      <c r="H265" s="3">
        <v>1</v>
      </c>
      <c r="I265" s="3" t="s">
        <v>15</v>
      </c>
      <c r="J265" s="3" t="s">
        <v>15</v>
      </c>
      <c r="K265" s="3" t="s">
        <v>14</v>
      </c>
      <c r="L265" s="11">
        <f t="shared" ca="1" si="4"/>
        <v>56</v>
      </c>
    </row>
    <row r="266" spans="1:12" ht="14.4">
      <c r="A266" s="3">
        <v>5255</v>
      </c>
      <c r="B266" s="4" t="s">
        <v>154</v>
      </c>
      <c r="C266" s="4" t="s">
        <v>155</v>
      </c>
      <c r="D266" s="4" t="s">
        <v>93</v>
      </c>
      <c r="E266" s="3">
        <v>4</v>
      </c>
      <c r="F266" s="3">
        <v>375</v>
      </c>
      <c r="G266" s="5">
        <v>25006</v>
      </c>
      <c r="H266" s="3">
        <v>1</v>
      </c>
      <c r="I266" s="3" t="s">
        <v>14</v>
      </c>
      <c r="J266" s="3" t="s">
        <v>15</v>
      </c>
      <c r="K266" s="3" t="s">
        <v>15</v>
      </c>
      <c r="L266" s="11">
        <f t="shared" ca="1" si="4"/>
        <v>54</v>
      </c>
    </row>
    <row r="267" spans="1:12" ht="14.4">
      <c r="A267" s="3">
        <v>5256</v>
      </c>
      <c r="B267" s="4" t="s">
        <v>298</v>
      </c>
      <c r="C267" s="4" t="s">
        <v>32</v>
      </c>
      <c r="D267" s="4" t="s">
        <v>33</v>
      </c>
      <c r="E267" s="3">
        <v>14</v>
      </c>
      <c r="F267" s="3">
        <v>353</v>
      </c>
      <c r="G267" s="5">
        <v>23160</v>
      </c>
      <c r="H267" s="3">
        <v>9</v>
      </c>
      <c r="I267" s="3" t="s">
        <v>14</v>
      </c>
      <c r="J267" s="3" t="s">
        <v>14</v>
      </c>
      <c r="K267" s="3" t="s">
        <v>14</v>
      </c>
      <c r="L267" s="11">
        <f t="shared" ca="1" si="4"/>
        <v>59</v>
      </c>
    </row>
    <row r="268" spans="1:12" ht="14.4">
      <c r="A268" s="3">
        <v>5272</v>
      </c>
      <c r="B268" s="4" t="s">
        <v>19</v>
      </c>
      <c r="C268" s="4" t="s">
        <v>20</v>
      </c>
      <c r="D268" s="4" t="s">
        <v>21</v>
      </c>
      <c r="E268" s="3">
        <v>13</v>
      </c>
      <c r="F268" s="3">
        <v>461</v>
      </c>
      <c r="G268" s="5">
        <v>28101</v>
      </c>
      <c r="H268" s="3">
        <v>9</v>
      </c>
      <c r="I268" s="3" t="s">
        <v>14</v>
      </c>
      <c r="J268" s="3" t="s">
        <v>14</v>
      </c>
      <c r="K268" s="3" t="s">
        <v>14</v>
      </c>
      <c r="L268" s="11">
        <f t="shared" ca="1" si="4"/>
        <v>45</v>
      </c>
    </row>
    <row r="269" spans="1:12" ht="14.4">
      <c r="A269" s="3">
        <v>5282</v>
      </c>
      <c r="B269" s="4" t="s">
        <v>11</v>
      </c>
      <c r="C269" s="4" t="s">
        <v>12</v>
      </c>
      <c r="D269" s="4" t="s">
        <v>13</v>
      </c>
      <c r="E269" s="3">
        <v>5</v>
      </c>
      <c r="F269" s="3">
        <v>68</v>
      </c>
      <c r="G269" s="5">
        <v>31079</v>
      </c>
      <c r="H269" s="3">
        <v>3</v>
      </c>
      <c r="I269" s="3" t="s">
        <v>14</v>
      </c>
      <c r="J269" s="3" t="s">
        <v>14</v>
      </c>
      <c r="K269" s="3" t="s">
        <v>15</v>
      </c>
      <c r="L269" s="11">
        <f t="shared" ca="1" si="4"/>
        <v>37</v>
      </c>
    </row>
    <row r="270" spans="1:12" ht="14.4">
      <c r="A270" s="3">
        <v>5291</v>
      </c>
      <c r="B270" s="4" t="s">
        <v>11</v>
      </c>
      <c r="C270" s="4" t="s">
        <v>12</v>
      </c>
      <c r="D270" s="4" t="s">
        <v>13</v>
      </c>
      <c r="E270" s="3">
        <v>12</v>
      </c>
      <c r="F270" s="3">
        <v>597</v>
      </c>
      <c r="G270" s="5">
        <v>28343</v>
      </c>
      <c r="H270" s="3">
        <v>9</v>
      </c>
      <c r="I270" s="3" t="s">
        <v>14</v>
      </c>
      <c r="J270" s="3" t="s">
        <v>14</v>
      </c>
      <c r="K270" s="3" t="s">
        <v>14</v>
      </c>
      <c r="L270" s="11">
        <f t="shared" ca="1" si="4"/>
        <v>44</v>
      </c>
    </row>
    <row r="271" spans="1:12" ht="14.4">
      <c r="A271" s="3">
        <v>5296</v>
      </c>
      <c r="B271" s="4" t="s">
        <v>45</v>
      </c>
      <c r="C271" s="4" t="s">
        <v>46</v>
      </c>
      <c r="D271" s="4" t="s">
        <v>44</v>
      </c>
      <c r="E271" s="3">
        <v>15</v>
      </c>
      <c r="F271" s="3">
        <v>807</v>
      </c>
      <c r="G271" s="5">
        <v>29100</v>
      </c>
      <c r="H271" s="3">
        <v>9</v>
      </c>
      <c r="I271" s="3" t="s">
        <v>14</v>
      </c>
      <c r="J271" s="3" t="s">
        <v>15</v>
      </c>
      <c r="K271" s="3" t="s">
        <v>14</v>
      </c>
      <c r="L271" s="11">
        <f t="shared" ca="1" si="4"/>
        <v>42</v>
      </c>
    </row>
    <row r="272" spans="1:12" ht="14.4">
      <c r="A272" s="3">
        <v>5307</v>
      </c>
      <c r="B272" s="4" t="s">
        <v>233</v>
      </c>
      <c r="C272" s="4" t="s">
        <v>17</v>
      </c>
      <c r="D272" s="4" t="s">
        <v>18</v>
      </c>
      <c r="E272" s="3">
        <v>9</v>
      </c>
      <c r="F272" s="3">
        <v>831</v>
      </c>
      <c r="G272" s="5">
        <v>22860</v>
      </c>
      <c r="H272" s="3">
        <v>4</v>
      </c>
      <c r="I272" s="3" t="s">
        <v>14</v>
      </c>
      <c r="J272" s="3" t="s">
        <v>15</v>
      </c>
      <c r="K272" s="3" t="s">
        <v>14</v>
      </c>
      <c r="L272" s="11">
        <f t="shared" ca="1" si="4"/>
        <v>60</v>
      </c>
    </row>
    <row r="273" spans="1:12" ht="14.4">
      <c r="A273" s="3">
        <v>5325</v>
      </c>
      <c r="B273" s="4" t="s">
        <v>248</v>
      </c>
      <c r="C273" s="4" t="s">
        <v>20</v>
      </c>
      <c r="D273" s="4" t="s">
        <v>21</v>
      </c>
      <c r="E273" s="3">
        <v>15</v>
      </c>
      <c r="F273" s="3">
        <v>208</v>
      </c>
      <c r="G273" s="5">
        <v>21343</v>
      </c>
      <c r="H273" s="3">
        <v>6</v>
      </c>
      <c r="I273" s="3" t="s">
        <v>14</v>
      </c>
      <c r="J273" s="3" t="s">
        <v>14</v>
      </c>
      <c r="K273" s="3" t="s">
        <v>14</v>
      </c>
      <c r="L273" s="11">
        <f t="shared" ca="1" si="4"/>
        <v>64</v>
      </c>
    </row>
    <row r="274" spans="1:12" ht="14.4">
      <c r="A274" s="3">
        <v>5325</v>
      </c>
      <c r="B274" s="4" t="s">
        <v>11</v>
      </c>
      <c r="C274" s="4" t="s">
        <v>12</v>
      </c>
      <c r="D274" s="4" t="s">
        <v>13</v>
      </c>
      <c r="E274" s="3">
        <v>15</v>
      </c>
      <c r="F274" s="3">
        <v>551</v>
      </c>
      <c r="G274" s="5">
        <v>32698</v>
      </c>
      <c r="H274" s="3">
        <v>9</v>
      </c>
      <c r="I274" s="3" t="s">
        <v>14</v>
      </c>
      <c r="J274" s="3" t="s">
        <v>14</v>
      </c>
      <c r="K274" s="3" t="s">
        <v>14</v>
      </c>
      <c r="L274" s="11">
        <f t="shared" ca="1" si="4"/>
        <v>33</v>
      </c>
    </row>
    <row r="275" spans="1:12" ht="14.4">
      <c r="A275" s="3">
        <v>5328</v>
      </c>
      <c r="B275" s="4" t="s">
        <v>34</v>
      </c>
      <c r="C275" s="4" t="s">
        <v>35</v>
      </c>
      <c r="D275" s="4" t="s">
        <v>36</v>
      </c>
      <c r="E275" s="3">
        <v>8</v>
      </c>
      <c r="F275" s="3">
        <v>242</v>
      </c>
      <c r="G275" s="5">
        <v>31533</v>
      </c>
      <c r="H275" s="3">
        <v>5</v>
      </c>
      <c r="I275" s="3" t="s">
        <v>14</v>
      </c>
      <c r="J275" s="3" t="s">
        <v>14</v>
      </c>
      <c r="K275" s="3" t="s">
        <v>14</v>
      </c>
      <c r="L275" s="11">
        <f t="shared" ca="1" si="4"/>
        <v>36</v>
      </c>
    </row>
    <row r="276" spans="1:12" ht="14.4">
      <c r="A276" s="3">
        <v>5343</v>
      </c>
      <c r="B276" s="4" t="s">
        <v>19</v>
      </c>
      <c r="C276" s="4" t="s">
        <v>20</v>
      </c>
      <c r="D276" s="4" t="s">
        <v>21</v>
      </c>
      <c r="E276" s="3">
        <v>11</v>
      </c>
      <c r="F276" s="3">
        <v>616</v>
      </c>
      <c r="G276" s="6">
        <v>30634</v>
      </c>
      <c r="H276" s="3">
        <v>7</v>
      </c>
      <c r="I276" s="3" t="s">
        <v>14</v>
      </c>
      <c r="J276" s="3" t="s">
        <v>14</v>
      </c>
      <c r="K276" s="3" t="s">
        <v>15</v>
      </c>
      <c r="L276" s="11">
        <f t="shared" ca="1" si="4"/>
        <v>38</v>
      </c>
    </row>
    <row r="277" spans="1:12" ht="14.4">
      <c r="A277" s="3">
        <v>5356</v>
      </c>
      <c r="B277" s="4" t="s">
        <v>58</v>
      </c>
      <c r="C277" s="4" t="s">
        <v>59</v>
      </c>
      <c r="D277" s="4" t="s">
        <v>36</v>
      </c>
      <c r="E277" s="3">
        <v>15</v>
      </c>
      <c r="F277" s="3">
        <v>833</v>
      </c>
      <c r="G277" s="6">
        <v>26631</v>
      </c>
      <c r="H277" s="3">
        <v>10</v>
      </c>
      <c r="I277" s="3" t="s">
        <v>15</v>
      </c>
      <c r="J277" s="3" t="s">
        <v>15</v>
      </c>
      <c r="K277" s="3" t="s">
        <v>15</v>
      </c>
      <c r="L277" s="11">
        <f t="shared" ca="1" si="4"/>
        <v>49</v>
      </c>
    </row>
    <row r="278" spans="1:12" ht="14.4">
      <c r="A278" s="3">
        <v>5378</v>
      </c>
      <c r="B278" s="4" t="s">
        <v>25</v>
      </c>
      <c r="C278" s="4" t="s">
        <v>26</v>
      </c>
      <c r="D278" s="4" t="s">
        <v>27</v>
      </c>
      <c r="E278" s="3">
        <v>10</v>
      </c>
      <c r="F278" s="3">
        <v>115</v>
      </c>
      <c r="G278" s="5">
        <v>20168</v>
      </c>
      <c r="H278" s="3">
        <v>10</v>
      </c>
      <c r="I278" s="3" t="s">
        <v>14</v>
      </c>
      <c r="J278" s="3" t="s">
        <v>14</v>
      </c>
      <c r="K278" s="3" t="s">
        <v>14</v>
      </c>
      <c r="L278" s="11">
        <f t="shared" ca="1" si="4"/>
        <v>67</v>
      </c>
    </row>
    <row r="279" spans="1:12" ht="14.4">
      <c r="A279" s="3">
        <v>5379</v>
      </c>
      <c r="B279" s="4" t="s">
        <v>232</v>
      </c>
      <c r="C279" s="4" t="s">
        <v>43</v>
      </c>
      <c r="D279" s="4" t="s">
        <v>44</v>
      </c>
      <c r="E279" s="3">
        <v>13</v>
      </c>
      <c r="F279" s="3">
        <v>195</v>
      </c>
      <c r="G279" s="6">
        <v>27713</v>
      </c>
      <c r="H279" s="3">
        <v>5</v>
      </c>
      <c r="I279" s="3" t="s">
        <v>14</v>
      </c>
      <c r="J279" s="3" t="s">
        <v>15</v>
      </c>
      <c r="K279" s="3" t="s">
        <v>15</v>
      </c>
      <c r="L279" s="11">
        <f t="shared" ca="1" si="4"/>
        <v>46</v>
      </c>
    </row>
    <row r="280" spans="1:12" ht="14.4">
      <c r="A280" s="3">
        <v>5381</v>
      </c>
      <c r="B280" s="4" t="s">
        <v>19</v>
      </c>
      <c r="C280" s="4" t="s">
        <v>20</v>
      </c>
      <c r="D280" s="4" t="s">
        <v>21</v>
      </c>
      <c r="E280" s="3">
        <v>7</v>
      </c>
      <c r="F280" s="3">
        <v>387</v>
      </c>
      <c r="G280" s="5">
        <v>20270</v>
      </c>
      <c r="H280" s="3">
        <v>4</v>
      </c>
      <c r="I280" s="3" t="s">
        <v>15</v>
      </c>
      <c r="J280" s="3" t="s">
        <v>14</v>
      </c>
      <c r="K280" s="3" t="s">
        <v>15</v>
      </c>
      <c r="L280" s="11">
        <f t="shared" ca="1" si="4"/>
        <v>67</v>
      </c>
    </row>
    <row r="281" spans="1:12" ht="14.4">
      <c r="A281" s="3">
        <v>5400</v>
      </c>
      <c r="B281" s="4" t="s">
        <v>238</v>
      </c>
      <c r="C281" s="4" t="s">
        <v>88</v>
      </c>
      <c r="D281" s="4" t="s">
        <v>78</v>
      </c>
      <c r="E281" s="3">
        <v>14</v>
      </c>
      <c r="F281" s="3">
        <v>605</v>
      </c>
      <c r="G281" s="6">
        <v>33188</v>
      </c>
      <c r="H281" s="3">
        <v>1</v>
      </c>
      <c r="I281" s="3" t="s">
        <v>15</v>
      </c>
      <c r="J281" s="3" t="s">
        <v>14</v>
      </c>
      <c r="K281" s="3" t="s">
        <v>14</v>
      </c>
      <c r="L281" s="11">
        <f t="shared" ca="1" si="4"/>
        <v>31</v>
      </c>
    </row>
    <row r="282" spans="1:12" ht="14.4">
      <c r="A282" s="3">
        <v>5411</v>
      </c>
      <c r="B282" s="4" t="s">
        <v>37</v>
      </c>
      <c r="C282" s="4" t="s">
        <v>38</v>
      </c>
      <c r="D282" s="4" t="s">
        <v>39</v>
      </c>
      <c r="E282" s="3">
        <v>14</v>
      </c>
      <c r="F282" s="3">
        <v>446</v>
      </c>
      <c r="G282" s="5">
        <v>20863</v>
      </c>
      <c r="H282" s="3">
        <v>7</v>
      </c>
      <c r="I282" s="3" t="s">
        <v>15</v>
      </c>
      <c r="J282" s="3" t="s">
        <v>14</v>
      </c>
      <c r="K282" s="3" t="s">
        <v>14</v>
      </c>
      <c r="L282" s="11">
        <f t="shared" ca="1" si="4"/>
        <v>65</v>
      </c>
    </row>
    <row r="283" spans="1:12" ht="14.4">
      <c r="A283" s="3">
        <v>5413</v>
      </c>
      <c r="B283" s="4" t="s">
        <v>22</v>
      </c>
      <c r="C283" s="4" t="s">
        <v>23</v>
      </c>
      <c r="D283" s="4" t="s">
        <v>24</v>
      </c>
      <c r="E283" s="3">
        <v>5</v>
      </c>
      <c r="F283" s="3">
        <v>400</v>
      </c>
      <c r="G283" s="5">
        <v>21750</v>
      </c>
      <c r="H283" s="3">
        <v>6</v>
      </c>
      <c r="I283" s="3" t="s">
        <v>14</v>
      </c>
      <c r="J283" s="3" t="s">
        <v>14</v>
      </c>
      <c r="K283" s="3" t="s">
        <v>14</v>
      </c>
      <c r="L283" s="11">
        <f t="shared" ca="1" si="4"/>
        <v>63</v>
      </c>
    </row>
    <row r="284" spans="1:12" ht="14.4">
      <c r="A284" s="3">
        <v>5429</v>
      </c>
      <c r="B284" s="4" t="s">
        <v>11</v>
      </c>
      <c r="C284" s="4" t="s">
        <v>12</v>
      </c>
      <c r="D284" s="4" t="s">
        <v>13</v>
      </c>
      <c r="E284" s="3">
        <v>8</v>
      </c>
      <c r="F284" s="3">
        <v>557</v>
      </c>
      <c r="G284" s="5">
        <v>21720</v>
      </c>
      <c r="H284" s="3">
        <v>2</v>
      </c>
      <c r="I284" s="3" t="s">
        <v>15</v>
      </c>
      <c r="J284" s="3" t="s">
        <v>15</v>
      </c>
      <c r="K284" s="3" t="s">
        <v>15</v>
      </c>
      <c r="L284" s="11">
        <f t="shared" ca="1" si="4"/>
        <v>63</v>
      </c>
    </row>
    <row r="285" spans="1:12" ht="14.4">
      <c r="A285" s="3">
        <v>5443</v>
      </c>
      <c r="B285" s="4" t="s">
        <v>285</v>
      </c>
      <c r="C285" s="4" t="s">
        <v>286</v>
      </c>
      <c r="D285" s="4" t="s">
        <v>78</v>
      </c>
      <c r="E285" s="3">
        <v>9</v>
      </c>
      <c r="F285" s="3">
        <v>190</v>
      </c>
      <c r="G285" s="5">
        <v>29642</v>
      </c>
      <c r="H285" s="3">
        <v>3</v>
      </c>
      <c r="I285" s="3" t="s">
        <v>14</v>
      </c>
      <c r="J285" s="3" t="s">
        <v>15</v>
      </c>
      <c r="K285" s="3" t="s">
        <v>14</v>
      </c>
      <c r="L285" s="11">
        <f t="shared" ca="1" si="4"/>
        <v>41</v>
      </c>
    </row>
    <row r="286" spans="1:12" ht="14.4">
      <c r="A286" s="3">
        <v>5459</v>
      </c>
      <c r="B286" s="4" t="s">
        <v>234</v>
      </c>
      <c r="C286" s="4" t="s">
        <v>66</v>
      </c>
      <c r="D286" s="4" t="s">
        <v>33</v>
      </c>
      <c r="E286" s="3">
        <v>3</v>
      </c>
      <c r="F286" s="3">
        <v>106</v>
      </c>
      <c r="G286" s="5">
        <v>24859</v>
      </c>
      <c r="H286" s="3">
        <v>8</v>
      </c>
      <c r="I286" s="3" t="s">
        <v>15</v>
      </c>
      <c r="J286" s="3" t="s">
        <v>15</v>
      </c>
      <c r="K286" s="3" t="s">
        <v>15</v>
      </c>
      <c r="L286" s="11">
        <f t="shared" ca="1" si="4"/>
        <v>54</v>
      </c>
    </row>
    <row r="287" spans="1:12" ht="14.4">
      <c r="A287" s="3">
        <v>5473</v>
      </c>
      <c r="B287" s="4" t="s">
        <v>65</v>
      </c>
      <c r="C287" s="4" t="s">
        <v>66</v>
      </c>
      <c r="D287" s="4" t="s">
        <v>33</v>
      </c>
      <c r="E287" s="3">
        <v>1</v>
      </c>
      <c r="F287" s="3">
        <v>853</v>
      </c>
      <c r="G287" s="5">
        <v>22688</v>
      </c>
      <c r="H287" s="3">
        <v>1</v>
      </c>
      <c r="I287" s="3" t="s">
        <v>14</v>
      </c>
      <c r="J287" s="3" t="s">
        <v>14</v>
      </c>
      <c r="K287" s="3" t="s">
        <v>14</v>
      </c>
      <c r="L287" s="11">
        <f t="shared" ca="1" si="4"/>
        <v>60</v>
      </c>
    </row>
    <row r="288" spans="1:12" ht="14.4">
      <c r="A288" s="3">
        <v>5477</v>
      </c>
      <c r="B288" s="4" t="s">
        <v>106</v>
      </c>
      <c r="C288" s="4" t="s">
        <v>107</v>
      </c>
      <c r="D288" s="4" t="s">
        <v>44</v>
      </c>
      <c r="E288" s="3">
        <v>4</v>
      </c>
      <c r="F288" s="3">
        <v>787</v>
      </c>
      <c r="G288" s="5">
        <v>21232</v>
      </c>
      <c r="H288" s="3">
        <v>8</v>
      </c>
      <c r="I288" s="3" t="s">
        <v>15</v>
      </c>
      <c r="J288" s="3" t="s">
        <v>14</v>
      </c>
      <c r="K288" s="3" t="s">
        <v>15</v>
      </c>
      <c r="L288" s="11">
        <f t="shared" ca="1" si="4"/>
        <v>64</v>
      </c>
    </row>
    <row r="289" spans="1:12" ht="14.4">
      <c r="A289" s="3">
        <v>5485</v>
      </c>
      <c r="B289" s="4" t="s">
        <v>276</v>
      </c>
      <c r="C289" s="4" t="s">
        <v>95</v>
      </c>
      <c r="D289" s="4" t="s">
        <v>18</v>
      </c>
      <c r="E289" s="3">
        <v>10</v>
      </c>
      <c r="F289" s="3">
        <v>986</v>
      </c>
      <c r="G289" s="5">
        <v>34098</v>
      </c>
      <c r="H289" s="3">
        <v>5</v>
      </c>
      <c r="I289" s="3" t="s">
        <v>15</v>
      </c>
      <c r="J289" s="3" t="s">
        <v>14</v>
      </c>
      <c r="K289" s="3" t="s">
        <v>14</v>
      </c>
      <c r="L289" s="11">
        <f t="shared" ca="1" si="4"/>
        <v>29</v>
      </c>
    </row>
    <row r="290" spans="1:12" ht="14.4">
      <c r="A290" s="3">
        <v>5491</v>
      </c>
      <c r="B290" s="4" t="s">
        <v>278</v>
      </c>
      <c r="C290" s="4" t="s">
        <v>17</v>
      </c>
      <c r="D290" s="4" t="s">
        <v>18</v>
      </c>
      <c r="E290" s="3">
        <v>6</v>
      </c>
      <c r="F290" s="3">
        <v>779</v>
      </c>
      <c r="G290" s="5">
        <v>28354</v>
      </c>
      <c r="H290" s="3">
        <v>9</v>
      </c>
      <c r="I290" s="3" t="s">
        <v>15</v>
      </c>
      <c r="J290" s="3" t="s">
        <v>15</v>
      </c>
      <c r="K290" s="3" t="s">
        <v>14</v>
      </c>
      <c r="L290" s="11">
        <f t="shared" ca="1" si="4"/>
        <v>44</v>
      </c>
    </row>
    <row r="291" spans="1:12" ht="14.4">
      <c r="A291" s="3">
        <v>5514</v>
      </c>
      <c r="B291" s="4" t="s">
        <v>220</v>
      </c>
      <c r="C291" s="4" t="s">
        <v>20</v>
      </c>
      <c r="D291" s="4" t="s">
        <v>21</v>
      </c>
      <c r="E291" s="3">
        <v>10</v>
      </c>
      <c r="F291" s="3">
        <v>671</v>
      </c>
      <c r="G291" s="5">
        <v>21824</v>
      </c>
      <c r="H291" s="3">
        <v>2</v>
      </c>
      <c r="I291" s="3" t="s">
        <v>14</v>
      </c>
      <c r="J291" s="3" t="s">
        <v>15</v>
      </c>
      <c r="K291" s="3" t="s">
        <v>15</v>
      </c>
      <c r="L291" s="11">
        <f t="shared" ca="1" si="4"/>
        <v>62</v>
      </c>
    </row>
    <row r="292" spans="1:12" ht="14.4">
      <c r="A292" s="3">
        <v>5516</v>
      </c>
      <c r="B292" s="4" t="s">
        <v>123</v>
      </c>
      <c r="C292" s="4" t="s">
        <v>124</v>
      </c>
      <c r="D292" s="4" t="s">
        <v>53</v>
      </c>
      <c r="E292" s="3">
        <v>14</v>
      </c>
      <c r="F292" s="3">
        <v>183</v>
      </c>
      <c r="G292" s="5">
        <v>21000</v>
      </c>
      <c r="H292" s="3">
        <v>3</v>
      </c>
      <c r="I292" s="3" t="s">
        <v>15</v>
      </c>
      <c r="J292" s="3" t="s">
        <v>15</v>
      </c>
      <c r="K292" s="3" t="s">
        <v>14</v>
      </c>
      <c r="L292" s="11">
        <f t="shared" ca="1" si="4"/>
        <v>65</v>
      </c>
    </row>
    <row r="293" spans="1:12" ht="14.4">
      <c r="A293" s="3">
        <v>5523</v>
      </c>
      <c r="B293" s="4" t="s">
        <v>137</v>
      </c>
      <c r="C293" s="4" t="s">
        <v>138</v>
      </c>
      <c r="D293" s="4" t="s">
        <v>36</v>
      </c>
      <c r="E293" s="3">
        <v>15</v>
      </c>
      <c r="F293" s="3">
        <v>59</v>
      </c>
      <c r="G293" s="5">
        <v>22434</v>
      </c>
      <c r="H293" s="3">
        <v>7</v>
      </c>
      <c r="I293" s="3" t="s">
        <v>14</v>
      </c>
      <c r="J293" s="3" t="s">
        <v>15</v>
      </c>
      <c r="K293" s="3" t="s">
        <v>15</v>
      </c>
      <c r="L293" s="11">
        <f t="shared" ca="1" si="4"/>
        <v>61</v>
      </c>
    </row>
    <row r="294" spans="1:12" ht="14.4">
      <c r="A294" s="3">
        <v>5529</v>
      </c>
      <c r="B294" s="4" t="s">
        <v>76</v>
      </c>
      <c r="C294" s="4" t="s">
        <v>77</v>
      </c>
      <c r="D294" s="4" t="s">
        <v>78</v>
      </c>
      <c r="E294" s="3">
        <v>13</v>
      </c>
      <c r="F294" s="3">
        <v>851</v>
      </c>
      <c r="G294" s="5">
        <v>34176</v>
      </c>
      <c r="H294" s="3">
        <v>5</v>
      </c>
      <c r="I294" s="3" t="s">
        <v>14</v>
      </c>
      <c r="J294" s="3" t="s">
        <v>14</v>
      </c>
      <c r="K294" s="3" t="s">
        <v>14</v>
      </c>
      <c r="L294" s="11">
        <f t="shared" ca="1" si="4"/>
        <v>29</v>
      </c>
    </row>
    <row r="295" spans="1:12" ht="14.4">
      <c r="A295" s="3">
        <v>5531</v>
      </c>
      <c r="B295" s="4" t="s">
        <v>272</v>
      </c>
      <c r="C295" s="4" t="s">
        <v>273</v>
      </c>
      <c r="D295" s="4" t="s">
        <v>118</v>
      </c>
      <c r="E295" s="3">
        <v>1</v>
      </c>
      <c r="F295" s="3">
        <v>699</v>
      </c>
      <c r="G295" s="6">
        <v>27016</v>
      </c>
      <c r="H295" s="3">
        <v>6</v>
      </c>
      <c r="I295" s="3" t="s">
        <v>15</v>
      </c>
      <c r="J295" s="3" t="s">
        <v>14</v>
      </c>
      <c r="K295" s="3" t="s">
        <v>14</v>
      </c>
      <c r="L295" s="11">
        <f t="shared" ca="1" si="4"/>
        <v>48</v>
      </c>
    </row>
    <row r="296" spans="1:12" ht="14.4">
      <c r="A296" s="3">
        <v>5533</v>
      </c>
      <c r="B296" s="4" t="s">
        <v>16</v>
      </c>
      <c r="C296" s="4" t="s">
        <v>17</v>
      </c>
      <c r="D296" s="4" t="s">
        <v>18</v>
      </c>
      <c r="E296" s="3">
        <v>5</v>
      </c>
      <c r="F296" s="3">
        <v>466</v>
      </c>
      <c r="G296" s="5">
        <v>20678</v>
      </c>
      <c r="H296" s="3">
        <v>2</v>
      </c>
      <c r="I296" s="3" t="s">
        <v>15</v>
      </c>
      <c r="J296" s="3" t="s">
        <v>15</v>
      </c>
      <c r="K296" s="3" t="s">
        <v>14</v>
      </c>
      <c r="L296" s="11">
        <f t="shared" ca="1" si="4"/>
        <v>65</v>
      </c>
    </row>
    <row r="297" spans="1:12" ht="14.4">
      <c r="A297" s="3">
        <v>5553</v>
      </c>
      <c r="B297" s="4" t="s">
        <v>283</v>
      </c>
      <c r="C297" s="4" t="s">
        <v>17</v>
      </c>
      <c r="D297" s="4" t="s">
        <v>18</v>
      </c>
      <c r="E297" s="3">
        <v>10</v>
      </c>
      <c r="F297" s="3">
        <v>628</v>
      </c>
      <c r="G297" s="5">
        <v>31500</v>
      </c>
      <c r="H297" s="3">
        <v>10</v>
      </c>
      <c r="I297" s="3" t="s">
        <v>15</v>
      </c>
      <c r="J297" s="3" t="s">
        <v>14</v>
      </c>
      <c r="K297" s="3" t="s">
        <v>15</v>
      </c>
      <c r="L297" s="11">
        <f t="shared" ca="1" si="4"/>
        <v>36</v>
      </c>
    </row>
    <row r="298" spans="1:12" ht="14.4">
      <c r="A298" s="3">
        <v>5563</v>
      </c>
      <c r="B298" s="4" t="s">
        <v>240</v>
      </c>
      <c r="C298" s="4" t="s">
        <v>95</v>
      </c>
      <c r="D298" s="4" t="s">
        <v>18</v>
      </c>
      <c r="E298" s="3">
        <v>15</v>
      </c>
      <c r="F298" s="3">
        <v>935</v>
      </c>
      <c r="G298" s="5">
        <v>33873</v>
      </c>
      <c r="H298" s="3">
        <v>4</v>
      </c>
      <c r="I298" s="3" t="s">
        <v>15</v>
      </c>
      <c r="J298" s="3" t="s">
        <v>15</v>
      </c>
      <c r="K298" s="3" t="s">
        <v>14</v>
      </c>
      <c r="L298" s="11">
        <f t="shared" ca="1" si="4"/>
        <v>29</v>
      </c>
    </row>
    <row r="299" spans="1:12" ht="14.4">
      <c r="A299" s="3">
        <v>5563</v>
      </c>
      <c r="B299" s="4" t="s">
        <v>316</v>
      </c>
      <c r="C299" s="4" t="s">
        <v>17</v>
      </c>
      <c r="D299" s="4" t="s">
        <v>18</v>
      </c>
      <c r="E299" s="3">
        <v>6</v>
      </c>
      <c r="F299" s="3">
        <v>462</v>
      </c>
      <c r="G299" s="5">
        <v>22871</v>
      </c>
      <c r="H299" s="3">
        <v>6</v>
      </c>
      <c r="I299" s="3" t="s">
        <v>14</v>
      </c>
      <c r="J299" s="3" t="s">
        <v>14</v>
      </c>
      <c r="K299" s="3" t="s">
        <v>15</v>
      </c>
      <c r="L299" s="11">
        <f t="shared" ca="1" si="4"/>
        <v>59</v>
      </c>
    </row>
    <row r="300" spans="1:12" ht="14.4">
      <c r="A300" s="3">
        <v>5592</v>
      </c>
      <c r="B300" s="4" t="s">
        <v>239</v>
      </c>
      <c r="C300" s="4" t="s">
        <v>224</v>
      </c>
      <c r="D300" s="4" t="s">
        <v>118</v>
      </c>
      <c r="E300" s="3">
        <v>6</v>
      </c>
      <c r="F300" s="3">
        <v>403</v>
      </c>
      <c r="G300" s="5">
        <v>23468</v>
      </c>
      <c r="H300" s="3">
        <v>5</v>
      </c>
      <c r="I300" s="3" t="s">
        <v>14</v>
      </c>
      <c r="J300" s="3" t="s">
        <v>15</v>
      </c>
      <c r="K300" s="3" t="s">
        <v>14</v>
      </c>
      <c r="L300" s="11">
        <f t="shared" ca="1" si="4"/>
        <v>58</v>
      </c>
    </row>
    <row r="301" spans="1:12" ht="14.4">
      <c r="A301" s="3">
        <v>5592</v>
      </c>
      <c r="B301" s="4" t="s">
        <v>72</v>
      </c>
      <c r="C301" s="4" t="s">
        <v>73</v>
      </c>
      <c r="D301" s="4" t="s">
        <v>36</v>
      </c>
      <c r="E301" s="3">
        <v>3</v>
      </c>
      <c r="F301" s="3">
        <v>71</v>
      </c>
      <c r="G301" s="5">
        <v>33488</v>
      </c>
      <c r="H301" s="3">
        <v>3</v>
      </c>
      <c r="I301" s="3" t="s">
        <v>15</v>
      </c>
      <c r="J301" s="3" t="s">
        <v>14</v>
      </c>
      <c r="K301" s="3" t="s">
        <v>14</v>
      </c>
      <c r="L301" s="11">
        <f t="shared" ca="1" si="4"/>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1"/>
  <sheetViews>
    <sheetView tabSelected="1" workbookViewId="0">
      <selection activeCell="B6" sqref="B6"/>
    </sheetView>
  </sheetViews>
  <sheetFormatPr defaultColWidth="12.6640625" defaultRowHeight="15.75" customHeight="1"/>
  <cols>
    <col min="1" max="1" width="102.6640625" customWidth="1"/>
    <col min="2" max="2" width="39.109375" customWidth="1"/>
    <col min="3" max="3" width="53.77734375" style="20" customWidth="1"/>
  </cols>
  <sheetData>
    <row r="1" spans="1:3" ht="28.8" customHeight="1">
      <c r="A1" s="59" t="s">
        <v>322</v>
      </c>
      <c r="B1" s="60" t="s">
        <v>323</v>
      </c>
      <c r="C1" s="61" t="s">
        <v>324</v>
      </c>
    </row>
    <row r="2" spans="1:3" ht="34.799999999999997" customHeight="1">
      <c r="A2" s="7" t="s">
        <v>325</v>
      </c>
      <c r="B2" s="8">
        <f>COUNTA(RawData!A2:A301)</f>
        <v>300</v>
      </c>
      <c r="C2" s="9" t="s">
        <v>349</v>
      </c>
    </row>
    <row r="3" spans="1:3" ht="31.8" customHeight="1">
      <c r="A3" s="7" t="s">
        <v>326</v>
      </c>
      <c r="B3" s="8">
        <f>COUNTA(_xlfn.UNIQUE(RawData!A2:A301))</f>
        <v>284</v>
      </c>
      <c r="C3" s="9" t="s">
        <v>359</v>
      </c>
    </row>
    <row r="4" spans="1:3" ht="48" customHeight="1">
      <c r="A4" s="7" t="s">
        <v>327</v>
      </c>
      <c r="B4" s="8">
        <f>COUNTIF(RawData!D2:D301,"=LOM")</f>
        <v>56</v>
      </c>
      <c r="C4" s="9" t="s">
        <v>357</v>
      </c>
    </row>
    <row r="5" spans="1:3" ht="48" customHeight="1">
      <c r="A5" s="7" t="s">
        <v>328</v>
      </c>
      <c r="B5" s="8" t="str">
        <f>INDEX(Pivot!A3:A21,MATCH(MAX(Pivot!B3:B21),Pivot!B3:B21,0))</f>
        <v>LOM</v>
      </c>
      <c r="C5" s="9" t="s">
        <v>382</v>
      </c>
    </row>
    <row r="6" spans="1:3" ht="55.8" customHeight="1">
      <c r="A6" s="7" t="s">
        <v>329</v>
      </c>
      <c r="B6" s="8"/>
      <c r="C6" s="9" t="s">
        <v>383</v>
      </c>
    </row>
    <row r="7" spans="1:3" ht="58.8" customHeight="1">
      <c r="A7" s="7" t="s">
        <v>330</v>
      </c>
      <c r="B7" s="13">
        <v>151</v>
      </c>
      <c r="C7" s="9" t="s">
        <v>371</v>
      </c>
    </row>
    <row r="8" spans="1:3" ht="64.8" customHeight="1">
      <c r="A8" s="7" t="s">
        <v>331</v>
      </c>
      <c r="B8" s="8">
        <f>INDEX(RawData!A2:A301,MATCH(MAX(RawData!F2:F301),RawData!F2:F301,0))</f>
        <v>2495</v>
      </c>
      <c r="C8" s="9" t="s">
        <v>372</v>
      </c>
    </row>
    <row r="9" spans="1:3" ht="40.200000000000003" customHeight="1">
      <c r="A9" s="10" t="s">
        <v>347</v>
      </c>
      <c r="B9" s="8">
        <f>COUNTIFS(RawData!I2:I301,"=Sì",RawData!J2:J301,"=Sì")</f>
        <v>73</v>
      </c>
      <c r="C9" s="14" t="s">
        <v>373</v>
      </c>
    </row>
    <row r="10" spans="1:3" s="2" customFormat="1" ht="56.4" customHeight="1">
      <c r="A10" s="21" t="s">
        <v>332</v>
      </c>
      <c r="B10" s="51" t="s">
        <v>375</v>
      </c>
      <c r="C10" s="38" t="s">
        <v>367</v>
      </c>
    </row>
    <row r="11" spans="1:3" s="2" customFormat="1" ht="33" customHeight="1">
      <c r="A11" s="62" t="s">
        <v>333</v>
      </c>
      <c r="B11" s="8">
        <f>COUNTIF(RawData!H2:H301,"&gt;6")</f>
        <v>125</v>
      </c>
      <c r="C11" s="64" t="s">
        <v>353</v>
      </c>
    </row>
    <row r="12" spans="1:3" ht="33.6" customHeight="1">
      <c r="A12" s="63"/>
      <c r="B12" s="52">
        <f>COUNTIFS(RawData!H2:H301,"&gt;6",RawData!I2:I301,"Sì")</f>
        <v>63</v>
      </c>
      <c r="C12" s="65"/>
    </row>
    <row r="13" spans="1:3" s="2" customFormat="1" ht="94.8" customHeight="1">
      <c r="A13" s="53" t="s">
        <v>334</v>
      </c>
      <c r="B13" s="54" t="s">
        <v>376</v>
      </c>
      <c r="C13" s="55" t="s">
        <v>377</v>
      </c>
    </row>
    <row r="14" spans="1:3" ht="64.2" customHeight="1">
      <c r="A14" s="7" t="s">
        <v>335</v>
      </c>
      <c r="B14" s="8">
        <f>INDEX(RawData!A2:A301,MATCH(_xlfn.MAXIFS(RawData!F2:F301,RawData!I2:I301,"Sì",RawData!J2:J301,"Sì"),RawData!F2:F301,0))</f>
        <v>3068</v>
      </c>
      <c r="C14" s="19" t="s">
        <v>358</v>
      </c>
    </row>
    <row r="15" spans="1:3" ht="31.8" customHeight="1">
      <c r="A15" s="62" t="s">
        <v>336</v>
      </c>
      <c r="B15" s="8" t="str">
        <f>INDEX(Pivot!A3:A21,MATCH(MAX(Pivot!C3:C21),Pivot!C3:C21,0))</f>
        <v>LOM</v>
      </c>
      <c r="C15" s="64" t="s">
        <v>378</v>
      </c>
    </row>
    <row r="16" spans="1:3" s="2" customFormat="1" ht="34.799999999999997" customHeight="1">
      <c r="A16" s="63"/>
      <c r="B16" s="56" t="str">
        <f>INDEX(Pivot!A3:A21,MATCH(MIN(Pivot!C3:C21),Pivot!C3:C21,0))</f>
        <v>MOL</v>
      </c>
      <c r="C16" s="66"/>
    </row>
    <row r="17" spans="1:3" ht="55.8" customHeight="1">
      <c r="A17" s="57" t="s">
        <v>337</v>
      </c>
      <c r="B17" s="58" t="s">
        <v>380</v>
      </c>
      <c r="C17" s="55" t="s">
        <v>379</v>
      </c>
    </row>
    <row r="18" spans="1:3" ht="48.6" customHeight="1">
      <c r="A18" s="7" t="s">
        <v>338</v>
      </c>
      <c r="B18" s="13" t="s">
        <v>352</v>
      </c>
      <c r="C18" s="9" t="s">
        <v>354</v>
      </c>
    </row>
    <row r="20" spans="1:3" ht="15.75" customHeight="1">
      <c r="B20" s="12"/>
    </row>
    <row r="21" spans="1:3" ht="15.75" customHeight="1">
      <c r="B21" s="12"/>
    </row>
  </sheetData>
  <mergeCells count="4">
    <mergeCell ref="A15:A16"/>
    <mergeCell ref="A11:A12"/>
    <mergeCell ref="C11:C12"/>
    <mergeCell ref="C15:C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315"/>
  <sheetViews>
    <sheetView workbookViewId="0">
      <selection activeCell="E19" sqref="E19"/>
    </sheetView>
  </sheetViews>
  <sheetFormatPr defaultColWidth="12.6640625" defaultRowHeight="15.75" customHeight="1"/>
  <cols>
    <col min="1" max="1" width="17.88671875" bestFit="1" customWidth="1"/>
    <col min="2" max="2" width="22.33203125" bestFit="1" customWidth="1"/>
    <col min="3" max="3" width="26.21875" customWidth="1"/>
    <col min="4" max="4" width="18.44140625" customWidth="1"/>
    <col min="5" max="5" width="10.77734375" customWidth="1"/>
    <col min="6" max="6" width="19.109375" customWidth="1"/>
    <col min="7" max="7" width="33" customWidth="1"/>
    <col min="8" max="8" width="11" customWidth="1"/>
    <col min="9" max="9" width="22.21875" customWidth="1"/>
    <col min="10" max="10" width="23.77734375" customWidth="1"/>
    <col min="11" max="11" width="20.5546875" customWidth="1"/>
    <col min="12" max="12" width="14.6640625" customWidth="1"/>
    <col min="13" max="13" width="20.44140625" customWidth="1"/>
    <col min="14" max="14" width="24.109375" customWidth="1"/>
    <col min="15" max="15" width="42.33203125" customWidth="1"/>
    <col min="16" max="17" width="5" bestFit="1" customWidth="1"/>
    <col min="18" max="18" width="6" bestFit="1" customWidth="1"/>
    <col min="19" max="20" width="5" bestFit="1" customWidth="1"/>
    <col min="21" max="21" width="6" bestFit="1" customWidth="1"/>
    <col min="22" max="22" width="5" bestFit="1" customWidth="1"/>
    <col min="23" max="23" width="6" bestFit="1" customWidth="1"/>
    <col min="24" max="24" width="27.88671875" bestFit="1" customWidth="1"/>
    <col min="25" max="25" width="31.5546875" bestFit="1" customWidth="1"/>
    <col min="26" max="26" width="3.6640625" bestFit="1" customWidth="1"/>
    <col min="27" max="27" width="2.88671875" bestFit="1" customWidth="1"/>
    <col min="28" max="28" width="3.77734375" bestFit="1" customWidth="1"/>
    <col min="29" max="29" width="3.88671875" bestFit="1" customWidth="1"/>
    <col min="30" max="30" width="3.5546875" bestFit="1" customWidth="1"/>
    <col min="31" max="31" width="3.77734375" bestFit="1" customWidth="1"/>
    <col min="32" max="32" width="3.6640625" bestFit="1" customWidth="1"/>
    <col min="33" max="33" width="3.44140625" bestFit="1" customWidth="1"/>
    <col min="34" max="35" width="3.5546875" bestFit="1" customWidth="1"/>
    <col min="36" max="36" width="3.44140625" bestFit="1" customWidth="1"/>
    <col min="37" max="37" width="3.6640625" bestFit="1" customWidth="1"/>
    <col min="38" max="38" width="2.6640625" bestFit="1" customWidth="1"/>
    <col min="39" max="39" width="3.5546875" bestFit="1" customWidth="1"/>
    <col min="40" max="40" width="3.6640625" bestFit="1" customWidth="1"/>
    <col min="41" max="41" width="3.5546875" bestFit="1" customWidth="1"/>
    <col min="42" max="42" width="3.33203125" bestFit="1" customWidth="1"/>
    <col min="43" max="43" width="3.5546875" bestFit="1" customWidth="1"/>
    <col min="44" max="44" width="3.44140625" bestFit="1" customWidth="1"/>
    <col min="45" max="45" width="3.5546875" bestFit="1" customWidth="1"/>
    <col min="46" max="46" width="3.6640625" bestFit="1" customWidth="1"/>
    <col min="47" max="47" width="3.5546875" bestFit="1" customWidth="1"/>
    <col min="48" max="48" width="2.77734375" bestFit="1" customWidth="1"/>
    <col min="49" max="49" width="3.77734375" bestFit="1" customWidth="1"/>
    <col min="50" max="50" width="3.6640625" bestFit="1" customWidth="1"/>
    <col min="51" max="51" width="3.77734375" bestFit="1" customWidth="1"/>
    <col min="52" max="52" width="3.44140625" bestFit="1" customWidth="1"/>
    <col min="53" max="53" width="2.6640625" bestFit="1" customWidth="1"/>
    <col min="54" max="54" width="3.44140625" bestFit="1" customWidth="1"/>
    <col min="55" max="55" width="3.5546875" bestFit="1" customWidth="1"/>
    <col min="56" max="56" width="3.44140625" bestFit="1" customWidth="1"/>
    <col min="57" max="57" width="3.33203125" bestFit="1" customWidth="1"/>
    <col min="58" max="58" width="3.44140625" bestFit="1" customWidth="1"/>
    <col min="59" max="59" width="3.5546875" bestFit="1" customWidth="1"/>
    <col min="60" max="60" width="3.33203125" bestFit="1" customWidth="1"/>
    <col min="61" max="61" width="3.44140625" bestFit="1" customWidth="1"/>
    <col min="62" max="63" width="3.33203125" bestFit="1" customWidth="1"/>
    <col min="64" max="64" width="3.6640625" bestFit="1" customWidth="1"/>
    <col min="65" max="65" width="3.44140625" bestFit="1" customWidth="1"/>
    <col min="66" max="66" width="3.5546875" bestFit="1" customWidth="1"/>
    <col min="67" max="67" width="3.44140625" bestFit="1" customWidth="1"/>
    <col min="68" max="68" width="2.6640625" bestFit="1" customWidth="1"/>
    <col min="69" max="69" width="3.5546875" bestFit="1" customWidth="1"/>
    <col min="70" max="70" width="3.44140625" bestFit="1" customWidth="1"/>
    <col min="71" max="71" width="17.88671875" bestFit="1" customWidth="1"/>
  </cols>
  <sheetData>
    <row r="1" spans="1:10" s="2" customFormat="1" ht="48" customHeight="1">
      <c r="A1" s="68" t="s">
        <v>344</v>
      </c>
      <c r="B1" s="68"/>
      <c r="C1" s="68"/>
      <c r="D1" s="68"/>
      <c r="F1" s="70" t="s">
        <v>346</v>
      </c>
      <c r="G1" s="70"/>
      <c r="H1"/>
      <c r="I1" s="70" t="s">
        <v>368</v>
      </c>
      <c r="J1" s="70"/>
    </row>
    <row r="2" spans="1:10" ht="22.8" customHeight="1">
      <c r="A2" s="22" t="s">
        <v>3</v>
      </c>
      <c r="B2" s="30" t="s">
        <v>342</v>
      </c>
      <c r="C2" s="30" t="s">
        <v>341</v>
      </c>
      <c r="D2" s="23" t="s">
        <v>343</v>
      </c>
      <c r="F2" s="22" t="s">
        <v>339</v>
      </c>
      <c r="G2" s="23" t="s">
        <v>345</v>
      </c>
      <c r="I2" s="22" t="s">
        <v>339</v>
      </c>
      <c r="J2" s="23" t="s">
        <v>342</v>
      </c>
    </row>
    <row r="3" spans="1:10" ht="15.75" customHeight="1">
      <c r="A3" s="18" t="s">
        <v>118</v>
      </c>
      <c r="B3" s="12">
        <v>9</v>
      </c>
      <c r="C3" s="12">
        <v>3744</v>
      </c>
      <c r="D3" s="25">
        <v>8</v>
      </c>
      <c r="F3" s="24" t="s">
        <v>14</v>
      </c>
      <c r="G3" s="25">
        <v>500.86624203821657</v>
      </c>
      <c r="I3" s="26" t="s">
        <v>15</v>
      </c>
      <c r="J3" s="27">
        <v>143</v>
      </c>
    </row>
    <row r="4" spans="1:10" ht="15.75" customHeight="1">
      <c r="A4" s="18" t="s">
        <v>44</v>
      </c>
      <c r="B4" s="12">
        <v>18</v>
      </c>
      <c r="C4" s="12">
        <v>9272</v>
      </c>
      <c r="D4" s="25">
        <v>9.2222222222222214</v>
      </c>
      <c r="F4" s="26" t="s">
        <v>15</v>
      </c>
      <c r="G4" s="27">
        <v>514.09090909090912</v>
      </c>
    </row>
    <row r="5" spans="1:10" ht="15.75" customHeight="1">
      <c r="A5" s="18" t="s">
        <v>93</v>
      </c>
      <c r="B5" s="12">
        <v>6</v>
      </c>
      <c r="C5" s="12">
        <v>2228</v>
      </c>
      <c r="D5" s="25">
        <v>6.666666666666667</v>
      </c>
    </row>
    <row r="6" spans="1:10" ht="15.75" customHeight="1">
      <c r="A6" s="18" t="s">
        <v>64</v>
      </c>
      <c r="B6" s="12">
        <v>7</v>
      </c>
      <c r="C6" s="12">
        <v>2697</v>
      </c>
      <c r="D6" s="25">
        <v>8.8571428571428577</v>
      </c>
    </row>
    <row r="7" spans="1:10" ht="15.75" customHeight="1">
      <c r="A7" s="18" t="s">
        <v>21</v>
      </c>
      <c r="B7" s="12">
        <v>34</v>
      </c>
      <c r="C7" s="12">
        <v>14372</v>
      </c>
      <c r="D7" s="25">
        <v>7.617647058823529</v>
      </c>
    </row>
    <row r="8" spans="1:10" ht="15.75" customHeight="1">
      <c r="A8" s="18" t="s">
        <v>33</v>
      </c>
      <c r="B8" s="12">
        <v>20</v>
      </c>
      <c r="C8" s="12">
        <v>9306</v>
      </c>
      <c r="D8" s="25">
        <v>7.5</v>
      </c>
    </row>
    <row r="9" spans="1:10" ht="15.75" customHeight="1">
      <c r="A9" s="18" t="s">
        <v>53</v>
      </c>
      <c r="B9" s="12">
        <v>6</v>
      </c>
      <c r="C9" s="12">
        <v>3047</v>
      </c>
      <c r="D9" s="25">
        <v>6</v>
      </c>
      <c r="F9" s="70" t="s">
        <v>350</v>
      </c>
      <c r="G9" s="70"/>
      <c r="I9" s="71" t="s">
        <v>351</v>
      </c>
      <c r="J9" s="71"/>
    </row>
    <row r="10" spans="1:10" ht="15.75" customHeight="1">
      <c r="A10" s="18" t="s">
        <v>13</v>
      </c>
      <c r="B10" s="12">
        <v>35</v>
      </c>
      <c r="C10" s="12">
        <v>19406</v>
      </c>
      <c r="D10" s="25">
        <v>7.9428571428571431</v>
      </c>
      <c r="F10" s="70"/>
      <c r="G10" s="70"/>
      <c r="I10" s="71"/>
      <c r="J10" s="71"/>
    </row>
    <row r="11" spans="1:10" ht="15.75" customHeight="1">
      <c r="A11" s="18" t="s">
        <v>30</v>
      </c>
      <c r="B11" s="12">
        <v>5</v>
      </c>
      <c r="C11" s="12">
        <v>1846</v>
      </c>
      <c r="D11" s="25">
        <v>8.6</v>
      </c>
      <c r="F11" s="22" t="s">
        <v>7</v>
      </c>
      <c r="G11" s="23" t="s">
        <v>342</v>
      </c>
      <c r="I11" s="22" t="s">
        <v>342</v>
      </c>
      <c r="J11" s="28" t="s">
        <v>348</v>
      </c>
    </row>
    <row r="12" spans="1:10" ht="15.75" customHeight="1">
      <c r="A12" s="18" t="s">
        <v>18</v>
      </c>
      <c r="B12" s="12">
        <v>56</v>
      </c>
      <c r="C12" s="12">
        <v>34561</v>
      </c>
      <c r="D12" s="25">
        <v>7.8035714285714288</v>
      </c>
      <c r="F12" s="24">
        <v>7</v>
      </c>
      <c r="G12" s="25">
        <v>31</v>
      </c>
      <c r="I12" s="29" t="s">
        <v>339</v>
      </c>
      <c r="J12" s="17" t="s">
        <v>15</v>
      </c>
    </row>
    <row r="13" spans="1:10" ht="15.75" customHeight="1">
      <c r="A13" s="18" t="s">
        <v>176</v>
      </c>
      <c r="B13" s="12">
        <v>1</v>
      </c>
      <c r="C13" s="12">
        <v>232</v>
      </c>
      <c r="D13" s="25">
        <v>13</v>
      </c>
      <c r="F13" s="24">
        <v>8</v>
      </c>
      <c r="G13" s="25">
        <v>32</v>
      </c>
      <c r="I13" s="24">
        <v>7</v>
      </c>
      <c r="J13" s="25">
        <v>15</v>
      </c>
    </row>
    <row r="14" spans="1:10" ht="15.75" customHeight="1">
      <c r="A14" s="18" t="s">
        <v>24</v>
      </c>
      <c r="B14" s="12">
        <v>24</v>
      </c>
      <c r="C14" s="12">
        <v>14897</v>
      </c>
      <c r="D14" s="25">
        <v>7.166666666666667</v>
      </c>
      <c r="F14" s="24">
        <v>9</v>
      </c>
      <c r="G14" s="25">
        <v>35</v>
      </c>
      <c r="I14" s="24">
        <v>8</v>
      </c>
      <c r="J14" s="25">
        <v>18</v>
      </c>
    </row>
    <row r="15" spans="1:10" ht="15.75" customHeight="1">
      <c r="A15" s="18" t="s">
        <v>39</v>
      </c>
      <c r="B15" s="12">
        <v>20</v>
      </c>
      <c r="C15" s="12">
        <v>10399</v>
      </c>
      <c r="D15" s="25">
        <v>7.65</v>
      </c>
      <c r="F15" s="24">
        <v>10</v>
      </c>
      <c r="G15" s="25">
        <v>27</v>
      </c>
      <c r="I15" s="24">
        <v>9</v>
      </c>
      <c r="J15" s="25">
        <v>16</v>
      </c>
    </row>
    <row r="16" spans="1:10" ht="15.75" customHeight="1">
      <c r="A16" s="18" t="s">
        <v>78</v>
      </c>
      <c r="B16" s="12">
        <v>5</v>
      </c>
      <c r="C16" s="12">
        <v>3381</v>
      </c>
      <c r="D16" s="25">
        <v>10.199999999999999</v>
      </c>
      <c r="F16" s="26" t="s">
        <v>340</v>
      </c>
      <c r="G16" s="27">
        <v>125</v>
      </c>
      <c r="I16" s="24">
        <v>10</v>
      </c>
      <c r="J16" s="25">
        <v>14</v>
      </c>
    </row>
    <row r="17" spans="1:11" ht="15.75" customHeight="1">
      <c r="A17" s="18" t="s">
        <v>27</v>
      </c>
      <c r="B17" s="12">
        <v>25</v>
      </c>
      <c r="C17" s="12">
        <v>10394</v>
      </c>
      <c r="D17" s="25">
        <v>8.7200000000000006</v>
      </c>
      <c r="I17" s="26" t="s">
        <v>340</v>
      </c>
      <c r="J17" s="27">
        <v>63</v>
      </c>
    </row>
    <row r="18" spans="1:11" ht="15.75" customHeight="1">
      <c r="A18" s="18" t="s">
        <v>105</v>
      </c>
      <c r="B18" s="12">
        <v>4</v>
      </c>
      <c r="C18" s="12">
        <v>1238</v>
      </c>
      <c r="D18" s="25">
        <v>5.25</v>
      </c>
    </row>
    <row r="19" spans="1:11" ht="15.75" customHeight="1">
      <c r="A19" s="18" t="s">
        <v>36</v>
      </c>
      <c r="B19" s="12">
        <v>19</v>
      </c>
      <c r="C19" s="12">
        <v>7664</v>
      </c>
      <c r="D19" s="25">
        <v>9.2631578947368425</v>
      </c>
    </row>
    <row r="20" spans="1:11" ht="15.75" customHeight="1">
      <c r="A20" s="18" t="s">
        <v>71</v>
      </c>
      <c r="B20" s="12">
        <v>5</v>
      </c>
      <c r="C20" s="12">
        <v>2516</v>
      </c>
      <c r="D20" s="25">
        <v>9.6</v>
      </c>
      <c r="F20" s="2"/>
      <c r="G20" s="2"/>
    </row>
    <row r="21" spans="1:11" ht="15.75" customHeight="1">
      <c r="A21" s="18" t="s">
        <v>310</v>
      </c>
      <c r="B21" s="12">
        <v>1</v>
      </c>
      <c r="C21" s="12">
        <v>951</v>
      </c>
      <c r="D21" s="25">
        <v>12</v>
      </c>
    </row>
    <row r="22" spans="1:11" ht="15.75" customHeight="1">
      <c r="A22" s="31" t="s">
        <v>340</v>
      </c>
      <c r="B22" s="32">
        <v>300</v>
      </c>
      <c r="C22" s="32">
        <v>152151</v>
      </c>
      <c r="D22" s="27">
        <v>8.0233333333333334</v>
      </c>
      <c r="F22" s="72" t="s">
        <v>356</v>
      </c>
      <c r="G22" s="72"/>
      <c r="I22" s="70" t="s">
        <v>362</v>
      </c>
      <c r="J22" s="70"/>
      <c r="K22" s="70"/>
    </row>
    <row r="23" spans="1:11" ht="15.75" customHeight="1">
      <c r="F23" s="72"/>
      <c r="G23" s="72"/>
      <c r="I23" s="70"/>
      <c r="J23" s="70"/>
      <c r="K23" s="70"/>
    </row>
    <row r="24" spans="1:11" ht="15.75" customHeight="1">
      <c r="F24" s="22" t="s">
        <v>8</v>
      </c>
      <c r="G24" s="23" t="s">
        <v>15</v>
      </c>
      <c r="I24" s="33" t="s">
        <v>360</v>
      </c>
      <c r="J24" s="2" t="s">
        <v>361</v>
      </c>
      <c r="K24" s="2" t="s">
        <v>366</v>
      </c>
    </row>
    <row r="25" spans="1:11" ht="15.75" customHeight="1">
      <c r="F25" s="18"/>
      <c r="G25" s="17"/>
      <c r="I25" s="34" t="s">
        <v>364</v>
      </c>
      <c r="J25" s="35">
        <v>28</v>
      </c>
      <c r="K25" s="37">
        <v>9.3333333333333338E-2</v>
      </c>
    </row>
    <row r="26" spans="1:11" ht="15.75" customHeight="1">
      <c r="A26" s="71" t="s">
        <v>381</v>
      </c>
      <c r="B26" s="71"/>
      <c r="F26" s="29" t="s">
        <v>363</v>
      </c>
      <c r="G26" s="17" t="s">
        <v>355</v>
      </c>
      <c r="I26" s="34" t="s">
        <v>365</v>
      </c>
      <c r="J26" s="35">
        <v>272</v>
      </c>
      <c r="K26" s="37">
        <v>0.90666666666666662</v>
      </c>
    </row>
    <row r="27" spans="1:11" ht="15.75" customHeight="1">
      <c r="A27" s="71"/>
      <c r="B27" s="71"/>
      <c r="F27" s="26" t="s">
        <v>15</v>
      </c>
      <c r="G27" s="27">
        <v>73</v>
      </c>
      <c r="I27" s="34" t="s">
        <v>340</v>
      </c>
      <c r="J27" s="35">
        <v>300</v>
      </c>
      <c r="K27" s="37">
        <v>1</v>
      </c>
    </row>
    <row r="28" spans="1:11" ht="15.75" customHeight="1">
      <c r="A28" s="22" t="s">
        <v>339</v>
      </c>
      <c r="B28" s="23" t="s">
        <v>342</v>
      </c>
    </row>
    <row r="29" spans="1:11" ht="15.6" customHeight="1">
      <c r="A29" s="24">
        <v>501</v>
      </c>
      <c r="B29" s="25">
        <v>1</v>
      </c>
    </row>
    <row r="30" spans="1:11" ht="15.6" customHeight="1">
      <c r="A30" s="50">
        <v>3939</v>
      </c>
      <c r="B30" s="25">
        <v>1</v>
      </c>
    </row>
    <row r="31" spans="1:11" ht="15.75" customHeight="1">
      <c r="A31" s="24">
        <v>502</v>
      </c>
      <c r="B31" s="25">
        <v>1</v>
      </c>
    </row>
    <row r="32" spans="1:11" ht="15.6" customHeight="1">
      <c r="A32" s="50">
        <v>4726</v>
      </c>
      <c r="B32" s="25">
        <v>1</v>
      </c>
    </row>
    <row r="33" spans="1:15" ht="15.75" customHeight="1">
      <c r="A33" s="24">
        <v>517</v>
      </c>
      <c r="B33" s="25">
        <v>1</v>
      </c>
      <c r="D33" s="48"/>
      <c r="E33" s="68" t="s">
        <v>374</v>
      </c>
      <c r="F33" s="68"/>
      <c r="G33" s="68"/>
    </row>
    <row r="34" spans="1:15" ht="15.75" customHeight="1">
      <c r="A34" s="50">
        <v>2891</v>
      </c>
      <c r="B34" s="25">
        <v>1</v>
      </c>
      <c r="D34" s="48"/>
      <c r="E34" s="69"/>
      <c r="F34" s="69"/>
      <c r="G34" s="69"/>
    </row>
    <row r="35" spans="1:15" ht="15.75" customHeight="1">
      <c r="A35" s="24">
        <v>518</v>
      </c>
      <c r="B35" s="25">
        <v>2</v>
      </c>
      <c r="D35" s="49"/>
      <c r="E35" s="1" t="s">
        <v>0</v>
      </c>
      <c r="F35" s="16" t="s">
        <v>1</v>
      </c>
      <c r="G35" s="1" t="s">
        <v>2</v>
      </c>
      <c r="H35" s="1" t="s">
        <v>3</v>
      </c>
      <c r="I35" s="1" t="s">
        <v>4</v>
      </c>
      <c r="J35" s="1" t="s">
        <v>370</v>
      </c>
      <c r="K35" s="39" t="s">
        <v>369</v>
      </c>
      <c r="L35" s="1" t="s">
        <v>7</v>
      </c>
      <c r="M35" s="1" t="s">
        <v>8</v>
      </c>
      <c r="N35" s="1" t="s">
        <v>9</v>
      </c>
      <c r="O35" s="1" t="s">
        <v>10</v>
      </c>
    </row>
    <row r="36" spans="1:15" ht="15.6" customHeight="1">
      <c r="A36" s="50">
        <v>3717</v>
      </c>
      <c r="B36" s="25">
        <v>1</v>
      </c>
      <c r="E36" s="40" cm="1">
        <f t="array" ref="E36:O36">_xlfn._xlws.FILTER(RawData!A2:K301,RawData!F2:F301=LARGE(RawData!F2:F301,ROW(RawData!A1)))</f>
        <v>2495</v>
      </c>
      <c r="F36" s="41" t="str">
        <v>Mazara del Vallo</v>
      </c>
      <c r="G36" s="41" t="str">
        <v>TP</v>
      </c>
      <c r="H36" s="41" t="str">
        <v>SIC</v>
      </c>
      <c r="I36" s="41">
        <v>9</v>
      </c>
      <c r="J36" s="41">
        <v>999</v>
      </c>
      <c r="K36" s="42">
        <v>25403</v>
      </c>
      <c r="L36" s="41">
        <v>4</v>
      </c>
      <c r="M36" s="41" t="str">
        <v>Sì</v>
      </c>
      <c r="N36" s="41" t="str">
        <v>No</v>
      </c>
      <c r="O36" s="43" t="str">
        <v>Sì</v>
      </c>
    </row>
    <row r="37" spans="1:15" ht="15.75" customHeight="1">
      <c r="A37" s="50">
        <v>4105</v>
      </c>
      <c r="B37" s="25">
        <v>1</v>
      </c>
      <c r="E37" s="40" cm="1">
        <f t="array" ref="E37:O37">_xlfn._xlws.FILTER(RawData!A3:K302,RawData!F3:F302=LARGE(RawData!F3:F302,ROW(RawData!A2)))</f>
        <v>3068</v>
      </c>
      <c r="F37" s="41" t="str">
        <v>Francavilla Fontana</v>
      </c>
      <c r="G37" s="41" t="str">
        <v>BR</v>
      </c>
      <c r="H37" s="41" t="str">
        <v>PUG</v>
      </c>
      <c r="I37" s="41">
        <v>4</v>
      </c>
      <c r="J37" s="41">
        <v>997</v>
      </c>
      <c r="K37" s="42">
        <v>23040</v>
      </c>
      <c r="L37" s="41">
        <v>4</v>
      </c>
      <c r="M37" s="41" t="str">
        <v>Sì</v>
      </c>
      <c r="N37" s="41" t="str">
        <v>Sì</v>
      </c>
      <c r="O37" s="43" t="str">
        <v>Sì</v>
      </c>
    </row>
    <row r="38" spans="1:15" ht="15.75" customHeight="1">
      <c r="A38" s="24">
        <v>523</v>
      </c>
      <c r="B38" s="25">
        <v>1</v>
      </c>
      <c r="E38" s="40" cm="1">
        <f t="array" ref="E38:O38">_xlfn._xlws.FILTER(RawData!A4:K303,RawData!F4:F303=LARGE(RawData!F4:F303,ROW(RawData!A3)))</f>
        <v>3811</v>
      </c>
      <c r="F38" s="41" t="str">
        <v>Augusta</v>
      </c>
      <c r="G38" s="41" t="str">
        <v>SR</v>
      </c>
      <c r="H38" s="41" t="str">
        <v>SIC</v>
      </c>
      <c r="I38" s="41">
        <v>15</v>
      </c>
      <c r="J38" s="41">
        <v>992</v>
      </c>
      <c r="K38" s="42">
        <v>24098</v>
      </c>
      <c r="L38" s="41">
        <v>8</v>
      </c>
      <c r="M38" s="41" t="str">
        <v>No</v>
      </c>
      <c r="N38" s="41" t="str">
        <v>Sì</v>
      </c>
      <c r="O38" s="43" t="str">
        <v>No</v>
      </c>
    </row>
    <row r="39" spans="1:15" ht="15.75" customHeight="1">
      <c r="A39" s="50">
        <v>3418</v>
      </c>
      <c r="B39" s="25">
        <v>1</v>
      </c>
      <c r="E39" s="40" cm="1">
        <f t="array" ref="E39:O39">_xlfn._xlws.FILTER(RawData!A5:K304,RawData!F5:F304=LARGE(RawData!F5:F304,ROW(RawData!A4)))</f>
        <v>4800</v>
      </c>
      <c r="F39" s="41" t="str">
        <v>Lissone</v>
      </c>
      <c r="G39" s="41" t="str">
        <v>MB</v>
      </c>
      <c r="H39" s="41" t="str">
        <v>LOM</v>
      </c>
      <c r="I39" s="41">
        <v>8</v>
      </c>
      <c r="J39" s="41">
        <v>991</v>
      </c>
      <c r="K39" s="42">
        <v>27784</v>
      </c>
      <c r="L39" s="41">
        <v>1</v>
      </c>
      <c r="M39" s="41" t="str">
        <v>No</v>
      </c>
      <c r="N39" s="41" t="str">
        <v>No</v>
      </c>
      <c r="O39" s="43" t="str">
        <v>No</v>
      </c>
    </row>
    <row r="40" spans="1:15" ht="15.75" customHeight="1">
      <c r="A40" s="24">
        <v>531</v>
      </c>
      <c r="B40" s="25">
        <v>1</v>
      </c>
      <c r="E40" s="40" cm="1">
        <f t="array" ref="E40:O40">_xlfn._xlws.FILTER(RawData!A6:K305,RawData!F6:F305=LARGE(RawData!F6:F305,ROW(RawData!A5)))</f>
        <v>4435</v>
      </c>
      <c r="F40" s="41" t="str">
        <v>Torino</v>
      </c>
      <c r="G40" s="41" t="str">
        <v>TO</v>
      </c>
      <c r="H40" s="41" t="str">
        <v>PIE</v>
      </c>
      <c r="I40" s="41">
        <v>7</v>
      </c>
      <c r="J40" s="41">
        <v>990</v>
      </c>
      <c r="K40" s="42">
        <v>28891</v>
      </c>
      <c r="L40" s="41">
        <v>7</v>
      </c>
      <c r="M40" s="41" t="str">
        <v>No</v>
      </c>
      <c r="N40" s="41" t="str">
        <v>No</v>
      </c>
      <c r="O40" s="43" t="str">
        <v>No</v>
      </c>
    </row>
    <row r="41" spans="1:15" ht="15.75" customHeight="1">
      <c r="A41" s="50">
        <v>4281</v>
      </c>
      <c r="B41" s="25">
        <v>1</v>
      </c>
      <c r="E41" s="40" cm="1">
        <f t="array" ref="E41:O41">_xlfn._xlws.FILTER(RawData!A7:K306,RawData!F7:F306=LARGE(RawData!F7:F306,ROW(RawData!A6)))</f>
        <v>4207</v>
      </c>
      <c r="F41" s="41" t="str">
        <v>Ardea</v>
      </c>
      <c r="G41" s="41" t="str">
        <v>RM</v>
      </c>
      <c r="H41" s="41" t="str">
        <v>LAZ</v>
      </c>
      <c r="I41" s="41">
        <v>6</v>
      </c>
      <c r="J41" s="41">
        <v>989</v>
      </c>
      <c r="K41" s="42">
        <v>32764</v>
      </c>
      <c r="L41" s="41">
        <v>4</v>
      </c>
      <c r="M41" s="41" t="str">
        <v>No</v>
      </c>
      <c r="N41" s="41" t="str">
        <v>Sì</v>
      </c>
      <c r="O41" s="43" t="str">
        <v>No</v>
      </c>
    </row>
    <row r="42" spans="1:15" ht="15.75" customHeight="1">
      <c r="A42" s="24">
        <v>537</v>
      </c>
      <c r="B42" s="25">
        <v>1</v>
      </c>
      <c r="E42" s="40" cm="1">
        <f t="array" ref="E42:O42">_xlfn._xlws.FILTER(RawData!A8:K307,RawData!F8:F307=LARGE(RawData!F8:F307,ROW(RawData!A7)))</f>
        <v>5180</v>
      </c>
      <c r="F42" s="41" t="str">
        <v>Portici</v>
      </c>
      <c r="G42" s="41" t="str">
        <v>NA</v>
      </c>
      <c r="H42" s="41" t="str">
        <v>CAM</v>
      </c>
      <c r="I42" s="41">
        <v>7</v>
      </c>
      <c r="J42" s="41">
        <v>988</v>
      </c>
      <c r="K42" s="42">
        <v>32078</v>
      </c>
      <c r="L42" s="41">
        <v>8</v>
      </c>
      <c r="M42" s="41" t="str">
        <v>Sì</v>
      </c>
      <c r="N42" s="41" t="str">
        <v>Sì</v>
      </c>
      <c r="O42" s="43" t="str">
        <v>Sì</v>
      </c>
    </row>
    <row r="43" spans="1:15" ht="15.75" customHeight="1">
      <c r="A43" s="50">
        <v>5233</v>
      </c>
      <c r="B43" s="25">
        <v>1</v>
      </c>
      <c r="E43" s="40" cm="1">
        <f t="array" ref="E43:O43">_xlfn._xlws.FILTER(RawData!A9:K308,RawData!F9:F308=LARGE(RawData!F9:F308,ROW(RawData!A8)))</f>
        <v>5485</v>
      </c>
      <c r="F43" s="41" t="str">
        <v>Cesano Maderno</v>
      </c>
      <c r="G43" s="41" t="str">
        <v>MB</v>
      </c>
      <c r="H43" s="41" t="str">
        <v>LOM</v>
      </c>
      <c r="I43" s="41">
        <v>10</v>
      </c>
      <c r="J43" s="41">
        <v>986</v>
      </c>
      <c r="K43" s="42">
        <v>34098</v>
      </c>
      <c r="L43" s="41">
        <v>5</v>
      </c>
      <c r="M43" s="41" t="str">
        <v>Sì</v>
      </c>
      <c r="N43" s="41" t="str">
        <v>No</v>
      </c>
      <c r="O43" s="43" t="str">
        <v>No</v>
      </c>
    </row>
    <row r="44" spans="1:15" ht="15.75" customHeight="1">
      <c r="A44" s="24">
        <v>538</v>
      </c>
      <c r="B44" s="25">
        <v>1</v>
      </c>
      <c r="E44" s="40" cm="1">
        <f t="array" ref="E44:O44">_xlfn._xlws.FILTER(RawData!A10:K309,RawData!F10:F309=LARGE(RawData!F10:F309,ROW(RawData!A9)))</f>
        <v>2943</v>
      </c>
      <c r="F44" s="41" t="str">
        <v>Terni</v>
      </c>
      <c r="G44" s="41" t="str">
        <v>TR</v>
      </c>
      <c r="H44" s="41" t="str">
        <v>UMB</v>
      </c>
      <c r="I44" s="41">
        <v>10</v>
      </c>
      <c r="J44" s="41">
        <v>983</v>
      </c>
      <c r="K44" s="42">
        <v>33072</v>
      </c>
      <c r="L44" s="41">
        <v>5</v>
      </c>
      <c r="M44" s="41" t="str">
        <v>Sì</v>
      </c>
      <c r="N44" s="41" t="str">
        <v>No</v>
      </c>
      <c r="O44" s="43" t="str">
        <v>No</v>
      </c>
    </row>
    <row r="45" spans="1:15" ht="15.75" customHeight="1">
      <c r="A45" s="50">
        <v>3752</v>
      </c>
      <c r="B45" s="25">
        <v>1</v>
      </c>
      <c r="E45" s="40" cm="1">
        <f t="array" ref="E45:O46">_xlfn._xlws.FILTER(RawData!A11:K310,RawData!F11:F310=LARGE(RawData!F11:F310,ROW(RawData!A10)))</f>
        <v>3392</v>
      </c>
      <c r="F45" s="41" t="str">
        <v>Torino</v>
      </c>
      <c r="G45" s="41" t="str">
        <v>TO</v>
      </c>
      <c r="H45" s="41" t="str">
        <v>PIE</v>
      </c>
      <c r="I45" s="41">
        <v>1</v>
      </c>
      <c r="J45" s="41">
        <v>973</v>
      </c>
      <c r="K45" s="42">
        <v>25828</v>
      </c>
      <c r="L45" s="41">
        <v>2</v>
      </c>
      <c r="M45" s="41" t="str">
        <v>Sì</v>
      </c>
      <c r="N45" s="41" t="str">
        <v>No</v>
      </c>
      <c r="O45" s="43" t="str">
        <v>No</v>
      </c>
    </row>
    <row r="46" spans="1:15" ht="15.75" customHeight="1">
      <c r="A46" s="24">
        <v>541</v>
      </c>
      <c r="B46" s="25">
        <v>1</v>
      </c>
      <c r="E46" s="44">
        <v>4233</v>
      </c>
      <c r="F46" s="45" t="str">
        <v>Adrano</v>
      </c>
      <c r="G46" s="45" t="str">
        <v>CT</v>
      </c>
      <c r="H46" s="45" t="str">
        <v>SIC</v>
      </c>
      <c r="I46" s="45">
        <v>5</v>
      </c>
      <c r="J46" s="45">
        <v>973</v>
      </c>
      <c r="K46" s="46">
        <v>30024</v>
      </c>
      <c r="L46" s="45">
        <v>6</v>
      </c>
      <c r="M46" s="45" t="str">
        <v>Sì</v>
      </c>
      <c r="N46" s="45" t="str">
        <v>Sì</v>
      </c>
      <c r="O46" s="47" t="str">
        <v>Sì</v>
      </c>
    </row>
    <row r="47" spans="1:15" ht="15.75" customHeight="1">
      <c r="A47" s="50">
        <v>3414</v>
      </c>
      <c r="B47" s="25">
        <v>1</v>
      </c>
      <c r="D47" s="2"/>
    </row>
    <row r="48" spans="1:15" ht="15.75" customHeight="1">
      <c r="A48" s="24">
        <v>550</v>
      </c>
      <c r="B48" s="25">
        <v>1</v>
      </c>
      <c r="D48" s="67"/>
    </row>
    <row r="49" spans="1:4" ht="15.75" customHeight="1">
      <c r="A49" s="50">
        <v>5196</v>
      </c>
      <c r="B49" s="25">
        <v>1</v>
      </c>
      <c r="D49" s="67"/>
    </row>
    <row r="50" spans="1:4" ht="15.75" customHeight="1">
      <c r="A50" s="24">
        <v>551</v>
      </c>
      <c r="B50" s="25">
        <v>1</v>
      </c>
    </row>
    <row r="51" spans="1:4" ht="15.75" customHeight="1">
      <c r="A51" s="50">
        <v>5325</v>
      </c>
      <c r="B51" s="25">
        <v>1</v>
      </c>
    </row>
    <row r="52" spans="1:4" ht="15.75" customHeight="1">
      <c r="A52" s="24">
        <v>557</v>
      </c>
      <c r="B52" s="25">
        <v>1</v>
      </c>
    </row>
    <row r="53" spans="1:4" ht="15.75" customHeight="1">
      <c r="A53" s="50">
        <v>5429</v>
      </c>
      <c r="B53" s="25">
        <v>1</v>
      </c>
    </row>
    <row r="54" spans="1:4" ht="15.75" customHeight="1">
      <c r="A54" s="24">
        <v>559</v>
      </c>
      <c r="B54" s="25">
        <v>1</v>
      </c>
    </row>
    <row r="55" spans="1:4" ht="15.75" customHeight="1">
      <c r="A55" s="50">
        <v>4468</v>
      </c>
      <c r="B55" s="25">
        <v>1</v>
      </c>
    </row>
    <row r="56" spans="1:4" ht="15.75" customHeight="1">
      <c r="A56" s="24">
        <v>570</v>
      </c>
      <c r="B56" s="25">
        <v>1</v>
      </c>
    </row>
    <row r="57" spans="1:4" ht="15.75" customHeight="1">
      <c r="A57" s="50">
        <v>4936</v>
      </c>
      <c r="B57" s="25">
        <v>1</v>
      </c>
    </row>
    <row r="58" spans="1:4" ht="15.75" customHeight="1">
      <c r="A58" s="24">
        <v>571</v>
      </c>
      <c r="B58" s="25">
        <v>1</v>
      </c>
    </row>
    <row r="59" spans="1:4" ht="15.75" customHeight="1">
      <c r="A59" s="50">
        <v>3943</v>
      </c>
      <c r="B59" s="25">
        <v>1</v>
      </c>
    </row>
    <row r="60" spans="1:4" ht="15.75" customHeight="1">
      <c r="A60" s="24">
        <v>573</v>
      </c>
      <c r="B60" s="25">
        <v>1</v>
      </c>
    </row>
    <row r="61" spans="1:4" ht="15.75" customHeight="1">
      <c r="A61" s="50">
        <v>4655</v>
      </c>
      <c r="B61" s="25">
        <v>1</v>
      </c>
    </row>
    <row r="62" spans="1:4" ht="15.75" customHeight="1">
      <c r="A62" s="24">
        <v>575</v>
      </c>
      <c r="B62" s="25">
        <v>1</v>
      </c>
    </row>
    <row r="63" spans="1:4" ht="15.75" customHeight="1">
      <c r="A63" s="50">
        <v>4855</v>
      </c>
      <c r="B63" s="25">
        <v>1</v>
      </c>
    </row>
    <row r="64" spans="1:4" ht="15.75" customHeight="1">
      <c r="A64" s="24">
        <v>578</v>
      </c>
      <c r="B64" s="25">
        <v>1</v>
      </c>
    </row>
    <row r="65" spans="1:2" ht="15.75" customHeight="1">
      <c r="A65" s="50">
        <v>2623</v>
      </c>
      <c r="B65" s="25">
        <v>1</v>
      </c>
    </row>
    <row r="66" spans="1:2" ht="15.75" customHeight="1">
      <c r="A66" s="24">
        <v>580</v>
      </c>
      <c r="B66" s="25">
        <v>1</v>
      </c>
    </row>
    <row r="67" spans="1:2" ht="15.75" customHeight="1">
      <c r="A67" s="50">
        <v>3571</v>
      </c>
      <c r="B67" s="25">
        <v>1</v>
      </c>
    </row>
    <row r="68" spans="1:2" ht="15.75" customHeight="1">
      <c r="A68" s="24">
        <v>582</v>
      </c>
      <c r="B68" s="25">
        <v>1</v>
      </c>
    </row>
    <row r="69" spans="1:2" ht="15.75" customHeight="1">
      <c r="A69" s="50">
        <v>3475</v>
      </c>
      <c r="B69" s="25">
        <v>1</v>
      </c>
    </row>
    <row r="70" spans="1:2" ht="15.75" customHeight="1">
      <c r="A70" s="24">
        <v>584</v>
      </c>
      <c r="B70" s="25">
        <v>1</v>
      </c>
    </row>
    <row r="71" spans="1:2" ht="15.75" customHeight="1">
      <c r="A71" s="50">
        <v>4433</v>
      </c>
      <c r="B71" s="25">
        <v>1</v>
      </c>
    </row>
    <row r="72" spans="1:2" ht="15.75" customHeight="1">
      <c r="A72" s="24">
        <v>585</v>
      </c>
      <c r="B72" s="25">
        <v>1</v>
      </c>
    </row>
    <row r="73" spans="1:2" ht="15.75" customHeight="1">
      <c r="A73" s="50">
        <v>4511</v>
      </c>
      <c r="B73" s="25">
        <v>1</v>
      </c>
    </row>
    <row r="74" spans="1:2" ht="15.75" customHeight="1">
      <c r="A74" s="24">
        <v>586</v>
      </c>
      <c r="B74" s="25">
        <v>1</v>
      </c>
    </row>
    <row r="75" spans="1:2" ht="15.75" customHeight="1">
      <c r="A75" s="50">
        <v>2839</v>
      </c>
      <c r="B75" s="25">
        <v>1</v>
      </c>
    </row>
    <row r="76" spans="1:2" ht="15.75" customHeight="1">
      <c r="A76" s="24">
        <v>589</v>
      </c>
      <c r="B76" s="25">
        <v>1</v>
      </c>
    </row>
    <row r="77" spans="1:2" ht="15.75" customHeight="1">
      <c r="A77" s="50">
        <v>4938</v>
      </c>
      <c r="B77" s="25">
        <v>1</v>
      </c>
    </row>
    <row r="78" spans="1:2" ht="15.75" customHeight="1">
      <c r="A78" s="24">
        <v>592</v>
      </c>
      <c r="B78" s="25">
        <v>1</v>
      </c>
    </row>
    <row r="79" spans="1:2" ht="15.75" customHeight="1">
      <c r="A79" s="50">
        <v>4301</v>
      </c>
      <c r="B79" s="25">
        <v>1</v>
      </c>
    </row>
    <row r="80" spans="1:2" ht="15.75" customHeight="1">
      <c r="A80" s="24">
        <v>597</v>
      </c>
      <c r="B80" s="25">
        <v>1</v>
      </c>
    </row>
    <row r="81" spans="1:2" ht="15.75" customHeight="1">
      <c r="A81" s="50">
        <v>5291</v>
      </c>
      <c r="B81" s="25">
        <v>1</v>
      </c>
    </row>
    <row r="82" spans="1:2" ht="15.75" customHeight="1">
      <c r="A82" s="24">
        <v>598</v>
      </c>
      <c r="B82" s="25">
        <v>1</v>
      </c>
    </row>
    <row r="83" spans="1:2" ht="15.75" customHeight="1">
      <c r="A83" s="50">
        <v>3316</v>
      </c>
      <c r="B83" s="25">
        <v>1</v>
      </c>
    </row>
    <row r="84" spans="1:2" ht="15.75" customHeight="1">
      <c r="A84" s="24">
        <v>600</v>
      </c>
      <c r="B84" s="25">
        <v>1</v>
      </c>
    </row>
    <row r="85" spans="1:2" ht="15.75" customHeight="1">
      <c r="A85" s="50">
        <v>3341</v>
      </c>
      <c r="B85" s="25">
        <v>1</v>
      </c>
    </row>
    <row r="86" spans="1:2" ht="15.75" customHeight="1">
      <c r="A86" s="24">
        <v>604</v>
      </c>
      <c r="B86" s="25">
        <v>1</v>
      </c>
    </row>
    <row r="87" spans="1:2" ht="15.75" customHeight="1">
      <c r="A87" s="50">
        <v>4635</v>
      </c>
      <c r="B87" s="25">
        <v>1</v>
      </c>
    </row>
    <row r="88" spans="1:2" ht="15.75" customHeight="1">
      <c r="A88" s="24">
        <v>605</v>
      </c>
      <c r="B88" s="25">
        <v>1</v>
      </c>
    </row>
    <row r="89" spans="1:2" ht="15.75" customHeight="1">
      <c r="A89" s="50">
        <v>5400</v>
      </c>
      <c r="B89" s="25">
        <v>1</v>
      </c>
    </row>
    <row r="90" spans="1:2" ht="15.75" customHeight="1">
      <c r="A90" s="24">
        <v>606</v>
      </c>
      <c r="B90" s="25">
        <v>1</v>
      </c>
    </row>
    <row r="91" spans="1:2" ht="15.75" customHeight="1">
      <c r="A91" s="50">
        <v>2509</v>
      </c>
      <c r="B91" s="25">
        <v>1</v>
      </c>
    </row>
    <row r="92" spans="1:2" ht="15.75" customHeight="1">
      <c r="A92" s="24">
        <v>607</v>
      </c>
      <c r="B92" s="25">
        <v>1</v>
      </c>
    </row>
    <row r="93" spans="1:2" ht="15.75" customHeight="1">
      <c r="A93" s="50">
        <v>4431</v>
      </c>
      <c r="B93" s="25">
        <v>1</v>
      </c>
    </row>
    <row r="94" spans="1:2" ht="15.75" customHeight="1">
      <c r="A94" s="24">
        <v>614</v>
      </c>
      <c r="B94" s="25">
        <v>2</v>
      </c>
    </row>
    <row r="95" spans="1:2" ht="15.75" customHeight="1">
      <c r="A95" s="50">
        <v>3004</v>
      </c>
      <c r="B95" s="25">
        <v>1</v>
      </c>
    </row>
    <row r="96" spans="1:2" ht="15.75" customHeight="1">
      <c r="A96" s="50">
        <v>4951</v>
      </c>
      <c r="B96" s="25">
        <v>1</v>
      </c>
    </row>
    <row r="97" spans="1:2" ht="15.75" customHeight="1">
      <c r="A97" s="24">
        <v>616</v>
      </c>
      <c r="B97" s="25">
        <v>2</v>
      </c>
    </row>
    <row r="98" spans="1:2" ht="15.75" customHeight="1">
      <c r="A98" s="50">
        <v>2705</v>
      </c>
      <c r="B98" s="25">
        <v>1</v>
      </c>
    </row>
    <row r="99" spans="1:2" ht="15.75" customHeight="1">
      <c r="A99" s="50">
        <v>5343</v>
      </c>
      <c r="B99" s="25">
        <v>1</v>
      </c>
    </row>
    <row r="100" spans="1:2" ht="15.75" customHeight="1">
      <c r="A100" s="24">
        <v>619</v>
      </c>
      <c r="B100" s="25">
        <v>1</v>
      </c>
    </row>
    <row r="101" spans="1:2" ht="15.75" customHeight="1">
      <c r="A101" s="50">
        <v>2987</v>
      </c>
      <c r="B101" s="25">
        <v>1</v>
      </c>
    </row>
    <row r="102" spans="1:2" ht="15.75" customHeight="1">
      <c r="A102" s="24">
        <v>620</v>
      </c>
      <c r="B102" s="25">
        <v>1</v>
      </c>
    </row>
    <row r="103" spans="1:2" ht="15.75" customHeight="1">
      <c r="A103" s="50">
        <v>3648</v>
      </c>
      <c r="B103" s="25">
        <v>1</v>
      </c>
    </row>
    <row r="104" spans="1:2" ht="15.75" customHeight="1">
      <c r="A104" s="24">
        <v>626</v>
      </c>
      <c r="B104" s="25">
        <v>1</v>
      </c>
    </row>
    <row r="105" spans="1:2" ht="15.75" customHeight="1">
      <c r="A105" s="50">
        <v>5031</v>
      </c>
      <c r="B105" s="25">
        <v>1</v>
      </c>
    </row>
    <row r="106" spans="1:2" ht="15.75" customHeight="1">
      <c r="A106" s="24">
        <v>628</v>
      </c>
      <c r="B106" s="25">
        <v>1</v>
      </c>
    </row>
    <row r="107" spans="1:2" ht="15.75" customHeight="1">
      <c r="A107" s="50">
        <v>5553</v>
      </c>
      <c r="B107" s="25">
        <v>1</v>
      </c>
    </row>
    <row r="108" spans="1:2" ht="15.75" customHeight="1">
      <c r="A108" s="24">
        <v>629</v>
      </c>
      <c r="B108" s="25">
        <v>1</v>
      </c>
    </row>
    <row r="109" spans="1:2" ht="15.75" customHeight="1">
      <c r="A109" s="50">
        <v>3700</v>
      </c>
      <c r="B109" s="25">
        <v>1</v>
      </c>
    </row>
    <row r="110" spans="1:2" ht="15.75" customHeight="1">
      <c r="A110" s="24">
        <v>642</v>
      </c>
      <c r="B110" s="25">
        <v>1</v>
      </c>
    </row>
    <row r="111" spans="1:2" ht="15.75" customHeight="1">
      <c r="A111" s="50">
        <v>2505</v>
      </c>
      <c r="B111" s="25">
        <v>1</v>
      </c>
    </row>
    <row r="112" spans="1:2" ht="15.75" customHeight="1">
      <c r="A112" s="24">
        <v>645</v>
      </c>
      <c r="B112" s="25">
        <v>1</v>
      </c>
    </row>
    <row r="113" spans="1:2" ht="15.75" customHeight="1">
      <c r="A113" s="50">
        <v>2765</v>
      </c>
      <c r="B113" s="25">
        <v>1</v>
      </c>
    </row>
    <row r="114" spans="1:2" ht="15.75" customHeight="1">
      <c r="A114" s="24">
        <v>650</v>
      </c>
      <c r="B114" s="25">
        <v>1</v>
      </c>
    </row>
    <row r="115" spans="1:2" ht="15.75" customHeight="1">
      <c r="A115" s="50">
        <v>3028</v>
      </c>
      <c r="B115" s="25">
        <v>1</v>
      </c>
    </row>
    <row r="116" spans="1:2" ht="15.75" customHeight="1">
      <c r="A116" s="24">
        <v>653</v>
      </c>
      <c r="B116" s="25">
        <v>1</v>
      </c>
    </row>
    <row r="117" spans="1:2" ht="15.75" customHeight="1">
      <c r="A117" s="50">
        <v>4349</v>
      </c>
      <c r="B117" s="25">
        <v>1</v>
      </c>
    </row>
    <row r="118" spans="1:2" ht="15.75" customHeight="1">
      <c r="A118" s="24">
        <v>655</v>
      </c>
      <c r="B118" s="25">
        <v>3</v>
      </c>
    </row>
    <row r="119" spans="1:2" ht="15.75" customHeight="1">
      <c r="A119" s="50">
        <v>2420</v>
      </c>
      <c r="B119" s="25">
        <v>1</v>
      </c>
    </row>
    <row r="120" spans="1:2" ht="15.75" customHeight="1">
      <c r="A120" s="50">
        <v>3184</v>
      </c>
      <c r="B120" s="25">
        <v>1</v>
      </c>
    </row>
    <row r="121" spans="1:2" ht="15.75" customHeight="1">
      <c r="A121" s="50">
        <v>4661</v>
      </c>
      <c r="B121" s="25">
        <v>1</v>
      </c>
    </row>
    <row r="122" spans="1:2" ht="15.75" customHeight="1">
      <c r="A122" s="24">
        <v>656</v>
      </c>
      <c r="B122" s="25">
        <v>1</v>
      </c>
    </row>
    <row r="123" spans="1:2" ht="15.75" customHeight="1">
      <c r="A123" s="50">
        <v>3579</v>
      </c>
      <c r="B123" s="25">
        <v>1</v>
      </c>
    </row>
    <row r="124" spans="1:2" ht="15.75" customHeight="1">
      <c r="A124" s="24">
        <v>665</v>
      </c>
      <c r="B124" s="25">
        <v>1</v>
      </c>
    </row>
    <row r="125" spans="1:2" ht="15.75" customHeight="1">
      <c r="A125" s="50">
        <v>3620</v>
      </c>
      <c r="B125" s="25">
        <v>1</v>
      </c>
    </row>
    <row r="126" spans="1:2" ht="15.75" customHeight="1">
      <c r="A126" s="24">
        <v>669</v>
      </c>
      <c r="B126" s="25">
        <v>1</v>
      </c>
    </row>
    <row r="127" spans="1:2" ht="15.75" customHeight="1">
      <c r="A127" s="50">
        <v>2330</v>
      </c>
      <c r="B127" s="25">
        <v>1</v>
      </c>
    </row>
    <row r="128" spans="1:2" ht="15.75" customHeight="1">
      <c r="A128" s="24">
        <v>670</v>
      </c>
      <c r="B128" s="25">
        <v>2</v>
      </c>
    </row>
    <row r="129" spans="1:2" ht="15.75" customHeight="1">
      <c r="A129" s="50">
        <v>3363</v>
      </c>
      <c r="B129" s="25">
        <v>1</v>
      </c>
    </row>
    <row r="130" spans="1:2" ht="15.75" customHeight="1">
      <c r="A130" s="50">
        <v>3511</v>
      </c>
      <c r="B130" s="25">
        <v>1</v>
      </c>
    </row>
    <row r="131" spans="1:2" ht="15.75" customHeight="1">
      <c r="A131" s="24">
        <v>671</v>
      </c>
      <c r="B131" s="25">
        <v>1</v>
      </c>
    </row>
    <row r="132" spans="1:2" ht="15.75" customHeight="1">
      <c r="A132" s="50">
        <v>5514</v>
      </c>
      <c r="B132" s="25">
        <v>1</v>
      </c>
    </row>
    <row r="133" spans="1:2" ht="15.75" customHeight="1">
      <c r="A133" s="24">
        <v>677</v>
      </c>
      <c r="B133" s="25">
        <v>1</v>
      </c>
    </row>
    <row r="134" spans="1:2" ht="15.75" customHeight="1">
      <c r="A134" s="50">
        <v>3488</v>
      </c>
      <c r="B134" s="25">
        <v>1</v>
      </c>
    </row>
    <row r="135" spans="1:2" ht="15.75" customHeight="1">
      <c r="A135" s="24">
        <v>680</v>
      </c>
      <c r="B135" s="25">
        <v>1</v>
      </c>
    </row>
    <row r="136" spans="1:2" ht="15.75" customHeight="1">
      <c r="A136" s="50">
        <v>4007</v>
      </c>
      <c r="B136" s="25">
        <v>1</v>
      </c>
    </row>
    <row r="137" spans="1:2" ht="15.75" customHeight="1">
      <c r="A137" s="24">
        <v>682</v>
      </c>
      <c r="B137" s="25">
        <v>1</v>
      </c>
    </row>
    <row r="138" spans="1:2" ht="15.75" customHeight="1">
      <c r="A138" s="50">
        <v>4864</v>
      </c>
      <c r="B138" s="25">
        <v>1</v>
      </c>
    </row>
    <row r="139" spans="1:2" ht="15.75" customHeight="1">
      <c r="A139" s="24">
        <v>684</v>
      </c>
      <c r="B139" s="25">
        <v>1</v>
      </c>
    </row>
    <row r="140" spans="1:2" ht="15.75" customHeight="1">
      <c r="A140" s="50">
        <v>3604</v>
      </c>
      <c r="B140" s="25">
        <v>1</v>
      </c>
    </row>
    <row r="141" spans="1:2" ht="15.75" customHeight="1">
      <c r="A141" s="24">
        <v>689</v>
      </c>
      <c r="B141" s="25">
        <v>1</v>
      </c>
    </row>
    <row r="142" spans="1:2" ht="15.75" customHeight="1">
      <c r="A142" s="50">
        <v>2411</v>
      </c>
      <c r="B142" s="25">
        <v>1</v>
      </c>
    </row>
    <row r="143" spans="1:2" ht="15.75" customHeight="1">
      <c r="A143" s="24">
        <v>692</v>
      </c>
      <c r="B143" s="25">
        <v>1</v>
      </c>
    </row>
    <row r="144" spans="1:2" ht="15.75" customHeight="1">
      <c r="A144" s="50">
        <v>3077</v>
      </c>
      <c r="B144" s="25">
        <v>1</v>
      </c>
    </row>
    <row r="145" spans="1:2" ht="15.75" customHeight="1">
      <c r="A145" s="24">
        <v>699</v>
      </c>
      <c r="B145" s="25">
        <v>1</v>
      </c>
    </row>
    <row r="146" spans="1:2" ht="15.75" customHeight="1">
      <c r="A146" s="50">
        <v>5531</v>
      </c>
      <c r="B146" s="25">
        <v>1</v>
      </c>
    </row>
    <row r="147" spans="1:2" ht="15.75" customHeight="1">
      <c r="A147" s="24">
        <v>701</v>
      </c>
      <c r="B147" s="25">
        <v>1</v>
      </c>
    </row>
    <row r="148" spans="1:2" ht="15.75" customHeight="1">
      <c r="A148" s="50">
        <v>2833</v>
      </c>
      <c r="B148" s="25">
        <v>1</v>
      </c>
    </row>
    <row r="149" spans="1:2" ht="15.75" customHeight="1">
      <c r="A149" s="24">
        <v>705</v>
      </c>
      <c r="B149" s="25">
        <v>2</v>
      </c>
    </row>
    <row r="150" spans="1:2" ht="15.75" customHeight="1">
      <c r="A150" s="50">
        <v>4660</v>
      </c>
      <c r="B150" s="25">
        <v>1</v>
      </c>
    </row>
    <row r="151" spans="1:2" ht="15.75" customHeight="1">
      <c r="A151" s="50">
        <v>5160</v>
      </c>
      <c r="B151" s="25">
        <v>1</v>
      </c>
    </row>
    <row r="152" spans="1:2" ht="15.75" customHeight="1">
      <c r="A152" s="24">
        <v>706</v>
      </c>
      <c r="B152" s="25">
        <v>1</v>
      </c>
    </row>
    <row r="153" spans="1:2" ht="15.75" customHeight="1">
      <c r="A153" s="50">
        <v>3071</v>
      </c>
      <c r="B153" s="25">
        <v>1</v>
      </c>
    </row>
    <row r="154" spans="1:2" ht="15.75" customHeight="1">
      <c r="A154" s="24">
        <v>709</v>
      </c>
      <c r="B154" s="25">
        <v>1</v>
      </c>
    </row>
    <row r="155" spans="1:2" ht="15.75" customHeight="1">
      <c r="A155" s="50">
        <v>2395</v>
      </c>
      <c r="B155" s="25">
        <v>1</v>
      </c>
    </row>
    <row r="156" spans="1:2" ht="15.75" customHeight="1">
      <c r="A156" s="24">
        <v>712</v>
      </c>
      <c r="B156" s="25">
        <v>1</v>
      </c>
    </row>
    <row r="157" spans="1:2" ht="15.75" customHeight="1">
      <c r="A157" s="50">
        <v>5054</v>
      </c>
      <c r="B157" s="25">
        <v>1</v>
      </c>
    </row>
    <row r="158" spans="1:2" ht="15.75" customHeight="1">
      <c r="A158" s="24">
        <v>713</v>
      </c>
      <c r="B158" s="25">
        <v>3</v>
      </c>
    </row>
    <row r="159" spans="1:2" ht="15.75" customHeight="1">
      <c r="A159" s="50">
        <v>2572</v>
      </c>
      <c r="B159" s="25">
        <v>1</v>
      </c>
    </row>
    <row r="160" spans="1:2" ht="15.75" customHeight="1">
      <c r="A160" s="50">
        <v>3116</v>
      </c>
      <c r="B160" s="25">
        <v>1</v>
      </c>
    </row>
    <row r="161" spans="1:2" ht="15.75" customHeight="1">
      <c r="A161" s="50">
        <v>4597</v>
      </c>
      <c r="B161" s="25">
        <v>1</v>
      </c>
    </row>
    <row r="162" spans="1:2" ht="15.75" customHeight="1">
      <c r="A162" s="24">
        <v>714</v>
      </c>
      <c r="B162" s="25">
        <v>1</v>
      </c>
    </row>
    <row r="163" spans="1:2" ht="15.75" customHeight="1">
      <c r="A163" s="50">
        <v>5049</v>
      </c>
      <c r="B163" s="25">
        <v>1</v>
      </c>
    </row>
    <row r="164" spans="1:2" ht="15.75" customHeight="1">
      <c r="A164" s="24">
        <v>718</v>
      </c>
      <c r="B164" s="25">
        <v>1</v>
      </c>
    </row>
    <row r="165" spans="1:2" ht="15.75" customHeight="1">
      <c r="A165" s="50">
        <v>4705</v>
      </c>
      <c r="B165" s="25">
        <v>1</v>
      </c>
    </row>
    <row r="166" spans="1:2" ht="15.75" customHeight="1">
      <c r="A166" s="24">
        <v>732</v>
      </c>
      <c r="B166" s="25">
        <v>1</v>
      </c>
    </row>
    <row r="167" spans="1:2" ht="15.75" customHeight="1">
      <c r="A167" s="50">
        <v>3113</v>
      </c>
      <c r="B167" s="25">
        <v>1</v>
      </c>
    </row>
    <row r="168" spans="1:2" ht="15.75" customHeight="1">
      <c r="A168" s="24">
        <v>735</v>
      </c>
      <c r="B168" s="25">
        <v>1</v>
      </c>
    </row>
    <row r="169" spans="1:2" ht="15.75" customHeight="1">
      <c r="A169" s="50">
        <v>2851</v>
      </c>
      <c r="B169" s="25">
        <v>1</v>
      </c>
    </row>
    <row r="170" spans="1:2" ht="15.75" customHeight="1">
      <c r="A170" s="24">
        <v>736</v>
      </c>
      <c r="B170" s="25">
        <v>1</v>
      </c>
    </row>
    <row r="171" spans="1:2" ht="15.75" customHeight="1">
      <c r="A171" s="50">
        <v>3552</v>
      </c>
      <c r="B171" s="25">
        <v>1</v>
      </c>
    </row>
    <row r="172" spans="1:2" ht="15.75" customHeight="1">
      <c r="A172" s="24">
        <v>738</v>
      </c>
      <c r="B172" s="25">
        <v>1</v>
      </c>
    </row>
    <row r="173" spans="1:2" ht="15.75" customHeight="1">
      <c r="A173" s="50">
        <v>2639</v>
      </c>
      <c r="B173" s="25">
        <v>1</v>
      </c>
    </row>
    <row r="174" spans="1:2" ht="15.75" customHeight="1">
      <c r="A174" s="24">
        <v>748</v>
      </c>
      <c r="B174" s="25">
        <v>1</v>
      </c>
    </row>
    <row r="175" spans="1:2" ht="15.75" customHeight="1">
      <c r="A175" s="50">
        <v>5079</v>
      </c>
      <c r="B175" s="25">
        <v>1</v>
      </c>
    </row>
    <row r="176" spans="1:2" ht="15.75" customHeight="1">
      <c r="A176" s="24">
        <v>749</v>
      </c>
      <c r="B176" s="25">
        <v>1</v>
      </c>
    </row>
    <row r="177" spans="1:2" ht="15.75" customHeight="1">
      <c r="A177" s="50">
        <v>3372</v>
      </c>
      <c r="B177" s="25">
        <v>1</v>
      </c>
    </row>
    <row r="178" spans="1:2" ht="15.75" customHeight="1">
      <c r="A178" s="24">
        <v>757</v>
      </c>
      <c r="B178" s="25">
        <v>1</v>
      </c>
    </row>
    <row r="179" spans="1:2" ht="15.75" customHeight="1">
      <c r="A179" s="50">
        <v>3700</v>
      </c>
      <c r="B179" s="25">
        <v>1</v>
      </c>
    </row>
    <row r="180" spans="1:2" ht="15.75" customHeight="1">
      <c r="A180" s="24">
        <v>758</v>
      </c>
      <c r="B180" s="25">
        <v>1</v>
      </c>
    </row>
    <row r="181" spans="1:2" ht="15.75" customHeight="1">
      <c r="A181" s="50">
        <v>4545</v>
      </c>
      <c r="B181" s="25">
        <v>1</v>
      </c>
    </row>
    <row r="182" spans="1:2" ht="15.75" customHeight="1">
      <c r="A182" s="24">
        <v>771</v>
      </c>
      <c r="B182" s="25">
        <v>1</v>
      </c>
    </row>
    <row r="183" spans="1:2" ht="15.75" customHeight="1">
      <c r="A183" s="50">
        <v>3215</v>
      </c>
      <c r="B183" s="25">
        <v>1</v>
      </c>
    </row>
    <row r="184" spans="1:2" ht="15.75" customHeight="1">
      <c r="A184" s="24">
        <v>776</v>
      </c>
      <c r="B184" s="25">
        <v>1</v>
      </c>
    </row>
    <row r="185" spans="1:2" ht="15.75" customHeight="1">
      <c r="A185" s="50">
        <v>2514</v>
      </c>
      <c r="B185" s="25">
        <v>1</v>
      </c>
    </row>
    <row r="186" spans="1:2" ht="15.75" customHeight="1">
      <c r="A186" s="24">
        <v>779</v>
      </c>
      <c r="B186" s="25">
        <v>2</v>
      </c>
    </row>
    <row r="187" spans="1:2" ht="15.75" customHeight="1">
      <c r="A187" s="50">
        <v>4596</v>
      </c>
      <c r="B187" s="25">
        <v>1</v>
      </c>
    </row>
    <row r="188" spans="1:2" ht="15.75" customHeight="1">
      <c r="A188" s="50">
        <v>5491</v>
      </c>
      <c r="B188" s="25">
        <v>1</v>
      </c>
    </row>
    <row r="189" spans="1:2" ht="15.75" customHeight="1">
      <c r="A189" s="24">
        <v>780</v>
      </c>
      <c r="B189" s="25">
        <v>2</v>
      </c>
    </row>
    <row r="190" spans="1:2" ht="15.75" customHeight="1">
      <c r="A190" s="50">
        <v>2482</v>
      </c>
      <c r="B190" s="25">
        <v>1</v>
      </c>
    </row>
    <row r="191" spans="1:2" ht="15.75" customHeight="1">
      <c r="A191" s="50">
        <v>3539</v>
      </c>
      <c r="B191" s="25">
        <v>1</v>
      </c>
    </row>
    <row r="192" spans="1:2" ht="15.75" customHeight="1">
      <c r="A192" s="24">
        <v>784</v>
      </c>
      <c r="B192" s="25">
        <v>1</v>
      </c>
    </row>
    <row r="193" spans="1:2" ht="15.75" customHeight="1">
      <c r="A193" s="50">
        <v>4071</v>
      </c>
      <c r="B193" s="25">
        <v>1</v>
      </c>
    </row>
    <row r="194" spans="1:2" ht="15.75" customHeight="1">
      <c r="A194" s="24">
        <v>787</v>
      </c>
      <c r="B194" s="25">
        <v>1</v>
      </c>
    </row>
    <row r="195" spans="1:2" ht="15.75" customHeight="1">
      <c r="A195" s="50">
        <v>5477</v>
      </c>
      <c r="B195" s="25">
        <v>1</v>
      </c>
    </row>
    <row r="196" spans="1:2" ht="15.75" customHeight="1">
      <c r="A196" s="24">
        <v>794</v>
      </c>
      <c r="B196" s="25">
        <v>1</v>
      </c>
    </row>
    <row r="197" spans="1:2" ht="15.75" customHeight="1">
      <c r="A197" s="50">
        <v>4620</v>
      </c>
      <c r="B197" s="25">
        <v>1</v>
      </c>
    </row>
    <row r="198" spans="1:2" ht="15.75" customHeight="1">
      <c r="A198" s="24">
        <v>797</v>
      </c>
      <c r="B198" s="25">
        <v>1</v>
      </c>
    </row>
    <row r="199" spans="1:2" ht="15.75" customHeight="1">
      <c r="A199" s="50">
        <v>4033</v>
      </c>
      <c r="B199" s="25">
        <v>1</v>
      </c>
    </row>
    <row r="200" spans="1:2" ht="15.75" customHeight="1">
      <c r="A200" s="24">
        <v>802</v>
      </c>
      <c r="B200" s="25">
        <v>1</v>
      </c>
    </row>
    <row r="201" spans="1:2" ht="15.75" customHeight="1">
      <c r="A201" s="50">
        <v>2681</v>
      </c>
      <c r="B201" s="25">
        <v>1</v>
      </c>
    </row>
    <row r="202" spans="1:2" ht="15.75" customHeight="1">
      <c r="A202" s="24">
        <v>803</v>
      </c>
      <c r="B202" s="25">
        <v>1</v>
      </c>
    </row>
    <row r="203" spans="1:2" ht="15.75" customHeight="1">
      <c r="A203" s="50">
        <v>3032</v>
      </c>
      <c r="B203" s="25">
        <v>1</v>
      </c>
    </row>
    <row r="204" spans="1:2" ht="15.75" customHeight="1">
      <c r="A204" s="24">
        <v>804</v>
      </c>
      <c r="B204" s="25">
        <v>1</v>
      </c>
    </row>
    <row r="205" spans="1:2" ht="15.75" customHeight="1">
      <c r="A205" s="50">
        <v>2838</v>
      </c>
      <c r="B205" s="25">
        <v>1</v>
      </c>
    </row>
    <row r="206" spans="1:2" ht="15.75" customHeight="1">
      <c r="A206" s="24">
        <v>807</v>
      </c>
      <c r="B206" s="25">
        <v>1</v>
      </c>
    </row>
    <row r="207" spans="1:2" ht="15.75" customHeight="1">
      <c r="A207" s="50">
        <v>5296</v>
      </c>
      <c r="B207" s="25">
        <v>1</v>
      </c>
    </row>
    <row r="208" spans="1:2" ht="15.75" customHeight="1">
      <c r="A208" s="24">
        <v>809</v>
      </c>
      <c r="B208" s="25">
        <v>1</v>
      </c>
    </row>
    <row r="209" spans="1:2" ht="15.75" customHeight="1">
      <c r="A209" s="50">
        <v>3071</v>
      </c>
      <c r="B209" s="25">
        <v>1</v>
      </c>
    </row>
    <row r="210" spans="1:2" ht="15.75" customHeight="1">
      <c r="A210" s="24">
        <v>813</v>
      </c>
      <c r="B210" s="25">
        <v>1</v>
      </c>
    </row>
    <row r="211" spans="1:2" ht="15.75" customHeight="1">
      <c r="A211" s="50">
        <v>2639</v>
      </c>
      <c r="B211" s="25">
        <v>1</v>
      </c>
    </row>
    <row r="212" spans="1:2" ht="15.75" customHeight="1">
      <c r="A212" s="24">
        <v>827</v>
      </c>
      <c r="B212" s="25">
        <v>1</v>
      </c>
    </row>
    <row r="213" spans="1:2" ht="15.75" customHeight="1">
      <c r="A213" s="50">
        <v>3022</v>
      </c>
      <c r="B213" s="25">
        <v>1</v>
      </c>
    </row>
    <row r="214" spans="1:2" ht="15.75" customHeight="1">
      <c r="A214" s="24">
        <v>829</v>
      </c>
      <c r="B214" s="25">
        <v>1</v>
      </c>
    </row>
    <row r="215" spans="1:2" ht="15.75" customHeight="1">
      <c r="A215" s="50">
        <v>2656</v>
      </c>
      <c r="B215" s="25">
        <v>1</v>
      </c>
    </row>
    <row r="216" spans="1:2" ht="15.75" customHeight="1">
      <c r="A216" s="24">
        <v>830</v>
      </c>
      <c r="B216" s="25">
        <v>1</v>
      </c>
    </row>
    <row r="217" spans="1:2" ht="15.75" customHeight="1">
      <c r="A217" s="50">
        <v>2772</v>
      </c>
      <c r="B217" s="25">
        <v>1</v>
      </c>
    </row>
    <row r="218" spans="1:2" ht="15.75" customHeight="1">
      <c r="A218" s="24">
        <v>831</v>
      </c>
      <c r="B218" s="25">
        <v>1</v>
      </c>
    </row>
    <row r="219" spans="1:2" ht="15.75" customHeight="1">
      <c r="A219" s="50">
        <v>5307</v>
      </c>
      <c r="B219" s="25">
        <v>1</v>
      </c>
    </row>
    <row r="220" spans="1:2" ht="15.75" customHeight="1">
      <c r="A220" s="24">
        <v>832</v>
      </c>
      <c r="B220" s="25">
        <v>1</v>
      </c>
    </row>
    <row r="221" spans="1:2" ht="15.75" customHeight="1">
      <c r="A221" s="50">
        <v>4885</v>
      </c>
      <c r="B221" s="25">
        <v>1</v>
      </c>
    </row>
    <row r="222" spans="1:2" ht="15.75" customHeight="1">
      <c r="A222" s="24">
        <v>833</v>
      </c>
      <c r="B222" s="25">
        <v>1</v>
      </c>
    </row>
    <row r="223" spans="1:2" ht="15.75" customHeight="1">
      <c r="A223" s="50">
        <v>5356</v>
      </c>
      <c r="B223" s="25">
        <v>1</v>
      </c>
    </row>
    <row r="224" spans="1:2" ht="15.75" customHeight="1">
      <c r="A224" s="24">
        <v>845</v>
      </c>
      <c r="B224" s="25">
        <v>1</v>
      </c>
    </row>
    <row r="225" spans="1:2" ht="15.75" customHeight="1">
      <c r="A225" s="50">
        <v>3192</v>
      </c>
      <c r="B225" s="25">
        <v>1</v>
      </c>
    </row>
    <row r="226" spans="1:2" ht="15.75" customHeight="1">
      <c r="A226" s="24">
        <v>846</v>
      </c>
      <c r="B226" s="25">
        <v>1</v>
      </c>
    </row>
    <row r="227" spans="1:2" ht="15.75" customHeight="1">
      <c r="A227" s="50">
        <v>4657</v>
      </c>
      <c r="B227" s="25">
        <v>1</v>
      </c>
    </row>
    <row r="228" spans="1:2" ht="15.75" customHeight="1">
      <c r="A228" s="24">
        <v>851</v>
      </c>
      <c r="B228" s="25">
        <v>2</v>
      </c>
    </row>
    <row r="229" spans="1:2" ht="15.75" customHeight="1">
      <c r="A229" s="50">
        <v>4898</v>
      </c>
      <c r="B229" s="25">
        <v>1</v>
      </c>
    </row>
    <row r="230" spans="1:2" ht="15.75" customHeight="1">
      <c r="A230" s="50">
        <v>5529</v>
      </c>
      <c r="B230" s="25">
        <v>1</v>
      </c>
    </row>
    <row r="231" spans="1:2" ht="15.75" customHeight="1">
      <c r="A231" s="24">
        <v>853</v>
      </c>
      <c r="B231" s="25">
        <v>1</v>
      </c>
    </row>
    <row r="232" spans="1:2" ht="15.75" customHeight="1">
      <c r="A232" s="50">
        <v>5473</v>
      </c>
      <c r="B232" s="25">
        <v>1</v>
      </c>
    </row>
    <row r="233" spans="1:2" ht="15.75" customHeight="1">
      <c r="A233" s="24">
        <v>854</v>
      </c>
      <c r="B233" s="25">
        <v>1</v>
      </c>
    </row>
    <row r="234" spans="1:2" ht="15.75" customHeight="1">
      <c r="A234" s="50">
        <v>3383</v>
      </c>
      <c r="B234" s="25">
        <v>1</v>
      </c>
    </row>
    <row r="235" spans="1:2" ht="15.75" customHeight="1">
      <c r="A235" s="24">
        <v>856</v>
      </c>
      <c r="B235" s="25">
        <v>1</v>
      </c>
    </row>
    <row r="236" spans="1:2" ht="15.75" customHeight="1">
      <c r="A236" s="50">
        <v>5243</v>
      </c>
      <c r="B236" s="25">
        <v>1</v>
      </c>
    </row>
    <row r="237" spans="1:2" ht="15.75" customHeight="1">
      <c r="A237" s="24">
        <v>867</v>
      </c>
      <c r="B237" s="25">
        <v>2</v>
      </c>
    </row>
    <row r="238" spans="1:2" ht="15.75" customHeight="1">
      <c r="A238" s="50">
        <v>2322</v>
      </c>
      <c r="B238" s="25">
        <v>1</v>
      </c>
    </row>
    <row r="239" spans="1:2" ht="15.75" customHeight="1">
      <c r="A239" s="50">
        <v>3868</v>
      </c>
      <c r="B239" s="25">
        <v>1</v>
      </c>
    </row>
    <row r="240" spans="1:2" ht="15.75" customHeight="1">
      <c r="A240" s="24">
        <v>869</v>
      </c>
      <c r="B240" s="25">
        <v>1</v>
      </c>
    </row>
    <row r="241" spans="1:2" ht="15.75" customHeight="1">
      <c r="A241" s="50">
        <v>4152</v>
      </c>
      <c r="B241" s="25">
        <v>1</v>
      </c>
    </row>
    <row r="242" spans="1:2" ht="15.75" customHeight="1">
      <c r="A242" s="24">
        <v>870</v>
      </c>
      <c r="B242" s="25">
        <v>1</v>
      </c>
    </row>
    <row r="243" spans="1:2" ht="15.75" customHeight="1">
      <c r="A243" s="50">
        <v>3564</v>
      </c>
      <c r="B243" s="25">
        <v>1</v>
      </c>
    </row>
    <row r="244" spans="1:2" ht="15.75" customHeight="1">
      <c r="A244" s="24">
        <v>877</v>
      </c>
      <c r="B244" s="25">
        <v>1</v>
      </c>
    </row>
    <row r="245" spans="1:2" ht="15.75" customHeight="1">
      <c r="A245" s="50">
        <v>4468</v>
      </c>
      <c r="B245" s="25">
        <v>1</v>
      </c>
    </row>
    <row r="246" spans="1:2" ht="15.75" customHeight="1">
      <c r="A246" s="24">
        <v>882</v>
      </c>
      <c r="B246" s="25">
        <v>1</v>
      </c>
    </row>
    <row r="247" spans="1:2" ht="15.75" customHeight="1">
      <c r="A247" s="50">
        <v>3675</v>
      </c>
      <c r="B247" s="25">
        <v>1</v>
      </c>
    </row>
    <row r="248" spans="1:2" ht="15.75" customHeight="1">
      <c r="A248" s="24">
        <v>883</v>
      </c>
      <c r="B248" s="25">
        <v>1</v>
      </c>
    </row>
    <row r="249" spans="1:2" ht="15.75" customHeight="1">
      <c r="A249" s="50">
        <v>4918</v>
      </c>
      <c r="B249" s="25">
        <v>1</v>
      </c>
    </row>
    <row r="250" spans="1:2" ht="15.75" customHeight="1">
      <c r="A250" s="24">
        <v>886</v>
      </c>
      <c r="B250" s="25">
        <v>1</v>
      </c>
    </row>
    <row r="251" spans="1:2" ht="15.75" customHeight="1">
      <c r="A251" s="50">
        <v>4300</v>
      </c>
      <c r="B251" s="25">
        <v>1</v>
      </c>
    </row>
    <row r="252" spans="1:2" ht="15.75" customHeight="1">
      <c r="A252" s="24">
        <v>890</v>
      </c>
      <c r="B252" s="25">
        <v>1</v>
      </c>
    </row>
    <row r="253" spans="1:2" ht="15.75" customHeight="1">
      <c r="A253" s="50">
        <v>3286</v>
      </c>
      <c r="B253" s="25">
        <v>1</v>
      </c>
    </row>
    <row r="254" spans="1:2" ht="15.75" customHeight="1">
      <c r="A254" s="24">
        <v>896</v>
      </c>
      <c r="B254" s="25">
        <v>1</v>
      </c>
    </row>
    <row r="255" spans="1:2" ht="15.75" customHeight="1">
      <c r="A255" s="50">
        <v>4169</v>
      </c>
      <c r="B255" s="25">
        <v>1</v>
      </c>
    </row>
    <row r="256" spans="1:2" ht="15.75" customHeight="1">
      <c r="A256" s="24">
        <v>900</v>
      </c>
      <c r="B256" s="25">
        <v>1</v>
      </c>
    </row>
    <row r="257" spans="1:2" ht="15.75" customHeight="1">
      <c r="A257" s="50">
        <v>2826</v>
      </c>
      <c r="B257" s="25">
        <v>1</v>
      </c>
    </row>
    <row r="258" spans="1:2" ht="15.75" customHeight="1">
      <c r="A258" s="24">
        <v>909</v>
      </c>
      <c r="B258" s="25">
        <v>1</v>
      </c>
    </row>
    <row r="259" spans="1:2" ht="15.75" customHeight="1">
      <c r="A259" s="50">
        <v>4622</v>
      </c>
      <c r="B259" s="25">
        <v>1</v>
      </c>
    </row>
    <row r="260" spans="1:2" ht="15.75" customHeight="1">
      <c r="A260" s="24">
        <v>921</v>
      </c>
      <c r="B260" s="25">
        <v>2</v>
      </c>
    </row>
    <row r="261" spans="1:2" ht="15.75" customHeight="1">
      <c r="A261" s="50">
        <v>4572</v>
      </c>
      <c r="B261" s="25">
        <v>1</v>
      </c>
    </row>
    <row r="262" spans="1:2" ht="15.75" customHeight="1">
      <c r="A262" s="50">
        <v>4966</v>
      </c>
      <c r="B262" s="25">
        <v>1</v>
      </c>
    </row>
    <row r="263" spans="1:2" ht="15.75" customHeight="1">
      <c r="A263" s="24">
        <v>926</v>
      </c>
      <c r="B263" s="25">
        <v>1</v>
      </c>
    </row>
    <row r="264" spans="1:2" ht="15.75" customHeight="1">
      <c r="A264" s="50">
        <v>4456</v>
      </c>
      <c r="B264" s="25">
        <v>1</v>
      </c>
    </row>
    <row r="265" spans="1:2" ht="15.75" customHeight="1">
      <c r="A265" s="24">
        <v>933</v>
      </c>
      <c r="B265" s="25">
        <v>1</v>
      </c>
    </row>
    <row r="266" spans="1:2" ht="15.75" customHeight="1">
      <c r="A266" s="50">
        <v>3681</v>
      </c>
      <c r="B266" s="25">
        <v>1</v>
      </c>
    </row>
    <row r="267" spans="1:2" ht="15.75" customHeight="1">
      <c r="A267" s="24">
        <v>934</v>
      </c>
      <c r="B267" s="25">
        <v>1</v>
      </c>
    </row>
    <row r="268" spans="1:2" ht="15.75" customHeight="1">
      <c r="A268" s="50">
        <v>3028</v>
      </c>
      <c r="B268" s="25">
        <v>1</v>
      </c>
    </row>
    <row r="269" spans="1:2" ht="15.75" customHeight="1">
      <c r="A269" s="24">
        <v>935</v>
      </c>
      <c r="B269" s="25">
        <v>1</v>
      </c>
    </row>
    <row r="270" spans="1:2" ht="15.75" customHeight="1">
      <c r="A270" s="50">
        <v>5563</v>
      </c>
      <c r="B270" s="25">
        <v>1</v>
      </c>
    </row>
    <row r="271" spans="1:2" ht="15.75" customHeight="1">
      <c r="A271" s="24">
        <v>939</v>
      </c>
      <c r="B271" s="25">
        <v>1</v>
      </c>
    </row>
    <row r="272" spans="1:2" ht="15.75" customHeight="1">
      <c r="A272" s="50">
        <v>3669</v>
      </c>
      <c r="B272" s="25">
        <v>1</v>
      </c>
    </row>
    <row r="273" spans="1:2" ht="15.75" customHeight="1">
      <c r="A273" s="24">
        <v>940</v>
      </c>
      <c r="B273" s="25">
        <v>1</v>
      </c>
    </row>
    <row r="274" spans="1:2" ht="15.75" customHeight="1">
      <c r="A274" s="50">
        <v>4625</v>
      </c>
      <c r="B274" s="25">
        <v>1</v>
      </c>
    </row>
    <row r="275" spans="1:2" ht="15.75" customHeight="1">
      <c r="A275" s="24">
        <v>943</v>
      </c>
      <c r="B275" s="25">
        <v>1</v>
      </c>
    </row>
    <row r="276" spans="1:2" ht="15.75" customHeight="1">
      <c r="A276" s="50">
        <v>4632</v>
      </c>
      <c r="B276" s="25">
        <v>1</v>
      </c>
    </row>
    <row r="277" spans="1:2" ht="15.75" customHeight="1">
      <c r="A277" s="24">
        <v>944</v>
      </c>
      <c r="B277" s="25">
        <v>1</v>
      </c>
    </row>
    <row r="278" spans="1:2" ht="15.75" customHeight="1">
      <c r="A278" s="50">
        <v>4282</v>
      </c>
      <c r="B278" s="25">
        <v>1</v>
      </c>
    </row>
    <row r="279" spans="1:2" ht="15.75" customHeight="1">
      <c r="A279" s="24">
        <v>951</v>
      </c>
      <c r="B279" s="25">
        <v>1</v>
      </c>
    </row>
    <row r="280" spans="1:2" ht="15.75" customHeight="1">
      <c r="A280" s="50">
        <v>4173</v>
      </c>
      <c r="B280" s="25">
        <v>1</v>
      </c>
    </row>
    <row r="281" spans="1:2" ht="15.75" customHeight="1">
      <c r="A281" s="24">
        <v>953</v>
      </c>
      <c r="B281" s="25">
        <v>1</v>
      </c>
    </row>
    <row r="282" spans="1:2" ht="15.75" customHeight="1">
      <c r="A282" s="50">
        <v>4396</v>
      </c>
      <c r="B282" s="25">
        <v>1</v>
      </c>
    </row>
    <row r="283" spans="1:2" ht="15.75" customHeight="1">
      <c r="A283" s="24">
        <v>954</v>
      </c>
      <c r="B283" s="25">
        <v>1</v>
      </c>
    </row>
    <row r="284" spans="1:2" ht="15.75" customHeight="1">
      <c r="A284" s="50">
        <v>4886</v>
      </c>
      <c r="B284" s="25">
        <v>1</v>
      </c>
    </row>
    <row r="285" spans="1:2" ht="15.75" customHeight="1">
      <c r="A285" s="24">
        <v>955</v>
      </c>
      <c r="B285" s="25">
        <v>2</v>
      </c>
    </row>
    <row r="286" spans="1:2" ht="15.75" customHeight="1">
      <c r="A286" s="50">
        <v>2795</v>
      </c>
      <c r="B286" s="25">
        <v>1</v>
      </c>
    </row>
    <row r="287" spans="1:2" ht="15.75" customHeight="1">
      <c r="A287" s="50">
        <v>3912</v>
      </c>
      <c r="B287" s="25">
        <v>1</v>
      </c>
    </row>
    <row r="288" spans="1:2" ht="15.75" customHeight="1">
      <c r="A288" s="24">
        <v>960</v>
      </c>
      <c r="B288" s="25">
        <v>1</v>
      </c>
    </row>
    <row r="289" spans="1:2" ht="15.75" customHeight="1">
      <c r="A289" s="50">
        <v>3631</v>
      </c>
      <c r="B289" s="25">
        <v>1</v>
      </c>
    </row>
    <row r="290" spans="1:2" ht="15.75" customHeight="1">
      <c r="A290" s="24">
        <v>961</v>
      </c>
      <c r="B290" s="25">
        <v>1</v>
      </c>
    </row>
    <row r="291" spans="1:2" ht="15.75" customHeight="1">
      <c r="A291" s="50">
        <v>2789</v>
      </c>
      <c r="B291" s="25">
        <v>1</v>
      </c>
    </row>
    <row r="292" spans="1:2" ht="15.75" customHeight="1">
      <c r="A292" s="24">
        <v>966</v>
      </c>
      <c r="B292" s="25">
        <v>1</v>
      </c>
    </row>
    <row r="293" spans="1:2" ht="15.75" customHeight="1">
      <c r="A293" s="50">
        <v>4646</v>
      </c>
      <c r="B293" s="25">
        <v>1</v>
      </c>
    </row>
    <row r="294" spans="1:2" ht="15.75" customHeight="1">
      <c r="A294" s="24">
        <v>973</v>
      </c>
      <c r="B294" s="25">
        <v>2</v>
      </c>
    </row>
    <row r="295" spans="1:2" ht="15.75" customHeight="1">
      <c r="A295" s="50">
        <v>3392</v>
      </c>
      <c r="B295" s="25">
        <v>1</v>
      </c>
    </row>
    <row r="296" spans="1:2" ht="15.75" customHeight="1">
      <c r="A296" s="50">
        <v>4233</v>
      </c>
      <c r="B296" s="25">
        <v>1</v>
      </c>
    </row>
    <row r="297" spans="1:2" ht="15.75" customHeight="1">
      <c r="A297" s="24">
        <v>983</v>
      </c>
      <c r="B297" s="25">
        <v>1</v>
      </c>
    </row>
    <row r="298" spans="1:2" ht="15.75" customHeight="1">
      <c r="A298" s="50">
        <v>2943</v>
      </c>
      <c r="B298" s="25">
        <v>1</v>
      </c>
    </row>
    <row r="299" spans="1:2" ht="15.75" customHeight="1">
      <c r="A299" s="24">
        <v>986</v>
      </c>
      <c r="B299" s="25">
        <v>1</v>
      </c>
    </row>
    <row r="300" spans="1:2" ht="15.75" customHeight="1">
      <c r="A300" s="50">
        <v>5485</v>
      </c>
      <c r="B300" s="25">
        <v>1</v>
      </c>
    </row>
    <row r="301" spans="1:2" ht="15.75" customHeight="1">
      <c r="A301" s="24">
        <v>988</v>
      </c>
      <c r="B301" s="25">
        <v>1</v>
      </c>
    </row>
    <row r="302" spans="1:2" ht="15.75" customHeight="1">
      <c r="A302" s="50">
        <v>5180</v>
      </c>
      <c r="B302" s="25">
        <v>1</v>
      </c>
    </row>
    <row r="303" spans="1:2" ht="15.75" customHeight="1">
      <c r="A303" s="24">
        <v>989</v>
      </c>
      <c r="B303" s="25">
        <v>1</v>
      </c>
    </row>
    <row r="304" spans="1:2" ht="15.75" customHeight="1">
      <c r="A304" s="50">
        <v>4207</v>
      </c>
      <c r="B304" s="25">
        <v>1</v>
      </c>
    </row>
    <row r="305" spans="1:2" ht="15.75" customHeight="1">
      <c r="A305" s="24">
        <v>990</v>
      </c>
      <c r="B305" s="25">
        <v>1</v>
      </c>
    </row>
    <row r="306" spans="1:2" ht="15.75" customHeight="1">
      <c r="A306" s="50">
        <v>4435</v>
      </c>
      <c r="B306" s="25">
        <v>1</v>
      </c>
    </row>
    <row r="307" spans="1:2" ht="15.75" customHeight="1">
      <c r="A307" s="24">
        <v>991</v>
      </c>
      <c r="B307" s="25">
        <v>1</v>
      </c>
    </row>
    <row r="308" spans="1:2" ht="15.75" customHeight="1">
      <c r="A308" s="50">
        <v>4800</v>
      </c>
      <c r="B308" s="25">
        <v>1</v>
      </c>
    </row>
    <row r="309" spans="1:2" ht="15.75" customHeight="1">
      <c r="A309" s="24">
        <v>992</v>
      </c>
      <c r="B309" s="25">
        <v>1</v>
      </c>
    </row>
    <row r="310" spans="1:2" ht="15.75" customHeight="1">
      <c r="A310" s="50">
        <v>3811</v>
      </c>
      <c r="B310" s="25">
        <v>1</v>
      </c>
    </row>
    <row r="311" spans="1:2" ht="15.75" customHeight="1">
      <c r="A311" s="24">
        <v>997</v>
      </c>
      <c r="B311" s="25">
        <v>1</v>
      </c>
    </row>
    <row r="312" spans="1:2" ht="15.75" customHeight="1">
      <c r="A312" s="50">
        <v>3068</v>
      </c>
      <c r="B312" s="25">
        <v>1</v>
      </c>
    </row>
    <row r="313" spans="1:2" ht="15.75" customHeight="1">
      <c r="A313" s="24">
        <v>999</v>
      </c>
      <c r="B313" s="25">
        <v>1</v>
      </c>
    </row>
    <row r="314" spans="1:2" ht="15.75" customHeight="1">
      <c r="A314" s="50">
        <v>2495</v>
      </c>
      <c r="B314" s="25">
        <v>1</v>
      </c>
    </row>
    <row r="315" spans="1:2" ht="15.75" customHeight="1">
      <c r="A315" s="26" t="s">
        <v>340</v>
      </c>
      <c r="B315" s="27">
        <v>151</v>
      </c>
    </row>
  </sheetData>
  <mergeCells count="10">
    <mergeCell ref="D48:D49"/>
    <mergeCell ref="E33:G34"/>
    <mergeCell ref="I22:K23"/>
    <mergeCell ref="A26:B27"/>
    <mergeCell ref="A1:D1"/>
    <mergeCell ref="F1:G1"/>
    <mergeCell ref="F9:G10"/>
    <mergeCell ref="I1:J1"/>
    <mergeCell ref="I9:J10"/>
    <mergeCell ref="F22:G23"/>
  </mergeCells>
  <conditionalFormatting sqref="O36:O46">
    <cfRule type="containsText" dxfId="178" priority="1" operator="containsText" text="Sì">
      <formula>NOT(ISERROR(SEARCH("Sì",O36)))</formula>
    </cfRule>
  </conditionalFormatting>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RawData</vt:lpstr>
      <vt:lpstr>Test</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39331</dc:creator>
  <cp:lastModifiedBy>39331</cp:lastModifiedBy>
  <dcterms:created xsi:type="dcterms:W3CDTF">2022-07-29T22:29:01Z</dcterms:created>
  <dcterms:modified xsi:type="dcterms:W3CDTF">2022-08-03T21:02:25Z</dcterms:modified>
</cp:coreProperties>
</file>