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ft" sheetId="1" r:id="rId4"/>
    <sheet state="visible" name="Found" sheetId="2" r:id="rId5"/>
    <sheet state="visible" name="V1 text" sheetId="3" r:id="rId6"/>
    <sheet state="visible" name="V2  title" sheetId="4" r:id="rId7"/>
    <sheet state="visible" name="Text normalisé" sheetId="5" r:id="rId8"/>
    <sheet state="visible" name="Title normalisé" sheetId="6" r:id="rId9"/>
    <sheet state="visible" name="Graph" sheetId="7" r:id="rId10"/>
  </sheets>
  <definedNames/>
  <calcPr/>
</workbook>
</file>

<file path=xl/sharedStrings.xml><?xml version="1.0" encoding="utf-8"?>
<sst xmlns="http://schemas.openxmlformats.org/spreadsheetml/2006/main" count="599" uniqueCount="219">
  <si>
    <t>Entreprise</t>
  </si>
  <si>
    <t>Outil de suivi</t>
  </si>
  <si>
    <t>Outils propriétaire ?</t>
  </si>
  <si>
    <t>Keywords</t>
  </si>
  <si>
    <t>Facebook</t>
  </si>
  <si>
    <t>Netflix</t>
  </si>
  <si>
    <t>Lush</t>
  </si>
  <si>
    <t>Revolut</t>
  </si>
  <si>
    <t>Carbon</t>
  </si>
  <si>
    <t>Uber</t>
  </si>
  <si>
    <t>Metaflow</t>
  </si>
  <si>
    <t>OUI</t>
  </si>
  <si>
    <t xml:space="preserve">from metaflow import, </t>
  </si>
  <si>
    <t>Apache Spark</t>
  </si>
  <si>
    <t>Apache Airflow</t>
  </si>
  <si>
    <t>Apache Beam</t>
  </si>
  <si>
    <t>DataRobot</t>
  </si>
  <si>
    <t>internal michelangelo</t>
  </si>
  <si>
    <t>Found</t>
  </si>
  <si>
    <t>Michelangelo</t>
  </si>
  <si>
    <t>Ray cluster</t>
  </si>
  <si>
    <t>Apache Atlas</t>
  </si>
  <si>
    <t>Apache Zeppelin</t>
  </si>
  <si>
    <t>OpenAI</t>
  </si>
  <si>
    <t>Custom</t>
  </si>
  <si>
    <t xml:space="preserve">Google Cloud Stackdriver </t>
  </si>
  <si>
    <t>pyMl</t>
  </si>
  <si>
    <t>Google colab</t>
  </si>
  <si>
    <t>Microsoft</t>
  </si>
  <si>
    <t>Azure Machine Learning</t>
  </si>
  <si>
    <t>from azure.ai.ml import MLClient</t>
  </si>
  <si>
    <t xml:space="preserve">Kibana </t>
  </si>
  <si>
    <t>Cassandra</t>
  </si>
  <si>
    <t>Delta Lake</t>
  </si>
  <si>
    <t>Jupyter</t>
  </si>
  <si>
    <t>FBLearner Flow</t>
  </si>
  <si>
    <t>Cloud ML Engine</t>
  </si>
  <si>
    <t>Manifold</t>
  </si>
  <si>
    <t>AWS</t>
  </si>
  <si>
    <t>Amazon SageMaker</t>
  </si>
  <si>
    <t>from sagemaker.</t>
  </si>
  <si>
    <t>Iceberg</t>
  </si>
  <si>
    <t>Spark</t>
  </si>
  <si>
    <t>IBM</t>
  </si>
  <si>
    <t>IBM Watson Studio</t>
  </si>
  <si>
    <t xml:space="preserve">from ibm_watson_studio_lib import </t>
  </si>
  <si>
    <t>Hadoop</t>
  </si>
  <si>
    <t>NVIDIA</t>
  </si>
  <si>
    <t>NVIDIA TensorRT</t>
  </si>
  <si>
    <t xml:space="preserve"> import tensorrt</t>
  </si>
  <si>
    <t>Alibaba cloud</t>
  </si>
  <si>
    <t>AIACC</t>
  </si>
  <si>
    <t>Tools</t>
  </si>
  <si>
    <t>Recherche manuelle</t>
  </si>
  <si>
    <t xml:space="preserve">Uber </t>
  </si>
  <si>
    <t xml:space="preserve">Microsoft </t>
  </si>
  <si>
    <t>TensorBoard</t>
  </si>
  <si>
    <t>AIACC (Alibaba Cloud AI Acceleration)</t>
  </si>
  <si>
    <t>Companies</t>
  </si>
  <si>
    <t>Netflix-text</t>
  </si>
  <si>
    <t>Uber-text</t>
  </si>
  <si>
    <t>AutoGluon</t>
  </si>
  <si>
    <t>AutoKeras</t>
  </si>
  <si>
    <t>AutoPyTorch</t>
  </si>
  <si>
    <t>AutoSKLearn</t>
  </si>
  <si>
    <t>EvaIML</t>
  </si>
  <si>
    <t>FLAML</t>
  </si>
  <si>
    <t>H2O autoML</t>
  </si>
  <si>
    <t>MindsDB</t>
  </si>
  <si>
    <t>MLBox</t>
  </si>
  <si>
    <t>Model Search</t>
  </si>
  <si>
    <t>NNI</t>
  </si>
  <si>
    <t>ClearML</t>
  </si>
  <si>
    <t>CML</t>
  </si>
  <si>
    <t>KitOps</t>
  </si>
  <si>
    <t>Amundsen</t>
  </si>
  <si>
    <t>CKAN</t>
  </si>
  <si>
    <t>Magda</t>
  </si>
  <si>
    <t>DataHub</t>
  </si>
  <si>
    <t>OpenMetadata</t>
  </si>
  <si>
    <t>Snorkel</t>
  </si>
  <si>
    <t>Upgini</t>
  </si>
  <si>
    <t>Dataprep</t>
  </si>
  <si>
    <t>JupyterLab</t>
  </si>
  <si>
    <t>Jupytext</t>
  </si>
  <si>
    <t>Pandas profiling</t>
  </si>
  <si>
    <t>Polynote</t>
  </si>
  <si>
    <t>Arrikto</t>
  </si>
  <si>
    <t>BlazingSQL</t>
  </si>
  <si>
    <t>Dolt</t>
  </si>
  <si>
    <t>Dud</t>
  </si>
  <si>
    <t>DVC</t>
  </si>
  <si>
    <t>GitLFS</t>
  </si>
  <si>
    <t>Hub</t>
  </si>
  <si>
    <t>Intake</t>
  </si>
  <si>
    <t>LakeFS</t>
  </si>
  <si>
    <t>Marquez</t>
  </si>
  <si>
    <t>Milvus</t>
  </si>
  <si>
    <t>Pincone</t>
  </si>
  <si>
    <t>Qdrant</t>
  </si>
  <si>
    <t>Quit</t>
  </si>
  <si>
    <t>Airflow</t>
  </si>
  <si>
    <t>x</t>
  </si>
  <si>
    <t>Azkaban</t>
  </si>
  <si>
    <t>Dagster</t>
  </si>
  <si>
    <t>OpenRefine</t>
  </si>
  <si>
    <t>Cerberus</t>
  </si>
  <si>
    <t>CleanLab</t>
  </si>
  <si>
    <t>TFDV</t>
  </si>
  <si>
    <t xml:space="preserve">Count </t>
  </si>
  <si>
    <t>Dash</t>
  </si>
  <si>
    <t>Data studio</t>
  </si>
  <si>
    <t>Facets</t>
  </si>
  <si>
    <t>Grafana</t>
  </si>
  <si>
    <t>Lux</t>
  </si>
  <si>
    <t>Metabase</t>
  </si>
  <si>
    <t>Redash</t>
  </si>
  <si>
    <t>SolidUI</t>
  </si>
  <si>
    <t>Superset</t>
  </si>
  <si>
    <t>Alibi detect</t>
  </si>
  <si>
    <t>Frouros</t>
  </si>
  <si>
    <t>TorchDrift</t>
  </si>
  <si>
    <t>FeatureTools</t>
  </si>
  <si>
    <t>TSFresh</t>
  </si>
  <si>
    <t>Butterfree</t>
  </si>
  <si>
    <t>ByteHub</t>
  </si>
  <si>
    <t>Feast</t>
  </si>
  <si>
    <t>Feathr</t>
  </si>
  <si>
    <t>Featureform</t>
  </si>
  <si>
    <t>Tecton</t>
  </si>
  <si>
    <t>Hyperas</t>
  </si>
  <si>
    <t>Hyperopt</t>
  </si>
  <si>
    <t>Katib</t>
  </si>
  <si>
    <t>KerasTuner</t>
  </si>
  <si>
    <t>Optuna</t>
  </si>
  <si>
    <t>Scikit Optimize</t>
  </si>
  <si>
    <t>Talos</t>
  </si>
  <si>
    <t>Tune</t>
  </si>
  <si>
    <t>Kyso</t>
  </si>
  <si>
    <t>aiWare</t>
  </si>
  <si>
    <t>Allegro AI</t>
  </si>
  <si>
    <t>Bodywork</t>
  </si>
  <si>
    <t>CNVRG</t>
  </si>
  <si>
    <t>DAGsHub</t>
  </si>
  <si>
    <t>Dataiku</t>
  </si>
  <si>
    <t>FedML</t>
  </si>
  <si>
    <t>HopsWork</t>
  </si>
  <si>
    <t>Iguazio</t>
  </si>
  <si>
    <t>KubeFlow</t>
  </si>
  <si>
    <t>LunxKite</t>
  </si>
  <si>
    <t>MLReef</t>
  </si>
  <si>
    <t>Omnimizer</t>
  </si>
  <si>
    <t>Pachyderm</t>
  </si>
  <si>
    <t>Polyaxon</t>
  </si>
  <si>
    <t>SageMaker</t>
  </si>
  <si>
    <t>Sematic</t>
  </si>
  <si>
    <t>Valohai</t>
  </si>
  <si>
    <t>AIF360</t>
  </si>
  <si>
    <t>Fairlearn</t>
  </si>
  <si>
    <t>Opacus</t>
  </si>
  <si>
    <t>Tensorflow privacy</t>
  </si>
  <si>
    <t>Captum</t>
  </si>
  <si>
    <t>ELI5</t>
  </si>
  <si>
    <t>InterpretML</t>
  </si>
  <si>
    <t>LIME</t>
  </si>
  <si>
    <t>Lucid</t>
  </si>
  <si>
    <t>SAGE</t>
  </si>
  <si>
    <t>SHAP</t>
  </si>
  <si>
    <t>Aeromancy</t>
  </si>
  <si>
    <t>Aim</t>
  </si>
  <si>
    <t>Cascade</t>
  </si>
  <si>
    <t>Comet</t>
  </si>
  <si>
    <t>Guild AI</t>
  </si>
  <si>
    <t>Keepsake</t>
  </si>
  <si>
    <t>Losswide</t>
  </si>
  <si>
    <t>MLFlow</t>
  </si>
  <si>
    <t>ModelDB</t>
  </si>
  <si>
    <t>Neptune AI</t>
  </si>
  <si>
    <t>Sacred</t>
  </si>
  <si>
    <t>BentoML</t>
  </si>
  <si>
    <t>BufgetML</t>
  </si>
  <si>
    <t>Cog</t>
  </si>
  <si>
    <t>Cortex</t>
  </si>
  <si>
    <t>Genuisrise</t>
  </si>
  <si>
    <t>Gradio</t>
  </si>
  <si>
    <t>GraphPipe</t>
  </si>
  <si>
    <t>Hydrosphere</t>
  </si>
  <si>
    <t>KFServing</t>
  </si>
  <si>
    <t>LocalAI</t>
  </si>
  <si>
    <t>Merlin</t>
  </si>
  <si>
    <t>MLEM</t>
  </si>
  <si>
    <t>Opyrator</t>
  </si>
  <si>
    <t>PredictionIO</t>
  </si>
  <si>
    <t>Quix</t>
  </si>
  <si>
    <t>Seldon</t>
  </si>
  <si>
    <t>Streamlit</t>
  </si>
  <si>
    <t>TensorFlow serving</t>
  </si>
  <si>
    <t>Torch Serve</t>
  </si>
  <si>
    <t>Triton inference</t>
  </si>
  <si>
    <t>Wallaroo</t>
  </si>
  <si>
    <t>Netflix-title</t>
  </si>
  <si>
    <t xml:space="preserve">  </t>
  </si>
  <si>
    <t>Jupyter notebook</t>
  </si>
  <si>
    <t>Apache Iceberg</t>
  </si>
  <si>
    <t>PyML</t>
  </si>
  <si>
    <t>Tracking tools</t>
  </si>
  <si>
    <t>MAX</t>
  </si>
  <si>
    <t>Automatique dans le Texte</t>
  </si>
  <si>
    <t>Automatique dans le Titre</t>
  </si>
  <si>
    <t>Automatique dans le titre</t>
  </si>
  <si>
    <t>Dans le Texte</t>
  </si>
  <si>
    <t>Dans le Titre</t>
  </si>
  <si>
    <t>Weights &amp; Biases</t>
  </si>
  <si>
    <t>Project</t>
  </si>
  <si>
    <t xml:space="preserve">Metaflow </t>
  </si>
  <si>
    <t xml:space="preserve">Amazon SageMaker </t>
  </si>
  <si>
    <t>WanDB</t>
  </si>
  <si>
    <t>Clear ML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</si>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</sst>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sz val="12.0"/>
      <color theme="1"/>
      <name val="&quot;gg sans&quot;"/>
    </font>
    <font>
      <sz val="12.0"/>
      <color theme="1"/>
      <name val="Arial"/>
    </font>
    <font>
      <sz val="12.0"/>
      <color theme="1"/>
      <name val="Arial"/>
      <scheme val="minor"/>
    </font>
    <font>
      <color rgb="FF434343"/>
      <name val="Roboto"/>
    </font>
    <font>
      <color theme="1"/>
      <name val="Arial"/>
    </font>
    <font>
      <sz val="10.0"/>
      <color rgb="FF000000"/>
      <name val="UberMove"/>
    </font>
    <font>
      <b/>
      <color theme="1"/>
      <name val="Arial"/>
      <scheme val="minor"/>
    </font>
    <font>
      <color rgb="FF000000"/>
      <name val="Arial"/>
      <scheme val="minor"/>
    </font>
    <font>
      <sz val="12.0"/>
      <color rgb="FF1F1F1F"/>
      <name val="Monospace"/>
    </font>
    <font>
      <sz val="12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4CCCC"/>
        <bgColor rgb="FFF4CCCC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ill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3" fontId="6" numFmtId="0" xfId="0" applyAlignment="1" applyBorder="1" applyFill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7" fillId="0" fontId="3" numFmtId="0" xfId="0" applyAlignment="1" applyBorder="1" applyFont="1">
      <alignment horizontal="left" readingOrder="0" shrinkToFit="0" vertical="center" wrapText="0"/>
    </xf>
    <xf borderId="8" fillId="0" fontId="4" numFmtId="0" xfId="0" applyAlignment="1" applyBorder="1" applyFont="1">
      <alignment horizontal="left"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4" fontId="6" numFmtId="0" xfId="0" applyAlignment="1" applyBorder="1" applyFill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4" fillId="0" fontId="4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horizontal="left" readingOrder="0" shrinkToFit="0" vertical="center" wrapText="0"/>
    </xf>
    <xf borderId="8" fillId="4" fontId="7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3" fontId="11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raf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Netflix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'V1 text'!$B$1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'V1 text'!$A$2:$A$148</c:f>
            </c:strRef>
          </c:cat>
          <c:val>
            <c:numRef>
              <c:f>'V1 text'!$B$2:$B$148</c:f>
              <c:numCache/>
            </c:numRef>
          </c:val>
        </c:ser>
        <c:ser>
          <c:idx val="1"/>
          <c:order val="1"/>
          <c:tx>
            <c:strRef>
              <c:f>'V1 text'!$E$1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'V1 text'!$A$2:$A$148</c:f>
            </c:strRef>
          </c:cat>
          <c:val>
            <c:numRef>
              <c:f>'V1 text'!$E$2:$E$148</c:f>
              <c:numCache/>
            </c:numRef>
          </c:val>
        </c:ser>
        <c:ser>
          <c:idx val="2"/>
          <c:order val="2"/>
          <c:tx>
            <c:strRef>
              <c:f>'V2  title'!$B$1</c:f>
            </c:strRef>
          </c:tx>
          <c:cat>
            <c:strRef>
              <c:f>'V1 text'!$A$2:$A$148</c:f>
            </c:strRef>
          </c:cat>
          <c:val>
            <c:numRef>
              <c:f>'V2  title'!$B$2:$B$148</c:f>
              <c:numCache/>
            </c:numRef>
          </c:val>
        </c:ser>
        <c:axId val="1839261532"/>
        <c:axId val="402344292"/>
      </c:barChart>
      <c:catAx>
        <c:axId val="1839261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344292"/>
      </c:catAx>
      <c:valAx>
        <c:axId val="402344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Netflix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261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Uber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 the text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Graph!$D$45:$D$48</c:f>
            </c:strRef>
          </c:cat>
          <c:val>
            <c:numRef>
              <c:f>Graph!$E$45:$E$48</c:f>
              <c:numCache/>
            </c:numRef>
          </c:val>
        </c:ser>
        <c:axId val="1114269299"/>
        <c:axId val="1898039277"/>
      </c:barChart>
      <c:catAx>
        <c:axId val="1114269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039277"/>
      </c:catAx>
      <c:valAx>
        <c:axId val="1898039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269299"/>
      </c:valAx>
      <c:barChart>
        <c:barDir val="col"/>
        <c:ser>
          <c:idx val="1"/>
          <c:order val="1"/>
          <c:tx>
            <c:v>In the title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Graph!$D$45:$D$48</c:f>
            </c:strRef>
          </c:cat>
          <c:val>
            <c:numRef>
              <c:f>Graph!$F$45:$F$48</c:f>
              <c:numCache/>
            </c:numRef>
          </c:val>
        </c:ser>
        <c:axId val="183480494"/>
        <c:axId val="945195664"/>
      </c:barChart>
      <c:catAx>
        <c:axId val="1834804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195664"/>
      </c:catAx>
      <c:valAx>
        <c:axId val="94519566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804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IBM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 the text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Graph!$G$45:$G$48</c:f>
            </c:strRef>
          </c:cat>
          <c:val>
            <c:numRef>
              <c:f>Graph!$H$45:$H$48</c:f>
              <c:numCache/>
            </c:numRef>
          </c:val>
        </c:ser>
        <c:axId val="1516309685"/>
        <c:axId val="687844998"/>
      </c:barChart>
      <c:catAx>
        <c:axId val="1516309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844998"/>
      </c:catAx>
      <c:valAx>
        <c:axId val="687844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309685"/>
      </c:valAx>
      <c:barChart>
        <c:barDir val="col"/>
        <c:ser>
          <c:idx val="1"/>
          <c:order val="1"/>
          <c:tx>
            <c:v>In the title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Graph!$G$45:$G$48</c:f>
            </c:strRef>
          </c:cat>
          <c:val>
            <c:numRef>
              <c:f>Graph!$I$45:$I$48</c:f>
              <c:numCache/>
            </c:numRef>
          </c:val>
        </c:ser>
        <c:axId val="881500571"/>
        <c:axId val="992613026"/>
      </c:barChart>
      <c:catAx>
        <c:axId val="8815005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613026"/>
      </c:catAx>
      <c:valAx>
        <c:axId val="99261302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5005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OpenAI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 the text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Graph!$J$45:$J$48</c:f>
            </c:strRef>
          </c:cat>
          <c:val>
            <c:numRef>
              <c:f>Graph!$K$45:$K$48</c:f>
              <c:numCache/>
            </c:numRef>
          </c:val>
        </c:ser>
        <c:axId val="2089339998"/>
        <c:axId val="1070276871"/>
      </c:barChart>
      <c:catAx>
        <c:axId val="2089339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276871"/>
      </c:catAx>
      <c:valAx>
        <c:axId val="1070276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339998"/>
      </c:valAx>
      <c:barChart>
        <c:barDir val="col"/>
        <c:ser>
          <c:idx val="1"/>
          <c:order val="1"/>
          <c:tx>
            <c:v>In the title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Graph!$J$45:$J$48</c:f>
            </c:strRef>
          </c:cat>
          <c:val>
            <c:numRef>
              <c:f>Graph!$L$45:$L$48</c:f>
              <c:numCache/>
            </c:numRef>
          </c:val>
        </c:ser>
        <c:axId val="855626275"/>
        <c:axId val="321938597"/>
      </c:barChart>
      <c:catAx>
        <c:axId val="8556262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938597"/>
      </c:catAx>
      <c:valAx>
        <c:axId val="3219385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6262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Netflix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 the text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Graph!$A$98:$A$101</c:f>
            </c:strRef>
          </c:cat>
          <c:val>
            <c:numRef>
              <c:f>Graph!$B$98:$B$101</c:f>
              <c:numCache/>
            </c:numRef>
          </c:val>
        </c:ser>
        <c:axId val="1187723890"/>
        <c:axId val="1537933684"/>
      </c:barChart>
      <c:catAx>
        <c:axId val="1187723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933684"/>
      </c:catAx>
      <c:valAx>
        <c:axId val="1537933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723890"/>
      </c:valAx>
      <c:barChart>
        <c:barDir val="col"/>
        <c:ser>
          <c:idx val="1"/>
          <c:order val="1"/>
          <c:tx>
            <c:v>In the title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Graph!$A$98:$A$101</c:f>
            </c:strRef>
          </c:cat>
          <c:val>
            <c:numRef>
              <c:f>Graph!$C$98:$C$101</c:f>
              <c:numCache/>
            </c:numRef>
          </c:val>
        </c:ser>
        <c:axId val="442783958"/>
        <c:axId val="75377919"/>
      </c:barChart>
      <c:catAx>
        <c:axId val="4427839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77919"/>
      </c:catAx>
      <c:valAx>
        <c:axId val="7537791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7839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Uber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 the text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Graph!$D$98:$D$101</c:f>
            </c:strRef>
          </c:cat>
          <c:val>
            <c:numRef>
              <c:f>Graph!$E$98:$E$101</c:f>
              <c:numCache/>
            </c:numRef>
          </c:val>
        </c:ser>
        <c:axId val="1776824043"/>
        <c:axId val="1452263069"/>
      </c:barChart>
      <c:catAx>
        <c:axId val="1776824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263069"/>
      </c:catAx>
      <c:valAx>
        <c:axId val="1452263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824043"/>
      </c:valAx>
      <c:barChart>
        <c:barDir val="col"/>
        <c:ser>
          <c:idx val="1"/>
          <c:order val="1"/>
          <c:tx>
            <c:v>In the title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Graph!$D$98:$D$101</c:f>
            </c:strRef>
          </c:cat>
          <c:val>
            <c:numRef>
              <c:f>Graph!$F$98:$F$101</c:f>
              <c:numCache/>
            </c:numRef>
          </c:val>
        </c:ser>
        <c:axId val="1407318524"/>
        <c:axId val="1153453193"/>
      </c:barChart>
      <c:catAx>
        <c:axId val="140731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453193"/>
      </c:catAx>
      <c:valAx>
        <c:axId val="115345319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3185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IBM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 the text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Graph!$G$98:$G$101</c:f>
            </c:strRef>
          </c:cat>
          <c:val>
            <c:numRef>
              <c:f>Graph!$H$98:$H$101</c:f>
              <c:numCache/>
            </c:numRef>
          </c:val>
        </c:ser>
        <c:axId val="293140235"/>
        <c:axId val="1288233830"/>
      </c:barChart>
      <c:catAx>
        <c:axId val="293140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233830"/>
      </c:catAx>
      <c:valAx>
        <c:axId val="1288233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140235"/>
      </c:valAx>
      <c:barChart>
        <c:barDir val="col"/>
        <c:ser>
          <c:idx val="1"/>
          <c:order val="1"/>
          <c:tx>
            <c:v>In the title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Graph!$G$98:$G$101</c:f>
            </c:strRef>
          </c:cat>
          <c:val>
            <c:numRef>
              <c:f>Graph!$I$98:$I$101</c:f>
              <c:numCache/>
            </c:numRef>
          </c:val>
        </c:ser>
        <c:axId val="2051035858"/>
        <c:axId val="1458031858"/>
      </c:barChart>
      <c:catAx>
        <c:axId val="2051035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031858"/>
      </c:catAx>
      <c:valAx>
        <c:axId val="145803185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0358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OpenAI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 the text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Graph!$J$98:$J$101</c:f>
            </c:strRef>
          </c:cat>
          <c:val>
            <c:numRef>
              <c:f>Graph!$K$98:$K$101</c:f>
              <c:numCache/>
            </c:numRef>
          </c:val>
        </c:ser>
        <c:axId val="1022523182"/>
        <c:axId val="834259839"/>
      </c:barChart>
      <c:catAx>
        <c:axId val="1022523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259839"/>
      </c:catAx>
      <c:valAx>
        <c:axId val="834259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523182"/>
      </c:valAx>
      <c:barChart>
        <c:barDir val="col"/>
        <c:ser>
          <c:idx val="1"/>
          <c:order val="1"/>
          <c:tx>
            <c:v>In the title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Graph!$J$98:$J$101</c:f>
            </c:strRef>
          </c:cat>
          <c:val>
            <c:numRef>
              <c:f>Graph!$L$98:$L$101</c:f>
              <c:numCache/>
            </c:numRef>
          </c:val>
        </c:ser>
        <c:axId val="1520914816"/>
        <c:axId val="925830343"/>
      </c:barChart>
      <c:catAx>
        <c:axId val="15209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830343"/>
      </c:catAx>
      <c:valAx>
        <c:axId val="92583034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9148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Uber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'V1 text'!$C$1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'V1 text'!$A$2:$A$148</c:f>
            </c:strRef>
          </c:cat>
          <c:val>
            <c:numRef>
              <c:f>'V1 text'!$C$2:$C$148</c:f>
              <c:numCache/>
            </c:numRef>
          </c:val>
        </c:ser>
        <c:axId val="1621597176"/>
        <c:axId val="581411519"/>
      </c:barChart>
      <c:catAx>
        <c:axId val="162159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411519"/>
      </c:catAx>
      <c:valAx>
        <c:axId val="581411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597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Netflix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'V2  title'!$B$1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'V2  title'!$A$2:$A$148</c:f>
            </c:strRef>
          </c:cat>
          <c:val>
            <c:numRef>
              <c:f>'V2  title'!$B$2:$B$148</c:f>
              <c:numCache/>
            </c:numRef>
          </c:val>
        </c:ser>
        <c:axId val="423138706"/>
        <c:axId val="858409032"/>
      </c:barChart>
      <c:catAx>
        <c:axId val="423138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409032"/>
      </c:catAx>
      <c:valAx>
        <c:axId val="858409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Netflix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138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Uber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'V2  title'!$C$1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'V2  title'!$A$2:$A$148</c:f>
            </c:strRef>
          </c:cat>
          <c:val>
            <c:numRef>
              <c:f>'V2  title'!$C$2:$C$148</c:f>
              <c:numCache/>
            </c:numRef>
          </c:val>
        </c:ser>
        <c:axId val="1701796410"/>
        <c:axId val="1252963440"/>
      </c:barChart>
      <c:catAx>
        <c:axId val="1701796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963440"/>
      </c:catAx>
      <c:valAx>
        <c:axId val="1252963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Netflix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796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Netflix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'Text normalisé'!$L$2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'Text normalisé'!$K$3:$K$51</c:f>
            </c:strRef>
          </c:cat>
          <c:val>
            <c:numRef>
              <c:f>'Text normalisé'!$L$3:$L$51</c:f>
              <c:numCache/>
            </c:numRef>
          </c:val>
        </c:ser>
        <c:ser>
          <c:idx val="1"/>
          <c:order val="1"/>
          <c:tx>
            <c:strRef>
              <c:f>'Title normalisé'!$O$2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'Text normalisé'!$K$3:$K$51</c:f>
            </c:strRef>
          </c:cat>
          <c:val>
            <c:numRef>
              <c:f>'Title normalisé'!$O$3:$O$148</c:f>
              <c:numCache/>
            </c:numRef>
          </c:val>
        </c:ser>
        <c:ser>
          <c:idx val="2"/>
          <c:order val="2"/>
          <c:tx>
            <c:strRef>
              <c:f>Found!$B$1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'Text normalisé'!$K$3:$K$51</c:f>
            </c:strRef>
          </c:cat>
          <c:val>
            <c:numRef>
              <c:f>Found!$B$2:$B$21</c:f>
              <c:numCache/>
            </c:numRef>
          </c:val>
        </c:ser>
        <c:axId val="1060915424"/>
        <c:axId val="529401111"/>
      </c:barChart>
      <c:catAx>
        <c:axId val="10609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401111"/>
      </c:catAx>
      <c:valAx>
        <c:axId val="5294011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 d'apparition normalisé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915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Uber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'Text normalisé'!$O$2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'Text normalisé'!$N$3:$N$21</c:f>
            </c:strRef>
          </c:cat>
          <c:val>
            <c:numRef>
              <c:f>'Text normalisé'!$O$3:$O$21</c:f>
              <c:numCache/>
            </c:numRef>
          </c:val>
        </c:ser>
        <c:ser>
          <c:idx val="1"/>
          <c:order val="1"/>
          <c:tx>
            <c:strRef>
              <c:f>'Title normalisé'!$R$2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'Text normalisé'!$N$3:$N$21</c:f>
            </c:strRef>
          </c:cat>
          <c:val>
            <c:numRef>
              <c:f>'Title normalisé'!$R$3:$R$21</c:f>
              <c:numCache/>
            </c:numRef>
          </c:val>
        </c:ser>
        <c:ser>
          <c:idx val="2"/>
          <c:order val="2"/>
          <c:tx>
            <c:strRef>
              <c:f>Found!$E$1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'Text normalisé'!$N$3:$N$21</c:f>
            </c:strRef>
          </c:cat>
          <c:val>
            <c:numRef>
              <c:f>Found!$E$2:$E$20</c:f>
              <c:numCache/>
            </c:numRef>
          </c:val>
        </c:ser>
        <c:axId val="1531203834"/>
        <c:axId val="339177006"/>
      </c:barChart>
      <c:catAx>
        <c:axId val="1531203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177006"/>
      </c:catAx>
      <c:valAx>
        <c:axId val="3391770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 d'apparition normalisé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203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Netflix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'Text normalisé'!$S$2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'Text normalisé'!$R$3:$R$51</c:f>
            </c:strRef>
          </c:cat>
          <c:val>
            <c:numRef>
              <c:f>'Text normalisé'!$S$3:$S$51</c:f>
              <c:numCache/>
            </c:numRef>
          </c:val>
        </c:ser>
        <c:ser>
          <c:idx val="1"/>
          <c:order val="1"/>
          <c:tx>
            <c:strRef>
              <c:f>'Title normalisé'!$V$3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'Text normalisé'!$R$3:$R$51</c:f>
            </c:strRef>
          </c:cat>
          <c:val>
            <c:numRef>
              <c:f>'Title normalisé'!$V$4:$V$20</c:f>
              <c:numCache/>
            </c:numRef>
          </c:val>
        </c:ser>
        <c:axId val="307981962"/>
        <c:axId val="425980131"/>
      </c:barChart>
      <c:catAx>
        <c:axId val="307981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980131"/>
      </c:catAx>
      <c:valAx>
        <c:axId val="4259801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 d'apparition normalisé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981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Uber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'Text normalisé'!$V$2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'Text normalisé'!$U$3:$U$51</c:f>
            </c:strRef>
          </c:cat>
          <c:val>
            <c:numRef>
              <c:f>'Text normalisé'!$V$3:$V$51</c:f>
              <c:numCache/>
            </c:numRef>
          </c:val>
        </c:ser>
        <c:ser>
          <c:idx val="1"/>
          <c:order val="1"/>
          <c:tx>
            <c:strRef>
              <c:f>'Title normalisé'!$Y$3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'Text normalisé'!$U$3:$U$51</c:f>
            </c:strRef>
          </c:cat>
          <c:val>
            <c:numRef>
              <c:f>'Title normalisé'!$Y$4:$Y$51</c:f>
              <c:numCache/>
            </c:numRef>
          </c:val>
        </c:ser>
        <c:axId val="881554344"/>
        <c:axId val="1950024547"/>
      </c:barChart>
      <c:catAx>
        <c:axId val="88155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024547"/>
      </c:catAx>
      <c:valAx>
        <c:axId val="19500245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 d'apparition normalisé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554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Netflix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In the text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Graph!$A$45:$A$48</c:f>
            </c:strRef>
          </c:cat>
          <c:val>
            <c:numRef>
              <c:f>Graph!$B$45:$B$48</c:f>
              <c:numCache/>
            </c:numRef>
          </c:val>
        </c:ser>
        <c:axId val="1316459050"/>
        <c:axId val="1575601230"/>
      </c:barChart>
      <c:catAx>
        <c:axId val="1316459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Tools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601230"/>
      </c:catAx>
      <c:valAx>
        <c:axId val="1575601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459050"/>
      </c:valAx>
      <c:barChart>
        <c:barDir val="col"/>
        <c:ser>
          <c:idx val="1"/>
          <c:order val="1"/>
          <c:tx>
            <c:v>In the title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Graph!$A$45:$A$48</c:f>
            </c:strRef>
          </c:cat>
          <c:val>
            <c:numRef>
              <c:f>Graph!$C$45:$C$48</c:f>
              <c:numCache/>
            </c:numRef>
          </c:val>
        </c:ser>
        <c:axId val="771888344"/>
        <c:axId val="2061089333"/>
      </c:barChart>
      <c:catAx>
        <c:axId val="77188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089333"/>
      </c:catAx>
      <c:valAx>
        <c:axId val="206108933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8883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1" Type="http://schemas.openxmlformats.org/officeDocument/2006/relationships/chart" Target="../charts/chart15.xml"/><Relationship Id="rId10" Type="http://schemas.openxmlformats.org/officeDocument/2006/relationships/chart" Target="../charts/chart14.xml"/><Relationship Id="rId12" Type="http://schemas.openxmlformats.org/officeDocument/2006/relationships/chart" Target="../charts/chart16.xml"/><Relationship Id="rId9" Type="http://schemas.openxmlformats.org/officeDocument/2006/relationships/chart" Target="../charts/chart13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581025</xdr:colOff>
      <xdr:row>0</xdr:row>
      <xdr:rowOff>9525</xdr:rowOff>
    </xdr:from>
    <xdr:ext cx="16716375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581025</xdr:colOff>
      <xdr:row>20</xdr:row>
      <xdr:rowOff>95250</xdr:rowOff>
    </xdr:from>
    <xdr:ext cx="16716375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1</xdr:row>
      <xdr:rowOff>76200</xdr:rowOff>
    </xdr:from>
    <xdr:ext cx="1671637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552450</xdr:colOff>
      <xdr:row>21</xdr:row>
      <xdr:rowOff>57150</xdr:rowOff>
    </xdr:from>
    <xdr:ext cx="1671637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</xdr:row>
      <xdr:rowOff>161925</xdr:rowOff>
    </xdr:from>
    <xdr:ext cx="7229475" cy="37623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847725</xdr:colOff>
      <xdr:row>1</xdr:row>
      <xdr:rowOff>161925</xdr:rowOff>
    </xdr:from>
    <xdr:ext cx="7686675" cy="37623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304800</xdr:colOff>
      <xdr:row>21</xdr:row>
      <xdr:rowOff>85725</xdr:rowOff>
    </xdr:from>
    <xdr:ext cx="7229475" cy="37623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847725</xdr:colOff>
      <xdr:row>21</xdr:row>
      <xdr:rowOff>85725</xdr:rowOff>
    </xdr:from>
    <xdr:ext cx="7229475" cy="37623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180975</xdr:colOff>
      <xdr:row>57</xdr:row>
      <xdr:rowOff>28575</xdr:rowOff>
    </xdr:from>
    <xdr:ext cx="5715000" cy="3533775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180975</xdr:colOff>
      <xdr:row>57</xdr:row>
      <xdr:rowOff>28575</xdr:rowOff>
    </xdr:from>
    <xdr:ext cx="5715000" cy="3533775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180975</xdr:colOff>
      <xdr:row>74</xdr:row>
      <xdr:rowOff>180975</xdr:rowOff>
    </xdr:from>
    <xdr:ext cx="5715000" cy="3533775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180975</xdr:colOff>
      <xdr:row>74</xdr:row>
      <xdr:rowOff>180975</xdr:rowOff>
    </xdr:from>
    <xdr:ext cx="5715000" cy="3533775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180975</xdr:colOff>
      <xdr:row>101</xdr:row>
      <xdr:rowOff>161925</xdr:rowOff>
    </xdr:from>
    <xdr:ext cx="5715000" cy="3533775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180975</xdr:colOff>
      <xdr:row>101</xdr:row>
      <xdr:rowOff>161925</xdr:rowOff>
    </xdr:from>
    <xdr:ext cx="5715000" cy="3533775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180975</xdr:colOff>
      <xdr:row>119</xdr:row>
      <xdr:rowOff>133350</xdr:rowOff>
    </xdr:from>
    <xdr:ext cx="5715000" cy="3533775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180975</xdr:colOff>
      <xdr:row>119</xdr:row>
      <xdr:rowOff>133350</xdr:rowOff>
    </xdr:from>
    <xdr:ext cx="5715000" cy="3533775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J15" displayName="Tableau1" name="Tableau1" id="1">
  <tableColumns count="10">
    <tableColumn name="Entreprise" id="1"/>
    <tableColumn name="Outil de suivi" id="2"/>
    <tableColumn name="Outils propriétaire ?" id="3"/>
    <tableColumn name="Keywords" id="4"/>
    <tableColumn name="Facebook" id="5"/>
    <tableColumn name="Netflix" id="6"/>
    <tableColumn name="Lush" id="7"/>
    <tableColumn name="Revolut" id="8"/>
    <tableColumn name="Carbon" id="9"/>
    <tableColumn name="Uber" id="10"/>
  </tableColumns>
  <tableStyleInfo name="Draf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  <col customWidth="1" min="7" max="7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>
      <c r="A2" s="6" t="s">
        <v>5</v>
      </c>
      <c r="B2" s="7" t="s">
        <v>10</v>
      </c>
      <c r="C2" s="8" t="s">
        <v>11</v>
      </c>
      <c r="D2" s="9" t="s">
        <v>12</v>
      </c>
      <c r="E2" s="10"/>
      <c r="F2" s="11" t="s">
        <v>13</v>
      </c>
      <c r="G2" s="9" t="s">
        <v>14</v>
      </c>
      <c r="H2" s="9" t="s">
        <v>15</v>
      </c>
      <c r="I2" s="9" t="s">
        <v>16</v>
      </c>
      <c r="J2" s="12" t="s">
        <v>17</v>
      </c>
      <c r="L2" s="13" t="s">
        <v>18</v>
      </c>
      <c r="M2" s="13" t="s">
        <v>18</v>
      </c>
      <c r="P2" s="13" t="s">
        <v>18</v>
      </c>
    </row>
    <row r="3">
      <c r="A3" s="14" t="s">
        <v>9</v>
      </c>
      <c r="B3" s="15" t="s">
        <v>19</v>
      </c>
      <c r="C3" s="16" t="s">
        <v>11</v>
      </c>
      <c r="D3" s="17"/>
      <c r="E3" s="17"/>
      <c r="F3" s="18" t="s">
        <v>20</v>
      </c>
      <c r="G3" s="19"/>
      <c r="H3" s="20" t="s">
        <v>14</v>
      </c>
      <c r="I3" s="20" t="s">
        <v>16</v>
      </c>
      <c r="J3" s="21" t="s">
        <v>13</v>
      </c>
      <c r="L3" s="13" t="s">
        <v>21</v>
      </c>
      <c r="M3" s="13">
        <v>0.0</v>
      </c>
      <c r="O3" s="22" t="s">
        <v>22</v>
      </c>
      <c r="P3" s="13">
        <v>0.0</v>
      </c>
    </row>
    <row r="4">
      <c r="A4" s="23" t="s">
        <v>23</v>
      </c>
      <c r="B4" s="7" t="s">
        <v>24</v>
      </c>
      <c r="C4" s="8" t="s">
        <v>11</v>
      </c>
      <c r="D4" s="10"/>
      <c r="E4" s="10"/>
      <c r="F4" s="11" t="s">
        <v>10</v>
      </c>
      <c r="G4" s="24"/>
      <c r="H4" s="9" t="s">
        <v>25</v>
      </c>
      <c r="I4" s="24"/>
      <c r="J4" s="12" t="s">
        <v>26</v>
      </c>
      <c r="L4" s="13" t="s">
        <v>22</v>
      </c>
      <c r="M4" s="13">
        <v>0.0</v>
      </c>
      <c r="O4" s="22" t="s">
        <v>27</v>
      </c>
      <c r="P4" s="13">
        <v>0.0</v>
      </c>
    </row>
    <row r="5">
      <c r="A5" s="25" t="s">
        <v>28</v>
      </c>
      <c r="B5" s="15" t="s">
        <v>29</v>
      </c>
      <c r="C5" s="16" t="s">
        <v>11</v>
      </c>
      <c r="D5" s="20" t="s">
        <v>30</v>
      </c>
      <c r="E5" s="17"/>
      <c r="F5" s="26"/>
      <c r="G5" s="19"/>
      <c r="H5" s="20" t="s">
        <v>31</v>
      </c>
      <c r="I5" s="19"/>
      <c r="J5" s="21" t="s">
        <v>32</v>
      </c>
      <c r="L5" s="13" t="s">
        <v>33</v>
      </c>
      <c r="M5" s="13">
        <v>0.0</v>
      </c>
      <c r="O5" s="22" t="s">
        <v>34</v>
      </c>
      <c r="P5" s="13">
        <v>0.0</v>
      </c>
    </row>
    <row r="6">
      <c r="A6" s="23" t="s">
        <v>4</v>
      </c>
      <c r="B6" s="7" t="s">
        <v>35</v>
      </c>
      <c r="C6" s="8" t="s">
        <v>11</v>
      </c>
      <c r="D6" s="10"/>
      <c r="E6" s="10"/>
      <c r="F6" s="10"/>
      <c r="G6" s="24"/>
      <c r="H6" s="9" t="s">
        <v>36</v>
      </c>
      <c r="I6" s="24"/>
      <c r="J6" s="12" t="s">
        <v>37</v>
      </c>
      <c r="L6" s="13" t="s">
        <v>32</v>
      </c>
      <c r="M6" s="13">
        <v>0.0</v>
      </c>
      <c r="O6" s="22" t="s">
        <v>32</v>
      </c>
      <c r="P6" s="13">
        <v>1.0</v>
      </c>
    </row>
    <row r="7">
      <c r="A7" s="14" t="s">
        <v>38</v>
      </c>
      <c r="B7" s="15" t="s">
        <v>39</v>
      </c>
      <c r="C7" s="16" t="s">
        <v>11</v>
      </c>
      <c r="D7" s="20" t="s">
        <v>40</v>
      </c>
      <c r="E7" s="17"/>
      <c r="F7" s="17"/>
      <c r="G7" s="19"/>
      <c r="H7" s="19"/>
      <c r="I7" s="19"/>
      <c r="J7" s="27"/>
      <c r="L7" s="13" t="s">
        <v>41</v>
      </c>
      <c r="M7" s="13">
        <v>1.0</v>
      </c>
      <c r="O7" s="22" t="s">
        <v>42</v>
      </c>
      <c r="P7" s="13">
        <v>1.0</v>
      </c>
    </row>
    <row r="8">
      <c r="A8" s="23" t="s">
        <v>43</v>
      </c>
      <c r="B8" s="7" t="s">
        <v>44</v>
      </c>
      <c r="C8" s="8" t="s">
        <v>11</v>
      </c>
      <c r="D8" s="9" t="s">
        <v>45</v>
      </c>
      <c r="E8" s="10"/>
      <c r="F8" s="10"/>
      <c r="G8" s="24"/>
      <c r="H8" s="24"/>
      <c r="I8" s="24"/>
      <c r="J8" s="28"/>
      <c r="L8" s="13" t="s">
        <v>46</v>
      </c>
      <c r="M8" s="13">
        <v>0.0</v>
      </c>
      <c r="O8" s="13" t="s">
        <v>37</v>
      </c>
      <c r="P8" s="13">
        <v>1.0</v>
      </c>
    </row>
    <row r="9">
      <c r="A9" s="14" t="s">
        <v>47</v>
      </c>
      <c r="B9" s="15" t="s">
        <v>48</v>
      </c>
      <c r="C9" s="16" t="s">
        <v>11</v>
      </c>
      <c r="D9" s="20" t="s">
        <v>49</v>
      </c>
      <c r="E9" s="17"/>
      <c r="F9" s="17"/>
      <c r="G9" s="19"/>
      <c r="H9" s="19"/>
      <c r="I9" s="19"/>
      <c r="J9" s="27"/>
      <c r="L9" s="13" t="s">
        <v>42</v>
      </c>
      <c r="M9" s="13">
        <v>1.0</v>
      </c>
      <c r="O9" s="13" t="s">
        <v>26</v>
      </c>
      <c r="P9" s="13">
        <v>1.0</v>
      </c>
    </row>
    <row r="10">
      <c r="A10" s="6" t="s">
        <v>50</v>
      </c>
      <c r="B10" s="7" t="s">
        <v>51</v>
      </c>
      <c r="C10" s="8" t="s">
        <v>11</v>
      </c>
      <c r="D10" s="10"/>
      <c r="E10" s="10"/>
      <c r="F10" s="10"/>
      <c r="G10" s="24"/>
      <c r="H10" s="24"/>
      <c r="I10" s="24"/>
      <c r="J10" s="28"/>
      <c r="L10" s="13" t="s">
        <v>34</v>
      </c>
      <c r="M10" s="13">
        <v>1.0</v>
      </c>
    </row>
    <row r="11">
      <c r="A11" s="29"/>
      <c r="B11" s="17"/>
      <c r="C11" s="17"/>
      <c r="D11" s="17"/>
      <c r="E11" s="17"/>
      <c r="F11" s="17"/>
      <c r="G11" s="19"/>
      <c r="H11" s="19"/>
      <c r="I11" s="19"/>
      <c r="J11" s="27"/>
      <c r="L11" s="13" t="s">
        <v>10</v>
      </c>
      <c r="M11" s="13">
        <v>1.0</v>
      </c>
    </row>
    <row r="12">
      <c r="A12" s="30"/>
      <c r="B12" s="10"/>
      <c r="C12" s="10"/>
      <c r="D12" s="10"/>
      <c r="E12" s="10"/>
      <c r="F12" s="10"/>
      <c r="G12" s="24"/>
      <c r="H12" s="24"/>
      <c r="I12" s="24"/>
      <c r="J12" s="28"/>
    </row>
    <row r="13">
      <c r="A13" s="29"/>
      <c r="B13" s="17"/>
      <c r="C13" s="17"/>
      <c r="D13" s="17"/>
      <c r="E13" s="17"/>
      <c r="F13" s="17"/>
      <c r="G13" s="19"/>
      <c r="H13" s="19"/>
      <c r="I13" s="19"/>
      <c r="J13" s="27"/>
    </row>
    <row r="14">
      <c r="A14" s="30"/>
      <c r="B14" s="10"/>
      <c r="C14" s="10"/>
      <c r="D14" s="10"/>
      <c r="E14" s="10"/>
      <c r="F14" s="10"/>
      <c r="G14" s="24"/>
      <c r="H14" s="24"/>
      <c r="I14" s="24"/>
      <c r="J14" s="28"/>
    </row>
    <row r="15">
      <c r="A15" s="31"/>
      <c r="B15" s="32"/>
      <c r="C15" s="32"/>
      <c r="D15" s="32"/>
      <c r="E15" s="32"/>
      <c r="F15" s="32"/>
      <c r="G15" s="33"/>
      <c r="H15" s="33"/>
      <c r="I15" s="33"/>
      <c r="J15" s="3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52</v>
      </c>
      <c r="B1" s="13" t="s">
        <v>53</v>
      </c>
      <c r="D1" s="13" t="s">
        <v>52</v>
      </c>
      <c r="E1" s="13" t="s">
        <v>53</v>
      </c>
    </row>
    <row r="2">
      <c r="A2" s="13" t="s">
        <v>21</v>
      </c>
      <c r="B2" s="13">
        <v>0.0</v>
      </c>
      <c r="D2" s="22" t="s">
        <v>22</v>
      </c>
      <c r="E2" s="13">
        <v>0.0</v>
      </c>
    </row>
    <row r="3">
      <c r="A3" s="13" t="s">
        <v>22</v>
      </c>
      <c r="B3" s="13">
        <v>0.0</v>
      </c>
      <c r="D3" s="22" t="s">
        <v>27</v>
      </c>
      <c r="E3" s="13">
        <v>0.0</v>
      </c>
    </row>
    <row r="4">
      <c r="A4" s="13" t="s">
        <v>33</v>
      </c>
      <c r="B4" s="13">
        <v>0.0</v>
      </c>
      <c r="D4" s="22" t="s">
        <v>34</v>
      </c>
      <c r="E4" s="13">
        <v>0.0</v>
      </c>
    </row>
    <row r="5">
      <c r="A5" s="13" t="s">
        <v>32</v>
      </c>
      <c r="B5" s="13">
        <v>0.0</v>
      </c>
      <c r="D5" s="22" t="s">
        <v>32</v>
      </c>
      <c r="E5" s="13">
        <v>1.0</v>
      </c>
    </row>
    <row r="6">
      <c r="A6" s="13" t="s">
        <v>41</v>
      </c>
      <c r="B6" s="13">
        <v>1.0</v>
      </c>
      <c r="D6" s="22" t="s">
        <v>42</v>
      </c>
      <c r="E6" s="13">
        <v>1.0</v>
      </c>
    </row>
    <row r="7">
      <c r="A7" s="13" t="s">
        <v>46</v>
      </c>
      <c r="B7" s="13">
        <v>0.0</v>
      </c>
      <c r="D7" s="13" t="s">
        <v>37</v>
      </c>
      <c r="E7" s="13">
        <v>1.0</v>
      </c>
    </row>
    <row r="8">
      <c r="A8" s="13" t="s">
        <v>42</v>
      </c>
      <c r="B8" s="13">
        <v>1.0</v>
      </c>
      <c r="D8" s="13" t="s">
        <v>26</v>
      </c>
      <c r="E8" s="13">
        <v>1.0</v>
      </c>
    </row>
    <row r="9">
      <c r="A9" s="13" t="s">
        <v>34</v>
      </c>
      <c r="B9" s="13">
        <v>1.0</v>
      </c>
    </row>
    <row r="10">
      <c r="A10" s="13" t="s">
        <v>10</v>
      </c>
      <c r="B10" s="13">
        <v>1.0</v>
      </c>
    </row>
    <row r="13">
      <c r="A13" s="13" t="s">
        <v>5</v>
      </c>
      <c r="B13" s="13" t="s">
        <v>10</v>
      </c>
    </row>
    <row r="14">
      <c r="A14" s="13" t="s">
        <v>54</v>
      </c>
      <c r="B14" s="35" t="s">
        <v>19</v>
      </c>
    </row>
    <row r="15">
      <c r="A15" s="13" t="s">
        <v>23</v>
      </c>
      <c r="B15" s="13" t="s">
        <v>24</v>
      </c>
    </row>
    <row r="16">
      <c r="A16" s="13" t="s">
        <v>55</v>
      </c>
      <c r="B16" s="36" t="s">
        <v>29</v>
      </c>
    </row>
    <row r="17">
      <c r="A17" s="13" t="s">
        <v>4</v>
      </c>
      <c r="B17" s="36" t="s">
        <v>35</v>
      </c>
      <c r="C17" s="36" t="s">
        <v>56</v>
      </c>
    </row>
    <row r="18">
      <c r="A18" s="13" t="s">
        <v>38</v>
      </c>
      <c r="B18" s="36" t="s">
        <v>39</v>
      </c>
    </row>
    <row r="19">
      <c r="A19" s="13" t="s">
        <v>43</v>
      </c>
      <c r="B19" s="36" t="s">
        <v>44</v>
      </c>
    </row>
    <row r="20">
      <c r="A20" s="13" t="s">
        <v>47</v>
      </c>
      <c r="B20" s="36" t="s">
        <v>48</v>
      </c>
    </row>
    <row r="21">
      <c r="A21" s="13" t="s">
        <v>50</v>
      </c>
      <c r="B21" s="36" t="s">
        <v>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58</v>
      </c>
      <c r="B1" s="13" t="s">
        <v>59</v>
      </c>
      <c r="C1" s="13" t="s">
        <v>60</v>
      </c>
    </row>
    <row r="2">
      <c r="A2" s="37" t="s">
        <v>52</v>
      </c>
    </row>
    <row r="3">
      <c r="A3" s="38" t="s">
        <v>61</v>
      </c>
      <c r="B3" s="13">
        <v>116.0</v>
      </c>
    </row>
    <row r="4">
      <c r="A4" s="13" t="s">
        <v>62</v>
      </c>
      <c r="B4" s="13">
        <v>124.0</v>
      </c>
    </row>
    <row r="5">
      <c r="A5" s="13" t="s">
        <v>63</v>
      </c>
      <c r="B5" s="13">
        <v>2.0</v>
      </c>
    </row>
    <row r="6">
      <c r="A6" s="13" t="s">
        <v>64</v>
      </c>
      <c r="B6" s="13">
        <v>38.0</v>
      </c>
    </row>
    <row r="7">
      <c r="A7" s="13" t="s">
        <v>65</v>
      </c>
      <c r="B7" s="13">
        <v>0.0</v>
      </c>
    </row>
    <row r="8">
      <c r="A8" s="13" t="s">
        <v>66</v>
      </c>
      <c r="B8" s="13">
        <v>130.0</v>
      </c>
    </row>
    <row r="9">
      <c r="A9" s="13" t="s">
        <v>67</v>
      </c>
      <c r="B9" s="13">
        <v>551.0</v>
      </c>
    </row>
    <row r="10">
      <c r="A10" s="13" t="s">
        <v>68</v>
      </c>
      <c r="B10" s="13">
        <v>120.0</v>
      </c>
    </row>
    <row r="11">
      <c r="A11" s="13" t="s">
        <v>69</v>
      </c>
      <c r="B11" s="13">
        <v>116.0</v>
      </c>
    </row>
    <row r="12">
      <c r="A12" s="13" t="s">
        <v>70</v>
      </c>
    </row>
    <row r="13">
      <c r="A13" s="13" t="s">
        <v>71</v>
      </c>
    </row>
    <row r="15">
      <c r="A15" s="13" t="s">
        <v>19</v>
      </c>
      <c r="B15" s="13">
        <v>0.0</v>
      </c>
      <c r="C15" s="13">
        <v>94000.0</v>
      </c>
    </row>
    <row r="16">
      <c r="A16" s="13" t="s">
        <v>72</v>
      </c>
      <c r="B16" s="13">
        <v>1830.0</v>
      </c>
      <c r="C16" s="13">
        <v>1630.0</v>
      </c>
    </row>
    <row r="17">
      <c r="A17" s="13" t="s">
        <v>73</v>
      </c>
    </row>
    <row r="18">
      <c r="A18" s="13" t="s">
        <v>74</v>
      </c>
    </row>
    <row r="20">
      <c r="A20" s="13" t="s">
        <v>75</v>
      </c>
    </row>
    <row r="21">
      <c r="A21" s="13" t="s">
        <v>21</v>
      </c>
      <c r="B21" s="39">
        <v>180000.0</v>
      </c>
    </row>
    <row r="22">
      <c r="A22" s="13" t="s">
        <v>76</v>
      </c>
    </row>
    <row r="23">
      <c r="A23" s="13" t="s">
        <v>77</v>
      </c>
    </row>
    <row r="24">
      <c r="A24" s="13" t="s">
        <v>78</v>
      </c>
      <c r="B24" s="39">
        <v>3860.0</v>
      </c>
    </row>
    <row r="25">
      <c r="A25" s="13" t="s">
        <v>79</v>
      </c>
    </row>
    <row r="27">
      <c r="A27" s="13" t="s">
        <v>80</v>
      </c>
    </row>
    <row r="28">
      <c r="A28" s="13" t="s">
        <v>81</v>
      </c>
    </row>
    <row r="30">
      <c r="A30" s="13" t="s">
        <v>22</v>
      </c>
      <c r="B30" s="13">
        <v>155000.0</v>
      </c>
      <c r="C30" s="13">
        <v>110000.0</v>
      </c>
    </row>
    <row r="31">
      <c r="A31" s="13" t="s">
        <v>82</v>
      </c>
      <c r="B31" s="13">
        <v>283.0</v>
      </c>
    </row>
    <row r="32">
      <c r="A32" s="13" t="s">
        <v>27</v>
      </c>
      <c r="B32" s="13">
        <v>30900.0</v>
      </c>
      <c r="C32" s="13">
        <v>86500.0</v>
      </c>
    </row>
    <row r="33">
      <c r="A33" s="13" t="s">
        <v>34</v>
      </c>
      <c r="B33" s="13">
        <v>19600.0</v>
      </c>
      <c r="C33" s="13">
        <v>62000.0</v>
      </c>
    </row>
    <row r="34">
      <c r="A34" s="13" t="s">
        <v>83</v>
      </c>
      <c r="B34" s="13">
        <v>896.0</v>
      </c>
    </row>
    <row r="35">
      <c r="A35" s="13" t="s">
        <v>84</v>
      </c>
      <c r="B35" s="13">
        <v>50.0</v>
      </c>
    </row>
    <row r="36">
      <c r="A36" s="13" t="s">
        <v>85</v>
      </c>
      <c r="B36" s="13">
        <v>6410.0</v>
      </c>
    </row>
    <row r="37">
      <c r="A37" s="13" t="s">
        <v>86</v>
      </c>
      <c r="B37" s="13">
        <v>248.0</v>
      </c>
    </row>
    <row r="39">
      <c r="A39" s="13" t="s">
        <v>87</v>
      </c>
    </row>
    <row r="40">
      <c r="A40" s="13" t="s">
        <v>88</v>
      </c>
    </row>
    <row r="41">
      <c r="A41" s="13" t="s">
        <v>33</v>
      </c>
      <c r="B41" s="13">
        <v>393000.0</v>
      </c>
    </row>
    <row r="42">
      <c r="A42" s="13" t="s">
        <v>32</v>
      </c>
      <c r="B42" s="13">
        <v>182000.0</v>
      </c>
      <c r="C42" s="13">
        <v>97800.0</v>
      </c>
    </row>
    <row r="43">
      <c r="A43" s="13" t="s">
        <v>41</v>
      </c>
      <c r="B43" s="13">
        <v>176000.0</v>
      </c>
    </row>
    <row r="44">
      <c r="A44" s="13" t="s">
        <v>89</v>
      </c>
    </row>
    <row r="45">
      <c r="A45" s="13" t="s">
        <v>90</v>
      </c>
    </row>
    <row r="46">
      <c r="A46" s="13" t="s">
        <v>91</v>
      </c>
    </row>
    <row r="47">
      <c r="A47" s="13" t="s">
        <v>92</v>
      </c>
    </row>
    <row r="48">
      <c r="A48" s="13" t="s">
        <v>93</v>
      </c>
    </row>
    <row r="49">
      <c r="A49" s="13" t="s">
        <v>94</v>
      </c>
    </row>
    <row r="50">
      <c r="A50" s="13" t="s">
        <v>95</v>
      </c>
      <c r="B50" s="13">
        <v>107.0</v>
      </c>
    </row>
    <row r="51">
      <c r="A51" s="13" t="s">
        <v>96</v>
      </c>
    </row>
    <row r="52">
      <c r="A52" s="13" t="s">
        <v>97</v>
      </c>
    </row>
    <row r="53">
      <c r="A53" s="13" t="s">
        <v>98</v>
      </c>
    </row>
    <row r="54">
      <c r="A54" s="13" t="s">
        <v>99</v>
      </c>
    </row>
    <row r="55">
      <c r="A55" s="13" t="s">
        <v>100</v>
      </c>
    </row>
    <row r="57">
      <c r="A57" s="13" t="s">
        <v>101</v>
      </c>
      <c r="B57" s="13">
        <v>15000.0</v>
      </c>
    </row>
    <row r="58">
      <c r="A58" s="13" t="s">
        <v>37</v>
      </c>
      <c r="B58" s="13" t="s">
        <v>102</v>
      </c>
      <c r="C58" s="13">
        <v>197000.0</v>
      </c>
    </row>
    <row r="59">
      <c r="A59" s="13" t="s">
        <v>103</v>
      </c>
    </row>
    <row r="60">
      <c r="A60" s="13" t="s">
        <v>104</v>
      </c>
    </row>
    <row r="61">
      <c r="A61" s="13" t="s">
        <v>46</v>
      </c>
      <c r="B61" s="13">
        <v>207000.0</v>
      </c>
    </row>
    <row r="62">
      <c r="A62" s="13" t="s">
        <v>105</v>
      </c>
    </row>
    <row r="63">
      <c r="A63" s="13" t="s">
        <v>42</v>
      </c>
      <c r="B63" s="13">
        <v>779000.0</v>
      </c>
      <c r="C63" s="13">
        <v>185000.0</v>
      </c>
    </row>
    <row r="65">
      <c r="A65" s="13" t="s">
        <v>106</v>
      </c>
    </row>
    <row r="66">
      <c r="A66" s="13" t="s">
        <v>107</v>
      </c>
      <c r="B66" s="13">
        <v>752.0</v>
      </c>
    </row>
    <row r="67">
      <c r="A67" s="13" t="s">
        <v>108</v>
      </c>
      <c r="B67" s="13">
        <v>116.0</v>
      </c>
    </row>
    <row r="69">
      <c r="A69" s="13" t="s">
        <v>109</v>
      </c>
    </row>
    <row r="70">
      <c r="A70" s="13" t="s">
        <v>110</v>
      </c>
    </row>
    <row r="71">
      <c r="A71" s="13" t="s">
        <v>111</v>
      </c>
    </row>
    <row r="72">
      <c r="A72" s="13" t="s">
        <v>112</v>
      </c>
    </row>
    <row r="73">
      <c r="A73" s="13" t="s">
        <v>113</v>
      </c>
      <c r="B73" s="13">
        <v>37900.0</v>
      </c>
    </row>
    <row r="74">
      <c r="A74" s="13" t="s">
        <v>114</v>
      </c>
    </row>
    <row r="75">
      <c r="A75" s="13" t="s">
        <v>115</v>
      </c>
    </row>
    <row r="76">
      <c r="A76" s="13" t="s">
        <v>116</v>
      </c>
      <c r="B76" s="13">
        <v>2690.0</v>
      </c>
    </row>
    <row r="77">
      <c r="A77" s="13" t="s">
        <v>117</v>
      </c>
      <c r="B77" s="13">
        <v>4.0</v>
      </c>
    </row>
    <row r="78">
      <c r="A78" s="13" t="s">
        <v>118</v>
      </c>
    </row>
    <row r="80">
      <c r="A80" s="13" t="s">
        <v>119</v>
      </c>
    </row>
    <row r="81">
      <c r="A81" s="13" t="s">
        <v>120</v>
      </c>
    </row>
    <row r="82">
      <c r="A82" s="13" t="s">
        <v>121</v>
      </c>
      <c r="B82" s="13">
        <v>2.0</v>
      </c>
    </row>
    <row r="84">
      <c r="A84" s="13" t="s">
        <v>122</v>
      </c>
    </row>
    <row r="85">
      <c r="A85" s="13" t="s">
        <v>123</v>
      </c>
    </row>
    <row r="87">
      <c r="A87" s="13" t="s">
        <v>124</v>
      </c>
    </row>
    <row r="88">
      <c r="A88" s="13" t="s">
        <v>125</v>
      </c>
    </row>
    <row r="89">
      <c r="A89" s="13" t="s">
        <v>126</v>
      </c>
    </row>
    <row r="90">
      <c r="A90" s="13" t="s">
        <v>127</v>
      </c>
    </row>
    <row r="91">
      <c r="A91" s="13" t="s">
        <v>128</v>
      </c>
    </row>
    <row r="92">
      <c r="A92" s="13" t="s">
        <v>129</v>
      </c>
    </row>
    <row r="94">
      <c r="A94" s="13" t="s">
        <v>130</v>
      </c>
    </row>
    <row r="95">
      <c r="A95" s="13" t="s">
        <v>131</v>
      </c>
    </row>
    <row r="96">
      <c r="A96" s="13" t="s">
        <v>132</v>
      </c>
    </row>
    <row r="97">
      <c r="A97" s="13" t="s">
        <v>133</v>
      </c>
    </row>
    <row r="98">
      <c r="A98" s="13" t="s">
        <v>134</v>
      </c>
    </row>
    <row r="99">
      <c r="A99" s="13" t="s">
        <v>135</v>
      </c>
    </row>
    <row r="100">
      <c r="A100" s="13" t="s">
        <v>136</v>
      </c>
    </row>
    <row r="101">
      <c r="A101" s="13" t="s">
        <v>137</v>
      </c>
    </row>
    <row r="103">
      <c r="A103" s="13" t="s">
        <v>138</v>
      </c>
    </row>
    <row r="105">
      <c r="A105" s="13" t="s">
        <v>139</v>
      </c>
    </row>
    <row r="106">
      <c r="A106" s="13" t="s">
        <v>140</v>
      </c>
    </row>
    <row r="107">
      <c r="A107" s="13" t="s">
        <v>141</v>
      </c>
    </row>
    <row r="108">
      <c r="A108" s="13" t="s">
        <v>142</v>
      </c>
    </row>
    <row r="109">
      <c r="A109" s="13" t="s">
        <v>143</v>
      </c>
    </row>
    <row r="110">
      <c r="A110" s="13" t="s">
        <v>144</v>
      </c>
    </row>
    <row r="111">
      <c r="A111" s="13" t="s">
        <v>16</v>
      </c>
    </row>
    <row r="112">
      <c r="A112" s="13" t="s">
        <v>145</v>
      </c>
    </row>
    <row r="113">
      <c r="A113" s="13" t="s">
        <v>146</v>
      </c>
    </row>
    <row r="114">
      <c r="A114" s="13" t="s">
        <v>147</v>
      </c>
    </row>
    <row r="115">
      <c r="A115" s="13" t="s">
        <v>148</v>
      </c>
      <c r="B115" s="13">
        <v>16100.0</v>
      </c>
    </row>
    <row r="116">
      <c r="A116" s="13" t="s">
        <v>149</v>
      </c>
    </row>
    <row r="117">
      <c r="A117" s="13" t="s">
        <v>150</v>
      </c>
    </row>
    <row r="118">
      <c r="A118" s="13" t="s">
        <v>151</v>
      </c>
    </row>
    <row r="119">
      <c r="A119" s="13" t="s">
        <v>152</v>
      </c>
    </row>
    <row r="120">
      <c r="A120" s="13" t="s">
        <v>153</v>
      </c>
    </row>
    <row r="121">
      <c r="A121" s="13" t="s">
        <v>154</v>
      </c>
    </row>
    <row r="122">
      <c r="A122" s="13" t="s">
        <v>155</v>
      </c>
    </row>
    <row r="123">
      <c r="A123" s="13" t="s">
        <v>26</v>
      </c>
      <c r="B123" s="13">
        <v>442.0</v>
      </c>
      <c r="C123" s="13">
        <v>1150.0</v>
      </c>
    </row>
    <row r="124">
      <c r="A124" s="13" t="s">
        <v>156</v>
      </c>
    </row>
    <row r="126">
      <c r="A126" s="13" t="s">
        <v>157</v>
      </c>
    </row>
    <row r="127">
      <c r="A127" s="13" t="s">
        <v>158</v>
      </c>
    </row>
    <row r="128">
      <c r="A128" s="13" t="s">
        <v>159</v>
      </c>
    </row>
    <row r="129">
      <c r="A129" s="13" t="s">
        <v>160</v>
      </c>
    </row>
    <row r="131">
      <c r="A131" s="13" t="s">
        <v>161</v>
      </c>
    </row>
    <row r="132">
      <c r="A132" s="13" t="s">
        <v>162</v>
      </c>
    </row>
    <row r="133">
      <c r="A133" s="13" t="s">
        <v>163</v>
      </c>
    </row>
    <row r="134">
      <c r="A134" s="13" t="s">
        <v>164</v>
      </c>
    </row>
    <row r="135">
      <c r="A135" s="13" t="s">
        <v>165</v>
      </c>
    </row>
    <row r="136">
      <c r="A136" s="13" t="s">
        <v>166</v>
      </c>
    </row>
    <row r="137">
      <c r="A137" s="13" t="s">
        <v>167</v>
      </c>
    </row>
    <row r="139">
      <c r="A139" s="13" t="s">
        <v>168</v>
      </c>
    </row>
    <row r="140">
      <c r="A140" s="13" t="s">
        <v>169</v>
      </c>
    </row>
    <row r="141">
      <c r="A141" s="13" t="s">
        <v>170</v>
      </c>
    </row>
    <row r="142">
      <c r="A142" s="13" t="s">
        <v>171</v>
      </c>
    </row>
    <row r="143">
      <c r="A143" s="13" t="s">
        <v>172</v>
      </c>
    </row>
    <row r="144">
      <c r="A144" s="13" t="s">
        <v>173</v>
      </c>
    </row>
    <row r="145">
      <c r="A145" s="13" t="s">
        <v>174</v>
      </c>
    </row>
    <row r="146">
      <c r="A146" s="13" t="s">
        <v>175</v>
      </c>
      <c r="B146" s="13">
        <v>14300.0</v>
      </c>
    </row>
    <row r="147">
      <c r="A147" s="13" t="s">
        <v>10</v>
      </c>
      <c r="B147" s="13">
        <v>5230.0</v>
      </c>
    </row>
    <row r="148">
      <c r="A148" s="13" t="s">
        <v>176</v>
      </c>
    </row>
    <row r="149">
      <c r="A149" s="13" t="s">
        <v>177</v>
      </c>
    </row>
    <row r="150">
      <c r="A150" s="13" t="s">
        <v>178</v>
      </c>
    </row>
    <row r="152">
      <c r="A152" s="13" t="s">
        <v>179</v>
      </c>
    </row>
    <row r="153">
      <c r="A153" s="13" t="s">
        <v>180</v>
      </c>
    </row>
    <row r="154">
      <c r="A154" s="13" t="s">
        <v>181</v>
      </c>
    </row>
    <row r="155">
      <c r="A155" s="13" t="s">
        <v>182</v>
      </c>
    </row>
    <row r="156">
      <c r="A156" s="13" t="s">
        <v>183</v>
      </c>
    </row>
    <row r="157">
      <c r="A157" s="13" t="s">
        <v>184</v>
      </c>
    </row>
    <row r="158">
      <c r="A158" s="13" t="s">
        <v>185</v>
      </c>
    </row>
    <row r="159">
      <c r="A159" s="13" t="s">
        <v>186</v>
      </c>
    </row>
    <row r="160">
      <c r="A160" s="13" t="s">
        <v>187</v>
      </c>
    </row>
    <row r="161">
      <c r="A161" s="13" t="s">
        <v>188</v>
      </c>
    </row>
    <row r="162">
      <c r="A162" s="13" t="s">
        <v>189</v>
      </c>
    </row>
    <row r="163">
      <c r="A163" s="13" t="s">
        <v>190</v>
      </c>
    </row>
    <row r="164">
      <c r="A164" s="13" t="s">
        <v>191</v>
      </c>
    </row>
    <row r="165">
      <c r="A165" s="13" t="s">
        <v>192</v>
      </c>
    </row>
    <row r="166">
      <c r="A166" s="13" t="s">
        <v>193</v>
      </c>
    </row>
    <row r="167">
      <c r="A167" s="13" t="s">
        <v>194</v>
      </c>
    </row>
    <row r="168">
      <c r="A168" s="13" t="s">
        <v>195</v>
      </c>
    </row>
    <row r="169">
      <c r="A169" s="13" t="s">
        <v>196</v>
      </c>
    </row>
    <row r="170">
      <c r="A170" s="13" t="s">
        <v>197</v>
      </c>
    </row>
    <row r="171">
      <c r="A171" s="13" t="s">
        <v>198</v>
      </c>
    </row>
    <row r="172">
      <c r="A172" s="13" t="s">
        <v>199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58</v>
      </c>
      <c r="B1" s="13" t="s">
        <v>200</v>
      </c>
      <c r="C1" s="13" t="s">
        <v>9</v>
      </c>
      <c r="D1" s="13" t="s">
        <v>4</v>
      </c>
      <c r="E1" s="13"/>
    </row>
    <row r="2">
      <c r="A2" s="37" t="s">
        <v>52</v>
      </c>
    </row>
    <row r="3">
      <c r="A3" s="38" t="s">
        <v>61</v>
      </c>
    </row>
    <row r="4">
      <c r="A4" s="13" t="s">
        <v>62</v>
      </c>
    </row>
    <row r="5">
      <c r="A5" s="13" t="s">
        <v>63</v>
      </c>
    </row>
    <row r="6">
      <c r="A6" s="13" t="s">
        <v>64</v>
      </c>
    </row>
    <row r="7">
      <c r="A7" s="13" t="s">
        <v>65</v>
      </c>
    </row>
    <row r="8">
      <c r="A8" s="13" t="s">
        <v>66</v>
      </c>
    </row>
    <row r="9">
      <c r="A9" s="13" t="s">
        <v>67</v>
      </c>
    </row>
    <row r="10">
      <c r="A10" s="13" t="s">
        <v>68</v>
      </c>
    </row>
    <row r="11">
      <c r="A11" s="13" t="s">
        <v>69</v>
      </c>
    </row>
    <row r="12">
      <c r="A12" s="13" t="s">
        <v>70</v>
      </c>
    </row>
    <row r="13">
      <c r="A13" s="13" t="s">
        <v>71</v>
      </c>
    </row>
    <row r="15">
      <c r="A15" s="13" t="s">
        <v>19</v>
      </c>
      <c r="B15" s="13">
        <v>0.0</v>
      </c>
      <c r="C15" s="13">
        <v>402.0</v>
      </c>
    </row>
    <row r="16">
      <c r="A16" s="13" t="s">
        <v>72</v>
      </c>
      <c r="B16" s="13">
        <v>0.0</v>
      </c>
      <c r="C16" s="13">
        <v>0.0</v>
      </c>
    </row>
    <row r="17">
      <c r="A17" s="13" t="s">
        <v>73</v>
      </c>
    </row>
    <row r="18">
      <c r="A18" s="13" t="s">
        <v>74</v>
      </c>
    </row>
    <row r="20">
      <c r="A20" s="13" t="s">
        <v>75</v>
      </c>
    </row>
    <row r="21">
      <c r="A21" s="13" t="s">
        <v>21</v>
      </c>
      <c r="B21" s="13">
        <v>2.0</v>
      </c>
    </row>
    <row r="22">
      <c r="A22" s="13" t="s">
        <v>76</v>
      </c>
    </row>
    <row r="23">
      <c r="A23" s="13" t="s">
        <v>77</v>
      </c>
    </row>
    <row r="24">
      <c r="A24" s="13" t="s">
        <v>78</v>
      </c>
      <c r="B24" s="13">
        <v>10.0</v>
      </c>
    </row>
    <row r="25">
      <c r="A25" s="13" t="s">
        <v>79</v>
      </c>
    </row>
    <row r="27">
      <c r="A27" s="13" t="s">
        <v>80</v>
      </c>
    </row>
    <row r="28">
      <c r="A28" s="13" t="s">
        <v>81</v>
      </c>
      <c r="G28" s="13" t="s">
        <v>201</v>
      </c>
    </row>
    <row r="30">
      <c r="A30" s="13" t="s">
        <v>22</v>
      </c>
      <c r="B30" s="13">
        <v>0.0</v>
      </c>
      <c r="C30" s="13">
        <v>1.0</v>
      </c>
    </row>
    <row r="31">
      <c r="A31" s="13" t="s">
        <v>82</v>
      </c>
    </row>
    <row r="32">
      <c r="A32" s="13" t="s">
        <v>27</v>
      </c>
      <c r="B32" s="13">
        <v>0.0</v>
      </c>
      <c r="C32" s="13">
        <v>4.0</v>
      </c>
    </row>
    <row r="33">
      <c r="A33" s="13" t="s">
        <v>202</v>
      </c>
      <c r="B33" s="13">
        <v>24.0</v>
      </c>
      <c r="C33" s="13">
        <v>39.0</v>
      </c>
    </row>
    <row r="34">
      <c r="A34" s="13" t="s">
        <v>83</v>
      </c>
    </row>
    <row r="35">
      <c r="A35" s="13" t="s">
        <v>84</v>
      </c>
    </row>
    <row r="36">
      <c r="A36" s="13" t="s">
        <v>85</v>
      </c>
    </row>
    <row r="37">
      <c r="A37" s="13" t="s">
        <v>86</v>
      </c>
    </row>
    <row r="39">
      <c r="A39" s="13" t="s">
        <v>87</v>
      </c>
    </row>
    <row r="40">
      <c r="A40" s="13" t="s">
        <v>88</v>
      </c>
    </row>
    <row r="41">
      <c r="A41" s="13" t="s">
        <v>33</v>
      </c>
    </row>
    <row r="42">
      <c r="A42" s="13" t="s">
        <v>32</v>
      </c>
      <c r="B42" s="13">
        <v>76.0</v>
      </c>
      <c r="C42" s="13">
        <v>146.0</v>
      </c>
    </row>
    <row r="43">
      <c r="A43" s="13" t="s">
        <v>203</v>
      </c>
      <c r="B43" s="13">
        <v>66.0</v>
      </c>
      <c r="C43" s="13">
        <v>0.0</v>
      </c>
    </row>
    <row r="44">
      <c r="A44" s="13" t="s">
        <v>89</v>
      </c>
    </row>
    <row r="45">
      <c r="A45" s="13" t="s">
        <v>90</v>
      </c>
    </row>
    <row r="46">
      <c r="A46" s="13" t="s">
        <v>91</v>
      </c>
    </row>
    <row r="47">
      <c r="A47" s="13" t="s">
        <v>92</v>
      </c>
    </row>
    <row r="48">
      <c r="A48" s="13" t="s">
        <v>93</v>
      </c>
    </row>
    <row r="49">
      <c r="A49" s="13" t="s">
        <v>94</v>
      </c>
    </row>
    <row r="50">
      <c r="A50" s="13" t="s">
        <v>95</v>
      </c>
    </row>
    <row r="51">
      <c r="A51" s="13" t="s">
        <v>96</v>
      </c>
    </row>
    <row r="52">
      <c r="A52" s="13" t="s">
        <v>97</v>
      </c>
    </row>
    <row r="53">
      <c r="A53" s="13" t="s">
        <v>98</v>
      </c>
    </row>
    <row r="54">
      <c r="A54" s="13" t="s">
        <v>99</v>
      </c>
    </row>
    <row r="55">
      <c r="A55" s="13" t="s">
        <v>100</v>
      </c>
    </row>
    <row r="57">
      <c r="A57" s="13" t="s">
        <v>101</v>
      </c>
    </row>
    <row r="58">
      <c r="A58" s="13" t="s">
        <v>37</v>
      </c>
      <c r="B58" s="13">
        <v>0.0</v>
      </c>
      <c r="C58" s="13">
        <v>122.0</v>
      </c>
    </row>
    <row r="59">
      <c r="A59" s="13" t="s">
        <v>103</v>
      </c>
    </row>
    <row r="60">
      <c r="A60" s="13" t="s">
        <v>104</v>
      </c>
    </row>
    <row r="61">
      <c r="A61" s="13" t="s">
        <v>46</v>
      </c>
    </row>
    <row r="62">
      <c r="A62" s="13" t="s">
        <v>105</v>
      </c>
    </row>
    <row r="63">
      <c r="A63" s="13" t="s">
        <v>42</v>
      </c>
      <c r="B63" s="13">
        <v>52.0</v>
      </c>
      <c r="C63" s="13">
        <v>49.0</v>
      </c>
    </row>
    <row r="65">
      <c r="A65" s="13" t="s">
        <v>106</v>
      </c>
    </row>
    <row r="66">
      <c r="A66" s="13" t="s">
        <v>107</v>
      </c>
      <c r="B66" s="13">
        <v>0.0</v>
      </c>
    </row>
    <row r="67">
      <c r="A67" s="13" t="s">
        <v>108</v>
      </c>
    </row>
    <row r="69">
      <c r="A69" s="13" t="s">
        <v>109</v>
      </c>
    </row>
    <row r="70">
      <c r="A70" s="13" t="s">
        <v>110</v>
      </c>
    </row>
    <row r="71">
      <c r="A71" s="13" t="s">
        <v>111</v>
      </c>
    </row>
    <row r="72">
      <c r="A72" s="13" t="s">
        <v>112</v>
      </c>
    </row>
    <row r="73">
      <c r="A73" s="13" t="s">
        <v>113</v>
      </c>
      <c r="B73" s="13">
        <v>5.0</v>
      </c>
    </row>
    <row r="74">
      <c r="A74" s="13" t="s">
        <v>114</v>
      </c>
    </row>
    <row r="75">
      <c r="A75" s="13" t="s">
        <v>115</v>
      </c>
    </row>
    <row r="76">
      <c r="A76" s="13" t="s">
        <v>116</v>
      </c>
    </row>
    <row r="77">
      <c r="A77" s="13" t="s">
        <v>117</v>
      </c>
    </row>
    <row r="78">
      <c r="A78" s="13" t="s">
        <v>118</v>
      </c>
    </row>
    <row r="80">
      <c r="A80" s="13" t="s">
        <v>119</v>
      </c>
    </row>
    <row r="81">
      <c r="A81" s="13" t="s">
        <v>120</v>
      </c>
    </row>
    <row r="82">
      <c r="A82" s="13" t="s">
        <v>121</v>
      </c>
    </row>
    <row r="84">
      <c r="A84" s="13" t="s">
        <v>122</v>
      </c>
    </row>
    <row r="85">
      <c r="A85" s="13" t="s">
        <v>123</v>
      </c>
    </row>
    <row r="87">
      <c r="A87" s="13" t="s">
        <v>124</v>
      </c>
    </row>
    <row r="88">
      <c r="A88" s="13" t="s">
        <v>125</v>
      </c>
    </row>
    <row r="89">
      <c r="A89" s="13" t="s">
        <v>126</v>
      </c>
    </row>
    <row r="90">
      <c r="A90" s="13" t="s">
        <v>127</v>
      </c>
    </row>
    <row r="91">
      <c r="A91" s="13" t="s">
        <v>128</v>
      </c>
    </row>
    <row r="92">
      <c r="A92" s="13" t="s">
        <v>129</v>
      </c>
    </row>
    <row r="94">
      <c r="A94" s="13" t="s">
        <v>130</v>
      </c>
    </row>
    <row r="95">
      <c r="A95" s="13" t="s">
        <v>131</v>
      </c>
    </row>
    <row r="96">
      <c r="A96" s="13" t="s">
        <v>132</v>
      </c>
    </row>
    <row r="97">
      <c r="A97" s="13" t="s">
        <v>133</v>
      </c>
    </row>
    <row r="98">
      <c r="A98" s="13" t="s">
        <v>134</v>
      </c>
    </row>
    <row r="99">
      <c r="A99" s="13" t="s">
        <v>135</v>
      </c>
    </row>
    <row r="100">
      <c r="A100" s="13" t="s">
        <v>136</v>
      </c>
    </row>
    <row r="101">
      <c r="A101" s="13" t="s">
        <v>137</v>
      </c>
    </row>
    <row r="103">
      <c r="A103" s="13" t="s">
        <v>138</v>
      </c>
    </row>
    <row r="105">
      <c r="A105" s="13" t="s">
        <v>139</v>
      </c>
      <c r="B105" s="13">
        <v>0.0</v>
      </c>
    </row>
    <row r="106">
      <c r="A106" s="13" t="s">
        <v>140</v>
      </c>
    </row>
    <row r="107">
      <c r="A107" s="13" t="s">
        <v>141</v>
      </c>
    </row>
    <row r="108">
      <c r="A108" s="13" t="s">
        <v>142</v>
      </c>
    </row>
    <row r="109">
      <c r="A109" s="13" t="s">
        <v>143</v>
      </c>
    </row>
    <row r="110">
      <c r="A110" s="13" t="s">
        <v>144</v>
      </c>
      <c r="B110" s="13">
        <v>4.0</v>
      </c>
    </row>
    <row r="111">
      <c r="A111" s="13" t="s">
        <v>16</v>
      </c>
    </row>
    <row r="112">
      <c r="A112" s="13" t="s">
        <v>145</v>
      </c>
    </row>
    <row r="113">
      <c r="A113" s="13" t="s">
        <v>146</v>
      </c>
    </row>
    <row r="114">
      <c r="A114" s="13" t="s">
        <v>147</v>
      </c>
    </row>
    <row r="115">
      <c r="A115" s="13" t="s">
        <v>148</v>
      </c>
      <c r="B115" s="13">
        <v>1.0</v>
      </c>
    </row>
    <row r="116">
      <c r="A116" s="13" t="s">
        <v>149</v>
      </c>
    </row>
    <row r="117">
      <c r="A117" s="13" t="s">
        <v>150</v>
      </c>
    </row>
    <row r="118">
      <c r="A118" s="13" t="s">
        <v>151</v>
      </c>
    </row>
    <row r="119">
      <c r="A119" s="13" t="s">
        <v>152</v>
      </c>
    </row>
    <row r="120">
      <c r="A120" s="13" t="s">
        <v>153</v>
      </c>
    </row>
    <row r="121">
      <c r="A121" s="13" t="s">
        <v>154</v>
      </c>
    </row>
    <row r="122">
      <c r="A122" s="13" t="s">
        <v>155</v>
      </c>
    </row>
    <row r="123">
      <c r="A123" s="13" t="s">
        <v>204</v>
      </c>
      <c r="B123" s="13">
        <v>0.0</v>
      </c>
      <c r="C123" s="13">
        <v>60.0</v>
      </c>
    </row>
    <row r="124">
      <c r="A124" s="13" t="s">
        <v>156</v>
      </c>
    </row>
    <row r="126">
      <c r="A126" s="13" t="s">
        <v>157</v>
      </c>
    </row>
    <row r="127">
      <c r="A127" s="13" t="s">
        <v>158</v>
      </c>
    </row>
    <row r="128">
      <c r="A128" s="13" t="s">
        <v>159</v>
      </c>
    </row>
    <row r="129">
      <c r="A129" s="13" t="s">
        <v>160</v>
      </c>
      <c r="B129" s="13">
        <v>0.0</v>
      </c>
    </row>
    <row r="131">
      <c r="A131" s="13" t="s">
        <v>161</v>
      </c>
    </row>
    <row r="132">
      <c r="A132" s="13" t="s">
        <v>162</v>
      </c>
    </row>
    <row r="133">
      <c r="A133" s="13" t="s">
        <v>163</v>
      </c>
      <c r="B133" s="13">
        <v>0.0</v>
      </c>
    </row>
    <row r="134">
      <c r="A134" s="13" t="s">
        <v>164</v>
      </c>
    </row>
    <row r="135">
      <c r="A135" s="13" t="s">
        <v>165</v>
      </c>
    </row>
    <row r="136">
      <c r="A136" s="13" t="s">
        <v>166</v>
      </c>
    </row>
    <row r="137">
      <c r="A137" s="13" t="s">
        <v>167</v>
      </c>
    </row>
    <row r="139">
      <c r="A139" s="13" t="s">
        <v>168</v>
      </c>
    </row>
    <row r="140">
      <c r="A140" s="13" t="s">
        <v>169</v>
      </c>
    </row>
    <row r="141">
      <c r="A141" s="13" t="s">
        <v>170</v>
      </c>
    </row>
    <row r="142">
      <c r="A142" s="13" t="s">
        <v>171</v>
      </c>
    </row>
    <row r="143">
      <c r="A143" s="13" t="s">
        <v>172</v>
      </c>
    </row>
    <row r="144">
      <c r="A144" s="13" t="s">
        <v>173</v>
      </c>
    </row>
    <row r="145">
      <c r="A145" s="13" t="s">
        <v>174</v>
      </c>
    </row>
    <row r="146">
      <c r="A146" s="13" t="s">
        <v>175</v>
      </c>
      <c r="B146" s="13">
        <v>0.0</v>
      </c>
    </row>
    <row r="147">
      <c r="A147" s="13" t="s">
        <v>10</v>
      </c>
      <c r="B147" s="13">
        <v>598.0</v>
      </c>
      <c r="C147" s="13">
        <v>0.0</v>
      </c>
    </row>
    <row r="148">
      <c r="A148" s="13" t="s">
        <v>176</v>
      </c>
      <c r="B148" s="13">
        <v>0.0</v>
      </c>
    </row>
    <row r="149">
      <c r="A149" s="13" t="s">
        <v>177</v>
      </c>
      <c r="B149" s="13">
        <v>0.0</v>
      </c>
    </row>
    <row r="150">
      <c r="A150" s="13" t="s">
        <v>178</v>
      </c>
    </row>
    <row r="151">
      <c r="A151" s="13" t="s">
        <v>20</v>
      </c>
      <c r="B151" s="13">
        <v>4.0</v>
      </c>
    </row>
    <row r="153">
      <c r="A153" s="13" t="s">
        <v>179</v>
      </c>
    </row>
    <row r="154">
      <c r="A154" s="13" t="s">
        <v>180</v>
      </c>
    </row>
    <row r="155">
      <c r="A155" s="13" t="s">
        <v>181</v>
      </c>
    </row>
    <row r="156">
      <c r="A156" s="13" t="s">
        <v>182</v>
      </c>
    </row>
    <row r="157">
      <c r="A157" s="13" t="s">
        <v>183</v>
      </c>
    </row>
    <row r="158">
      <c r="A158" s="13" t="s">
        <v>184</v>
      </c>
    </row>
    <row r="159">
      <c r="A159" s="13" t="s">
        <v>185</v>
      </c>
    </row>
    <row r="160">
      <c r="A160" s="13" t="s">
        <v>186</v>
      </c>
      <c r="B160" s="13">
        <v>0.0</v>
      </c>
    </row>
    <row r="161">
      <c r="A161" s="13" t="s">
        <v>187</v>
      </c>
    </row>
    <row r="162">
      <c r="A162" s="13" t="s">
        <v>188</v>
      </c>
    </row>
    <row r="163">
      <c r="A163" s="13" t="s">
        <v>189</v>
      </c>
    </row>
    <row r="164">
      <c r="A164" s="13" t="s">
        <v>190</v>
      </c>
    </row>
    <row r="165">
      <c r="A165" s="13" t="s">
        <v>191</v>
      </c>
    </row>
    <row r="166">
      <c r="A166" s="13" t="s">
        <v>192</v>
      </c>
      <c r="B166" s="13">
        <v>0.0</v>
      </c>
    </row>
    <row r="167">
      <c r="A167" s="13" t="s">
        <v>193</v>
      </c>
    </row>
    <row r="168">
      <c r="A168" s="13" t="s">
        <v>194</v>
      </c>
    </row>
    <row r="169">
      <c r="A169" s="13" t="s">
        <v>195</v>
      </c>
    </row>
    <row r="170">
      <c r="A170" s="13" t="s">
        <v>196</v>
      </c>
      <c r="B170" s="13">
        <v>0.0</v>
      </c>
    </row>
    <row r="171">
      <c r="A171" s="13" t="s">
        <v>197</v>
      </c>
      <c r="B171" s="13">
        <v>0.0</v>
      </c>
    </row>
    <row r="172">
      <c r="A172" s="13" t="s">
        <v>198</v>
      </c>
    </row>
    <row r="173">
      <c r="A173" s="13" t="s">
        <v>199</v>
      </c>
      <c r="B173" s="1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3" t="s">
        <v>5</v>
      </c>
      <c r="E1" s="13" t="s">
        <v>9</v>
      </c>
      <c r="R1" s="13" t="s">
        <v>205</v>
      </c>
    </row>
    <row r="2">
      <c r="A2" s="13" t="s">
        <v>206</v>
      </c>
      <c r="B2" s="13">
        <f>MAX('V1 text'!B3:B201)</f>
        <v>779000</v>
      </c>
      <c r="C2" s="13"/>
      <c r="D2" s="13" t="s">
        <v>206</v>
      </c>
      <c r="E2" s="13">
        <f>MAX('V1 text'!C3:C201)</f>
        <v>197000</v>
      </c>
      <c r="G2" s="40"/>
      <c r="K2" s="13" t="s">
        <v>52</v>
      </c>
      <c r="L2" s="13" t="s">
        <v>207</v>
      </c>
      <c r="N2" s="13" t="s">
        <v>52</v>
      </c>
      <c r="O2" s="13" t="s">
        <v>207</v>
      </c>
      <c r="R2" s="13" t="s">
        <v>52</v>
      </c>
      <c r="S2" s="13" t="s">
        <v>207</v>
      </c>
      <c r="U2" s="13" t="s">
        <v>52</v>
      </c>
      <c r="V2" s="13" t="s">
        <v>207</v>
      </c>
    </row>
    <row r="3">
      <c r="A3" s="13" t="str">
        <f>'V1 text'!A3</f>
        <v>AutoGluon</v>
      </c>
      <c r="B3" s="13">
        <f>'V1 text'!B3 / $B$2</f>
        <v>0.0001489088575</v>
      </c>
      <c r="C3" s="13"/>
      <c r="D3" s="13" t="str">
        <f>'V1 text'!A3</f>
        <v>AutoGluon</v>
      </c>
      <c r="E3" s="13">
        <f>'V1 text'!C3 / $E$2</f>
        <v>0</v>
      </c>
      <c r="G3" s="40" t="b">
        <f t="shared" ref="G3:G14" si="1">IF(A3="","", B3&gt;0.05)</f>
        <v>0</v>
      </c>
      <c r="H3" s="40" t="b">
        <f t="shared" ref="H3:H14" si="2">IF(B3="","", E3&gt;0.05)</f>
        <v>0</v>
      </c>
      <c r="K3" s="22" t="str">
        <f>IFERROR(__xludf.DUMMYFUNCTION("{ FILTER(A3:B172, G3:G172)}"),"Apache Atlas")</f>
        <v>Apache Atlas</v>
      </c>
      <c r="L3" s="22">
        <f>IFERROR(__xludf.DUMMYFUNCTION("""COMPUTED_VALUE"""),0.23106546854942234)</f>
        <v>0.2310654685</v>
      </c>
      <c r="N3" s="22" t="str">
        <f>IFERROR(__xludf.DUMMYFUNCTION("{ FILTER(D3:E172, H3:H172)}"),"Apache Zeppelin")</f>
        <v>Apache Zeppelin</v>
      </c>
      <c r="O3" s="22">
        <f>IFERROR(__xludf.DUMMYFUNCTION("""COMPUTED_VALUE"""),0.5583756345177665)</f>
        <v>0.5583756345</v>
      </c>
      <c r="R3" s="13" t="s">
        <v>10</v>
      </c>
      <c r="S3" s="22">
        <f t="shared" ref="S3:S5" si="3">VLOOKUP(R3 , A2:B179, 2, FALSE)
</f>
        <v>0.006713735558</v>
      </c>
      <c r="U3" s="13" t="s">
        <v>19</v>
      </c>
      <c r="V3" s="22">
        <f t="shared" ref="V3:V5" si="4">VLOOKUP(U3 , D2:E179, 2, FALSE)
</f>
        <v>0.008274111675</v>
      </c>
    </row>
    <row r="4">
      <c r="A4" s="13" t="str">
        <f>'V1 text'!A4</f>
        <v>AutoKeras</v>
      </c>
      <c r="B4" s="13">
        <f>'V1 text'!B4 / $B$2</f>
        <v>0.0001591784339</v>
      </c>
      <c r="C4" s="13"/>
      <c r="D4" s="13" t="str">
        <f>'V1 text'!A4</f>
        <v>AutoKeras</v>
      </c>
      <c r="E4" s="13">
        <f>'V1 text'!C4 / $E$2</f>
        <v>0</v>
      </c>
      <c r="G4" s="40" t="b">
        <f t="shared" si="1"/>
        <v>0</v>
      </c>
      <c r="H4" s="40" t="b">
        <f t="shared" si="2"/>
        <v>0</v>
      </c>
      <c r="K4" s="22" t="str">
        <f>IFERROR(__xludf.DUMMYFUNCTION("""COMPUTED_VALUE"""),"Apache Zeppelin")</f>
        <v>Apache Zeppelin</v>
      </c>
      <c r="L4" s="22">
        <f>IFERROR(__xludf.DUMMYFUNCTION("""COMPUTED_VALUE"""),0.19897304236200256)</f>
        <v>0.1989730424</v>
      </c>
      <c r="N4" s="22" t="str">
        <f>IFERROR(__xludf.DUMMYFUNCTION("""COMPUTED_VALUE"""),"Google colab")</f>
        <v>Google colab</v>
      </c>
      <c r="O4" s="22">
        <f>IFERROR(__xludf.DUMMYFUNCTION("""COMPUTED_VALUE"""),0.43908629441624364)</f>
        <v>0.4390862944</v>
      </c>
      <c r="R4" s="13" t="s">
        <v>175</v>
      </c>
      <c r="S4" s="22">
        <f t="shared" si="3"/>
        <v>0.01835686778</v>
      </c>
      <c r="U4" s="13" t="s">
        <v>175</v>
      </c>
      <c r="V4" s="22">
        <f t="shared" si="4"/>
        <v>0</v>
      </c>
    </row>
    <row r="5">
      <c r="A5" s="13" t="str">
        <f>'V1 text'!A5</f>
        <v>AutoPyTorch</v>
      </c>
      <c r="B5" s="13">
        <f>'V1 text'!B5 / $B$2</f>
        <v>0.000002567394095</v>
      </c>
      <c r="C5" s="13"/>
      <c r="D5" s="13" t="str">
        <f>'V1 text'!A5</f>
        <v>AutoPyTorch</v>
      </c>
      <c r="E5" s="13">
        <f>'V1 text'!C5 / $E$2</f>
        <v>0</v>
      </c>
      <c r="G5" s="40" t="b">
        <f t="shared" si="1"/>
        <v>0</v>
      </c>
      <c r="H5" s="40" t="b">
        <f t="shared" si="2"/>
        <v>0</v>
      </c>
      <c r="K5" s="22" t="str">
        <f>IFERROR(__xludf.DUMMYFUNCTION("""COMPUTED_VALUE"""),"Delta Lake")</f>
        <v>Delta Lake</v>
      </c>
      <c r="L5" s="22">
        <f>IFERROR(__xludf.DUMMYFUNCTION("""COMPUTED_VALUE"""),0.5044929396662388)</f>
        <v>0.5044929397</v>
      </c>
      <c r="N5" s="22" t="str">
        <f>IFERROR(__xludf.DUMMYFUNCTION("""COMPUTED_VALUE"""),"Jupyter")</f>
        <v>Jupyter</v>
      </c>
      <c r="O5" s="22">
        <f>IFERROR(__xludf.DUMMYFUNCTION("""COMPUTED_VALUE"""),0.3147208121827411)</f>
        <v>0.3147208122</v>
      </c>
      <c r="R5" s="13" t="s">
        <v>72</v>
      </c>
      <c r="S5" s="22">
        <f t="shared" si="3"/>
        <v>0.002349165597</v>
      </c>
      <c r="U5" s="13" t="s">
        <v>72</v>
      </c>
      <c r="V5" s="22">
        <f t="shared" si="4"/>
        <v>0.008274111675</v>
      </c>
    </row>
    <row r="6">
      <c r="A6" s="13" t="str">
        <f>'V1 text'!A6</f>
        <v>AutoSKLearn</v>
      </c>
      <c r="B6" s="13">
        <f>'V1 text'!B6 / $B$2</f>
        <v>0.0000487804878</v>
      </c>
      <c r="C6" s="13"/>
      <c r="D6" s="13" t="str">
        <f>'V1 text'!A6</f>
        <v>AutoSKLearn</v>
      </c>
      <c r="E6" s="13">
        <f>'V1 text'!C6 / $E$2</f>
        <v>0</v>
      </c>
      <c r="G6" s="40" t="b">
        <f t="shared" si="1"/>
        <v>0</v>
      </c>
      <c r="H6" s="40" t="b">
        <f t="shared" si="2"/>
        <v>0</v>
      </c>
      <c r="K6" s="22" t="str">
        <f>IFERROR(__xludf.DUMMYFUNCTION("""COMPUTED_VALUE"""),"Cassandra")</f>
        <v>Cassandra</v>
      </c>
      <c r="L6" s="22">
        <f>IFERROR(__xludf.DUMMYFUNCTION("""COMPUTED_VALUE"""),0.2336328626444159)</f>
        <v>0.2336328626</v>
      </c>
      <c r="N6" s="22" t="str">
        <f>IFERROR(__xludf.DUMMYFUNCTION("""COMPUTED_VALUE"""),"Cassandra")</f>
        <v>Cassandra</v>
      </c>
      <c r="O6" s="22">
        <f>IFERROR(__xludf.DUMMYFUNCTION("""COMPUTED_VALUE"""),0.4964467005076142)</f>
        <v>0.4964467005</v>
      </c>
      <c r="R6" s="13" t="s">
        <v>73</v>
      </c>
      <c r="S6" s="22">
        <f t="shared" ref="S6:S7" si="5">VLOOKUP(R6 , A6:B183, 2, FALSE)
</f>
        <v>0</v>
      </c>
      <c r="U6" s="13" t="s">
        <v>73</v>
      </c>
      <c r="V6" s="22">
        <f t="shared" ref="V6:V7" si="6">VLOOKUP(U6 , D6:E183, 2, FALSE)
</f>
        <v>0</v>
      </c>
    </row>
    <row r="7">
      <c r="A7" s="13" t="str">
        <f>'V1 text'!A7</f>
        <v>EvaIML</v>
      </c>
      <c r="B7" s="13">
        <f>'V1 text'!B7 / $B$2</f>
        <v>0</v>
      </c>
      <c r="C7" s="13"/>
      <c r="D7" s="13" t="str">
        <f>'V1 text'!A7</f>
        <v>EvaIML</v>
      </c>
      <c r="E7" s="13">
        <f>'V1 text'!C7 / $E$2</f>
        <v>0</v>
      </c>
      <c r="G7" s="40" t="b">
        <f t="shared" si="1"/>
        <v>0</v>
      </c>
      <c r="H7" s="40" t="b">
        <f t="shared" si="2"/>
        <v>0</v>
      </c>
      <c r="K7" s="22" t="str">
        <f>IFERROR(__xludf.DUMMYFUNCTION("""COMPUTED_VALUE"""),"Iceberg")</f>
        <v>Iceberg</v>
      </c>
      <c r="L7" s="22">
        <f>IFERROR(__xludf.DUMMYFUNCTION("""COMPUTED_VALUE"""),0.22593068035943517)</f>
        <v>0.2259306804</v>
      </c>
      <c r="N7" s="22" t="str">
        <f>IFERROR(__xludf.DUMMYFUNCTION("""COMPUTED_VALUE"""),"Spark")</f>
        <v>Spark</v>
      </c>
      <c r="O7" s="22">
        <f>IFERROR(__xludf.DUMMYFUNCTION("""COMPUTED_VALUE"""),0.9390862944162437)</f>
        <v>0.9390862944</v>
      </c>
      <c r="R7" s="13" t="s">
        <v>148</v>
      </c>
      <c r="S7" s="22">
        <f t="shared" si="5"/>
        <v>0.02066752246</v>
      </c>
      <c r="U7" s="13" t="s">
        <v>148</v>
      </c>
      <c r="V7" s="22">
        <f t="shared" si="6"/>
        <v>0</v>
      </c>
    </row>
    <row r="8">
      <c r="A8" s="13" t="str">
        <f>'V1 text'!A8</f>
        <v>FLAML</v>
      </c>
      <c r="B8" s="13">
        <f>'V1 text'!B8 / $B$2</f>
        <v>0.0001668806162</v>
      </c>
      <c r="C8" s="13"/>
      <c r="D8" s="13" t="str">
        <f>'V1 text'!A8</f>
        <v>FLAML</v>
      </c>
      <c r="E8" s="13">
        <f>'V1 text'!C8 / $E$2</f>
        <v>0</v>
      </c>
      <c r="G8" s="40" t="b">
        <f t="shared" si="1"/>
        <v>0</v>
      </c>
      <c r="H8" s="40" t="b">
        <f t="shared" si="2"/>
        <v>0</v>
      </c>
      <c r="K8" s="22" t="str">
        <f>IFERROR(__xludf.DUMMYFUNCTION("""COMPUTED_VALUE"""),"Hadoop")</f>
        <v>Hadoop</v>
      </c>
      <c r="L8" s="22">
        <f>IFERROR(__xludf.DUMMYFUNCTION("""COMPUTED_VALUE"""),0.26572528883183566)</f>
        <v>0.2657252888</v>
      </c>
      <c r="N8" s="13" t="s">
        <v>37</v>
      </c>
    </row>
    <row r="9">
      <c r="A9" s="13" t="str">
        <f>'V1 text'!A9</f>
        <v>H2O autoML</v>
      </c>
      <c r="B9" s="13">
        <f>'V1 text'!B9 / $B$2</f>
        <v>0.0007073170732</v>
      </c>
      <c r="C9" s="13"/>
      <c r="D9" s="13" t="str">
        <f>'V1 text'!A9</f>
        <v>H2O autoML</v>
      </c>
      <c r="E9" s="13">
        <f>'V1 text'!C9 / $E$2</f>
        <v>0</v>
      </c>
      <c r="G9" s="40" t="b">
        <f t="shared" si="1"/>
        <v>0</v>
      </c>
      <c r="H9" s="40" t="b">
        <f t="shared" si="2"/>
        <v>0</v>
      </c>
      <c r="K9" s="22" t="str">
        <f>IFERROR(__xludf.DUMMYFUNCTION("""COMPUTED_VALUE"""),"Spark")</f>
        <v>Spark</v>
      </c>
      <c r="L9" s="22">
        <f>IFERROR(__xludf.DUMMYFUNCTION("""COMPUTED_VALUE"""),1.0)</f>
        <v>1</v>
      </c>
      <c r="N9" s="13" t="s">
        <v>26</v>
      </c>
    </row>
    <row r="10">
      <c r="A10" s="13" t="str">
        <f>'V1 text'!A10</f>
        <v>MindsDB</v>
      </c>
      <c r="B10" s="13">
        <f>'V1 text'!B10 / $B$2</f>
        <v>0.0001540436457</v>
      </c>
      <c r="C10" s="13"/>
      <c r="D10" s="13" t="str">
        <f>'V1 text'!A10</f>
        <v>MindsDB</v>
      </c>
      <c r="E10" s="13">
        <f>'V1 text'!C10 / $E$2</f>
        <v>0</v>
      </c>
      <c r="G10" s="40" t="b">
        <f t="shared" si="1"/>
        <v>0</v>
      </c>
      <c r="H10" s="40" t="b">
        <f t="shared" si="2"/>
        <v>0</v>
      </c>
      <c r="K10" s="13" t="s">
        <v>34</v>
      </c>
    </row>
    <row r="11">
      <c r="A11" s="13" t="str">
        <f>'V1 text'!A11</f>
        <v>MLBox</v>
      </c>
      <c r="B11" s="13">
        <f>'V1 text'!B11 / $B$2</f>
        <v>0.0001489088575</v>
      </c>
      <c r="C11" s="13"/>
      <c r="D11" s="13" t="str">
        <f>'V1 text'!A11</f>
        <v>MLBox</v>
      </c>
      <c r="E11" s="13">
        <f>'V1 text'!C11 / $E$2</f>
        <v>0</v>
      </c>
      <c r="G11" s="40" t="b">
        <f t="shared" si="1"/>
        <v>0</v>
      </c>
      <c r="H11" s="40" t="b">
        <f t="shared" si="2"/>
        <v>0</v>
      </c>
      <c r="K11" s="13" t="s">
        <v>10</v>
      </c>
    </row>
    <row r="12">
      <c r="A12" s="13" t="str">
        <f>'V1 text'!A12</f>
        <v>Model Search</v>
      </c>
      <c r="B12" s="13">
        <f>'V1 text'!B12 / $B$2</f>
        <v>0</v>
      </c>
      <c r="C12" s="13"/>
      <c r="D12" s="13" t="str">
        <f>'V1 text'!A12</f>
        <v>Model Search</v>
      </c>
      <c r="E12" s="13">
        <f>'V1 text'!C12 / $E$2</f>
        <v>0</v>
      </c>
      <c r="G12" s="40" t="b">
        <f t="shared" si="1"/>
        <v>0</v>
      </c>
      <c r="H12" s="40" t="b">
        <f t="shared" si="2"/>
        <v>0</v>
      </c>
    </row>
    <row r="13">
      <c r="A13" s="13" t="str">
        <f>'V1 text'!A13</f>
        <v>NNI</v>
      </c>
      <c r="B13" s="13">
        <f>'V1 text'!B13 / $B$2</f>
        <v>0</v>
      </c>
      <c r="C13" s="13"/>
      <c r="D13" s="13" t="str">
        <f>'V1 text'!A13</f>
        <v>NNI</v>
      </c>
      <c r="E13" s="13">
        <f>'V1 text'!C13 / $E$2</f>
        <v>0</v>
      </c>
      <c r="G13" s="40" t="b">
        <f t="shared" si="1"/>
        <v>0</v>
      </c>
      <c r="H13" s="40" t="b">
        <f t="shared" si="2"/>
        <v>0</v>
      </c>
    </row>
    <row r="14">
      <c r="A14" s="13" t="str">
        <f>'V1 text'!A14</f>
        <v/>
      </c>
      <c r="B14" s="13">
        <f>'V1 text'!B14 / $B$2</f>
        <v>0</v>
      </c>
      <c r="C14" s="13"/>
      <c r="D14" s="13" t="str">
        <f>'V1 text'!A14</f>
        <v/>
      </c>
      <c r="E14" s="13">
        <f>'V1 text'!C14 / $E$2</f>
        <v>0</v>
      </c>
      <c r="G14" s="40" t="str">
        <f t="shared" si="1"/>
        <v/>
      </c>
      <c r="H14" s="40" t="b">
        <f t="shared" si="2"/>
        <v>0</v>
      </c>
    </row>
    <row r="15">
      <c r="A15" s="13" t="s">
        <v>19</v>
      </c>
      <c r="B15" s="13">
        <f>'V1 text'!B16 / $B$2</f>
        <v>0.002349165597</v>
      </c>
      <c r="C15" s="13"/>
      <c r="D15" s="13" t="s">
        <v>19</v>
      </c>
      <c r="E15" s="13">
        <f>'V1 text'!C16 / $E$2</f>
        <v>0.008274111675</v>
      </c>
      <c r="G15" s="40"/>
      <c r="H15" s="40"/>
    </row>
    <row r="16">
      <c r="A16" s="13" t="str">
        <f>'V1 text'!A16</f>
        <v>ClearML</v>
      </c>
      <c r="B16" s="13">
        <f>'V1 text'!B16 / $B$2</f>
        <v>0.002349165597</v>
      </c>
      <c r="C16" s="13"/>
      <c r="D16" s="13" t="str">
        <f>'V1 text'!A16</f>
        <v>ClearML</v>
      </c>
      <c r="E16" s="13">
        <f>'V1 text'!C16 / $E$2</f>
        <v>0.008274111675</v>
      </c>
      <c r="G16" s="40" t="b">
        <f t="shared" ref="G16:G172" si="7">IF(A16="","", B16&gt;0.05)</f>
        <v>0</v>
      </c>
      <c r="H16" s="40" t="b">
        <f t="shared" ref="H16:H172" si="8">IF(B16="","", E16&gt;0.05)</f>
        <v>0</v>
      </c>
    </row>
    <row r="17">
      <c r="A17" s="13" t="str">
        <f>'V1 text'!A17</f>
        <v>CML</v>
      </c>
      <c r="B17" s="13">
        <f>'V1 text'!B17 / $B$2</f>
        <v>0</v>
      </c>
      <c r="C17" s="13"/>
      <c r="D17" s="13" t="str">
        <f>'V1 text'!A17</f>
        <v>CML</v>
      </c>
      <c r="E17" s="13">
        <f>'V1 text'!C17 / $E$2</f>
        <v>0</v>
      </c>
      <c r="G17" s="40" t="b">
        <f t="shared" si="7"/>
        <v>0</v>
      </c>
      <c r="H17" s="40" t="b">
        <f t="shared" si="8"/>
        <v>0</v>
      </c>
    </row>
    <row r="18">
      <c r="A18" s="13" t="str">
        <f>'V1 text'!A18</f>
        <v>KitOps</v>
      </c>
      <c r="B18" s="13">
        <f>'V1 text'!B18 / $B$2</f>
        <v>0</v>
      </c>
      <c r="C18" s="13"/>
      <c r="D18" s="13" t="str">
        <f>'V1 text'!A18</f>
        <v>KitOps</v>
      </c>
      <c r="E18" s="13">
        <f>'V1 text'!C18 / $E$2</f>
        <v>0</v>
      </c>
      <c r="G18" s="40" t="b">
        <f t="shared" si="7"/>
        <v>0</v>
      </c>
      <c r="H18" s="40" t="b">
        <f t="shared" si="8"/>
        <v>0</v>
      </c>
    </row>
    <row r="19">
      <c r="A19" s="13" t="str">
        <f>'V1 text'!A19</f>
        <v/>
      </c>
      <c r="B19" s="13">
        <f>'V1 text'!B19 / $B$2</f>
        <v>0</v>
      </c>
      <c r="C19" s="13"/>
      <c r="D19" s="13" t="str">
        <f>'V1 text'!A19</f>
        <v/>
      </c>
      <c r="E19" s="13">
        <f>'V1 text'!C19 / $E$2</f>
        <v>0</v>
      </c>
      <c r="G19" s="40" t="str">
        <f t="shared" si="7"/>
        <v/>
      </c>
      <c r="H19" s="40" t="b">
        <f t="shared" si="8"/>
        <v>0</v>
      </c>
    </row>
    <row r="20">
      <c r="A20" s="13" t="str">
        <f>'V1 text'!A20</f>
        <v>Amundsen</v>
      </c>
      <c r="B20" s="13">
        <f>'V1 text'!B20 / $B$2</f>
        <v>0</v>
      </c>
      <c r="C20" s="13"/>
      <c r="D20" s="13" t="str">
        <f>'V1 text'!A20</f>
        <v>Amundsen</v>
      </c>
      <c r="E20" s="13">
        <f>'V1 text'!C20 / $E$2</f>
        <v>0</v>
      </c>
      <c r="G20" s="40" t="b">
        <f t="shared" si="7"/>
        <v>0</v>
      </c>
      <c r="H20" s="40" t="b">
        <f t="shared" si="8"/>
        <v>0</v>
      </c>
    </row>
    <row r="21">
      <c r="A21" s="13" t="str">
        <f>'V1 text'!A21</f>
        <v>Apache Atlas</v>
      </c>
      <c r="B21" s="13">
        <f>'V1 text'!B21 / $B$2</f>
        <v>0.2310654685</v>
      </c>
      <c r="C21" s="13"/>
      <c r="D21" s="13" t="str">
        <f>'V1 text'!A21</f>
        <v>Apache Atlas</v>
      </c>
      <c r="E21" s="13">
        <f>'V1 text'!C21 / $E$2</f>
        <v>0</v>
      </c>
      <c r="G21" s="40" t="b">
        <f t="shared" si="7"/>
        <v>1</v>
      </c>
      <c r="H21" s="40" t="b">
        <f t="shared" si="8"/>
        <v>0</v>
      </c>
    </row>
    <row r="22">
      <c r="A22" s="13" t="str">
        <f>'V1 text'!A22</f>
        <v>CKAN</v>
      </c>
      <c r="B22" s="13">
        <f>'V1 text'!B22 / $B$2</f>
        <v>0</v>
      </c>
      <c r="C22" s="13"/>
      <c r="D22" s="13" t="str">
        <f>'V1 text'!A22</f>
        <v>CKAN</v>
      </c>
      <c r="E22" s="13">
        <f>'V1 text'!C22 / $E$2</f>
        <v>0</v>
      </c>
      <c r="G22" s="40" t="b">
        <f t="shared" si="7"/>
        <v>0</v>
      </c>
      <c r="H22" s="40" t="b">
        <f t="shared" si="8"/>
        <v>0</v>
      </c>
    </row>
    <row r="23">
      <c r="A23" s="13" t="str">
        <f>'V1 text'!A23</f>
        <v>Magda</v>
      </c>
      <c r="B23" s="13">
        <f>'V1 text'!B23 / $B$2</f>
        <v>0</v>
      </c>
      <c r="C23" s="13"/>
      <c r="D23" s="13" t="str">
        <f>'V1 text'!A23</f>
        <v>Magda</v>
      </c>
      <c r="E23" s="13">
        <f>'V1 text'!C23 / $E$2</f>
        <v>0</v>
      </c>
      <c r="G23" s="40" t="b">
        <f t="shared" si="7"/>
        <v>0</v>
      </c>
      <c r="H23" s="40" t="b">
        <f t="shared" si="8"/>
        <v>0</v>
      </c>
    </row>
    <row r="24">
      <c r="A24" s="13" t="str">
        <f>'V1 text'!A24</f>
        <v>DataHub</v>
      </c>
      <c r="B24" s="13">
        <f>'V1 text'!B24 / $B$2</f>
        <v>0.004955070603</v>
      </c>
      <c r="C24" s="13"/>
      <c r="D24" s="13" t="str">
        <f>'V1 text'!A24</f>
        <v>DataHub</v>
      </c>
      <c r="E24" s="13">
        <f>'V1 text'!C24 / $E$2</f>
        <v>0</v>
      </c>
      <c r="G24" s="40" t="b">
        <f t="shared" si="7"/>
        <v>0</v>
      </c>
      <c r="H24" s="40" t="b">
        <f t="shared" si="8"/>
        <v>0</v>
      </c>
    </row>
    <row r="25">
      <c r="A25" s="13" t="str">
        <f>'V1 text'!A25</f>
        <v>OpenMetadata</v>
      </c>
      <c r="B25" s="13">
        <f>'V1 text'!B25 / $B$2</f>
        <v>0</v>
      </c>
      <c r="C25" s="13"/>
      <c r="D25" s="13" t="str">
        <f>'V1 text'!A25</f>
        <v>OpenMetadata</v>
      </c>
      <c r="E25" s="13">
        <f>'V1 text'!C25 / $E$2</f>
        <v>0</v>
      </c>
      <c r="G25" s="40" t="b">
        <f t="shared" si="7"/>
        <v>0</v>
      </c>
      <c r="H25" s="40" t="b">
        <f t="shared" si="8"/>
        <v>0</v>
      </c>
    </row>
    <row r="26">
      <c r="A26" s="13" t="str">
        <f>'V1 text'!A26</f>
        <v/>
      </c>
      <c r="B26" s="13">
        <f>'V1 text'!B26 / $B$2</f>
        <v>0</v>
      </c>
      <c r="C26" s="13"/>
      <c r="D26" s="13" t="str">
        <f>'V1 text'!A26</f>
        <v/>
      </c>
      <c r="E26" s="13">
        <f>'V1 text'!C26 / $E$2</f>
        <v>0</v>
      </c>
      <c r="G26" s="40" t="str">
        <f t="shared" si="7"/>
        <v/>
      </c>
      <c r="H26" s="40" t="b">
        <f t="shared" si="8"/>
        <v>0</v>
      </c>
    </row>
    <row r="27">
      <c r="A27" s="13" t="str">
        <f>'V1 text'!A27</f>
        <v>Snorkel</v>
      </c>
      <c r="B27" s="13">
        <f>'V1 text'!B27 / $B$2</f>
        <v>0</v>
      </c>
      <c r="C27" s="13"/>
      <c r="D27" s="13" t="str">
        <f>'V1 text'!A27</f>
        <v>Snorkel</v>
      </c>
      <c r="E27" s="13">
        <f>'V1 text'!C27 / $E$2</f>
        <v>0</v>
      </c>
      <c r="G27" s="40" t="b">
        <f t="shared" si="7"/>
        <v>0</v>
      </c>
      <c r="H27" s="40" t="b">
        <f t="shared" si="8"/>
        <v>0</v>
      </c>
    </row>
    <row r="28">
      <c r="A28" s="13" t="str">
        <f>'V1 text'!A28</f>
        <v>Upgini</v>
      </c>
      <c r="B28" s="13">
        <f>'V1 text'!B28 / $B$2</f>
        <v>0</v>
      </c>
      <c r="C28" s="13"/>
      <c r="D28" s="13" t="str">
        <f>'V1 text'!A28</f>
        <v>Upgini</v>
      </c>
      <c r="E28" s="13">
        <f>'V1 text'!C28 / $E$2</f>
        <v>0</v>
      </c>
      <c r="G28" s="40" t="b">
        <f t="shared" si="7"/>
        <v>0</v>
      </c>
      <c r="H28" s="40" t="b">
        <f t="shared" si="8"/>
        <v>0</v>
      </c>
    </row>
    <row r="29">
      <c r="A29" s="13" t="str">
        <f>'V1 text'!A29</f>
        <v/>
      </c>
      <c r="B29" s="13">
        <f>'V1 text'!B29 / $B$2</f>
        <v>0</v>
      </c>
      <c r="C29" s="13"/>
      <c r="D29" s="13" t="str">
        <f>'V1 text'!A29</f>
        <v/>
      </c>
      <c r="E29" s="13">
        <f>'V1 text'!C29 / $E$2</f>
        <v>0</v>
      </c>
      <c r="G29" s="40" t="str">
        <f t="shared" si="7"/>
        <v/>
      </c>
      <c r="H29" s="40" t="b">
        <f t="shared" si="8"/>
        <v>0</v>
      </c>
    </row>
    <row r="30">
      <c r="A30" s="13" t="str">
        <f>'V1 text'!A30</f>
        <v>Apache Zeppelin</v>
      </c>
      <c r="B30" s="13">
        <f>'V1 text'!B30 / $B$2</f>
        <v>0.1989730424</v>
      </c>
      <c r="C30" s="13"/>
      <c r="D30" s="13" t="str">
        <f>'V1 text'!A30</f>
        <v>Apache Zeppelin</v>
      </c>
      <c r="E30" s="13">
        <f>'V1 text'!C30 / $E$2</f>
        <v>0.5583756345</v>
      </c>
      <c r="G30" s="40" t="b">
        <f t="shared" si="7"/>
        <v>1</v>
      </c>
      <c r="H30" s="40" t="b">
        <f t="shared" si="8"/>
        <v>1</v>
      </c>
    </row>
    <row r="31">
      <c r="A31" s="13" t="str">
        <f>'V1 text'!A31</f>
        <v>Dataprep</v>
      </c>
      <c r="B31" s="13">
        <f>'V1 text'!B31 / $B$2</f>
        <v>0.0003632862644</v>
      </c>
      <c r="C31" s="13"/>
      <c r="D31" s="13" t="str">
        <f>'V1 text'!A31</f>
        <v>Dataprep</v>
      </c>
      <c r="E31" s="13">
        <f>'V1 text'!C31 / $E$2</f>
        <v>0</v>
      </c>
      <c r="G31" s="40" t="b">
        <f t="shared" si="7"/>
        <v>0</v>
      </c>
      <c r="H31" s="40" t="b">
        <f t="shared" si="8"/>
        <v>0</v>
      </c>
    </row>
    <row r="32">
      <c r="A32" s="13" t="str">
        <f>'V1 text'!A32</f>
        <v>Google colab</v>
      </c>
      <c r="B32" s="13">
        <f>'V1 text'!B32 / $B$2</f>
        <v>0.03966623877</v>
      </c>
      <c r="C32" s="13"/>
      <c r="D32" s="13" t="str">
        <f>'V1 text'!A32</f>
        <v>Google colab</v>
      </c>
      <c r="E32" s="13">
        <f>'V1 text'!C32 / $E$2</f>
        <v>0.4390862944</v>
      </c>
      <c r="G32" s="40" t="b">
        <f t="shared" si="7"/>
        <v>0</v>
      </c>
      <c r="H32" s="40" t="b">
        <f t="shared" si="8"/>
        <v>1</v>
      </c>
    </row>
    <row r="33">
      <c r="A33" s="13" t="str">
        <f>'V1 text'!A33</f>
        <v>Jupyter</v>
      </c>
      <c r="B33" s="13">
        <f>'V1 text'!B33 / $B$2</f>
        <v>0.02516046213</v>
      </c>
      <c r="C33" s="13"/>
      <c r="D33" s="13" t="str">
        <f>'V1 text'!A33</f>
        <v>Jupyter</v>
      </c>
      <c r="E33" s="13">
        <f>'V1 text'!C33 / $E$2</f>
        <v>0.3147208122</v>
      </c>
      <c r="G33" s="40" t="b">
        <f t="shared" si="7"/>
        <v>0</v>
      </c>
      <c r="H33" s="40" t="b">
        <f t="shared" si="8"/>
        <v>1</v>
      </c>
    </row>
    <row r="34">
      <c r="A34" s="13" t="str">
        <f>'V1 text'!A34</f>
        <v>JupyterLab</v>
      </c>
      <c r="B34" s="13">
        <f>'V1 text'!B34 / $B$2</f>
        <v>0.001150192555</v>
      </c>
      <c r="C34" s="13"/>
      <c r="D34" s="13" t="str">
        <f>'V1 text'!A34</f>
        <v>JupyterLab</v>
      </c>
      <c r="E34" s="13">
        <f>'V1 text'!C34 / $E$2</f>
        <v>0</v>
      </c>
      <c r="G34" s="40" t="b">
        <f t="shared" si="7"/>
        <v>0</v>
      </c>
      <c r="H34" s="40" t="b">
        <f t="shared" si="8"/>
        <v>0</v>
      </c>
    </row>
    <row r="35">
      <c r="A35" s="13" t="str">
        <f>'V1 text'!A35</f>
        <v>Jupytext</v>
      </c>
      <c r="B35" s="13">
        <f>'V1 text'!B35 / $B$2</f>
        <v>0.00006418485237</v>
      </c>
      <c r="C35" s="13"/>
      <c r="D35" s="13" t="str">
        <f>'V1 text'!A35</f>
        <v>Jupytext</v>
      </c>
      <c r="E35" s="13">
        <f>'V1 text'!C35 / $E$2</f>
        <v>0</v>
      </c>
      <c r="G35" s="40" t="b">
        <f t="shared" si="7"/>
        <v>0</v>
      </c>
      <c r="H35" s="40" t="b">
        <f t="shared" si="8"/>
        <v>0</v>
      </c>
    </row>
    <row r="36">
      <c r="A36" s="13" t="str">
        <f>'V1 text'!A36</f>
        <v>Pandas profiling</v>
      </c>
      <c r="B36" s="13">
        <f>'V1 text'!B36 / $B$2</f>
        <v>0.008228498074</v>
      </c>
      <c r="C36" s="13"/>
      <c r="D36" s="13" t="str">
        <f>'V1 text'!A36</f>
        <v>Pandas profiling</v>
      </c>
      <c r="E36" s="13">
        <f>'V1 text'!C36 / $E$2</f>
        <v>0</v>
      </c>
      <c r="G36" s="40" t="b">
        <f t="shared" si="7"/>
        <v>0</v>
      </c>
      <c r="H36" s="40" t="b">
        <f t="shared" si="8"/>
        <v>0</v>
      </c>
    </row>
    <row r="37">
      <c r="A37" s="13" t="str">
        <f>'V1 text'!A37</f>
        <v>Polynote</v>
      </c>
      <c r="B37" s="13">
        <f>'V1 text'!B37 / $B$2</f>
        <v>0.0003183568678</v>
      </c>
      <c r="C37" s="13"/>
      <c r="D37" s="13" t="str">
        <f>'V1 text'!A37</f>
        <v>Polynote</v>
      </c>
      <c r="E37" s="13">
        <f>'V1 text'!C37 / $E$2</f>
        <v>0</v>
      </c>
      <c r="G37" s="40" t="b">
        <f t="shared" si="7"/>
        <v>0</v>
      </c>
      <c r="H37" s="40" t="b">
        <f t="shared" si="8"/>
        <v>0</v>
      </c>
    </row>
    <row r="38">
      <c r="A38" s="13" t="str">
        <f>'V1 text'!A38</f>
        <v/>
      </c>
      <c r="B38" s="13">
        <f>'V1 text'!B38 / $B$2</f>
        <v>0</v>
      </c>
      <c r="C38" s="13"/>
      <c r="D38" s="13" t="str">
        <f>'V1 text'!A38</f>
        <v/>
      </c>
      <c r="E38" s="13">
        <f>'V1 text'!C38 / $E$2</f>
        <v>0</v>
      </c>
      <c r="G38" s="40" t="str">
        <f t="shared" si="7"/>
        <v/>
      </c>
      <c r="H38" s="40" t="b">
        <f t="shared" si="8"/>
        <v>0</v>
      </c>
    </row>
    <row r="39">
      <c r="A39" s="13" t="str">
        <f>'V1 text'!A39</f>
        <v>Arrikto</v>
      </c>
      <c r="B39" s="13">
        <f>'V1 text'!B39 / $B$2</f>
        <v>0</v>
      </c>
      <c r="C39" s="13"/>
      <c r="D39" s="13" t="str">
        <f>'V1 text'!A39</f>
        <v>Arrikto</v>
      </c>
      <c r="E39" s="13">
        <f>'V1 text'!C39 / $E$2</f>
        <v>0</v>
      </c>
      <c r="G39" s="40" t="b">
        <f t="shared" si="7"/>
        <v>0</v>
      </c>
      <c r="H39" s="40" t="b">
        <f t="shared" si="8"/>
        <v>0</v>
      </c>
    </row>
    <row r="40">
      <c r="A40" s="13" t="str">
        <f>'V1 text'!A40</f>
        <v>BlazingSQL</v>
      </c>
      <c r="B40" s="13">
        <f>'V1 text'!B40 / $B$2</f>
        <v>0</v>
      </c>
      <c r="C40" s="13"/>
      <c r="D40" s="13" t="str">
        <f>'V1 text'!A40</f>
        <v>BlazingSQL</v>
      </c>
      <c r="E40" s="13">
        <f>'V1 text'!C40 / $E$2</f>
        <v>0</v>
      </c>
      <c r="G40" s="40" t="b">
        <f t="shared" si="7"/>
        <v>0</v>
      </c>
      <c r="H40" s="40" t="b">
        <f t="shared" si="8"/>
        <v>0</v>
      </c>
    </row>
    <row r="41">
      <c r="A41" s="13" t="str">
        <f>'V1 text'!A41</f>
        <v>Delta Lake</v>
      </c>
      <c r="B41" s="13">
        <f>'V1 text'!B41 / $B$2</f>
        <v>0.5044929397</v>
      </c>
      <c r="C41" s="13"/>
      <c r="D41" s="13" t="str">
        <f>'V1 text'!A41</f>
        <v>Delta Lake</v>
      </c>
      <c r="E41" s="13">
        <f>'V1 text'!C41 / $E$2</f>
        <v>0</v>
      </c>
      <c r="G41" s="40" t="b">
        <f t="shared" si="7"/>
        <v>1</v>
      </c>
      <c r="H41" s="40" t="b">
        <f t="shared" si="8"/>
        <v>0</v>
      </c>
    </row>
    <row r="42">
      <c r="A42" s="13" t="str">
        <f>'V1 text'!A42</f>
        <v>Cassandra</v>
      </c>
      <c r="B42" s="13">
        <f>'V1 text'!B42 / $B$2</f>
        <v>0.2336328626</v>
      </c>
      <c r="C42" s="13"/>
      <c r="D42" s="13" t="str">
        <f>'V1 text'!A42</f>
        <v>Cassandra</v>
      </c>
      <c r="E42" s="13">
        <f>'V1 text'!C42 / $E$2</f>
        <v>0.4964467005</v>
      </c>
      <c r="G42" s="40" t="b">
        <f t="shared" si="7"/>
        <v>1</v>
      </c>
      <c r="H42" s="40" t="b">
        <f t="shared" si="8"/>
        <v>1</v>
      </c>
    </row>
    <row r="43">
      <c r="A43" s="13" t="str">
        <f>'V1 text'!A43</f>
        <v>Iceberg</v>
      </c>
      <c r="B43" s="13">
        <f>'V1 text'!B43 / $B$2</f>
        <v>0.2259306804</v>
      </c>
      <c r="C43" s="13"/>
      <c r="D43" s="13" t="str">
        <f>'V1 text'!A43</f>
        <v>Iceberg</v>
      </c>
      <c r="E43" s="13">
        <f>'V1 text'!C43 / $E$2</f>
        <v>0</v>
      </c>
      <c r="G43" s="40" t="b">
        <f t="shared" si="7"/>
        <v>1</v>
      </c>
      <c r="H43" s="40" t="b">
        <f t="shared" si="8"/>
        <v>0</v>
      </c>
    </row>
    <row r="44">
      <c r="A44" s="13" t="str">
        <f>'V1 text'!A44</f>
        <v>Dolt</v>
      </c>
      <c r="B44" s="13">
        <f>'V1 text'!B44 / $B$2</f>
        <v>0</v>
      </c>
      <c r="C44" s="13"/>
      <c r="D44" s="13" t="str">
        <f>'V1 text'!A44</f>
        <v>Dolt</v>
      </c>
      <c r="E44" s="13">
        <f>'V1 text'!C44 / $E$2</f>
        <v>0</v>
      </c>
      <c r="G44" s="40" t="b">
        <f t="shared" si="7"/>
        <v>0</v>
      </c>
      <c r="H44" s="40" t="b">
        <f t="shared" si="8"/>
        <v>0</v>
      </c>
    </row>
    <row r="45">
      <c r="A45" s="13" t="str">
        <f>'V1 text'!A45</f>
        <v>Dud</v>
      </c>
      <c r="B45" s="13">
        <f>'V1 text'!B45 / $B$2</f>
        <v>0</v>
      </c>
      <c r="C45" s="13"/>
      <c r="D45" s="13" t="str">
        <f>'V1 text'!A45</f>
        <v>Dud</v>
      </c>
      <c r="E45" s="13">
        <f>'V1 text'!C45 / $E$2</f>
        <v>0</v>
      </c>
      <c r="G45" s="40" t="b">
        <f t="shared" si="7"/>
        <v>0</v>
      </c>
      <c r="H45" s="40" t="b">
        <f t="shared" si="8"/>
        <v>0</v>
      </c>
    </row>
    <row r="46">
      <c r="A46" s="13" t="str">
        <f>'V1 text'!A46</f>
        <v>DVC</v>
      </c>
      <c r="B46" s="13">
        <f>'V1 text'!B46 / $B$2</f>
        <v>0</v>
      </c>
      <c r="C46" s="13"/>
      <c r="D46" s="13" t="str">
        <f>'V1 text'!A46</f>
        <v>DVC</v>
      </c>
      <c r="E46" s="13">
        <f>'V1 text'!C46 / $E$2</f>
        <v>0</v>
      </c>
      <c r="G46" s="40" t="b">
        <f t="shared" si="7"/>
        <v>0</v>
      </c>
      <c r="H46" s="40" t="b">
        <f t="shared" si="8"/>
        <v>0</v>
      </c>
    </row>
    <row r="47">
      <c r="A47" s="13" t="str">
        <f>'V1 text'!A47</f>
        <v>GitLFS</v>
      </c>
      <c r="B47" s="13">
        <f>'V1 text'!B47 / $B$2</f>
        <v>0</v>
      </c>
      <c r="C47" s="13"/>
      <c r="D47" s="13" t="str">
        <f>'V1 text'!A47</f>
        <v>GitLFS</v>
      </c>
      <c r="E47" s="13">
        <f>'V1 text'!C47 / $E$2</f>
        <v>0</v>
      </c>
      <c r="G47" s="40" t="b">
        <f t="shared" si="7"/>
        <v>0</v>
      </c>
      <c r="H47" s="40" t="b">
        <f t="shared" si="8"/>
        <v>0</v>
      </c>
    </row>
    <row r="48">
      <c r="A48" s="13" t="str">
        <f>'V1 text'!A48</f>
        <v>Hub</v>
      </c>
      <c r="B48" s="13">
        <f>'V1 text'!B48 / $B$2</f>
        <v>0</v>
      </c>
      <c r="C48" s="13"/>
      <c r="D48" s="13" t="str">
        <f>'V1 text'!A48</f>
        <v>Hub</v>
      </c>
      <c r="E48" s="13">
        <f>'V1 text'!C48 / $E$2</f>
        <v>0</v>
      </c>
      <c r="G48" s="40" t="b">
        <f t="shared" si="7"/>
        <v>0</v>
      </c>
      <c r="H48" s="40" t="b">
        <f t="shared" si="8"/>
        <v>0</v>
      </c>
    </row>
    <row r="49">
      <c r="A49" s="13" t="str">
        <f>'V1 text'!A49</f>
        <v>Intake</v>
      </c>
      <c r="B49" s="13">
        <f>'V1 text'!B49 / $B$2</f>
        <v>0</v>
      </c>
      <c r="C49" s="13"/>
      <c r="D49" s="13" t="str">
        <f>'V1 text'!A49</f>
        <v>Intake</v>
      </c>
      <c r="E49" s="13">
        <f>'V1 text'!C49 / $E$2</f>
        <v>0</v>
      </c>
      <c r="G49" s="40" t="b">
        <f t="shared" si="7"/>
        <v>0</v>
      </c>
      <c r="H49" s="40" t="b">
        <f t="shared" si="8"/>
        <v>0</v>
      </c>
    </row>
    <row r="50">
      <c r="A50" s="13" t="str">
        <f>'V1 text'!A50</f>
        <v>LakeFS</v>
      </c>
      <c r="B50" s="13">
        <f>'V1 text'!B50 / $B$2</f>
        <v>0.0001373555841</v>
      </c>
      <c r="C50" s="13"/>
      <c r="D50" s="13" t="str">
        <f>'V1 text'!A50</f>
        <v>LakeFS</v>
      </c>
      <c r="E50" s="13">
        <f>'V1 text'!C50 / $E$2</f>
        <v>0</v>
      </c>
      <c r="G50" s="40" t="b">
        <f t="shared" si="7"/>
        <v>0</v>
      </c>
      <c r="H50" s="40" t="b">
        <f t="shared" si="8"/>
        <v>0</v>
      </c>
    </row>
    <row r="51">
      <c r="A51" s="13" t="str">
        <f>'V1 text'!A51</f>
        <v>Marquez</v>
      </c>
      <c r="B51" s="13">
        <f>'V1 text'!B51 / $B$2</f>
        <v>0</v>
      </c>
      <c r="C51" s="13"/>
      <c r="D51" s="13" t="str">
        <f>'V1 text'!A51</f>
        <v>Marquez</v>
      </c>
      <c r="E51" s="13">
        <f>'V1 text'!C51 / $E$2</f>
        <v>0</v>
      </c>
      <c r="G51" s="40" t="b">
        <f t="shared" si="7"/>
        <v>0</v>
      </c>
      <c r="H51" s="40" t="b">
        <f t="shared" si="8"/>
        <v>0</v>
      </c>
    </row>
    <row r="52">
      <c r="A52" s="13" t="str">
        <f>'V1 text'!A52</f>
        <v>Milvus</v>
      </c>
      <c r="B52" s="13">
        <f>'V1 text'!B52 / $B$2</f>
        <v>0</v>
      </c>
      <c r="C52" s="13"/>
      <c r="D52" s="13" t="str">
        <f>'V1 text'!A52</f>
        <v>Milvus</v>
      </c>
      <c r="E52" s="13">
        <f>'V1 text'!C52 / $E$2</f>
        <v>0</v>
      </c>
      <c r="G52" s="40" t="b">
        <f t="shared" si="7"/>
        <v>0</v>
      </c>
      <c r="H52" s="40" t="b">
        <f t="shared" si="8"/>
        <v>0</v>
      </c>
    </row>
    <row r="53">
      <c r="A53" s="13" t="str">
        <f>'V1 text'!A53</f>
        <v>Pincone</v>
      </c>
      <c r="B53" s="13">
        <f>'V1 text'!B53 / $B$2</f>
        <v>0</v>
      </c>
      <c r="C53" s="13"/>
      <c r="D53" s="13" t="str">
        <f>'V1 text'!A53</f>
        <v>Pincone</v>
      </c>
      <c r="E53" s="13">
        <f>'V1 text'!C53 / $E$2</f>
        <v>0</v>
      </c>
      <c r="G53" s="40" t="b">
        <f t="shared" si="7"/>
        <v>0</v>
      </c>
      <c r="H53" s="40" t="b">
        <f t="shared" si="8"/>
        <v>0</v>
      </c>
    </row>
    <row r="54">
      <c r="A54" s="13" t="str">
        <f>'V1 text'!A54</f>
        <v>Qdrant</v>
      </c>
      <c r="B54" s="13">
        <f>'V1 text'!B54 / $B$2</f>
        <v>0</v>
      </c>
      <c r="C54" s="13"/>
      <c r="D54" s="13" t="str">
        <f>'V1 text'!A54</f>
        <v>Qdrant</v>
      </c>
      <c r="E54" s="13">
        <f>'V1 text'!C54 / $E$2</f>
        <v>0</v>
      </c>
      <c r="G54" s="40" t="b">
        <f t="shared" si="7"/>
        <v>0</v>
      </c>
      <c r="H54" s="40" t="b">
        <f t="shared" si="8"/>
        <v>0</v>
      </c>
    </row>
    <row r="55">
      <c r="A55" s="13" t="str">
        <f>'V1 text'!A55</f>
        <v>Quit</v>
      </c>
      <c r="B55" s="13">
        <f>'V1 text'!B55 / $B$2</f>
        <v>0</v>
      </c>
      <c r="C55" s="13"/>
      <c r="D55" s="13" t="str">
        <f>'V1 text'!A55</f>
        <v>Quit</v>
      </c>
      <c r="E55" s="13">
        <f>'V1 text'!C55 / $E$2</f>
        <v>0</v>
      </c>
      <c r="G55" s="40" t="b">
        <f t="shared" si="7"/>
        <v>0</v>
      </c>
      <c r="H55" s="40" t="b">
        <f t="shared" si="8"/>
        <v>0</v>
      </c>
    </row>
    <row r="56">
      <c r="A56" s="13" t="str">
        <f>'V1 text'!A56</f>
        <v/>
      </c>
      <c r="B56" s="13">
        <f>'V1 text'!B56 / $B$2</f>
        <v>0</v>
      </c>
      <c r="C56" s="13"/>
      <c r="D56" s="13" t="str">
        <f>'V1 text'!A56</f>
        <v/>
      </c>
      <c r="E56" s="13">
        <f>'V1 text'!C56 / $E$2</f>
        <v>0</v>
      </c>
      <c r="G56" s="40" t="str">
        <f t="shared" si="7"/>
        <v/>
      </c>
      <c r="H56" s="40" t="b">
        <f t="shared" si="8"/>
        <v>0</v>
      </c>
    </row>
    <row r="57">
      <c r="A57" s="13" t="str">
        <f>'V1 text'!A57</f>
        <v>Airflow</v>
      </c>
      <c r="B57" s="13">
        <f>'V1 text'!B57 / $B$2</f>
        <v>0.01925545571</v>
      </c>
      <c r="C57" s="13"/>
      <c r="D57" s="13" t="str">
        <f>'V1 text'!A57</f>
        <v>Airflow</v>
      </c>
      <c r="E57" s="13">
        <f>'V1 text'!C57 / $E$2</f>
        <v>0</v>
      </c>
      <c r="G57" s="40" t="b">
        <f t="shared" si="7"/>
        <v>0</v>
      </c>
      <c r="H57" s="40" t="b">
        <f t="shared" si="8"/>
        <v>0</v>
      </c>
    </row>
    <row r="58">
      <c r="A58" s="13" t="str">
        <f>'V1 text'!A58</f>
        <v>Manifold</v>
      </c>
      <c r="B58" s="13" t="str">
        <f>'V1 text'!B58 / $B$2</f>
        <v>#VALUE!</v>
      </c>
      <c r="C58" s="13"/>
      <c r="D58" s="13" t="str">
        <f>'V1 text'!A58</f>
        <v>Manifold</v>
      </c>
      <c r="E58" s="13">
        <f>'V1 text'!C58 / $E$2</f>
        <v>1</v>
      </c>
      <c r="G58" s="40" t="str">
        <f t="shared" si="7"/>
        <v>#VALUE!</v>
      </c>
      <c r="H58" s="40" t="str">
        <f t="shared" si="8"/>
        <v>#VALUE!</v>
      </c>
    </row>
    <row r="59">
      <c r="A59" s="13" t="str">
        <f>'V1 text'!A59</f>
        <v>Azkaban</v>
      </c>
      <c r="B59" s="13">
        <f>'V1 text'!B59 / $B$2</f>
        <v>0</v>
      </c>
      <c r="C59" s="13"/>
      <c r="D59" s="13" t="str">
        <f>'V1 text'!A59</f>
        <v>Azkaban</v>
      </c>
      <c r="E59" s="13">
        <f>'V1 text'!C59 / $E$2</f>
        <v>0</v>
      </c>
      <c r="G59" s="40" t="b">
        <f t="shared" si="7"/>
        <v>0</v>
      </c>
      <c r="H59" s="40" t="b">
        <f t="shared" si="8"/>
        <v>0</v>
      </c>
    </row>
    <row r="60">
      <c r="A60" s="13" t="str">
        <f>'V1 text'!A60</f>
        <v>Dagster</v>
      </c>
      <c r="B60" s="13">
        <f>'V1 text'!B60 / $B$2</f>
        <v>0</v>
      </c>
      <c r="C60" s="13"/>
      <c r="D60" s="13" t="str">
        <f>'V1 text'!A60</f>
        <v>Dagster</v>
      </c>
      <c r="E60" s="13">
        <f>'V1 text'!C60 / $E$2</f>
        <v>0</v>
      </c>
      <c r="G60" s="40" t="b">
        <f t="shared" si="7"/>
        <v>0</v>
      </c>
      <c r="H60" s="40" t="b">
        <f t="shared" si="8"/>
        <v>0</v>
      </c>
    </row>
    <row r="61">
      <c r="A61" s="13" t="str">
        <f>'V1 text'!A61</f>
        <v>Hadoop</v>
      </c>
      <c r="B61" s="13">
        <f>'V1 text'!B61 / $B$2</f>
        <v>0.2657252888</v>
      </c>
      <c r="C61" s="13"/>
      <c r="D61" s="13" t="str">
        <f>'V1 text'!A61</f>
        <v>Hadoop</v>
      </c>
      <c r="E61" s="13">
        <f>'V1 text'!C61 / $E$2</f>
        <v>0</v>
      </c>
      <c r="G61" s="40" t="b">
        <f t="shared" si="7"/>
        <v>1</v>
      </c>
      <c r="H61" s="40" t="b">
        <f t="shared" si="8"/>
        <v>0</v>
      </c>
    </row>
    <row r="62">
      <c r="A62" s="13" t="str">
        <f>'V1 text'!A62</f>
        <v>OpenRefine</v>
      </c>
      <c r="B62" s="13">
        <f>'V1 text'!B62 / $B$2</f>
        <v>0</v>
      </c>
      <c r="C62" s="13"/>
      <c r="D62" s="13" t="str">
        <f>'V1 text'!A62</f>
        <v>OpenRefine</v>
      </c>
      <c r="E62" s="13">
        <f>'V1 text'!C62 / $E$2</f>
        <v>0</v>
      </c>
      <c r="G62" s="40" t="b">
        <f t="shared" si="7"/>
        <v>0</v>
      </c>
      <c r="H62" s="40" t="b">
        <f t="shared" si="8"/>
        <v>0</v>
      </c>
    </row>
    <row r="63">
      <c r="A63" s="13" t="str">
        <f>'V1 text'!A63</f>
        <v>Spark</v>
      </c>
      <c r="B63" s="13">
        <f>'V1 text'!B63 / $B$2</f>
        <v>1</v>
      </c>
      <c r="C63" s="13"/>
      <c r="D63" s="13" t="str">
        <f>'V1 text'!A63</f>
        <v>Spark</v>
      </c>
      <c r="E63" s="13">
        <f>'V1 text'!C63 / $E$2</f>
        <v>0.9390862944</v>
      </c>
      <c r="G63" s="40" t="b">
        <f t="shared" si="7"/>
        <v>1</v>
      </c>
      <c r="H63" s="40" t="b">
        <f t="shared" si="8"/>
        <v>1</v>
      </c>
    </row>
    <row r="64">
      <c r="A64" s="13" t="str">
        <f>'V1 text'!A64</f>
        <v/>
      </c>
      <c r="B64" s="13">
        <f>'V1 text'!B64 / $B$2</f>
        <v>0</v>
      </c>
      <c r="C64" s="13"/>
      <c r="D64" s="13" t="str">
        <f>'V1 text'!A64</f>
        <v/>
      </c>
      <c r="E64" s="13">
        <f>'V1 text'!C64 / $E$2</f>
        <v>0</v>
      </c>
      <c r="G64" s="40" t="str">
        <f t="shared" si="7"/>
        <v/>
      </c>
      <c r="H64" s="40" t="b">
        <f t="shared" si="8"/>
        <v>0</v>
      </c>
    </row>
    <row r="65">
      <c r="A65" s="13" t="str">
        <f>'V1 text'!A65</f>
        <v>Cerberus</v>
      </c>
      <c r="B65" s="13">
        <f>'V1 text'!B65 / $B$2</f>
        <v>0</v>
      </c>
      <c r="C65" s="13"/>
      <c r="D65" s="13" t="str">
        <f>'V1 text'!A65</f>
        <v>Cerberus</v>
      </c>
      <c r="E65" s="13">
        <f>'V1 text'!C65 / $E$2</f>
        <v>0</v>
      </c>
      <c r="G65" s="40" t="b">
        <f t="shared" si="7"/>
        <v>0</v>
      </c>
      <c r="H65" s="40" t="b">
        <f t="shared" si="8"/>
        <v>0</v>
      </c>
    </row>
    <row r="66">
      <c r="A66" s="13" t="str">
        <f>'V1 text'!A66</f>
        <v>CleanLab</v>
      </c>
      <c r="B66" s="13">
        <f>'V1 text'!B66 / $B$2</f>
        <v>0.0009653401797</v>
      </c>
      <c r="C66" s="13"/>
      <c r="D66" s="13" t="str">
        <f>'V1 text'!A66</f>
        <v>CleanLab</v>
      </c>
      <c r="E66" s="13">
        <f>'V1 text'!C66 / $E$2</f>
        <v>0</v>
      </c>
      <c r="G66" s="40" t="b">
        <f t="shared" si="7"/>
        <v>0</v>
      </c>
      <c r="H66" s="40" t="b">
        <f t="shared" si="8"/>
        <v>0</v>
      </c>
    </row>
    <row r="67">
      <c r="A67" s="13" t="str">
        <f>'V1 text'!A67</f>
        <v>TFDV</v>
      </c>
      <c r="B67" s="13">
        <f>'V1 text'!B67 / $B$2</f>
        <v>0.0001489088575</v>
      </c>
      <c r="C67" s="13"/>
      <c r="D67" s="13" t="str">
        <f>'V1 text'!A67</f>
        <v>TFDV</v>
      </c>
      <c r="E67" s="13">
        <f>'V1 text'!C67 / $E$2</f>
        <v>0</v>
      </c>
      <c r="G67" s="40" t="b">
        <f t="shared" si="7"/>
        <v>0</v>
      </c>
      <c r="H67" s="40" t="b">
        <f t="shared" si="8"/>
        <v>0</v>
      </c>
    </row>
    <row r="68">
      <c r="A68" s="13" t="str">
        <f>'V1 text'!A68</f>
        <v/>
      </c>
      <c r="B68" s="13">
        <f>'V1 text'!B68 / $B$2</f>
        <v>0</v>
      </c>
      <c r="C68" s="13"/>
      <c r="D68" s="13" t="str">
        <f>'V1 text'!A68</f>
        <v/>
      </c>
      <c r="E68" s="13">
        <f>'V1 text'!C68 / $E$2</f>
        <v>0</v>
      </c>
      <c r="G68" s="40" t="str">
        <f t="shared" si="7"/>
        <v/>
      </c>
      <c r="H68" s="40" t="b">
        <f t="shared" si="8"/>
        <v>0</v>
      </c>
    </row>
    <row r="69">
      <c r="A69" s="13" t="str">
        <f>'V1 text'!A69</f>
        <v>Count </v>
      </c>
      <c r="B69" s="13">
        <f>'V1 text'!B69 / $B$2</f>
        <v>0</v>
      </c>
      <c r="C69" s="13"/>
      <c r="D69" s="13" t="str">
        <f>'V1 text'!A69</f>
        <v>Count </v>
      </c>
      <c r="E69" s="13">
        <f>'V1 text'!C69 / $E$2</f>
        <v>0</v>
      </c>
      <c r="G69" s="40" t="b">
        <f t="shared" si="7"/>
        <v>0</v>
      </c>
      <c r="H69" s="40" t="b">
        <f t="shared" si="8"/>
        <v>0</v>
      </c>
    </row>
    <row r="70">
      <c r="A70" s="13" t="str">
        <f>'V1 text'!A70</f>
        <v>Dash</v>
      </c>
      <c r="B70" s="13">
        <f>'V1 text'!B70 / $B$2</f>
        <v>0</v>
      </c>
      <c r="C70" s="13"/>
      <c r="D70" s="13" t="str">
        <f>'V1 text'!A70</f>
        <v>Dash</v>
      </c>
      <c r="E70" s="13">
        <f>'V1 text'!C70 / $E$2</f>
        <v>0</v>
      </c>
      <c r="G70" s="40" t="b">
        <f t="shared" si="7"/>
        <v>0</v>
      </c>
      <c r="H70" s="40" t="b">
        <f t="shared" si="8"/>
        <v>0</v>
      </c>
    </row>
    <row r="71">
      <c r="A71" s="13" t="str">
        <f>'V1 text'!A71</f>
        <v>Data studio</v>
      </c>
      <c r="B71" s="13">
        <f>'V1 text'!B71 / $B$2</f>
        <v>0</v>
      </c>
      <c r="C71" s="13"/>
      <c r="D71" s="13" t="str">
        <f>'V1 text'!A71</f>
        <v>Data studio</v>
      </c>
      <c r="E71" s="13">
        <f>'V1 text'!C71 / $E$2</f>
        <v>0</v>
      </c>
      <c r="G71" s="40" t="b">
        <f t="shared" si="7"/>
        <v>0</v>
      </c>
      <c r="H71" s="40" t="b">
        <f t="shared" si="8"/>
        <v>0</v>
      </c>
    </row>
    <row r="72">
      <c r="A72" s="13" t="str">
        <f>'V1 text'!A72</f>
        <v>Facets</v>
      </c>
      <c r="B72" s="13">
        <f>'V1 text'!B72 / $B$2</f>
        <v>0</v>
      </c>
      <c r="C72" s="13"/>
      <c r="D72" s="13" t="str">
        <f>'V1 text'!A72</f>
        <v>Facets</v>
      </c>
      <c r="E72" s="13">
        <f>'V1 text'!C72 / $E$2</f>
        <v>0</v>
      </c>
      <c r="G72" s="40" t="b">
        <f t="shared" si="7"/>
        <v>0</v>
      </c>
      <c r="H72" s="40" t="b">
        <f t="shared" si="8"/>
        <v>0</v>
      </c>
    </row>
    <row r="73">
      <c r="A73" s="13" t="str">
        <f>'V1 text'!A73</f>
        <v>Grafana</v>
      </c>
      <c r="B73" s="13">
        <f>'V1 text'!B73 / $B$2</f>
        <v>0.0486521181</v>
      </c>
      <c r="C73" s="13"/>
      <c r="D73" s="13" t="str">
        <f>'V1 text'!A73</f>
        <v>Grafana</v>
      </c>
      <c r="E73" s="13">
        <f>'V1 text'!C73 / $E$2</f>
        <v>0</v>
      </c>
      <c r="G73" s="40" t="b">
        <f t="shared" si="7"/>
        <v>0</v>
      </c>
      <c r="H73" s="40" t="b">
        <f t="shared" si="8"/>
        <v>0</v>
      </c>
    </row>
    <row r="74">
      <c r="A74" s="13" t="str">
        <f>'V1 text'!A74</f>
        <v>Lux</v>
      </c>
      <c r="B74" s="13">
        <f>'V1 text'!B74 / $B$2</f>
        <v>0</v>
      </c>
      <c r="C74" s="13"/>
      <c r="D74" s="13" t="str">
        <f>'V1 text'!A74</f>
        <v>Lux</v>
      </c>
      <c r="E74" s="13">
        <f>'V1 text'!C74 / $E$2</f>
        <v>0</v>
      </c>
      <c r="G74" s="40" t="b">
        <f t="shared" si="7"/>
        <v>0</v>
      </c>
      <c r="H74" s="40" t="b">
        <f t="shared" si="8"/>
        <v>0</v>
      </c>
    </row>
    <row r="75">
      <c r="A75" s="13" t="str">
        <f>'V1 text'!A75</f>
        <v>Metabase</v>
      </c>
      <c r="B75" s="13">
        <f>'V1 text'!B75 / $B$2</f>
        <v>0</v>
      </c>
      <c r="C75" s="13"/>
      <c r="D75" s="13" t="str">
        <f>'V1 text'!A75</f>
        <v>Metabase</v>
      </c>
      <c r="E75" s="13">
        <f>'V1 text'!C75 / $E$2</f>
        <v>0</v>
      </c>
      <c r="G75" s="40" t="b">
        <f t="shared" si="7"/>
        <v>0</v>
      </c>
      <c r="H75" s="40" t="b">
        <f t="shared" si="8"/>
        <v>0</v>
      </c>
    </row>
    <row r="76">
      <c r="A76" s="13" t="str">
        <f>'V1 text'!A76</f>
        <v>Redash</v>
      </c>
      <c r="B76" s="13">
        <f>'V1 text'!B76 / $B$2</f>
        <v>0.003453145058</v>
      </c>
      <c r="C76" s="13"/>
      <c r="D76" s="13" t="str">
        <f>'V1 text'!A76</f>
        <v>Redash</v>
      </c>
      <c r="E76" s="13">
        <f>'V1 text'!C76 / $E$2</f>
        <v>0</v>
      </c>
      <c r="G76" s="40" t="b">
        <f t="shared" si="7"/>
        <v>0</v>
      </c>
      <c r="H76" s="40" t="b">
        <f t="shared" si="8"/>
        <v>0</v>
      </c>
    </row>
    <row r="77">
      <c r="A77" s="13" t="str">
        <f>'V1 text'!A77</f>
        <v>SolidUI</v>
      </c>
      <c r="B77" s="13">
        <f>'V1 text'!B77 / $B$2</f>
        <v>0.00000513478819</v>
      </c>
      <c r="C77" s="13"/>
      <c r="D77" s="13" t="str">
        <f>'V1 text'!A77</f>
        <v>SolidUI</v>
      </c>
      <c r="E77" s="13">
        <f>'V1 text'!C77 / $E$2</f>
        <v>0</v>
      </c>
      <c r="G77" s="40" t="b">
        <f t="shared" si="7"/>
        <v>0</v>
      </c>
      <c r="H77" s="40" t="b">
        <f t="shared" si="8"/>
        <v>0</v>
      </c>
    </row>
    <row r="78">
      <c r="A78" s="13" t="str">
        <f>'V1 text'!A78</f>
        <v>Superset</v>
      </c>
      <c r="B78" s="13">
        <f>'V1 text'!B78 / $B$2</f>
        <v>0</v>
      </c>
      <c r="C78" s="13"/>
      <c r="D78" s="13" t="str">
        <f>'V1 text'!A78</f>
        <v>Superset</v>
      </c>
      <c r="E78" s="13">
        <f>'V1 text'!C78 / $E$2</f>
        <v>0</v>
      </c>
      <c r="G78" s="40" t="b">
        <f t="shared" si="7"/>
        <v>0</v>
      </c>
      <c r="H78" s="40" t="b">
        <f t="shared" si="8"/>
        <v>0</v>
      </c>
    </row>
    <row r="79">
      <c r="A79" s="13" t="str">
        <f>'V1 text'!A79</f>
        <v/>
      </c>
      <c r="B79" s="13">
        <f>'V1 text'!B79 / $B$2</f>
        <v>0</v>
      </c>
      <c r="C79" s="13"/>
      <c r="D79" s="13" t="str">
        <f>'V1 text'!A79</f>
        <v/>
      </c>
      <c r="E79" s="13">
        <f>'V1 text'!C79 / $E$2</f>
        <v>0</v>
      </c>
      <c r="G79" s="40" t="str">
        <f t="shared" si="7"/>
        <v/>
      </c>
      <c r="H79" s="40" t="b">
        <f t="shared" si="8"/>
        <v>0</v>
      </c>
    </row>
    <row r="80">
      <c r="A80" s="13" t="str">
        <f>'V1 text'!A80</f>
        <v>Alibi detect</v>
      </c>
      <c r="B80" s="13">
        <f>'V1 text'!B80 / $B$2</f>
        <v>0</v>
      </c>
      <c r="C80" s="13"/>
      <c r="D80" s="13" t="str">
        <f>'V1 text'!A80</f>
        <v>Alibi detect</v>
      </c>
      <c r="E80" s="13">
        <f>'V1 text'!C80 / $E$2</f>
        <v>0</v>
      </c>
      <c r="G80" s="40" t="b">
        <f t="shared" si="7"/>
        <v>0</v>
      </c>
      <c r="H80" s="40" t="b">
        <f t="shared" si="8"/>
        <v>0</v>
      </c>
    </row>
    <row r="81">
      <c r="A81" s="13" t="str">
        <f>'V1 text'!A81</f>
        <v>Frouros</v>
      </c>
      <c r="B81" s="13">
        <f>'V1 text'!B81 / $B$2</f>
        <v>0</v>
      </c>
      <c r="C81" s="13"/>
      <c r="D81" s="13" t="str">
        <f>'V1 text'!A81</f>
        <v>Frouros</v>
      </c>
      <c r="E81" s="13">
        <f>'V1 text'!C81 / $E$2</f>
        <v>0</v>
      </c>
      <c r="G81" s="40" t="b">
        <f t="shared" si="7"/>
        <v>0</v>
      </c>
      <c r="H81" s="40" t="b">
        <f t="shared" si="8"/>
        <v>0</v>
      </c>
    </row>
    <row r="82">
      <c r="A82" s="13" t="str">
        <f>'V1 text'!A82</f>
        <v>TorchDrift</v>
      </c>
      <c r="B82" s="13">
        <f>'V1 text'!B82 / $B$2</f>
        <v>0.000002567394095</v>
      </c>
      <c r="C82" s="13"/>
      <c r="D82" s="13" t="str">
        <f>'V1 text'!A82</f>
        <v>TorchDrift</v>
      </c>
      <c r="E82" s="13">
        <f>'V1 text'!C82 / $E$2</f>
        <v>0</v>
      </c>
      <c r="G82" s="40" t="b">
        <f t="shared" si="7"/>
        <v>0</v>
      </c>
      <c r="H82" s="40" t="b">
        <f t="shared" si="8"/>
        <v>0</v>
      </c>
    </row>
    <row r="83">
      <c r="A83" s="13" t="str">
        <f>'V1 text'!A83</f>
        <v/>
      </c>
      <c r="B83" s="13">
        <f>'V1 text'!B83 / $B$2</f>
        <v>0</v>
      </c>
      <c r="C83" s="13"/>
      <c r="D83" s="13" t="str">
        <f>'V1 text'!A83</f>
        <v/>
      </c>
      <c r="E83" s="13">
        <f>'V1 text'!C83 / $E$2</f>
        <v>0</v>
      </c>
      <c r="G83" s="40" t="str">
        <f t="shared" si="7"/>
        <v/>
      </c>
      <c r="H83" s="40" t="b">
        <f t="shared" si="8"/>
        <v>0</v>
      </c>
    </row>
    <row r="84">
      <c r="A84" s="13" t="str">
        <f>'V1 text'!A84</f>
        <v>FeatureTools</v>
      </c>
      <c r="B84" s="13">
        <f>'V1 text'!B84 / $B$2</f>
        <v>0</v>
      </c>
      <c r="C84" s="13"/>
      <c r="D84" s="13" t="str">
        <f>'V1 text'!A84</f>
        <v>FeatureTools</v>
      </c>
      <c r="E84" s="13">
        <f>'V1 text'!C84 / $E$2</f>
        <v>0</v>
      </c>
      <c r="G84" s="40" t="b">
        <f t="shared" si="7"/>
        <v>0</v>
      </c>
      <c r="H84" s="40" t="b">
        <f t="shared" si="8"/>
        <v>0</v>
      </c>
    </row>
    <row r="85">
      <c r="A85" s="13" t="str">
        <f>'V1 text'!A85</f>
        <v>TSFresh</v>
      </c>
      <c r="B85" s="13">
        <f>'V1 text'!B85 / $B$2</f>
        <v>0</v>
      </c>
      <c r="C85" s="13"/>
      <c r="D85" s="13" t="str">
        <f>'V1 text'!A85</f>
        <v>TSFresh</v>
      </c>
      <c r="E85" s="13">
        <f>'V1 text'!C85 / $E$2</f>
        <v>0</v>
      </c>
      <c r="G85" s="40" t="b">
        <f t="shared" si="7"/>
        <v>0</v>
      </c>
      <c r="H85" s="40" t="b">
        <f t="shared" si="8"/>
        <v>0</v>
      </c>
    </row>
    <row r="86">
      <c r="A86" s="13" t="str">
        <f>'V1 text'!A86</f>
        <v/>
      </c>
      <c r="B86" s="13">
        <f>'V1 text'!B86 / $B$2</f>
        <v>0</v>
      </c>
      <c r="C86" s="13"/>
      <c r="D86" s="13" t="str">
        <f>'V1 text'!A86</f>
        <v/>
      </c>
      <c r="E86" s="13">
        <f>'V1 text'!C86 / $E$2</f>
        <v>0</v>
      </c>
      <c r="G86" s="40" t="str">
        <f t="shared" si="7"/>
        <v/>
      </c>
      <c r="H86" s="40" t="b">
        <f t="shared" si="8"/>
        <v>0</v>
      </c>
    </row>
    <row r="87">
      <c r="A87" s="13" t="str">
        <f>'V1 text'!A87</f>
        <v>Butterfree</v>
      </c>
      <c r="B87" s="13">
        <f>'V1 text'!B87 / $B$2</f>
        <v>0</v>
      </c>
      <c r="C87" s="13"/>
      <c r="D87" s="13" t="str">
        <f>'V1 text'!A87</f>
        <v>Butterfree</v>
      </c>
      <c r="E87" s="13">
        <f>'V1 text'!C87 / $E$2</f>
        <v>0</v>
      </c>
      <c r="G87" s="40" t="b">
        <f t="shared" si="7"/>
        <v>0</v>
      </c>
      <c r="H87" s="40" t="b">
        <f t="shared" si="8"/>
        <v>0</v>
      </c>
    </row>
    <row r="88">
      <c r="A88" s="13" t="str">
        <f>'V1 text'!A88</f>
        <v>ByteHub</v>
      </c>
      <c r="B88" s="13">
        <f>'V1 text'!B88 / $B$2</f>
        <v>0</v>
      </c>
      <c r="C88" s="13"/>
      <c r="D88" s="13" t="str">
        <f>'V1 text'!A88</f>
        <v>ByteHub</v>
      </c>
      <c r="E88" s="13">
        <f>'V1 text'!C88 / $E$2</f>
        <v>0</v>
      </c>
      <c r="G88" s="40" t="b">
        <f t="shared" si="7"/>
        <v>0</v>
      </c>
      <c r="H88" s="40" t="b">
        <f t="shared" si="8"/>
        <v>0</v>
      </c>
    </row>
    <row r="89">
      <c r="A89" s="13" t="str">
        <f>'V1 text'!A89</f>
        <v>Feast</v>
      </c>
      <c r="B89" s="13">
        <f>'V1 text'!B89 / $B$2</f>
        <v>0</v>
      </c>
      <c r="C89" s="13"/>
      <c r="D89" s="13" t="str">
        <f>'V1 text'!A89</f>
        <v>Feast</v>
      </c>
      <c r="E89" s="13">
        <f>'V1 text'!C89 / $E$2</f>
        <v>0</v>
      </c>
      <c r="G89" s="40" t="b">
        <f t="shared" si="7"/>
        <v>0</v>
      </c>
      <c r="H89" s="40" t="b">
        <f t="shared" si="8"/>
        <v>0</v>
      </c>
    </row>
    <row r="90">
      <c r="A90" s="13" t="str">
        <f>'V1 text'!A90</f>
        <v>Feathr</v>
      </c>
      <c r="B90" s="13">
        <f>'V1 text'!B90 / $B$2</f>
        <v>0</v>
      </c>
      <c r="C90" s="13"/>
      <c r="D90" s="13" t="str">
        <f>'V1 text'!A90</f>
        <v>Feathr</v>
      </c>
      <c r="E90" s="13">
        <f>'V1 text'!C90 / $E$2</f>
        <v>0</v>
      </c>
      <c r="G90" s="40" t="b">
        <f t="shared" si="7"/>
        <v>0</v>
      </c>
      <c r="H90" s="40" t="b">
        <f t="shared" si="8"/>
        <v>0</v>
      </c>
    </row>
    <row r="91">
      <c r="A91" s="13" t="str">
        <f>'V1 text'!A91</f>
        <v>Featureform</v>
      </c>
      <c r="B91" s="13">
        <f>'V1 text'!B91 / $B$2</f>
        <v>0</v>
      </c>
      <c r="C91" s="13"/>
      <c r="D91" s="13" t="str">
        <f>'V1 text'!A91</f>
        <v>Featureform</v>
      </c>
      <c r="E91" s="13">
        <f>'V1 text'!C91 / $E$2</f>
        <v>0</v>
      </c>
      <c r="G91" s="40" t="b">
        <f t="shared" si="7"/>
        <v>0</v>
      </c>
      <c r="H91" s="40" t="b">
        <f t="shared" si="8"/>
        <v>0</v>
      </c>
    </row>
    <row r="92">
      <c r="A92" s="13" t="str">
        <f>'V1 text'!A92</f>
        <v>Tecton</v>
      </c>
      <c r="B92" s="13">
        <f>'V1 text'!B92 / $B$2</f>
        <v>0</v>
      </c>
      <c r="C92" s="13"/>
      <c r="D92" s="13" t="str">
        <f>'V1 text'!A92</f>
        <v>Tecton</v>
      </c>
      <c r="E92" s="13">
        <f>'V1 text'!C92 / $E$2</f>
        <v>0</v>
      </c>
      <c r="G92" s="40" t="b">
        <f t="shared" si="7"/>
        <v>0</v>
      </c>
      <c r="H92" s="40" t="b">
        <f t="shared" si="8"/>
        <v>0</v>
      </c>
    </row>
    <row r="93">
      <c r="A93" s="13" t="str">
        <f>'V1 text'!A93</f>
        <v/>
      </c>
      <c r="B93" s="13">
        <f>'V1 text'!B93 / $B$2</f>
        <v>0</v>
      </c>
      <c r="C93" s="13"/>
      <c r="D93" s="13" t="str">
        <f>'V1 text'!A93</f>
        <v/>
      </c>
      <c r="E93" s="13">
        <f>'V1 text'!C93 / $E$2</f>
        <v>0</v>
      </c>
      <c r="G93" s="40" t="str">
        <f t="shared" si="7"/>
        <v/>
      </c>
      <c r="H93" s="40" t="b">
        <f t="shared" si="8"/>
        <v>0</v>
      </c>
    </row>
    <row r="94">
      <c r="A94" s="13" t="str">
        <f>'V1 text'!A94</f>
        <v>Hyperas</v>
      </c>
      <c r="B94" s="13">
        <f>'V1 text'!B94 / $B$2</f>
        <v>0</v>
      </c>
      <c r="C94" s="13"/>
      <c r="D94" s="13" t="str">
        <f>'V1 text'!A94</f>
        <v>Hyperas</v>
      </c>
      <c r="E94" s="13">
        <f>'V1 text'!C94 / $E$2</f>
        <v>0</v>
      </c>
      <c r="G94" s="40" t="b">
        <f t="shared" si="7"/>
        <v>0</v>
      </c>
      <c r="H94" s="40" t="b">
        <f t="shared" si="8"/>
        <v>0</v>
      </c>
    </row>
    <row r="95">
      <c r="A95" s="13" t="str">
        <f>'V1 text'!A95</f>
        <v>Hyperopt</v>
      </c>
      <c r="B95" s="13">
        <f>'V1 text'!B95 / $B$2</f>
        <v>0</v>
      </c>
      <c r="C95" s="13"/>
      <c r="D95" s="13" t="str">
        <f>'V1 text'!A95</f>
        <v>Hyperopt</v>
      </c>
      <c r="E95" s="13">
        <f>'V1 text'!C95 / $E$2</f>
        <v>0</v>
      </c>
      <c r="G95" s="40" t="b">
        <f t="shared" si="7"/>
        <v>0</v>
      </c>
      <c r="H95" s="40" t="b">
        <f t="shared" si="8"/>
        <v>0</v>
      </c>
    </row>
    <row r="96">
      <c r="A96" s="13" t="str">
        <f>'V1 text'!A96</f>
        <v>Katib</v>
      </c>
      <c r="B96" s="13">
        <f>'V1 text'!B96 / $B$2</f>
        <v>0</v>
      </c>
      <c r="C96" s="13"/>
      <c r="D96" s="13" t="str">
        <f>'V1 text'!A96</f>
        <v>Katib</v>
      </c>
      <c r="E96" s="13">
        <f>'V1 text'!C96 / $E$2</f>
        <v>0</v>
      </c>
      <c r="G96" s="40" t="b">
        <f t="shared" si="7"/>
        <v>0</v>
      </c>
      <c r="H96" s="40" t="b">
        <f t="shared" si="8"/>
        <v>0</v>
      </c>
    </row>
    <row r="97">
      <c r="A97" s="13" t="str">
        <f>'V1 text'!A97</f>
        <v>KerasTuner</v>
      </c>
      <c r="B97" s="13">
        <f>'V1 text'!B97 / $B$2</f>
        <v>0</v>
      </c>
      <c r="C97" s="13"/>
      <c r="D97" s="13" t="str">
        <f>'V1 text'!A97</f>
        <v>KerasTuner</v>
      </c>
      <c r="E97" s="13">
        <f>'V1 text'!C97 / $E$2</f>
        <v>0</v>
      </c>
      <c r="G97" s="40" t="b">
        <f t="shared" si="7"/>
        <v>0</v>
      </c>
      <c r="H97" s="40" t="b">
        <f t="shared" si="8"/>
        <v>0</v>
      </c>
    </row>
    <row r="98">
      <c r="A98" s="13" t="str">
        <f>'V1 text'!A98</f>
        <v>Optuna</v>
      </c>
      <c r="B98" s="13">
        <f>'V1 text'!B98 / $B$2</f>
        <v>0</v>
      </c>
      <c r="C98" s="13"/>
      <c r="D98" s="13" t="str">
        <f>'V1 text'!A98</f>
        <v>Optuna</v>
      </c>
      <c r="E98" s="13">
        <f>'V1 text'!C98 / $E$2</f>
        <v>0</v>
      </c>
      <c r="G98" s="40" t="b">
        <f t="shared" si="7"/>
        <v>0</v>
      </c>
      <c r="H98" s="40" t="b">
        <f t="shared" si="8"/>
        <v>0</v>
      </c>
    </row>
    <row r="99">
      <c r="A99" s="13" t="str">
        <f>'V1 text'!A99</f>
        <v>Scikit Optimize</v>
      </c>
      <c r="B99" s="13">
        <f>'V1 text'!B99 / $B$2</f>
        <v>0</v>
      </c>
      <c r="C99" s="13"/>
      <c r="D99" s="13" t="str">
        <f>'V1 text'!A99</f>
        <v>Scikit Optimize</v>
      </c>
      <c r="E99" s="13">
        <f>'V1 text'!C99 / $E$2</f>
        <v>0</v>
      </c>
      <c r="G99" s="40" t="b">
        <f t="shared" si="7"/>
        <v>0</v>
      </c>
      <c r="H99" s="40" t="b">
        <f t="shared" si="8"/>
        <v>0</v>
      </c>
    </row>
    <row r="100">
      <c r="A100" s="13" t="str">
        <f>'V1 text'!A100</f>
        <v>Talos</v>
      </c>
      <c r="B100" s="13">
        <f>'V1 text'!B100 / $B$2</f>
        <v>0</v>
      </c>
      <c r="C100" s="13"/>
      <c r="D100" s="13" t="str">
        <f>'V1 text'!A100</f>
        <v>Talos</v>
      </c>
      <c r="E100" s="13">
        <f>'V1 text'!C100 / $E$2</f>
        <v>0</v>
      </c>
      <c r="G100" s="40" t="b">
        <f t="shared" si="7"/>
        <v>0</v>
      </c>
      <c r="H100" s="40" t="b">
        <f t="shared" si="8"/>
        <v>0</v>
      </c>
    </row>
    <row r="101">
      <c r="A101" s="13" t="str">
        <f>'V1 text'!A101</f>
        <v>Tune</v>
      </c>
      <c r="B101" s="13">
        <f>'V1 text'!B101 / $B$2</f>
        <v>0</v>
      </c>
      <c r="C101" s="13"/>
      <c r="D101" s="13" t="str">
        <f>'V1 text'!A101</f>
        <v>Tune</v>
      </c>
      <c r="E101" s="13">
        <f>'V1 text'!C101 / $E$2</f>
        <v>0</v>
      </c>
      <c r="G101" s="40" t="b">
        <f t="shared" si="7"/>
        <v>0</v>
      </c>
      <c r="H101" s="40" t="b">
        <f t="shared" si="8"/>
        <v>0</v>
      </c>
    </row>
    <row r="102">
      <c r="A102" s="13" t="str">
        <f>'V1 text'!A102</f>
        <v/>
      </c>
      <c r="B102" s="13">
        <f>'V1 text'!B102 / $B$2</f>
        <v>0</v>
      </c>
      <c r="C102" s="13"/>
      <c r="D102" s="13" t="str">
        <f>'V1 text'!A102</f>
        <v/>
      </c>
      <c r="E102" s="13">
        <f>'V1 text'!C102 / $E$2</f>
        <v>0</v>
      </c>
      <c r="G102" s="40" t="str">
        <f t="shared" si="7"/>
        <v/>
      </c>
      <c r="H102" s="40" t="b">
        <f t="shared" si="8"/>
        <v>0</v>
      </c>
    </row>
    <row r="103">
      <c r="A103" s="13" t="str">
        <f>'V1 text'!A103</f>
        <v>Kyso</v>
      </c>
      <c r="B103" s="13">
        <f>'V1 text'!B103 / $B$2</f>
        <v>0</v>
      </c>
      <c r="C103" s="13"/>
      <c r="D103" s="13" t="str">
        <f>'V1 text'!A103</f>
        <v>Kyso</v>
      </c>
      <c r="E103" s="13">
        <f>'V1 text'!C103 / $E$2</f>
        <v>0</v>
      </c>
      <c r="G103" s="40" t="b">
        <f t="shared" si="7"/>
        <v>0</v>
      </c>
      <c r="H103" s="40" t="b">
        <f t="shared" si="8"/>
        <v>0</v>
      </c>
    </row>
    <row r="104">
      <c r="A104" s="13" t="str">
        <f>'V1 text'!A104</f>
        <v/>
      </c>
      <c r="B104" s="13">
        <f>'V1 text'!B104 / $B$2</f>
        <v>0</v>
      </c>
      <c r="C104" s="13"/>
      <c r="D104" s="13" t="str">
        <f>'V1 text'!A104</f>
        <v/>
      </c>
      <c r="E104" s="13">
        <f>'V1 text'!C104 / $E$2</f>
        <v>0</v>
      </c>
      <c r="G104" s="40" t="str">
        <f t="shared" si="7"/>
        <v/>
      </c>
      <c r="H104" s="40" t="b">
        <f t="shared" si="8"/>
        <v>0</v>
      </c>
    </row>
    <row r="105">
      <c r="A105" s="13" t="str">
        <f>'V1 text'!A105</f>
        <v>aiWare</v>
      </c>
      <c r="B105" s="13">
        <f>'V1 text'!B105 / $B$2</f>
        <v>0</v>
      </c>
      <c r="C105" s="13"/>
      <c r="D105" s="13" t="str">
        <f>'V1 text'!A105</f>
        <v>aiWare</v>
      </c>
      <c r="E105" s="13">
        <f>'V1 text'!C105 / $E$2</f>
        <v>0</v>
      </c>
      <c r="G105" s="40" t="b">
        <f t="shared" si="7"/>
        <v>0</v>
      </c>
      <c r="H105" s="40" t="b">
        <f t="shared" si="8"/>
        <v>0</v>
      </c>
    </row>
    <row r="106">
      <c r="A106" s="13" t="str">
        <f>'V1 text'!A106</f>
        <v>Allegro AI</v>
      </c>
      <c r="B106" s="13">
        <f>'V1 text'!B106 / $B$2</f>
        <v>0</v>
      </c>
      <c r="C106" s="13"/>
      <c r="D106" s="13" t="str">
        <f>'V1 text'!A106</f>
        <v>Allegro AI</v>
      </c>
      <c r="E106" s="13">
        <f>'V1 text'!C106 / $E$2</f>
        <v>0</v>
      </c>
      <c r="G106" s="40" t="b">
        <f t="shared" si="7"/>
        <v>0</v>
      </c>
      <c r="H106" s="40" t="b">
        <f t="shared" si="8"/>
        <v>0</v>
      </c>
    </row>
    <row r="107">
      <c r="A107" s="13" t="str">
        <f>'V1 text'!A107</f>
        <v>Bodywork</v>
      </c>
      <c r="B107" s="13">
        <f>'V1 text'!B107 / $B$2</f>
        <v>0</v>
      </c>
      <c r="C107" s="13"/>
      <c r="D107" s="13" t="str">
        <f>'V1 text'!A107</f>
        <v>Bodywork</v>
      </c>
      <c r="E107" s="13">
        <f>'V1 text'!C107 / $E$2</f>
        <v>0</v>
      </c>
      <c r="G107" s="40" t="b">
        <f t="shared" si="7"/>
        <v>0</v>
      </c>
      <c r="H107" s="40" t="b">
        <f t="shared" si="8"/>
        <v>0</v>
      </c>
    </row>
    <row r="108">
      <c r="A108" s="13" t="str">
        <f>'V1 text'!A108</f>
        <v>CNVRG</v>
      </c>
      <c r="B108" s="13">
        <f>'V1 text'!B108 / $B$2</f>
        <v>0</v>
      </c>
      <c r="C108" s="13"/>
      <c r="D108" s="13" t="str">
        <f>'V1 text'!A108</f>
        <v>CNVRG</v>
      </c>
      <c r="E108" s="13">
        <f>'V1 text'!C108 / $E$2</f>
        <v>0</v>
      </c>
      <c r="G108" s="40" t="b">
        <f t="shared" si="7"/>
        <v>0</v>
      </c>
      <c r="H108" s="40" t="b">
        <f t="shared" si="8"/>
        <v>0</v>
      </c>
    </row>
    <row r="109">
      <c r="A109" s="13" t="str">
        <f>'V1 text'!A109</f>
        <v>DAGsHub</v>
      </c>
      <c r="B109" s="13">
        <f>'V1 text'!B109 / $B$2</f>
        <v>0</v>
      </c>
      <c r="C109" s="13"/>
      <c r="D109" s="13" t="str">
        <f>'V1 text'!A109</f>
        <v>DAGsHub</v>
      </c>
      <c r="E109" s="13">
        <f>'V1 text'!C109 / $E$2</f>
        <v>0</v>
      </c>
      <c r="G109" s="40" t="b">
        <f t="shared" si="7"/>
        <v>0</v>
      </c>
      <c r="H109" s="40" t="b">
        <f t="shared" si="8"/>
        <v>0</v>
      </c>
    </row>
    <row r="110">
      <c r="A110" s="13" t="str">
        <f>'V1 text'!A110</f>
        <v>Dataiku</v>
      </c>
      <c r="B110" s="13">
        <f>'V1 text'!B110 / $B$2</f>
        <v>0</v>
      </c>
      <c r="C110" s="13"/>
      <c r="D110" s="13" t="str">
        <f>'V1 text'!A110</f>
        <v>Dataiku</v>
      </c>
      <c r="E110" s="13">
        <f>'V1 text'!C110 / $E$2</f>
        <v>0</v>
      </c>
      <c r="G110" s="40" t="b">
        <f t="shared" si="7"/>
        <v>0</v>
      </c>
      <c r="H110" s="40" t="b">
        <f t="shared" si="8"/>
        <v>0</v>
      </c>
    </row>
    <row r="111">
      <c r="A111" s="13" t="str">
        <f>'V1 text'!A111</f>
        <v>DataRobot</v>
      </c>
      <c r="B111" s="13">
        <f>'V1 text'!B111 / $B$2</f>
        <v>0</v>
      </c>
      <c r="C111" s="13"/>
      <c r="D111" s="13" t="str">
        <f>'V1 text'!A111</f>
        <v>DataRobot</v>
      </c>
      <c r="E111" s="13">
        <f>'V1 text'!C111 / $E$2</f>
        <v>0</v>
      </c>
      <c r="G111" s="40" t="b">
        <f t="shared" si="7"/>
        <v>0</v>
      </c>
      <c r="H111" s="40" t="b">
        <f t="shared" si="8"/>
        <v>0</v>
      </c>
    </row>
    <row r="112">
      <c r="A112" s="13" t="str">
        <f>'V1 text'!A112</f>
        <v>FedML</v>
      </c>
      <c r="B112" s="13">
        <f>'V1 text'!B112 / $B$2</f>
        <v>0</v>
      </c>
      <c r="C112" s="13"/>
      <c r="D112" s="13" t="str">
        <f>'V1 text'!A112</f>
        <v>FedML</v>
      </c>
      <c r="E112" s="13">
        <f>'V1 text'!C112 / $E$2</f>
        <v>0</v>
      </c>
      <c r="G112" s="40" t="b">
        <f t="shared" si="7"/>
        <v>0</v>
      </c>
      <c r="H112" s="40" t="b">
        <f t="shared" si="8"/>
        <v>0</v>
      </c>
    </row>
    <row r="113">
      <c r="A113" s="13" t="str">
        <f>'V1 text'!A113</f>
        <v>HopsWork</v>
      </c>
      <c r="B113" s="13">
        <f>'V1 text'!B113 / $B$2</f>
        <v>0</v>
      </c>
      <c r="C113" s="13"/>
      <c r="D113" s="13" t="str">
        <f>'V1 text'!A113</f>
        <v>HopsWork</v>
      </c>
      <c r="E113" s="13">
        <f>'V1 text'!C113 / $E$2</f>
        <v>0</v>
      </c>
      <c r="G113" s="40" t="b">
        <f t="shared" si="7"/>
        <v>0</v>
      </c>
      <c r="H113" s="40" t="b">
        <f t="shared" si="8"/>
        <v>0</v>
      </c>
    </row>
    <row r="114">
      <c r="A114" s="13" t="str">
        <f>'V1 text'!A114</f>
        <v>Iguazio</v>
      </c>
      <c r="B114" s="13">
        <f>'V1 text'!B114 / $B$2</f>
        <v>0</v>
      </c>
      <c r="C114" s="13"/>
      <c r="D114" s="13" t="str">
        <f>'V1 text'!A114</f>
        <v>Iguazio</v>
      </c>
      <c r="E114" s="13">
        <f>'V1 text'!C114 / $E$2</f>
        <v>0</v>
      </c>
      <c r="G114" s="40" t="b">
        <f t="shared" si="7"/>
        <v>0</v>
      </c>
      <c r="H114" s="40" t="b">
        <f t="shared" si="8"/>
        <v>0</v>
      </c>
    </row>
    <row r="115">
      <c r="A115" s="13" t="str">
        <f>'V1 text'!A115</f>
        <v>KubeFlow</v>
      </c>
      <c r="B115" s="13">
        <f>'V1 text'!B115 / $B$2</f>
        <v>0.02066752246</v>
      </c>
      <c r="C115" s="13"/>
      <c r="D115" s="13" t="str">
        <f>'V1 text'!A115</f>
        <v>KubeFlow</v>
      </c>
      <c r="E115" s="13">
        <f>'V1 text'!C115 / $E$2</f>
        <v>0</v>
      </c>
      <c r="G115" s="40" t="b">
        <f t="shared" si="7"/>
        <v>0</v>
      </c>
      <c r="H115" s="40" t="b">
        <f t="shared" si="8"/>
        <v>0</v>
      </c>
    </row>
    <row r="116">
      <c r="A116" s="13" t="str">
        <f>'V1 text'!A116</f>
        <v>LunxKite</v>
      </c>
      <c r="B116" s="13">
        <f>'V1 text'!B116 / $B$2</f>
        <v>0</v>
      </c>
      <c r="C116" s="13"/>
      <c r="D116" s="13" t="str">
        <f>'V1 text'!A116</f>
        <v>LunxKite</v>
      </c>
      <c r="E116" s="13">
        <f>'V1 text'!C116 / $E$2</f>
        <v>0</v>
      </c>
      <c r="G116" s="40" t="b">
        <f t="shared" si="7"/>
        <v>0</v>
      </c>
      <c r="H116" s="40" t="b">
        <f t="shared" si="8"/>
        <v>0</v>
      </c>
    </row>
    <row r="117">
      <c r="A117" s="13" t="str">
        <f>'V1 text'!A117</f>
        <v>MLReef</v>
      </c>
      <c r="B117" s="13">
        <f>'V1 text'!B117 / $B$2</f>
        <v>0</v>
      </c>
      <c r="C117" s="13"/>
      <c r="D117" s="13" t="str">
        <f>'V1 text'!A117</f>
        <v>MLReef</v>
      </c>
      <c r="E117" s="13">
        <f>'V1 text'!C117 / $E$2</f>
        <v>0</v>
      </c>
      <c r="G117" s="40" t="b">
        <f t="shared" si="7"/>
        <v>0</v>
      </c>
      <c r="H117" s="40" t="b">
        <f t="shared" si="8"/>
        <v>0</v>
      </c>
    </row>
    <row r="118">
      <c r="A118" s="13" t="str">
        <f>'V1 text'!A118</f>
        <v>Omnimizer</v>
      </c>
      <c r="B118" s="13">
        <f>'V1 text'!B118 / $B$2</f>
        <v>0</v>
      </c>
      <c r="C118" s="13"/>
      <c r="D118" s="13" t="str">
        <f>'V1 text'!A118</f>
        <v>Omnimizer</v>
      </c>
      <c r="E118" s="13">
        <f>'V1 text'!C118 / $E$2</f>
        <v>0</v>
      </c>
      <c r="G118" s="40" t="b">
        <f t="shared" si="7"/>
        <v>0</v>
      </c>
      <c r="H118" s="40" t="b">
        <f t="shared" si="8"/>
        <v>0</v>
      </c>
    </row>
    <row r="119">
      <c r="A119" s="13" t="str">
        <f>'V1 text'!A119</f>
        <v>Pachyderm</v>
      </c>
      <c r="B119" s="13">
        <f>'V1 text'!B119 / $B$2</f>
        <v>0</v>
      </c>
      <c r="C119" s="13"/>
      <c r="D119" s="13" t="str">
        <f>'V1 text'!A119</f>
        <v>Pachyderm</v>
      </c>
      <c r="E119" s="13">
        <f>'V1 text'!C119 / $E$2</f>
        <v>0</v>
      </c>
      <c r="G119" s="40" t="b">
        <f t="shared" si="7"/>
        <v>0</v>
      </c>
      <c r="H119" s="40" t="b">
        <f t="shared" si="8"/>
        <v>0</v>
      </c>
    </row>
    <row r="120">
      <c r="A120" s="13" t="str">
        <f>'V1 text'!A120</f>
        <v>Polyaxon</v>
      </c>
      <c r="B120" s="13">
        <f>'V1 text'!B120 / $B$2</f>
        <v>0</v>
      </c>
      <c r="C120" s="13"/>
      <c r="D120" s="13" t="str">
        <f>'V1 text'!A120</f>
        <v>Polyaxon</v>
      </c>
      <c r="E120" s="13">
        <f>'V1 text'!C120 / $E$2</f>
        <v>0</v>
      </c>
      <c r="G120" s="40" t="b">
        <f t="shared" si="7"/>
        <v>0</v>
      </c>
      <c r="H120" s="40" t="b">
        <f t="shared" si="8"/>
        <v>0</v>
      </c>
    </row>
    <row r="121">
      <c r="A121" s="13" t="str">
        <f>'V1 text'!A121</f>
        <v>SageMaker</v>
      </c>
      <c r="B121" s="13">
        <f>'V1 text'!B121 / $B$2</f>
        <v>0</v>
      </c>
      <c r="C121" s="13"/>
      <c r="D121" s="13" t="str">
        <f>'V1 text'!A121</f>
        <v>SageMaker</v>
      </c>
      <c r="E121" s="13">
        <f>'V1 text'!C121 / $E$2</f>
        <v>0</v>
      </c>
      <c r="G121" s="40" t="b">
        <f t="shared" si="7"/>
        <v>0</v>
      </c>
      <c r="H121" s="40" t="b">
        <f t="shared" si="8"/>
        <v>0</v>
      </c>
    </row>
    <row r="122">
      <c r="A122" s="13" t="str">
        <f>'V1 text'!A122</f>
        <v>Sematic</v>
      </c>
      <c r="B122" s="13">
        <f>'V1 text'!B122 / $B$2</f>
        <v>0</v>
      </c>
      <c r="C122" s="13"/>
      <c r="D122" s="13" t="str">
        <f>'V1 text'!A122</f>
        <v>Sematic</v>
      </c>
      <c r="E122" s="13">
        <f>'V1 text'!C122 / $E$2</f>
        <v>0</v>
      </c>
      <c r="G122" s="40" t="b">
        <f t="shared" si="7"/>
        <v>0</v>
      </c>
      <c r="H122" s="40" t="b">
        <f t="shared" si="8"/>
        <v>0</v>
      </c>
    </row>
    <row r="123">
      <c r="A123" s="13" t="str">
        <f>'V1 text'!A123</f>
        <v>pyMl</v>
      </c>
      <c r="B123" s="13">
        <f>'V1 text'!B123 / $B$2</f>
        <v>0.000567394095</v>
      </c>
      <c r="C123" s="13"/>
      <c r="D123" s="13" t="str">
        <f>'V1 text'!A123</f>
        <v>pyMl</v>
      </c>
      <c r="E123" s="13">
        <f>'V1 text'!C123 / $E$2</f>
        <v>0.005837563452</v>
      </c>
      <c r="G123" s="40" t="b">
        <f t="shared" si="7"/>
        <v>0</v>
      </c>
      <c r="H123" s="40" t="b">
        <f t="shared" si="8"/>
        <v>0</v>
      </c>
    </row>
    <row r="124">
      <c r="A124" s="13" t="str">
        <f>'V1 text'!A124</f>
        <v>Valohai</v>
      </c>
      <c r="B124" s="13">
        <f>'V1 text'!B124 / $B$2</f>
        <v>0</v>
      </c>
      <c r="C124" s="13"/>
      <c r="D124" s="13" t="str">
        <f>'V1 text'!A124</f>
        <v>Valohai</v>
      </c>
      <c r="E124" s="13">
        <f>'V1 text'!C124 / $E$2</f>
        <v>0</v>
      </c>
      <c r="G124" s="40" t="b">
        <f t="shared" si="7"/>
        <v>0</v>
      </c>
      <c r="H124" s="40" t="b">
        <f t="shared" si="8"/>
        <v>0</v>
      </c>
    </row>
    <row r="125">
      <c r="A125" s="13" t="str">
        <f>'V1 text'!A125</f>
        <v/>
      </c>
      <c r="B125" s="13">
        <f>'V1 text'!B125 / $B$2</f>
        <v>0</v>
      </c>
      <c r="C125" s="13"/>
      <c r="D125" s="13" t="str">
        <f>'V1 text'!A125</f>
        <v/>
      </c>
      <c r="E125" s="13">
        <f>'V1 text'!C125 / $E$2</f>
        <v>0</v>
      </c>
      <c r="G125" s="40" t="str">
        <f t="shared" si="7"/>
        <v/>
      </c>
      <c r="H125" s="40" t="b">
        <f t="shared" si="8"/>
        <v>0</v>
      </c>
    </row>
    <row r="126">
      <c r="A126" s="13" t="str">
        <f>'V1 text'!A126</f>
        <v>AIF360</v>
      </c>
      <c r="B126" s="13">
        <f>'V1 text'!B126 / $B$2</f>
        <v>0</v>
      </c>
      <c r="C126" s="13"/>
      <c r="D126" s="13" t="str">
        <f>'V1 text'!A126</f>
        <v>AIF360</v>
      </c>
      <c r="E126" s="13">
        <f>'V1 text'!C126 / $E$2</f>
        <v>0</v>
      </c>
      <c r="G126" s="40" t="b">
        <f t="shared" si="7"/>
        <v>0</v>
      </c>
      <c r="H126" s="40" t="b">
        <f t="shared" si="8"/>
        <v>0</v>
      </c>
    </row>
    <row r="127">
      <c r="A127" s="13" t="str">
        <f>'V1 text'!A127</f>
        <v>Fairlearn</v>
      </c>
      <c r="B127" s="13">
        <f>'V1 text'!B127 / $B$2</f>
        <v>0</v>
      </c>
      <c r="C127" s="13"/>
      <c r="D127" s="13" t="str">
        <f>'V1 text'!A127</f>
        <v>Fairlearn</v>
      </c>
      <c r="E127" s="13">
        <f>'V1 text'!C127 / $E$2</f>
        <v>0</v>
      </c>
      <c r="G127" s="40" t="b">
        <f t="shared" si="7"/>
        <v>0</v>
      </c>
      <c r="H127" s="40" t="b">
        <f t="shared" si="8"/>
        <v>0</v>
      </c>
    </row>
    <row r="128">
      <c r="A128" s="13" t="str">
        <f>'V1 text'!A128</f>
        <v>Opacus</v>
      </c>
      <c r="B128" s="13">
        <f>'V1 text'!B128 / $B$2</f>
        <v>0</v>
      </c>
      <c r="C128" s="13"/>
      <c r="D128" s="13" t="str">
        <f>'V1 text'!A128</f>
        <v>Opacus</v>
      </c>
      <c r="E128" s="13">
        <f>'V1 text'!C128 / $E$2</f>
        <v>0</v>
      </c>
      <c r="G128" s="40" t="b">
        <f t="shared" si="7"/>
        <v>0</v>
      </c>
      <c r="H128" s="40" t="b">
        <f t="shared" si="8"/>
        <v>0</v>
      </c>
    </row>
    <row r="129">
      <c r="A129" s="13" t="str">
        <f>'V1 text'!A129</f>
        <v>Tensorflow privacy</v>
      </c>
      <c r="B129" s="13">
        <f>'V1 text'!B129 / $B$2</f>
        <v>0</v>
      </c>
      <c r="C129" s="13"/>
      <c r="D129" s="13" t="str">
        <f>'V1 text'!A129</f>
        <v>Tensorflow privacy</v>
      </c>
      <c r="E129" s="13">
        <f>'V1 text'!C129 / $E$2</f>
        <v>0</v>
      </c>
      <c r="G129" s="40" t="b">
        <f t="shared" si="7"/>
        <v>0</v>
      </c>
      <c r="H129" s="40" t="b">
        <f t="shared" si="8"/>
        <v>0</v>
      </c>
    </row>
    <row r="130">
      <c r="A130" s="13" t="str">
        <f>'V1 text'!A130</f>
        <v/>
      </c>
      <c r="B130" s="13">
        <f>'V1 text'!B130 / $B$2</f>
        <v>0</v>
      </c>
      <c r="C130" s="13"/>
      <c r="D130" s="13" t="str">
        <f>'V1 text'!A130</f>
        <v/>
      </c>
      <c r="E130" s="13">
        <f>'V1 text'!C130 / $E$2</f>
        <v>0</v>
      </c>
      <c r="G130" s="40" t="str">
        <f t="shared" si="7"/>
        <v/>
      </c>
      <c r="H130" s="40" t="b">
        <f t="shared" si="8"/>
        <v>0</v>
      </c>
    </row>
    <row r="131">
      <c r="A131" s="13" t="str">
        <f>'V1 text'!A131</f>
        <v>Captum</v>
      </c>
      <c r="B131" s="13">
        <f>'V1 text'!B131 / $B$2</f>
        <v>0</v>
      </c>
      <c r="C131" s="13"/>
      <c r="D131" s="13" t="str">
        <f>'V1 text'!A131</f>
        <v>Captum</v>
      </c>
      <c r="E131" s="13">
        <f>'V1 text'!C131 / $E$2</f>
        <v>0</v>
      </c>
      <c r="G131" s="40" t="b">
        <f t="shared" si="7"/>
        <v>0</v>
      </c>
      <c r="H131" s="40" t="b">
        <f t="shared" si="8"/>
        <v>0</v>
      </c>
    </row>
    <row r="132">
      <c r="A132" s="13" t="str">
        <f>'V1 text'!A132</f>
        <v>ELI5</v>
      </c>
      <c r="B132" s="13">
        <f>'V1 text'!B132 / $B$2</f>
        <v>0</v>
      </c>
      <c r="C132" s="13"/>
      <c r="D132" s="13" t="str">
        <f>'V1 text'!A132</f>
        <v>ELI5</v>
      </c>
      <c r="E132" s="13">
        <f>'V1 text'!C132 / $E$2</f>
        <v>0</v>
      </c>
      <c r="G132" s="40" t="b">
        <f t="shared" si="7"/>
        <v>0</v>
      </c>
      <c r="H132" s="40" t="b">
        <f t="shared" si="8"/>
        <v>0</v>
      </c>
    </row>
    <row r="133">
      <c r="A133" s="13" t="str">
        <f>'V1 text'!A133</f>
        <v>InterpretML</v>
      </c>
      <c r="B133" s="13">
        <f>'V1 text'!B133 / $B$2</f>
        <v>0</v>
      </c>
      <c r="C133" s="13"/>
      <c r="D133" s="13" t="str">
        <f>'V1 text'!A133</f>
        <v>InterpretML</v>
      </c>
      <c r="E133" s="13">
        <f>'V1 text'!C133 / $E$2</f>
        <v>0</v>
      </c>
      <c r="G133" s="40" t="b">
        <f t="shared" si="7"/>
        <v>0</v>
      </c>
      <c r="H133" s="40" t="b">
        <f t="shared" si="8"/>
        <v>0</v>
      </c>
    </row>
    <row r="134">
      <c r="A134" s="13" t="str">
        <f>'V1 text'!A134</f>
        <v>LIME</v>
      </c>
      <c r="B134" s="13">
        <f>'V1 text'!B134 / $B$2</f>
        <v>0</v>
      </c>
      <c r="C134" s="13"/>
      <c r="D134" s="13" t="str">
        <f>'V1 text'!A134</f>
        <v>LIME</v>
      </c>
      <c r="E134" s="13">
        <f>'V1 text'!C134 / $E$2</f>
        <v>0</v>
      </c>
      <c r="G134" s="40" t="b">
        <f t="shared" si="7"/>
        <v>0</v>
      </c>
      <c r="H134" s="40" t="b">
        <f t="shared" si="8"/>
        <v>0</v>
      </c>
    </row>
    <row r="135">
      <c r="A135" s="13" t="str">
        <f>'V1 text'!A135</f>
        <v>Lucid</v>
      </c>
      <c r="B135" s="13">
        <f>'V1 text'!B135 / $B$2</f>
        <v>0</v>
      </c>
      <c r="C135" s="13"/>
      <c r="D135" s="13" t="str">
        <f>'V1 text'!A135</f>
        <v>Lucid</v>
      </c>
      <c r="E135" s="13">
        <f>'V1 text'!C135 / $E$2</f>
        <v>0</v>
      </c>
      <c r="G135" s="40" t="b">
        <f t="shared" si="7"/>
        <v>0</v>
      </c>
      <c r="H135" s="40" t="b">
        <f t="shared" si="8"/>
        <v>0</v>
      </c>
    </row>
    <row r="136">
      <c r="A136" s="13" t="str">
        <f>'V1 text'!A136</f>
        <v>SAGE</v>
      </c>
      <c r="B136" s="13">
        <f>'V1 text'!B136 / $B$2</f>
        <v>0</v>
      </c>
      <c r="C136" s="13"/>
      <c r="D136" s="13" t="str">
        <f>'V1 text'!A136</f>
        <v>SAGE</v>
      </c>
      <c r="E136" s="13">
        <f>'V1 text'!C136 / $E$2</f>
        <v>0</v>
      </c>
      <c r="G136" s="40" t="b">
        <f t="shared" si="7"/>
        <v>0</v>
      </c>
      <c r="H136" s="40" t="b">
        <f t="shared" si="8"/>
        <v>0</v>
      </c>
    </row>
    <row r="137">
      <c r="A137" s="13" t="str">
        <f>'V1 text'!A137</f>
        <v>SHAP</v>
      </c>
      <c r="B137" s="13">
        <f>'V1 text'!B137 / $B$2</f>
        <v>0</v>
      </c>
      <c r="C137" s="13"/>
      <c r="D137" s="13" t="str">
        <f>'V1 text'!A137</f>
        <v>SHAP</v>
      </c>
      <c r="E137" s="13">
        <f>'V1 text'!C137 / $E$2</f>
        <v>0</v>
      </c>
      <c r="G137" s="40" t="b">
        <f t="shared" si="7"/>
        <v>0</v>
      </c>
      <c r="H137" s="40" t="b">
        <f t="shared" si="8"/>
        <v>0</v>
      </c>
    </row>
    <row r="138">
      <c r="A138" s="13" t="str">
        <f>'V1 text'!A138</f>
        <v/>
      </c>
      <c r="B138" s="13">
        <f>'V1 text'!B138 / $B$2</f>
        <v>0</v>
      </c>
      <c r="C138" s="13"/>
      <c r="D138" s="13" t="str">
        <f>'V1 text'!A138</f>
        <v/>
      </c>
      <c r="E138" s="13">
        <f>'V1 text'!C138 / $E$2</f>
        <v>0</v>
      </c>
      <c r="G138" s="40" t="str">
        <f t="shared" si="7"/>
        <v/>
      </c>
      <c r="H138" s="40" t="b">
        <f t="shared" si="8"/>
        <v>0</v>
      </c>
    </row>
    <row r="139">
      <c r="A139" s="13" t="str">
        <f>'V1 text'!A139</f>
        <v>Aeromancy</v>
      </c>
      <c r="B139" s="13">
        <f>'V1 text'!B139 / $B$2</f>
        <v>0</v>
      </c>
      <c r="C139" s="13"/>
      <c r="D139" s="13" t="str">
        <f>'V1 text'!A139</f>
        <v>Aeromancy</v>
      </c>
      <c r="E139" s="13">
        <f>'V1 text'!C139 / $E$2</f>
        <v>0</v>
      </c>
      <c r="G139" s="40" t="b">
        <f t="shared" si="7"/>
        <v>0</v>
      </c>
      <c r="H139" s="40" t="b">
        <f t="shared" si="8"/>
        <v>0</v>
      </c>
    </row>
    <row r="140">
      <c r="A140" s="13" t="str">
        <f>'V1 text'!A140</f>
        <v>Aim</v>
      </c>
      <c r="B140" s="13">
        <f>'V1 text'!B140 / $B$2</f>
        <v>0</v>
      </c>
      <c r="C140" s="13"/>
      <c r="D140" s="13" t="str">
        <f>'V1 text'!A140</f>
        <v>Aim</v>
      </c>
      <c r="E140" s="13">
        <f>'V1 text'!C140 / $E$2</f>
        <v>0</v>
      </c>
      <c r="G140" s="40" t="b">
        <f t="shared" si="7"/>
        <v>0</v>
      </c>
      <c r="H140" s="40" t="b">
        <f t="shared" si="8"/>
        <v>0</v>
      </c>
    </row>
    <row r="141">
      <c r="A141" s="13" t="str">
        <f>'V1 text'!A141</f>
        <v>Cascade</v>
      </c>
      <c r="B141" s="13">
        <f>'V1 text'!B141 / $B$2</f>
        <v>0</v>
      </c>
      <c r="C141" s="13"/>
      <c r="D141" s="13" t="str">
        <f>'V1 text'!A141</f>
        <v>Cascade</v>
      </c>
      <c r="E141" s="13">
        <f>'V1 text'!C141 / $E$2</f>
        <v>0</v>
      </c>
      <c r="G141" s="40" t="b">
        <f t="shared" si="7"/>
        <v>0</v>
      </c>
      <c r="H141" s="40" t="b">
        <f t="shared" si="8"/>
        <v>0</v>
      </c>
    </row>
    <row r="142">
      <c r="A142" s="13" t="str">
        <f>'V1 text'!A142</f>
        <v>Comet</v>
      </c>
      <c r="B142" s="13">
        <f>'V1 text'!B142 / $B$2</f>
        <v>0</v>
      </c>
      <c r="C142" s="13"/>
      <c r="D142" s="13" t="str">
        <f>'V1 text'!A142</f>
        <v>Comet</v>
      </c>
      <c r="E142" s="13">
        <f>'V1 text'!C142 / $E$2</f>
        <v>0</v>
      </c>
      <c r="G142" s="40" t="b">
        <f t="shared" si="7"/>
        <v>0</v>
      </c>
      <c r="H142" s="40" t="b">
        <f t="shared" si="8"/>
        <v>0</v>
      </c>
    </row>
    <row r="143">
      <c r="A143" s="13" t="str">
        <f>'V1 text'!A143</f>
        <v>Guild AI</v>
      </c>
      <c r="B143" s="13">
        <f>'V1 text'!B143 / $B$2</f>
        <v>0</v>
      </c>
      <c r="C143" s="13"/>
      <c r="D143" s="13" t="str">
        <f>'V1 text'!A143</f>
        <v>Guild AI</v>
      </c>
      <c r="E143" s="13">
        <f>'V1 text'!C143 / $E$2</f>
        <v>0</v>
      </c>
      <c r="G143" s="40" t="b">
        <f t="shared" si="7"/>
        <v>0</v>
      </c>
      <c r="H143" s="40" t="b">
        <f t="shared" si="8"/>
        <v>0</v>
      </c>
    </row>
    <row r="144">
      <c r="A144" s="13" t="str">
        <f>'V1 text'!A144</f>
        <v>Keepsake</v>
      </c>
      <c r="B144" s="13">
        <f>'V1 text'!B144 / $B$2</f>
        <v>0</v>
      </c>
      <c r="C144" s="13"/>
      <c r="D144" s="13" t="str">
        <f>'V1 text'!A144</f>
        <v>Keepsake</v>
      </c>
      <c r="E144" s="13">
        <f>'V1 text'!C144 / $E$2</f>
        <v>0</v>
      </c>
      <c r="G144" s="40" t="b">
        <f t="shared" si="7"/>
        <v>0</v>
      </c>
      <c r="H144" s="40" t="b">
        <f t="shared" si="8"/>
        <v>0</v>
      </c>
    </row>
    <row r="145">
      <c r="A145" s="13" t="str">
        <f>'V1 text'!A145</f>
        <v>Losswide</v>
      </c>
      <c r="B145" s="13">
        <f>'V1 text'!B145 / $B$2</f>
        <v>0</v>
      </c>
      <c r="C145" s="13"/>
      <c r="D145" s="13" t="str">
        <f>'V1 text'!A145</f>
        <v>Losswide</v>
      </c>
      <c r="E145" s="13">
        <f>'V1 text'!C145 / $E$2</f>
        <v>0</v>
      </c>
      <c r="G145" s="40" t="b">
        <f t="shared" si="7"/>
        <v>0</v>
      </c>
      <c r="H145" s="40" t="b">
        <f t="shared" si="8"/>
        <v>0</v>
      </c>
    </row>
    <row r="146">
      <c r="A146" s="13" t="str">
        <f>'V1 text'!A146</f>
        <v>MLFlow</v>
      </c>
      <c r="B146" s="13">
        <f>'V1 text'!B146 / $B$2</f>
        <v>0.01835686778</v>
      </c>
      <c r="C146" s="13"/>
      <c r="D146" s="13" t="str">
        <f>'V1 text'!A146</f>
        <v>MLFlow</v>
      </c>
      <c r="E146" s="13">
        <f>'V1 text'!C146 / $E$2</f>
        <v>0</v>
      </c>
      <c r="G146" s="40" t="b">
        <f t="shared" si="7"/>
        <v>0</v>
      </c>
      <c r="H146" s="40" t="b">
        <f t="shared" si="8"/>
        <v>0</v>
      </c>
    </row>
    <row r="147">
      <c r="A147" s="13" t="str">
        <f>'V1 text'!A147</f>
        <v>Metaflow</v>
      </c>
      <c r="B147" s="13">
        <f>'V1 text'!B147 / $B$2</f>
        <v>0.006713735558</v>
      </c>
      <c r="C147" s="13"/>
      <c r="D147" s="13" t="str">
        <f>'V1 text'!A147</f>
        <v>Metaflow</v>
      </c>
      <c r="E147" s="13">
        <f>'V1 text'!C147 / $E$2</f>
        <v>0</v>
      </c>
      <c r="G147" s="40" t="b">
        <f t="shared" si="7"/>
        <v>0</v>
      </c>
      <c r="H147" s="40" t="b">
        <f t="shared" si="8"/>
        <v>0</v>
      </c>
    </row>
    <row r="148">
      <c r="A148" s="13" t="str">
        <f>'V1 text'!A148</f>
        <v>ModelDB</v>
      </c>
      <c r="B148" s="13">
        <f>'V1 text'!B148 / $B$2</f>
        <v>0</v>
      </c>
      <c r="C148" s="13"/>
      <c r="D148" s="13" t="str">
        <f>'V1 text'!A148</f>
        <v>ModelDB</v>
      </c>
      <c r="E148" s="13">
        <f>'V1 text'!C148 / $E$2</f>
        <v>0</v>
      </c>
      <c r="G148" s="40" t="b">
        <f t="shared" si="7"/>
        <v>0</v>
      </c>
      <c r="H148" s="40" t="b">
        <f t="shared" si="8"/>
        <v>0</v>
      </c>
    </row>
    <row r="149">
      <c r="A149" s="13" t="str">
        <f>'V1 text'!A149</f>
        <v>Neptune AI</v>
      </c>
      <c r="B149" s="13">
        <f>'V1 text'!B149 / $B$2</f>
        <v>0</v>
      </c>
      <c r="C149" s="13"/>
      <c r="D149" s="13" t="str">
        <f>'V1 text'!A149</f>
        <v>Neptune AI</v>
      </c>
      <c r="E149" s="13">
        <f>'V1 text'!C149 / $E$2</f>
        <v>0</v>
      </c>
      <c r="G149" s="40" t="b">
        <f t="shared" si="7"/>
        <v>0</v>
      </c>
      <c r="H149" s="40" t="b">
        <f t="shared" si="8"/>
        <v>0</v>
      </c>
    </row>
    <row r="150">
      <c r="A150" s="13" t="str">
        <f>'V1 text'!A150</f>
        <v>Sacred</v>
      </c>
      <c r="B150" s="13">
        <f>'V1 text'!B150 / $B$2</f>
        <v>0</v>
      </c>
      <c r="C150" s="13"/>
      <c r="D150" s="13" t="str">
        <f>'V1 text'!A150</f>
        <v>Sacred</v>
      </c>
      <c r="E150" s="13">
        <f>'V1 text'!C150 / $E$2</f>
        <v>0</v>
      </c>
      <c r="G150" s="40" t="b">
        <f t="shared" si="7"/>
        <v>0</v>
      </c>
      <c r="H150" s="40" t="b">
        <f t="shared" si="8"/>
        <v>0</v>
      </c>
    </row>
    <row r="151">
      <c r="A151" s="13" t="str">
        <f>'V1 text'!A151</f>
        <v/>
      </c>
      <c r="B151" s="13">
        <f>'V1 text'!B151 / $B$2</f>
        <v>0</v>
      </c>
      <c r="C151" s="13"/>
      <c r="D151" s="13" t="str">
        <f>'V1 text'!A151</f>
        <v/>
      </c>
      <c r="E151" s="13">
        <f>'V1 text'!C151 / $E$2</f>
        <v>0</v>
      </c>
      <c r="G151" s="40" t="str">
        <f t="shared" si="7"/>
        <v/>
      </c>
      <c r="H151" s="40" t="b">
        <f t="shared" si="8"/>
        <v>0</v>
      </c>
    </row>
    <row r="152">
      <c r="A152" s="13" t="str">
        <f>'V1 text'!A152</f>
        <v>BentoML</v>
      </c>
      <c r="B152" s="13">
        <f>'V1 text'!B152 / $B$2</f>
        <v>0</v>
      </c>
      <c r="C152" s="13"/>
      <c r="D152" s="13" t="str">
        <f>'V1 text'!A152</f>
        <v>BentoML</v>
      </c>
      <c r="E152" s="13">
        <f>'V1 text'!C152 / $E$2</f>
        <v>0</v>
      </c>
      <c r="G152" s="40" t="b">
        <f t="shared" si="7"/>
        <v>0</v>
      </c>
      <c r="H152" s="40" t="b">
        <f t="shared" si="8"/>
        <v>0</v>
      </c>
    </row>
    <row r="153">
      <c r="A153" s="13" t="str">
        <f>'V1 text'!A153</f>
        <v>BufgetML</v>
      </c>
      <c r="B153" s="13">
        <f>'V1 text'!B153 / $B$2</f>
        <v>0</v>
      </c>
      <c r="C153" s="13"/>
      <c r="D153" s="13" t="str">
        <f>'V1 text'!A153</f>
        <v>BufgetML</v>
      </c>
      <c r="E153" s="13">
        <f>'V1 text'!C153 / $E$2</f>
        <v>0</v>
      </c>
      <c r="G153" s="40" t="b">
        <f t="shared" si="7"/>
        <v>0</v>
      </c>
      <c r="H153" s="40" t="b">
        <f t="shared" si="8"/>
        <v>0</v>
      </c>
    </row>
    <row r="154">
      <c r="A154" s="13" t="str">
        <f>'V1 text'!A154</f>
        <v>Cog</v>
      </c>
      <c r="B154" s="13">
        <f>'V1 text'!B154 / $B$2</f>
        <v>0</v>
      </c>
      <c r="C154" s="13"/>
      <c r="D154" s="13" t="str">
        <f>'V1 text'!A154</f>
        <v>Cog</v>
      </c>
      <c r="E154" s="13">
        <f>'V1 text'!C154 / $E$2</f>
        <v>0</v>
      </c>
      <c r="G154" s="40" t="b">
        <f t="shared" si="7"/>
        <v>0</v>
      </c>
      <c r="H154" s="40" t="b">
        <f t="shared" si="8"/>
        <v>0</v>
      </c>
    </row>
    <row r="155">
      <c r="A155" s="13" t="str">
        <f>'V1 text'!A155</f>
        <v>Cortex</v>
      </c>
      <c r="B155" s="13">
        <f>'V1 text'!B155 / $B$2</f>
        <v>0</v>
      </c>
      <c r="C155" s="13"/>
      <c r="D155" s="13" t="str">
        <f>'V1 text'!A155</f>
        <v>Cortex</v>
      </c>
      <c r="E155" s="13">
        <f>'V1 text'!C155 / $E$2</f>
        <v>0</v>
      </c>
      <c r="G155" s="40" t="b">
        <f t="shared" si="7"/>
        <v>0</v>
      </c>
      <c r="H155" s="40" t="b">
        <f t="shared" si="8"/>
        <v>0</v>
      </c>
    </row>
    <row r="156">
      <c r="A156" s="13" t="str">
        <f>'V1 text'!A156</f>
        <v>Genuisrise</v>
      </c>
      <c r="B156" s="13">
        <f>'V1 text'!B156 / $B$2</f>
        <v>0</v>
      </c>
      <c r="C156" s="13"/>
      <c r="D156" s="13" t="str">
        <f>'V1 text'!A156</f>
        <v>Genuisrise</v>
      </c>
      <c r="E156" s="13">
        <f>'V1 text'!C156 / $E$2</f>
        <v>0</v>
      </c>
      <c r="G156" s="40" t="b">
        <f t="shared" si="7"/>
        <v>0</v>
      </c>
      <c r="H156" s="40" t="b">
        <f t="shared" si="8"/>
        <v>0</v>
      </c>
    </row>
    <row r="157">
      <c r="A157" s="13" t="str">
        <f>'V1 text'!A157</f>
        <v>Gradio</v>
      </c>
      <c r="B157" s="13">
        <f>'V1 text'!B157 / $B$2</f>
        <v>0</v>
      </c>
      <c r="C157" s="13"/>
      <c r="D157" s="13" t="str">
        <f>'V1 text'!A157</f>
        <v>Gradio</v>
      </c>
      <c r="E157" s="13">
        <f>'V1 text'!C157 / $E$2</f>
        <v>0</v>
      </c>
      <c r="G157" s="40" t="b">
        <f t="shared" si="7"/>
        <v>0</v>
      </c>
      <c r="H157" s="40" t="b">
        <f t="shared" si="8"/>
        <v>0</v>
      </c>
    </row>
    <row r="158">
      <c r="A158" s="13" t="str">
        <f>'V1 text'!A158</f>
        <v>GraphPipe</v>
      </c>
      <c r="B158" s="13">
        <f>'V1 text'!B158 / $B$2</f>
        <v>0</v>
      </c>
      <c r="C158" s="13"/>
      <c r="D158" s="13" t="str">
        <f>'V1 text'!A158</f>
        <v>GraphPipe</v>
      </c>
      <c r="E158" s="13">
        <f>'V1 text'!C158 / $E$2</f>
        <v>0</v>
      </c>
      <c r="G158" s="40" t="b">
        <f t="shared" si="7"/>
        <v>0</v>
      </c>
      <c r="H158" s="40" t="b">
        <f t="shared" si="8"/>
        <v>0</v>
      </c>
    </row>
    <row r="159">
      <c r="A159" s="13" t="str">
        <f>'V1 text'!A159</f>
        <v>Hydrosphere</v>
      </c>
      <c r="B159" s="13">
        <f>'V1 text'!B159 / $B$2</f>
        <v>0</v>
      </c>
      <c r="C159" s="13"/>
      <c r="D159" s="13" t="str">
        <f>'V1 text'!A159</f>
        <v>Hydrosphere</v>
      </c>
      <c r="E159" s="13">
        <f>'V1 text'!C159 / $E$2</f>
        <v>0</v>
      </c>
      <c r="G159" s="40" t="b">
        <f t="shared" si="7"/>
        <v>0</v>
      </c>
      <c r="H159" s="40" t="b">
        <f t="shared" si="8"/>
        <v>0</v>
      </c>
    </row>
    <row r="160">
      <c r="A160" s="13" t="str">
        <f>'V1 text'!A160</f>
        <v>KFServing</v>
      </c>
      <c r="B160" s="13">
        <f>'V1 text'!B160 / $B$2</f>
        <v>0</v>
      </c>
      <c r="C160" s="13"/>
      <c r="D160" s="13" t="str">
        <f>'V1 text'!A160</f>
        <v>KFServing</v>
      </c>
      <c r="E160" s="13">
        <f>'V1 text'!C160 / $E$2</f>
        <v>0</v>
      </c>
      <c r="G160" s="40" t="b">
        <f t="shared" si="7"/>
        <v>0</v>
      </c>
      <c r="H160" s="40" t="b">
        <f t="shared" si="8"/>
        <v>0</v>
      </c>
    </row>
    <row r="161">
      <c r="A161" s="13" t="str">
        <f>'V1 text'!A161</f>
        <v>LocalAI</v>
      </c>
      <c r="B161" s="13">
        <f>'V1 text'!B161 / $B$2</f>
        <v>0</v>
      </c>
      <c r="C161" s="13"/>
      <c r="D161" s="13" t="str">
        <f>'V1 text'!A161</f>
        <v>LocalAI</v>
      </c>
      <c r="E161" s="13">
        <f>'V1 text'!C161 / $E$2</f>
        <v>0</v>
      </c>
      <c r="G161" s="40" t="b">
        <f t="shared" si="7"/>
        <v>0</v>
      </c>
      <c r="H161" s="40" t="b">
        <f t="shared" si="8"/>
        <v>0</v>
      </c>
    </row>
    <row r="162">
      <c r="A162" s="13" t="str">
        <f>'V1 text'!A162</f>
        <v>Merlin</v>
      </c>
      <c r="B162" s="13">
        <f>'V1 text'!B162 / $B$2</f>
        <v>0</v>
      </c>
      <c r="C162" s="13"/>
      <c r="D162" s="13" t="str">
        <f>'V1 text'!A162</f>
        <v>Merlin</v>
      </c>
      <c r="E162" s="13">
        <f>'V1 text'!C162 / $E$2</f>
        <v>0</v>
      </c>
      <c r="G162" s="40" t="b">
        <f t="shared" si="7"/>
        <v>0</v>
      </c>
      <c r="H162" s="40" t="b">
        <f t="shared" si="8"/>
        <v>0</v>
      </c>
    </row>
    <row r="163">
      <c r="A163" s="13" t="str">
        <f>'V1 text'!A163</f>
        <v>MLEM</v>
      </c>
      <c r="B163" s="13">
        <f>'V1 text'!B163 / $B$2</f>
        <v>0</v>
      </c>
      <c r="C163" s="13"/>
      <c r="D163" s="13" t="str">
        <f>'V1 text'!A163</f>
        <v>MLEM</v>
      </c>
      <c r="E163" s="13">
        <f>'V1 text'!C163 / $E$2</f>
        <v>0</v>
      </c>
      <c r="G163" s="40" t="b">
        <f t="shared" si="7"/>
        <v>0</v>
      </c>
      <c r="H163" s="40" t="b">
        <f t="shared" si="8"/>
        <v>0</v>
      </c>
    </row>
    <row r="164">
      <c r="A164" s="13" t="str">
        <f>'V1 text'!A164</f>
        <v>Opyrator</v>
      </c>
      <c r="B164" s="13">
        <f>'V1 text'!B164 / $B$2</f>
        <v>0</v>
      </c>
      <c r="C164" s="13"/>
      <c r="D164" s="13" t="str">
        <f>'V1 text'!A164</f>
        <v>Opyrator</v>
      </c>
      <c r="E164" s="13">
        <f>'V1 text'!C164 / $E$2</f>
        <v>0</v>
      </c>
      <c r="G164" s="40" t="b">
        <f t="shared" si="7"/>
        <v>0</v>
      </c>
      <c r="H164" s="40" t="b">
        <f t="shared" si="8"/>
        <v>0</v>
      </c>
    </row>
    <row r="165">
      <c r="A165" s="13" t="str">
        <f>'V1 text'!A165</f>
        <v>PredictionIO</v>
      </c>
      <c r="B165" s="13">
        <f>'V1 text'!B165 / $B$2</f>
        <v>0</v>
      </c>
      <c r="C165" s="13"/>
      <c r="D165" s="13" t="str">
        <f>'V1 text'!A165</f>
        <v>PredictionIO</v>
      </c>
      <c r="E165" s="13">
        <f>'V1 text'!C165 / $E$2</f>
        <v>0</v>
      </c>
      <c r="G165" s="40" t="b">
        <f t="shared" si="7"/>
        <v>0</v>
      </c>
      <c r="H165" s="40" t="b">
        <f t="shared" si="8"/>
        <v>0</v>
      </c>
    </row>
    <row r="166">
      <c r="A166" s="13" t="str">
        <f>'V1 text'!A166</f>
        <v>Quix</v>
      </c>
      <c r="B166" s="13">
        <f>'V1 text'!B166 / $B$2</f>
        <v>0</v>
      </c>
      <c r="C166" s="13"/>
      <c r="D166" s="13" t="str">
        <f>'V1 text'!A166</f>
        <v>Quix</v>
      </c>
      <c r="E166" s="13">
        <f>'V1 text'!C166 / $E$2</f>
        <v>0</v>
      </c>
      <c r="G166" s="40" t="b">
        <f t="shared" si="7"/>
        <v>0</v>
      </c>
      <c r="H166" s="40" t="b">
        <f t="shared" si="8"/>
        <v>0</v>
      </c>
    </row>
    <row r="167">
      <c r="A167" s="13" t="str">
        <f>'V1 text'!A167</f>
        <v>Seldon</v>
      </c>
      <c r="B167" s="13">
        <f>'V1 text'!B167 / $B$2</f>
        <v>0</v>
      </c>
      <c r="C167" s="13"/>
      <c r="D167" s="13" t="str">
        <f>'V1 text'!A167</f>
        <v>Seldon</v>
      </c>
      <c r="E167" s="13">
        <f>'V1 text'!C167 / $E$2</f>
        <v>0</v>
      </c>
      <c r="G167" s="40" t="b">
        <f t="shared" si="7"/>
        <v>0</v>
      </c>
      <c r="H167" s="40" t="b">
        <f t="shared" si="8"/>
        <v>0</v>
      </c>
    </row>
    <row r="168">
      <c r="A168" s="13" t="str">
        <f>'V1 text'!A168</f>
        <v>Streamlit</v>
      </c>
      <c r="B168" s="13">
        <f>'V1 text'!B168 / $B$2</f>
        <v>0</v>
      </c>
      <c r="C168" s="13"/>
      <c r="D168" s="13" t="str">
        <f>'V1 text'!A168</f>
        <v>Streamlit</v>
      </c>
      <c r="E168" s="13">
        <f>'V1 text'!C168 / $E$2</f>
        <v>0</v>
      </c>
      <c r="G168" s="40" t="b">
        <f t="shared" si="7"/>
        <v>0</v>
      </c>
      <c r="H168" s="40" t="b">
        <f t="shared" si="8"/>
        <v>0</v>
      </c>
    </row>
    <row r="169">
      <c r="A169" s="13" t="str">
        <f>'V1 text'!A169</f>
        <v>TensorFlow serving</v>
      </c>
      <c r="B169" s="13">
        <f>'V1 text'!B169 / $B$2</f>
        <v>0</v>
      </c>
      <c r="C169" s="13"/>
      <c r="D169" s="13" t="str">
        <f>'V1 text'!A169</f>
        <v>TensorFlow serving</v>
      </c>
      <c r="E169" s="13">
        <f>'V1 text'!C169 / $E$2</f>
        <v>0</v>
      </c>
      <c r="G169" s="40" t="b">
        <f t="shared" si="7"/>
        <v>0</v>
      </c>
      <c r="H169" s="40" t="b">
        <f t="shared" si="8"/>
        <v>0</v>
      </c>
    </row>
    <row r="170">
      <c r="A170" s="13" t="str">
        <f>'V1 text'!A170</f>
        <v>Torch Serve</v>
      </c>
      <c r="B170" s="13">
        <f>'V1 text'!B170 / $B$2</f>
        <v>0</v>
      </c>
      <c r="C170" s="13"/>
      <c r="D170" s="13" t="str">
        <f>'V1 text'!A170</f>
        <v>Torch Serve</v>
      </c>
      <c r="E170" s="13">
        <f>'V1 text'!C170 / $E$2</f>
        <v>0</v>
      </c>
      <c r="G170" s="40" t="b">
        <f t="shared" si="7"/>
        <v>0</v>
      </c>
      <c r="H170" s="40" t="b">
        <f t="shared" si="8"/>
        <v>0</v>
      </c>
    </row>
    <row r="171">
      <c r="A171" s="13" t="str">
        <f>'V1 text'!A171</f>
        <v>Triton inference</v>
      </c>
      <c r="B171" s="13">
        <f>'V1 text'!B171 / $B$2</f>
        <v>0</v>
      </c>
      <c r="C171" s="13"/>
      <c r="D171" s="13" t="str">
        <f>'V1 text'!A171</f>
        <v>Triton inference</v>
      </c>
      <c r="E171" s="13">
        <f>'V1 text'!C171 / $E$2</f>
        <v>0</v>
      </c>
      <c r="G171" s="40" t="b">
        <f t="shared" si="7"/>
        <v>0</v>
      </c>
      <c r="H171" s="40" t="b">
        <f t="shared" si="8"/>
        <v>0</v>
      </c>
    </row>
    <row r="172">
      <c r="A172" s="13" t="str">
        <f>'V1 text'!A172</f>
        <v>Wallaroo</v>
      </c>
      <c r="B172" s="13">
        <f>'V1 text'!B172 / $B$2</f>
        <v>0</v>
      </c>
      <c r="C172" s="13"/>
      <c r="D172" s="13" t="str">
        <f>'V1 text'!A172</f>
        <v>Wallaroo</v>
      </c>
      <c r="E172" s="13">
        <f>'V1 text'!C172 / $E$2</f>
        <v>0</v>
      </c>
      <c r="G172" s="40" t="b">
        <f t="shared" si="7"/>
        <v>0</v>
      </c>
      <c r="H172" s="40" t="b">
        <f t="shared" si="8"/>
        <v>0</v>
      </c>
    </row>
    <row r="173">
      <c r="A173" s="13" t="str">
        <f>'V1 text'!A173</f>
        <v/>
      </c>
      <c r="E173" s="13" t="str">
        <f>'V1 text'!C173</f>
        <v/>
      </c>
    </row>
    <row r="174">
      <c r="A174" s="13" t="str">
        <f>'V1 text'!A174</f>
        <v/>
      </c>
      <c r="E174" s="13" t="str">
        <f>'V1 text'!C174</f>
        <v/>
      </c>
    </row>
    <row r="175">
      <c r="A175" s="13" t="str">
        <f>'V1 text'!A175</f>
        <v/>
      </c>
      <c r="E175" s="13" t="str">
        <f>'V1 text'!C175</f>
        <v/>
      </c>
    </row>
    <row r="176">
      <c r="A176" s="13" t="str">
        <f>'V1 text'!A176</f>
        <v/>
      </c>
      <c r="E176" s="13" t="str">
        <f>'V1 text'!C176</f>
        <v/>
      </c>
    </row>
    <row r="177">
      <c r="A177" s="13" t="str">
        <f>'V1 text'!A177</f>
        <v/>
      </c>
      <c r="E177" s="13" t="str">
        <f>'V1 text'!C177</f>
        <v/>
      </c>
    </row>
    <row r="178">
      <c r="A178" s="13" t="str">
        <f>'V1 text'!A178</f>
        <v/>
      </c>
      <c r="E178" s="13" t="str">
        <f>'V1 text'!C178</f>
        <v/>
      </c>
    </row>
    <row r="179">
      <c r="A179" s="13" t="str">
        <f>'V1 text'!A179</f>
        <v/>
      </c>
      <c r="E179" s="13" t="str">
        <f>'V1 text'!C179</f>
        <v/>
      </c>
    </row>
    <row r="180">
      <c r="A180" s="13" t="str">
        <f>'V1 text'!A180</f>
        <v/>
      </c>
      <c r="E180" s="13" t="str">
        <f>'V1 text'!C180</f>
        <v/>
      </c>
    </row>
    <row r="181">
      <c r="A181" s="13" t="str">
        <f>'V1 text'!A181</f>
        <v/>
      </c>
      <c r="E181" s="13" t="str">
        <f>'V1 text'!C181</f>
        <v/>
      </c>
    </row>
    <row r="182">
      <c r="A182" s="13" t="str">
        <f>'V1 text'!A182</f>
        <v/>
      </c>
      <c r="E182" s="13" t="str">
        <f>'V1 text'!C182</f>
        <v/>
      </c>
    </row>
    <row r="183">
      <c r="A183" s="13" t="str">
        <f>'V1 text'!A183</f>
        <v/>
      </c>
      <c r="E183" s="13" t="str">
        <f>'V1 text'!C183</f>
        <v/>
      </c>
    </row>
    <row r="184">
      <c r="A184" s="13" t="str">
        <f>'V1 text'!A184</f>
        <v/>
      </c>
      <c r="E184" s="13" t="str">
        <f>'V1 text'!C184</f>
        <v/>
      </c>
    </row>
    <row r="185">
      <c r="A185" s="13" t="str">
        <f>'V1 text'!A185</f>
        <v/>
      </c>
      <c r="E185" s="13" t="str">
        <f>'V1 text'!C185</f>
        <v/>
      </c>
    </row>
    <row r="186">
      <c r="A186" s="13" t="str">
        <f>'V1 text'!A186</f>
        <v/>
      </c>
      <c r="E186" s="13" t="str">
        <f>'V1 text'!C186</f>
        <v/>
      </c>
    </row>
    <row r="187">
      <c r="A187" s="13" t="str">
        <f>'V1 text'!A187</f>
        <v/>
      </c>
      <c r="E187" s="13" t="str">
        <f>'V1 text'!C187</f>
        <v/>
      </c>
    </row>
    <row r="188">
      <c r="A188" s="13" t="str">
        <f>'V1 text'!A188</f>
        <v/>
      </c>
      <c r="E188" s="13" t="str">
        <f>'V1 text'!C188</f>
        <v/>
      </c>
    </row>
    <row r="189">
      <c r="A189" s="13" t="str">
        <f>'V1 text'!A189</f>
        <v/>
      </c>
      <c r="E189" s="13" t="str">
        <f>'V1 text'!C189</f>
        <v/>
      </c>
    </row>
    <row r="190">
      <c r="A190" s="13" t="str">
        <f>'V1 text'!A190</f>
        <v/>
      </c>
      <c r="E190" s="13" t="str">
        <f>'V1 text'!C190</f>
        <v/>
      </c>
    </row>
    <row r="191">
      <c r="A191" s="13" t="str">
        <f>'V1 text'!A191</f>
        <v/>
      </c>
      <c r="E191" s="13" t="str">
        <f>'V1 text'!C191</f>
        <v/>
      </c>
    </row>
    <row r="192">
      <c r="A192" s="13" t="str">
        <f>'V1 text'!A192</f>
        <v/>
      </c>
      <c r="E192" s="13" t="str">
        <f>'V1 text'!C192</f>
        <v/>
      </c>
    </row>
    <row r="193">
      <c r="A193" s="13" t="str">
        <f>'V1 text'!A193</f>
        <v/>
      </c>
      <c r="E193" s="13" t="str">
        <f>'V1 text'!C193</f>
        <v/>
      </c>
    </row>
    <row r="194">
      <c r="A194" s="13" t="str">
        <f>'V1 text'!A194</f>
        <v/>
      </c>
      <c r="E194" s="13" t="str">
        <f>'V1 text'!C194</f>
        <v/>
      </c>
    </row>
    <row r="195">
      <c r="A195" s="13" t="str">
        <f>'V1 text'!A195</f>
        <v/>
      </c>
      <c r="E195" s="13" t="str">
        <f>'V1 text'!C195</f>
        <v/>
      </c>
    </row>
    <row r="196">
      <c r="A196" s="13" t="str">
        <f>'V1 text'!A196</f>
        <v/>
      </c>
      <c r="E196" s="13" t="str">
        <f>'V1 text'!C196</f>
        <v/>
      </c>
    </row>
    <row r="197">
      <c r="A197" s="13" t="str">
        <f>'V1 text'!A197</f>
        <v/>
      </c>
      <c r="E197" s="13" t="str">
        <f>'V1 text'!C197</f>
        <v/>
      </c>
    </row>
    <row r="198">
      <c r="A198" s="13" t="str">
        <f>'V1 text'!A198</f>
        <v/>
      </c>
      <c r="E198" s="13" t="str">
        <f>'V1 text'!C198</f>
        <v/>
      </c>
    </row>
    <row r="199">
      <c r="A199" s="13" t="str">
        <f>'V1 text'!A199</f>
        <v/>
      </c>
      <c r="E199" s="13" t="str">
        <f>'V1 text'!C199</f>
        <v/>
      </c>
    </row>
    <row r="200">
      <c r="A200" s="13" t="str">
        <f>'V1 text'!A200</f>
        <v/>
      </c>
      <c r="E200" s="13" t="str">
        <f>'V1 text'!C200</f>
        <v/>
      </c>
    </row>
    <row r="201">
      <c r="A201" s="13" t="str">
        <f>'V1 text'!A201</f>
        <v/>
      </c>
      <c r="E201" s="13" t="str">
        <f>'V1 text'!C201</f>
        <v/>
      </c>
    </row>
    <row r="202">
      <c r="A202" s="13" t="str">
        <f>'V1 text'!A202</f>
        <v/>
      </c>
      <c r="E202" s="13" t="str">
        <f>'V1 text'!C202</f>
        <v/>
      </c>
    </row>
    <row r="203">
      <c r="A203" s="13" t="str">
        <f>'V1 text'!A203</f>
        <v/>
      </c>
    </row>
    <row r="204">
      <c r="A204" s="13" t="str">
        <f>'V1 text'!A204</f>
        <v/>
      </c>
    </row>
    <row r="205">
      <c r="A205" s="13" t="str">
        <f>'V1 text'!A205</f>
        <v/>
      </c>
    </row>
    <row r="206">
      <c r="A206" s="13" t="str">
        <f>'V1 text'!A206</f>
        <v/>
      </c>
    </row>
    <row r="207">
      <c r="A207" s="13" t="str">
        <f>'V1 text'!A207</f>
        <v/>
      </c>
    </row>
    <row r="208">
      <c r="A208" s="13" t="str">
        <f>'V1 text'!A208</f>
        <v/>
      </c>
    </row>
    <row r="209">
      <c r="A209" s="13" t="str">
        <f>'V1 text'!A209</f>
        <v/>
      </c>
    </row>
    <row r="210">
      <c r="A210" s="13" t="str">
        <f>'V1 text'!A210</f>
        <v/>
      </c>
    </row>
    <row r="211">
      <c r="A211" s="13" t="str">
        <f>'V1 text'!A211</f>
        <v/>
      </c>
    </row>
    <row r="212">
      <c r="A212" s="13" t="str">
        <f>'V1 text'!A211</f>
        <v/>
      </c>
    </row>
    <row r="213">
      <c r="A213" s="13" t="str">
        <f>'V1 text'!A212</f>
        <v/>
      </c>
    </row>
    <row r="214">
      <c r="A214" s="13" t="str">
        <f>'V1 text'!A213</f>
        <v/>
      </c>
    </row>
    <row r="215">
      <c r="A215" s="13" t="str">
        <f>'V1 text'!A214</f>
        <v/>
      </c>
    </row>
    <row r="216">
      <c r="A216" s="13" t="str">
        <f>'V1 text'!A215</f>
        <v/>
      </c>
    </row>
    <row r="217">
      <c r="A217" s="13" t="str">
        <f>'V1 text'!A216</f>
        <v/>
      </c>
    </row>
    <row r="218">
      <c r="A218" s="13" t="str">
        <f>'V1 text'!A217</f>
        <v/>
      </c>
    </row>
    <row r="219">
      <c r="A219" s="13" t="str">
        <f>'V1 text'!A218</f>
        <v/>
      </c>
    </row>
    <row r="220">
      <c r="A220" s="13" t="str">
        <f>'V1 text'!A219</f>
        <v/>
      </c>
    </row>
    <row r="221">
      <c r="A221" s="13" t="str">
        <f>'V1 text'!A220</f>
        <v/>
      </c>
    </row>
    <row r="222">
      <c r="A222" s="13" t="str">
        <f>'V1 text'!A221</f>
        <v/>
      </c>
    </row>
    <row r="223">
      <c r="A223" s="13" t="str">
        <f>'V1 text'!A222</f>
        <v/>
      </c>
    </row>
    <row r="224">
      <c r="A224" s="13" t="str">
        <f>'V1 text'!A223</f>
        <v/>
      </c>
    </row>
    <row r="225">
      <c r="A225" s="13" t="str">
        <f>'V1 text'!A224</f>
        <v/>
      </c>
    </row>
    <row r="226">
      <c r="A226" s="13" t="str">
        <f>'V1 text'!A225</f>
        <v/>
      </c>
    </row>
    <row r="227">
      <c r="A227" s="13" t="str">
        <f>'V1 text'!A226</f>
        <v/>
      </c>
    </row>
    <row r="228">
      <c r="A228" s="13" t="str">
        <f>'V1 text'!A227</f>
        <v/>
      </c>
    </row>
    <row r="229">
      <c r="A229" s="13" t="str">
        <f>'V1 text'!A228</f>
        <v/>
      </c>
    </row>
    <row r="230">
      <c r="A230" s="13" t="str">
        <f>'V1 text'!A229</f>
        <v/>
      </c>
    </row>
    <row r="231">
      <c r="A231" s="13" t="str">
        <f>'V1 text'!A230</f>
        <v/>
      </c>
    </row>
    <row r="232">
      <c r="A232" s="13" t="str">
        <f>'V1 text'!A231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3" t="s">
        <v>5</v>
      </c>
      <c r="C1" s="13"/>
      <c r="D1" s="13"/>
      <c r="E1" s="13" t="s">
        <v>9</v>
      </c>
      <c r="G1" s="13"/>
      <c r="H1" s="13"/>
    </row>
    <row r="2">
      <c r="A2" s="13" t="s">
        <v>206</v>
      </c>
      <c r="B2" s="13">
        <v>150.0</v>
      </c>
      <c r="C2" s="13"/>
      <c r="E2" s="13">
        <v>150.0</v>
      </c>
      <c r="H2" s="13">
        <v>150.0</v>
      </c>
      <c r="N2" s="13" t="s">
        <v>52</v>
      </c>
      <c r="O2" s="13" t="s">
        <v>208</v>
      </c>
      <c r="Q2" s="13" t="s">
        <v>52</v>
      </c>
      <c r="R2" s="13" t="s">
        <v>208</v>
      </c>
      <c r="U2" s="13" t="s">
        <v>205</v>
      </c>
    </row>
    <row r="3">
      <c r="A3" s="13" t="str">
        <f>'V1 text'!A3</f>
        <v>AutoGluon</v>
      </c>
      <c r="B3" s="13">
        <f>'V2  title'!B3 / $B$2</f>
        <v>0</v>
      </c>
      <c r="C3" s="13"/>
      <c r="D3" s="13" t="str">
        <f>'V1 text'!A3</f>
        <v>AutoGluon</v>
      </c>
      <c r="E3" s="13">
        <f>'V2  title'!C3 / $E$2</f>
        <v>0</v>
      </c>
      <c r="G3" s="13" t="str">
        <f>'V1 text'!D3</f>
        <v/>
      </c>
      <c r="H3" s="13">
        <f>'V2  title'!F3 / $E$2</f>
        <v>0</v>
      </c>
      <c r="J3" s="22" t="b">
        <f t="shared" ref="J3:J14" si="1">IF(A3="","", B3&gt;0)</f>
        <v>0</v>
      </c>
      <c r="K3" s="22" t="b">
        <f t="shared" ref="K3:K14" si="2">IF(B3="","", E3&gt;0)</f>
        <v>0</v>
      </c>
      <c r="N3" s="13" t="str">
        <f>'Text normalisé'!K3</f>
        <v>Apache Atlas</v>
      </c>
      <c r="O3" s="22">
        <f t="shared" ref="O3:O11" si="3">VLOOKUP(N3 , A3:B172, 2, FALSE)
</f>
        <v>0.01333333333</v>
      </c>
      <c r="Q3" s="22" t="str">
        <f>'Text normalisé'!N3</f>
        <v>Apache Zeppelin</v>
      </c>
      <c r="R3" s="22">
        <f t="shared" ref="R3:R9" si="4">VLOOKUP(Q3 , D3:E172, 2, FALSE)
</f>
        <v>0.006666666667</v>
      </c>
      <c r="U3" s="13" t="s">
        <v>52</v>
      </c>
      <c r="V3" s="13" t="s">
        <v>209</v>
      </c>
      <c r="X3" s="13" t="s">
        <v>52</v>
      </c>
      <c r="Y3" s="13" t="s">
        <v>209</v>
      </c>
    </row>
    <row r="4">
      <c r="A4" s="13" t="str">
        <f>'V1 text'!A4</f>
        <v>AutoKeras</v>
      </c>
      <c r="B4" s="13">
        <f>'V2  title'!B4 / $B$2</f>
        <v>0</v>
      </c>
      <c r="C4" s="13"/>
      <c r="D4" s="13" t="str">
        <f>'V1 text'!A4</f>
        <v>AutoKeras</v>
      </c>
      <c r="E4" s="13">
        <f>'V2  title'!C4 / $E$2</f>
        <v>0</v>
      </c>
      <c r="G4" s="13" t="str">
        <f>'V1 text'!D4</f>
        <v/>
      </c>
      <c r="H4" s="13">
        <f>'V2  title'!F4 / $E$2</f>
        <v>0</v>
      </c>
      <c r="J4" s="22" t="b">
        <f t="shared" si="1"/>
        <v>0</v>
      </c>
      <c r="K4" s="22" t="b">
        <f t="shared" si="2"/>
        <v>0</v>
      </c>
      <c r="N4" s="13" t="str">
        <f>'Text normalisé'!K4</f>
        <v>Apache Zeppelin</v>
      </c>
      <c r="O4" s="22">
        <f t="shared" si="3"/>
        <v>0</v>
      </c>
      <c r="Q4" s="22" t="str">
        <f>'Text normalisé'!N4</f>
        <v>Google colab</v>
      </c>
      <c r="R4" s="22">
        <f t="shared" si="4"/>
        <v>0.02666666667</v>
      </c>
      <c r="U4" s="13" t="s">
        <v>10</v>
      </c>
      <c r="V4" s="22">
        <f>if(VLOOKUP(U4 , A3:B180, 2, FALSE)&gt;1 ,1 , VLOOKUP(U4 , A3:B180, 2, FALSE))
</f>
        <v>1</v>
      </c>
      <c r="X4" s="13" t="s">
        <v>19</v>
      </c>
      <c r="Y4" s="22">
        <f>if(VLOOKUP(X4 , D3:E180, 2, FALSE)&gt;1 ,1 , VLOOKUP(X4 , D3:E180, 2, FALSE))
</f>
        <v>1</v>
      </c>
    </row>
    <row r="5">
      <c r="A5" s="13" t="str">
        <f>'V1 text'!A5</f>
        <v>AutoPyTorch</v>
      </c>
      <c r="B5" s="13">
        <f>'V2  title'!B5 / $B$2</f>
        <v>0</v>
      </c>
      <c r="C5" s="13"/>
      <c r="D5" s="13" t="str">
        <f>'V1 text'!A5</f>
        <v>AutoPyTorch</v>
      </c>
      <c r="E5" s="13">
        <f>'V2  title'!C5 / $E$2</f>
        <v>0</v>
      </c>
      <c r="G5" s="13" t="str">
        <f>'V1 text'!D5</f>
        <v/>
      </c>
      <c r="H5" s="13">
        <f>'V2  title'!F5 / $E$2</f>
        <v>0</v>
      </c>
      <c r="J5" s="22" t="b">
        <f t="shared" si="1"/>
        <v>0</v>
      </c>
      <c r="K5" s="22" t="b">
        <f t="shared" si="2"/>
        <v>0</v>
      </c>
      <c r="N5" s="13" t="str">
        <f>'Text normalisé'!K5</f>
        <v>Delta Lake</v>
      </c>
      <c r="O5" s="22">
        <f t="shared" si="3"/>
        <v>0</v>
      </c>
      <c r="Q5" s="22" t="str">
        <f>'Text normalisé'!N5</f>
        <v>Jupyter</v>
      </c>
      <c r="R5" s="22">
        <f t="shared" si="4"/>
        <v>0.26</v>
      </c>
      <c r="U5" s="13" t="s">
        <v>175</v>
      </c>
      <c r="V5" s="22">
        <f t="shared" ref="V5:V6" si="5">VLOOKUP(U5 , A4:B181, 2, FALSE)
</f>
        <v>0</v>
      </c>
      <c r="X5" s="13" t="s">
        <v>175</v>
      </c>
      <c r="Y5" s="22">
        <f t="shared" ref="Y5:Y6" si="6">VLOOKUP(X5 , D4:E181, 2, FALSE)
</f>
        <v>0</v>
      </c>
    </row>
    <row r="6">
      <c r="A6" s="13" t="str">
        <f>'V1 text'!A6</f>
        <v>AutoSKLearn</v>
      </c>
      <c r="B6" s="13">
        <f>'V2  title'!B6 / $B$2</f>
        <v>0</v>
      </c>
      <c r="C6" s="13"/>
      <c r="D6" s="13" t="str">
        <f>'V1 text'!A6</f>
        <v>AutoSKLearn</v>
      </c>
      <c r="E6" s="13">
        <f>'V2  title'!C6 / $E$2</f>
        <v>0</v>
      </c>
      <c r="G6" s="13" t="str">
        <f>'V1 text'!D6</f>
        <v/>
      </c>
      <c r="H6" s="13">
        <f>'V2  title'!F6 / $E$2</f>
        <v>0</v>
      </c>
      <c r="J6" s="22" t="b">
        <f t="shared" si="1"/>
        <v>0</v>
      </c>
      <c r="K6" s="22" t="b">
        <f t="shared" si="2"/>
        <v>0</v>
      </c>
      <c r="N6" s="13" t="str">
        <f>'Text normalisé'!K6</f>
        <v>Cassandra</v>
      </c>
      <c r="O6" s="22">
        <f t="shared" si="3"/>
        <v>0.5066666667</v>
      </c>
      <c r="Q6" s="22" t="str">
        <f>'Text normalisé'!N6</f>
        <v>Cassandra</v>
      </c>
      <c r="R6" s="22">
        <f t="shared" si="4"/>
        <v>0.9733333333</v>
      </c>
      <c r="U6" s="13" t="s">
        <v>72</v>
      </c>
      <c r="V6" s="22">
        <f t="shared" si="5"/>
        <v>0</v>
      </c>
      <c r="X6" s="13" t="s">
        <v>72</v>
      </c>
      <c r="Y6" s="22">
        <f t="shared" si="6"/>
        <v>0</v>
      </c>
    </row>
    <row r="7">
      <c r="A7" s="13" t="str">
        <f>'V1 text'!A7</f>
        <v>EvaIML</v>
      </c>
      <c r="B7" s="13">
        <f>'V2  title'!B7 / $B$2</f>
        <v>0</v>
      </c>
      <c r="C7" s="13"/>
      <c r="D7" s="13" t="str">
        <f>'V1 text'!A7</f>
        <v>EvaIML</v>
      </c>
      <c r="E7" s="13">
        <f>'V2  title'!C7 / $E$2</f>
        <v>0</v>
      </c>
      <c r="G7" s="13" t="str">
        <f>'V1 text'!D7</f>
        <v/>
      </c>
      <c r="H7" s="13">
        <f>'V2  title'!F7 / $E$2</f>
        <v>0</v>
      </c>
      <c r="J7" s="22" t="b">
        <f t="shared" si="1"/>
        <v>0</v>
      </c>
      <c r="K7" s="22" t="b">
        <f t="shared" si="2"/>
        <v>0</v>
      </c>
      <c r="N7" s="13" t="str">
        <f>'Text normalisé'!K7</f>
        <v>Iceberg</v>
      </c>
      <c r="O7" s="22">
        <f t="shared" si="3"/>
        <v>0.44</v>
      </c>
      <c r="Q7" s="22" t="str">
        <f>'Text normalisé'!N7</f>
        <v>Spark</v>
      </c>
      <c r="R7" s="22">
        <f t="shared" si="4"/>
        <v>0.3266666667</v>
      </c>
      <c r="U7" s="13" t="s">
        <v>73</v>
      </c>
      <c r="V7" s="22">
        <f>VLOOKUP(U7 , A7:B184, 2, FALSE)
</f>
        <v>0</v>
      </c>
      <c r="X7" s="13" t="s">
        <v>73</v>
      </c>
      <c r="Y7" s="22">
        <f t="shared" ref="Y7:Y8" si="7">VLOOKUP(X7 , D7:E184, 2, FALSE)
</f>
        <v>0</v>
      </c>
    </row>
    <row r="8">
      <c r="A8" s="13" t="str">
        <f>'V1 text'!A8</f>
        <v>FLAML</v>
      </c>
      <c r="B8" s="13">
        <f>'V2  title'!B8 / $B$2</f>
        <v>0</v>
      </c>
      <c r="C8" s="13"/>
      <c r="D8" s="13" t="str">
        <f>'V1 text'!A8</f>
        <v>FLAML</v>
      </c>
      <c r="E8" s="13">
        <f>'V2  title'!C8 / $E$2</f>
        <v>0</v>
      </c>
      <c r="G8" s="13" t="str">
        <f>'V1 text'!D8</f>
        <v/>
      </c>
      <c r="H8" s="13">
        <f>'V2  title'!F8 / $E$2</f>
        <v>0</v>
      </c>
      <c r="J8" s="22" t="b">
        <f t="shared" si="1"/>
        <v>0</v>
      </c>
      <c r="K8" s="22" t="b">
        <f t="shared" si="2"/>
        <v>0</v>
      </c>
      <c r="N8" s="13" t="str">
        <f>'Text normalisé'!K8</f>
        <v>Hadoop</v>
      </c>
      <c r="O8" s="22">
        <f t="shared" si="3"/>
        <v>0</v>
      </c>
      <c r="Q8" s="13" t="s">
        <v>37</v>
      </c>
      <c r="R8" s="22">
        <f t="shared" si="4"/>
        <v>0.8133333333</v>
      </c>
      <c r="U8" s="13" t="s">
        <v>148</v>
      </c>
      <c r="V8" s="22">
        <f>if(VLOOKUP(U8 , A7:B184, 2, FALSE)&gt;1 ,1 , VLOOKUP(U8 , A7:B184, 2, FALSE))
</f>
        <v>0.006666666667</v>
      </c>
      <c r="X8" s="13" t="s">
        <v>148</v>
      </c>
      <c r="Y8" s="22">
        <f t="shared" si="7"/>
        <v>0</v>
      </c>
    </row>
    <row r="9">
      <c r="A9" s="13" t="str">
        <f>'V1 text'!A9</f>
        <v>H2O autoML</v>
      </c>
      <c r="B9" s="13">
        <f>'V2  title'!B9 / $B$2</f>
        <v>0</v>
      </c>
      <c r="C9" s="13"/>
      <c r="D9" s="13" t="str">
        <f>'V1 text'!A9</f>
        <v>H2O autoML</v>
      </c>
      <c r="E9" s="13">
        <f>'V2  title'!C9 / $E$2</f>
        <v>0</v>
      </c>
      <c r="G9" s="13" t="str">
        <f>'V1 text'!D9</f>
        <v/>
      </c>
      <c r="H9" s="13">
        <f>'V2  title'!F9 / $E$2</f>
        <v>0</v>
      </c>
      <c r="J9" s="22" t="b">
        <f t="shared" si="1"/>
        <v>0</v>
      </c>
      <c r="K9" s="22" t="b">
        <f t="shared" si="2"/>
        <v>0</v>
      </c>
      <c r="N9" s="13" t="str">
        <f>'Text normalisé'!K9</f>
        <v>Spark</v>
      </c>
      <c r="O9" s="22">
        <f t="shared" si="3"/>
        <v>0.3466666667</v>
      </c>
      <c r="Q9" s="13" t="s">
        <v>26</v>
      </c>
      <c r="R9" s="22">
        <f t="shared" si="4"/>
        <v>0.4</v>
      </c>
    </row>
    <row r="10">
      <c r="A10" s="13" t="str">
        <f>'V1 text'!A10</f>
        <v>MindsDB</v>
      </c>
      <c r="B10" s="13">
        <f>'V2  title'!B10 / $B$2</f>
        <v>0</v>
      </c>
      <c r="C10" s="13"/>
      <c r="D10" s="13" t="str">
        <f>'V1 text'!A10</f>
        <v>MindsDB</v>
      </c>
      <c r="E10" s="13">
        <f>'V2  title'!C10 / $E$2</f>
        <v>0</v>
      </c>
      <c r="G10" s="13" t="str">
        <f>'V1 text'!D10</f>
        <v/>
      </c>
      <c r="H10" s="13">
        <f>'V2  title'!F10 / $E$2</f>
        <v>0</v>
      </c>
      <c r="J10" s="22" t="b">
        <f t="shared" si="1"/>
        <v>0</v>
      </c>
      <c r="K10" s="22" t="b">
        <f t="shared" si="2"/>
        <v>0</v>
      </c>
      <c r="N10" s="13" t="s">
        <v>34</v>
      </c>
      <c r="O10" s="22">
        <f t="shared" si="3"/>
        <v>0.16</v>
      </c>
      <c r="Q10" s="22" t="str">
        <f>'Text normalisé'!N10</f>
        <v/>
      </c>
    </row>
    <row r="11">
      <c r="A11" s="13" t="str">
        <f>'V1 text'!A11</f>
        <v>MLBox</v>
      </c>
      <c r="B11" s="13">
        <f>'V2  title'!B11 / $B$2</f>
        <v>0</v>
      </c>
      <c r="C11" s="13"/>
      <c r="D11" s="13" t="str">
        <f>'V1 text'!A11</f>
        <v>MLBox</v>
      </c>
      <c r="E11" s="13">
        <f>'V2  title'!C11 / $E$2</f>
        <v>0</v>
      </c>
      <c r="G11" s="13" t="str">
        <f>'V1 text'!D11</f>
        <v/>
      </c>
      <c r="H11" s="13">
        <f>'V2  title'!F11 / $E$2</f>
        <v>0</v>
      </c>
      <c r="J11" s="22" t="b">
        <f t="shared" si="1"/>
        <v>0</v>
      </c>
      <c r="K11" s="22" t="b">
        <f t="shared" si="2"/>
        <v>0</v>
      </c>
      <c r="N11" s="13" t="s">
        <v>10</v>
      </c>
      <c r="O11" s="22">
        <f t="shared" si="3"/>
        <v>3.986666667</v>
      </c>
      <c r="Q11" s="22" t="str">
        <f>'Text normalisé'!N11</f>
        <v/>
      </c>
    </row>
    <row r="12">
      <c r="A12" s="13" t="str">
        <f>'V1 text'!A12</f>
        <v>Model Search</v>
      </c>
      <c r="B12" s="13">
        <f>'V2  title'!B12 / $B$2</f>
        <v>0</v>
      </c>
      <c r="C12" s="13"/>
      <c r="D12" s="13" t="str">
        <f>'V1 text'!A12</f>
        <v>Model Search</v>
      </c>
      <c r="E12" s="13">
        <f>'V2  title'!C12 / $E$2</f>
        <v>0</v>
      </c>
      <c r="G12" s="13" t="str">
        <f>'V1 text'!D12</f>
        <v/>
      </c>
      <c r="H12" s="13">
        <f>'V2  title'!F12 / $E$2</f>
        <v>0</v>
      </c>
      <c r="J12" s="22" t="b">
        <f t="shared" si="1"/>
        <v>0</v>
      </c>
      <c r="K12" s="22" t="b">
        <f t="shared" si="2"/>
        <v>0</v>
      </c>
      <c r="N12" s="13" t="str">
        <f>'Text normalisé'!K12</f>
        <v/>
      </c>
      <c r="Q12" s="22" t="str">
        <f>'Text normalisé'!N12</f>
        <v/>
      </c>
    </row>
    <row r="13">
      <c r="A13" s="13" t="str">
        <f>'V1 text'!A13</f>
        <v>NNI</v>
      </c>
      <c r="B13" s="13">
        <f>'V2  title'!B13 / $B$2</f>
        <v>0</v>
      </c>
      <c r="C13" s="13"/>
      <c r="D13" s="13" t="str">
        <f>'V1 text'!A13</f>
        <v>NNI</v>
      </c>
      <c r="E13" s="13">
        <f>'V2  title'!C13 / $E$2</f>
        <v>0</v>
      </c>
      <c r="G13" s="13" t="str">
        <f>'V1 text'!D13</f>
        <v/>
      </c>
      <c r="H13" s="13">
        <f>'V2  title'!F13 / $E$2</f>
        <v>0</v>
      </c>
      <c r="J13" s="22" t="b">
        <f t="shared" si="1"/>
        <v>0</v>
      </c>
      <c r="K13" s="22" t="b">
        <f t="shared" si="2"/>
        <v>0</v>
      </c>
      <c r="N13" s="13" t="str">
        <f>'Text normalisé'!K13</f>
        <v/>
      </c>
      <c r="Q13" s="22" t="str">
        <f>'Text normalisé'!N13</f>
        <v/>
      </c>
    </row>
    <row r="14">
      <c r="A14" s="13" t="str">
        <f>'V1 text'!A14</f>
        <v/>
      </c>
      <c r="B14" s="13">
        <f>'V2  title'!B14 / $B$2</f>
        <v>0</v>
      </c>
      <c r="C14" s="13"/>
      <c r="D14" s="13" t="str">
        <f>'V1 text'!A14</f>
        <v/>
      </c>
      <c r="E14" s="13">
        <f>'V2  title'!C14 / $E$2</f>
        <v>0</v>
      </c>
      <c r="G14" s="13" t="str">
        <f>'V1 text'!D14</f>
        <v/>
      </c>
      <c r="H14" s="13">
        <f>'V2  title'!F14 / $E$2</f>
        <v>0</v>
      </c>
      <c r="J14" s="22" t="str">
        <f t="shared" si="1"/>
        <v/>
      </c>
      <c r="K14" s="22" t="b">
        <f t="shared" si="2"/>
        <v>0</v>
      </c>
      <c r="N14" s="13" t="str">
        <f>'Text normalisé'!K14</f>
        <v/>
      </c>
      <c r="Q14" s="22" t="str">
        <f>'Text normalisé'!N14</f>
        <v/>
      </c>
    </row>
    <row r="15">
      <c r="A15" s="13" t="s">
        <v>19</v>
      </c>
      <c r="B15" s="13">
        <f>'V2  title'!B16 / $B$2</f>
        <v>0</v>
      </c>
      <c r="C15" s="13"/>
      <c r="D15" s="13" t="s">
        <v>19</v>
      </c>
      <c r="E15" s="13">
        <f>'V2  title'!C15 / $E$2</f>
        <v>2.68</v>
      </c>
      <c r="G15" s="13" t="s">
        <v>19</v>
      </c>
      <c r="H15" s="13">
        <f>'V2  title'!F15 / $E$2</f>
        <v>0</v>
      </c>
      <c r="N15" s="13"/>
    </row>
    <row r="16">
      <c r="A16" s="13" t="str">
        <f>'V1 text'!A16</f>
        <v>ClearML</v>
      </c>
      <c r="B16" s="13">
        <f>'V2  title'!B16 / $B$2</f>
        <v>0</v>
      </c>
      <c r="C16" s="13"/>
      <c r="D16" s="13" t="str">
        <f>'V1 text'!A16</f>
        <v>ClearML</v>
      </c>
      <c r="E16" s="13">
        <f>'V2  title'!C17 / $E$2</f>
        <v>0</v>
      </c>
      <c r="G16" s="13" t="str">
        <f>'V1 text'!D16</f>
        <v/>
      </c>
      <c r="H16" s="13">
        <f>'V2  title'!F17 / $E$2</f>
        <v>0</v>
      </c>
      <c r="J16" s="22" t="b">
        <f t="shared" ref="J16:J172" si="8">IF(A16="","", B16&gt;0)</f>
        <v>0</v>
      </c>
      <c r="K16" s="22" t="b">
        <f t="shared" ref="K16:K172" si="9">IF(B16="","", E16&gt;0)</f>
        <v>0</v>
      </c>
      <c r="N16" s="13" t="str">
        <f>'Text normalisé'!K16</f>
        <v/>
      </c>
      <c r="Q16" s="22" t="str">
        <f>'Text normalisé'!N16</f>
        <v/>
      </c>
    </row>
    <row r="17">
      <c r="A17" s="13" t="str">
        <f>'V1 text'!A17</f>
        <v>CML</v>
      </c>
      <c r="B17" s="13">
        <f>'V2  title'!B17 / $B$2</f>
        <v>0</v>
      </c>
      <c r="C17" s="13"/>
      <c r="D17" s="13" t="str">
        <f>'V1 text'!A17</f>
        <v>CML</v>
      </c>
      <c r="E17" s="13">
        <f>'V2  title'!C17 / $E$2</f>
        <v>0</v>
      </c>
      <c r="G17" s="13" t="str">
        <f>'V1 text'!D17</f>
        <v/>
      </c>
      <c r="H17" s="13">
        <f>'V2  title'!F17 / $E$2</f>
        <v>0</v>
      </c>
      <c r="J17" s="22" t="b">
        <f t="shared" si="8"/>
        <v>0</v>
      </c>
      <c r="K17" s="22" t="b">
        <f t="shared" si="9"/>
        <v>0</v>
      </c>
      <c r="N17" s="13" t="str">
        <f>'Text normalisé'!K17</f>
        <v/>
      </c>
      <c r="Q17" s="22" t="str">
        <f>'Text normalisé'!N17</f>
        <v/>
      </c>
    </row>
    <row r="18">
      <c r="A18" s="13" t="str">
        <f>'V1 text'!A18</f>
        <v>KitOps</v>
      </c>
      <c r="B18" s="13">
        <f>'V2  title'!B18 / $B$2</f>
        <v>0</v>
      </c>
      <c r="C18" s="13"/>
      <c r="D18" s="13" t="str">
        <f>'V1 text'!A18</f>
        <v>KitOps</v>
      </c>
      <c r="E18" s="13">
        <f>'V2  title'!C18 / $E$2</f>
        <v>0</v>
      </c>
      <c r="G18" s="13" t="str">
        <f>'V1 text'!D18</f>
        <v/>
      </c>
      <c r="H18" s="13">
        <f>'V2  title'!F18 / $E$2</f>
        <v>0</v>
      </c>
      <c r="J18" s="22" t="b">
        <f t="shared" si="8"/>
        <v>0</v>
      </c>
      <c r="K18" s="22" t="b">
        <f t="shared" si="9"/>
        <v>0</v>
      </c>
      <c r="N18" s="13" t="str">
        <f>'Text normalisé'!K18</f>
        <v/>
      </c>
      <c r="Q18" s="22" t="str">
        <f>'Text normalisé'!N18</f>
        <v/>
      </c>
    </row>
    <row r="19">
      <c r="A19" s="13" t="str">
        <f>'V1 text'!A19</f>
        <v/>
      </c>
      <c r="B19" s="13">
        <f>'V2  title'!B19 / $B$2</f>
        <v>0</v>
      </c>
      <c r="C19" s="13"/>
      <c r="D19" s="13" t="str">
        <f>'V1 text'!A19</f>
        <v/>
      </c>
      <c r="E19" s="13">
        <f>'V2  title'!C19 / $E$2</f>
        <v>0</v>
      </c>
      <c r="G19" s="13" t="str">
        <f>'V1 text'!D19</f>
        <v/>
      </c>
      <c r="H19" s="13">
        <f>'V2  title'!F19 / $E$2</f>
        <v>0</v>
      </c>
      <c r="J19" s="22" t="str">
        <f t="shared" si="8"/>
        <v/>
      </c>
      <c r="K19" s="22" t="b">
        <f t="shared" si="9"/>
        <v>0</v>
      </c>
      <c r="N19" s="13" t="str">
        <f>'Text normalisé'!K19</f>
        <v/>
      </c>
      <c r="Q19" s="22" t="str">
        <f>'Text normalisé'!N19</f>
        <v/>
      </c>
    </row>
    <row r="20">
      <c r="A20" s="13" t="str">
        <f>'V1 text'!A20</f>
        <v>Amundsen</v>
      </c>
      <c r="B20" s="13">
        <f>'V2  title'!B20 / $B$2</f>
        <v>0</v>
      </c>
      <c r="C20" s="13"/>
      <c r="D20" s="13" t="str">
        <f>'V1 text'!A20</f>
        <v>Amundsen</v>
      </c>
      <c r="E20" s="13">
        <f>'V2  title'!C20 / $E$2</f>
        <v>0</v>
      </c>
      <c r="G20" s="13" t="str">
        <f>'V1 text'!D20</f>
        <v/>
      </c>
      <c r="H20" s="13">
        <f>'V2  title'!F20 / $E$2</f>
        <v>0</v>
      </c>
      <c r="J20" s="22" t="b">
        <f t="shared" si="8"/>
        <v>0</v>
      </c>
      <c r="K20" s="22" t="b">
        <f t="shared" si="9"/>
        <v>0</v>
      </c>
      <c r="N20" s="13" t="str">
        <f>'Text normalisé'!K20</f>
        <v/>
      </c>
      <c r="Q20" s="22" t="str">
        <f>'Text normalisé'!N20</f>
        <v/>
      </c>
    </row>
    <row r="21">
      <c r="A21" s="13" t="str">
        <f>'V1 text'!A21</f>
        <v>Apache Atlas</v>
      </c>
      <c r="B21" s="13">
        <f>'V2  title'!B21 / $B$2</f>
        <v>0.01333333333</v>
      </c>
      <c r="C21" s="13"/>
      <c r="D21" s="13" t="str">
        <f>'V1 text'!A21</f>
        <v>Apache Atlas</v>
      </c>
      <c r="E21" s="13">
        <f>'V2  title'!C21 / $E$2</f>
        <v>0</v>
      </c>
      <c r="G21" s="13" t="str">
        <f>'V1 text'!D21</f>
        <v/>
      </c>
      <c r="H21" s="13">
        <f>'V2  title'!F21 / $E$2</f>
        <v>0</v>
      </c>
      <c r="J21" s="22" t="b">
        <f t="shared" si="8"/>
        <v>1</v>
      </c>
      <c r="K21" s="22" t="b">
        <f t="shared" si="9"/>
        <v>0</v>
      </c>
      <c r="N21" s="13" t="str">
        <f>'Text normalisé'!K21</f>
        <v/>
      </c>
      <c r="Q21" s="22" t="str">
        <f>'Text normalisé'!N21</f>
        <v/>
      </c>
    </row>
    <row r="22">
      <c r="A22" s="13" t="str">
        <f>'V1 text'!A22</f>
        <v>CKAN</v>
      </c>
      <c r="B22" s="13">
        <f>'V2  title'!B22 / $B$2</f>
        <v>0</v>
      </c>
      <c r="C22" s="13"/>
      <c r="D22" s="13" t="str">
        <f>'V1 text'!A22</f>
        <v>CKAN</v>
      </c>
      <c r="E22" s="13">
        <f>'V2  title'!C22 / $E$2</f>
        <v>0</v>
      </c>
      <c r="G22" s="13" t="str">
        <f>'V1 text'!D22</f>
        <v/>
      </c>
      <c r="H22" s="13">
        <f>'V2  title'!F22 / $E$2</f>
        <v>0</v>
      </c>
      <c r="J22" s="22" t="b">
        <f t="shared" si="8"/>
        <v>0</v>
      </c>
      <c r="K22" s="22" t="b">
        <f t="shared" si="9"/>
        <v>0</v>
      </c>
      <c r="N22" s="13" t="str">
        <f>'Text normalisé'!K22</f>
        <v/>
      </c>
      <c r="Q22" s="22" t="str">
        <f>'Text normalisé'!N22</f>
        <v/>
      </c>
    </row>
    <row r="23">
      <c r="A23" s="13" t="str">
        <f>'V1 text'!A23</f>
        <v>Magda</v>
      </c>
      <c r="B23" s="13">
        <f>'V2  title'!B23 / $B$2</f>
        <v>0</v>
      </c>
      <c r="C23" s="13"/>
      <c r="D23" s="13" t="str">
        <f>'V1 text'!A23</f>
        <v>Magda</v>
      </c>
      <c r="E23" s="13">
        <f>'V2  title'!C23 / $E$2</f>
        <v>0</v>
      </c>
      <c r="G23" s="13" t="str">
        <f>'V1 text'!D23</f>
        <v/>
      </c>
      <c r="H23" s="13">
        <f>'V2  title'!F23 / $E$2</f>
        <v>0</v>
      </c>
      <c r="J23" s="22" t="b">
        <f t="shared" si="8"/>
        <v>0</v>
      </c>
      <c r="K23" s="22" t="b">
        <f t="shared" si="9"/>
        <v>0</v>
      </c>
      <c r="N23" s="13" t="str">
        <f>'Text normalisé'!K23</f>
        <v/>
      </c>
      <c r="Q23" s="22" t="str">
        <f>'Text normalisé'!N23</f>
        <v/>
      </c>
    </row>
    <row r="24">
      <c r="A24" s="13" t="str">
        <f>'V1 text'!A24</f>
        <v>DataHub</v>
      </c>
      <c r="B24" s="13">
        <f>'V2  title'!B24 / $B$2</f>
        <v>0.06666666667</v>
      </c>
      <c r="C24" s="13"/>
      <c r="D24" s="13" t="str">
        <f>'V1 text'!A24</f>
        <v>DataHub</v>
      </c>
      <c r="E24" s="13">
        <f>'V2  title'!C24 / $E$2</f>
        <v>0</v>
      </c>
      <c r="G24" s="13" t="str">
        <f>'V1 text'!D24</f>
        <v/>
      </c>
      <c r="H24" s="13">
        <f>'V2  title'!F24 / $E$2</f>
        <v>0</v>
      </c>
      <c r="J24" s="22" t="b">
        <f t="shared" si="8"/>
        <v>1</v>
      </c>
      <c r="K24" s="22" t="b">
        <f t="shared" si="9"/>
        <v>0</v>
      </c>
      <c r="N24" s="13" t="str">
        <f>'Text normalisé'!K24</f>
        <v/>
      </c>
      <c r="Q24" s="22" t="str">
        <f>'Text normalisé'!N24</f>
        <v/>
      </c>
    </row>
    <row r="25">
      <c r="A25" s="13" t="str">
        <f>'V1 text'!A25</f>
        <v>OpenMetadata</v>
      </c>
      <c r="B25" s="13">
        <f>'V2  title'!B25 / $B$2</f>
        <v>0</v>
      </c>
      <c r="C25" s="13"/>
      <c r="D25" s="13" t="str">
        <f>'V1 text'!A25</f>
        <v>OpenMetadata</v>
      </c>
      <c r="E25" s="13">
        <f>'V2  title'!C25 / $E$2</f>
        <v>0</v>
      </c>
      <c r="G25" s="13" t="str">
        <f>'V1 text'!D25</f>
        <v/>
      </c>
      <c r="H25" s="13">
        <f>'V2  title'!F25 / $E$2</f>
        <v>0</v>
      </c>
      <c r="J25" s="22" t="b">
        <f t="shared" si="8"/>
        <v>0</v>
      </c>
      <c r="K25" s="22" t="b">
        <f t="shared" si="9"/>
        <v>0</v>
      </c>
      <c r="N25" s="13" t="str">
        <f>'Text normalisé'!K25</f>
        <v/>
      </c>
      <c r="Q25" s="22" t="str">
        <f>'Text normalisé'!N25</f>
        <v/>
      </c>
    </row>
    <row r="26">
      <c r="A26" s="13" t="str">
        <f>'V1 text'!A26</f>
        <v/>
      </c>
      <c r="B26" s="13">
        <f>'V2  title'!B26 / $B$2</f>
        <v>0</v>
      </c>
      <c r="C26" s="13"/>
      <c r="D26" s="13" t="str">
        <f>'V1 text'!A26</f>
        <v/>
      </c>
      <c r="E26" s="13">
        <f>'V2  title'!C26 / $E$2</f>
        <v>0</v>
      </c>
      <c r="G26" s="13" t="str">
        <f>'V1 text'!D26</f>
        <v/>
      </c>
      <c r="H26" s="13">
        <f>'V2  title'!F26 / $E$2</f>
        <v>0</v>
      </c>
      <c r="J26" s="22" t="str">
        <f t="shared" si="8"/>
        <v/>
      </c>
      <c r="K26" s="22" t="b">
        <f t="shared" si="9"/>
        <v>0</v>
      </c>
      <c r="N26" s="13" t="str">
        <f>'Text normalisé'!K26</f>
        <v/>
      </c>
      <c r="Q26" s="22" t="str">
        <f>'Text normalisé'!N26</f>
        <v/>
      </c>
    </row>
    <row r="27">
      <c r="A27" s="13" t="str">
        <f>'V1 text'!A27</f>
        <v>Snorkel</v>
      </c>
      <c r="B27" s="13">
        <f>'V2  title'!B27 / $B$2</f>
        <v>0</v>
      </c>
      <c r="C27" s="13"/>
      <c r="D27" s="13" t="str">
        <f>'V1 text'!A27</f>
        <v>Snorkel</v>
      </c>
      <c r="E27" s="13">
        <f>'V2  title'!C27 / $E$2</f>
        <v>0</v>
      </c>
      <c r="G27" s="13" t="str">
        <f>'V1 text'!D27</f>
        <v/>
      </c>
      <c r="H27" s="13">
        <f>'V2  title'!F27 / $E$2</f>
        <v>0</v>
      </c>
      <c r="J27" s="22" t="b">
        <f t="shared" si="8"/>
        <v>0</v>
      </c>
      <c r="K27" s="22" t="b">
        <f t="shared" si="9"/>
        <v>0</v>
      </c>
      <c r="N27" s="13" t="str">
        <f>'Text normalisé'!K27</f>
        <v/>
      </c>
      <c r="Q27" s="22" t="str">
        <f>'Text normalisé'!N27</f>
        <v/>
      </c>
    </row>
    <row r="28">
      <c r="A28" s="13" t="str">
        <f>'V1 text'!A28</f>
        <v>Upgini</v>
      </c>
      <c r="B28" s="13">
        <f>'V2  title'!B28 / $B$2</f>
        <v>0</v>
      </c>
      <c r="C28" s="13"/>
      <c r="D28" s="13" t="str">
        <f>'V1 text'!A28</f>
        <v>Upgini</v>
      </c>
      <c r="E28" s="13">
        <f>'V2  title'!C28 / $E$2</f>
        <v>0</v>
      </c>
      <c r="G28" s="13" t="str">
        <f>'V1 text'!D28</f>
        <v/>
      </c>
      <c r="H28" s="13">
        <f>'V2  title'!F28 / $E$2</f>
        <v>0</v>
      </c>
      <c r="J28" s="22" t="b">
        <f t="shared" si="8"/>
        <v>0</v>
      </c>
      <c r="K28" s="22" t="b">
        <f t="shared" si="9"/>
        <v>0</v>
      </c>
      <c r="N28" s="13" t="str">
        <f>'Text normalisé'!K28</f>
        <v/>
      </c>
      <c r="Q28" s="22" t="str">
        <f>'Text normalisé'!N28</f>
        <v/>
      </c>
    </row>
    <row r="29">
      <c r="A29" s="13" t="str">
        <f>'V1 text'!A29</f>
        <v/>
      </c>
      <c r="B29" s="13">
        <f>'V2  title'!B29 / $B$2</f>
        <v>0</v>
      </c>
      <c r="C29" s="13"/>
      <c r="D29" s="13" t="str">
        <f>'V1 text'!A29</f>
        <v/>
      </c>
      <c r="E29" s="13">
        <f>'V2  title'!C29 / $E$2</f>
        <v>0</v>
      </c>
      <c r="G29" s="13" t="str">
        <f>'V1 text'!D29</f>
        <v/>
      </c>
      <c r="H29" s="13">
        <f>'V2  title'!F29 / $E$2</f>
        <v>0</v>
      </c>
      <c r="J29" s="22" t="str">
        <f t="shared" si="8"/>
        <v/>
      </c>
      <c r="K29" s="22" t="b">
        <f t="shared" si="9"/>
        <v>0</v>
      </c>
      <c r="N29" s="13" t="str">
        <f>'Text normalisé'!K29</f>
        <v/>
      </c>
      <c r="Q29" s="22" t="str">
        <f>'Text normalisé'!N29</f>
        <v/>
      </c>
    </row>
    <row r="30">
      <c r="A30" s="13" t="str">
        <f>'V1 text'!A30</f>
        <v>Apache Zeppelin</v>
      </c>
      <c r="B30" s="13">
        <f>'V2  title'!B30 / $B$2</f>
        <v>0</v>
      </c>
      <c r="C30" s="13"/>
      <c r="D30" s="13" t="str">
        <f>'V1 text'!A30</f>
        <v>Apache Zeppelin</v>
      </c>
      <c r="E30" s="13">
        <f>'V2  title'!C30 / $E$2</f>
        <v>0.006666666667</v>
      </c>
      <c r="G30" s="13" t="str">
        <f>'V1 text'!D30</f>
        <v/>
      </c>
      <c r="H30" s="13">
        <f>'V2  title'!F30 / $E$2</f>
        <v>0</v>
      </c>
      <c r="J30" s="22" t="b">
        <f t="shared" si="8"/>
        <v>0</v>
      </c>
      <c r="K30" s="22" t="b">
        <f t="shared" si="9"/>
        <v>1</v>
      </c>
      <c r="N30" s="13" t="str">
        <f>'Text normalisé'!K30</f>
        <v/>
      </c>
      <c r="Q30" s="22" t="str">
        <f>'Text normalisé'!N30</f>
        <v/>
      </c>
    </row>
    <row r="31">
      <c r="A31" s="13" t="str">
        <f>'V1 text'!A31</f>
        <v>Dataprep</v>
      </c>
      <c r="B31" s="13">
        <f>'V2  title'!B31 / $B$2</f>
        <v>0</v>
      </c>
      <c r="C31" s="13"/>
      <c r="D31" s="13" t="str">
        <f>'V1 text'!A31</f>
        <v>Dataprep</v>
      </c>
      <c r="E31" s="13">
        <f>'V2  title'!C31 / $E$2</f>
        <v>0</v>
      </c>
      <c r="G31" s="13" t="str">
        <f>'V1 text'!D31</f>
        <v/>
      </c>
      <c r="H31" s="13">
        <f>'V2  title'!F31 / $E$2</f>
        <v>0</v>
      </c>
      <c r="J31" s="22" t="b">
        <f t="shared" si="8"/>
        <v>0</v>
      </c>
      <c r="K31" s="22" t="b">
        <f t="shared" si="9"/>
        <v>0</v>
      </c>
      <c r="N31" s="13" t="str">
        <f>'Text normalisé'!K31</f>
        <v/>
      </c>
      <c r="Q31" s="22" t="str">
        <f>'Text normalisé'!N31</f>
        <v/>
      </c>
    </row>
    <row r="32">
      <c r="A32" s="13" t="str">
        <f>'V1 text'!A32</f>
        <v>Google colab</v>
      </c>
      <c r="B32" s="13">
        <f>'V2  title'!B32 / $B$2</f>
        <v>0</v>
      </c>
      <c r="C32" s="13"/>
      <c r="D32" s="13" t="str">
        <f>'V1 text'!A32</f>
        <v>Google colab</v>
      </c>
      <c r="E32" s="13">
        <f>'V2  title'!C32 / $E$2</f>
        <v>0.02666666667</v>
      </c>
      <c r="G32" s="13" t="str">
        <f>'V1 text'!D32</f>
        <v/>
      </c>
      <c r="H32" s="13">
        <f>'V2  title'!F32 / $E$2</f>
        <v>0</v>
      </c>
      <c r="J32" s="22" t="b">
        <f t="shared" si="8"/>
        <v>0</v>
      </c>
      <c r="K32" s="22" t="b">
        <f t="shared" si="9"/>
        <v>1</v>
      </c>
      <c r="N32" s="13" t="str">
        <f>'Text normalisé'!K32</f>
        <v/>
      </c>
      <c r="Q32" s="22" t="str">
        <f>'Text normalisé'!N32</f>
        <v/>
      </c>
    </row>
    <row r="33">
      <c r="A33" s="13" t="str">
        <f>'V1 text'!A33</f>
        <v>Jupyter</v>
      </c>
      <c r="B33" s="13">
        <f>'V2  title'!B33 / $B$2</f>
        <v>0.16</v>
      </c>
      <c r="C33" s="13"/>
      <c r="D33" s="13" t="str">
        <f>'V1 text'!A33</f>
        <v>Jupyter</v>
      </c>
      <c r="E33" s="13">
        <f>'V2  title'!C33 / $E$2</f>
        <v>0.26</v>
      </c>
      <c r="G33" s="13" t="str">
        <f>'V1 text'!D33</f>
        <v/>
      </c>
      <c r="H33" s="13">
        <f>'V2  title'!F33 / $E$2</f>
        <v>0</v>
      </c>
      <c r="J33" s="22" t="b">
        <f t="shared" si="8"/>
        <v>1</v>
      </c>
      <c r="K33" s="22" t="b">
        <f t="shared" si="9"/>
        <v>1</v>
      </c>
      <c r="N33" s="13" t="str">
        <f>'Text normalisé'!K33</f>
        <v/>
      </c>
      <c r="Q33" s="22" t="str">
        <f>'Text normalisé'!N33</f>
        <v/>
      </c>
    </row>
    <row r="34">
      <c r="A34" s="13" t="str">
        <f>'V1 text'!A34</f>
        <v>JupyterLab</v>
      </c>
      <c r="B34" s="13">
        <f>'V2  title'!B34 / $B$2</f>
        <v>0</v>
      </c>
      <c r="C34" s="13"/>
      <c r="D34" s="13" t="str">
        <f>'V1 text'!A34</f>
        <v>JupyterLab</v>
      </c>
      <c r="E34" s="13">
        <f>'V2  title'!C34 / $E$2</f>
        <v>0</v>
      </c>
      <c r="G34" s="13" t="str">
        <f>'V1 text'!D34</f>
        <v/>
      </c>
      <c r="H34" s="13">
        <f>'V2  title'!F34 / $E$2</f>
        <v>0</v>
      </c>
      <c r="J34" s="22" t="b">
        <f t="shared" si="8"/>
        <v>0</v>
      </c>
      <c r="K34" s="22" t="b">
        <f t="shared" si="9"/>
        <v>0</v>
      </c>
      <c r="N34" s="13" t="str">
        <f>'Text normalisé'!K34</f>
        <v/>
      </c>
      <c r="Q34" s="22" t="str">
        <f>'Text normalisé'!N34</f>
        <v/>
      </c>
    </row>
    <row r="35">
      <c r="A35" s="13" t="str">
        <f>'V1 text'!A35</f>
        <v>Jupytext</v>
      </c>
      <c r="B35" s="13">
        <f>'V2  title'!B35 / $B$2</f>
        <v>0</v>
      </c>
      <c r="C35" s="13"/>
      <c r="D35" s="13" t="str">
        <f>'V1 text'!A35</f>
        <v>Jupytext</v>
      </c>
      <c r="E35" s="13">
        <f>'V2  title'!C35 / $E$2</f>
        <v>0</v>
      </c>
      <c r="G35" s="13" t="str">
        <f>'V1 text'!D35</f>
        <v/>
      </c>
      <c r="H35" s="13">
        <f>'V2  title'!F35 / $E$2</f>
        <v>0</v>
      </c>
      <c r="J35" s="22" t="b">
        <f t="shared" si="8"/>
        <v>0</v>
      </c>
      <c r="K35" s="22" t="b">
        <f t="shared" si="9"/>
        <v>0</v>
      </c>
      <c r="N35" s="13" t="str">
        <f>'Text normalisé'!K35</f>
        <v/>
      </c>
      <c r="Q35" s="22" t="str">
        <f>'Text normalisé'!N35</f>
        <v/>
      </c>
    </row>
    <row r="36">
      <c r="A36" s="13" t="str">
        <f>'V1 text'!A36</f>
        <v>Pandas profiling</v>
      </c>
      <c r="B36" s="13">
        <f>'V2  title'!B36 / $B$2</f>
        <v>0</v>
      </c>
      <c r="C36" s="13"/>
      <c r="D36" s="13" t="str">
        <f>'V1 text'!A36</f>
        <v>Pandas profiling</v>
      </c>
      <c r="E36" s="13">
        <f>'V2  title'!C36 / $E$2</f>
        <v>0</v>
      </c>
      <c r="G36" s="13" t="str">
        <f>'V1 text'!D36</f>
        <v/>
      </c>
      <c r="H36" s="13">
        <f>'V2  title'!F36 / $E$2</f>
        <v>0</v>
      </c>
      <c r="J36" s="22" t="b">
        <f t="shared" si="8"/>
        <v>0</v>
      </c>
      <c r="K36" s="22" t="b">
        <f t="shared" si="9"/>
        <v>0</v>
      </c>
      <c r="N36" s="13" t="str">
        <f>'Text normalisé'!K36</f>
        <v/>
      </c>
      <c r="Q36" s="22" t="str">
        <f>'Text normalisé'!N36</f>
        <v/>
      </c>
    </row>
    <row r="37">
      <c r="A37" s="13" t="str">
        <f>'V1 text'!A37</f>
        <v>Polynote</v>
      </c>
      <c r="B37" s="13">
        <f>'V2  title'!B37 / $B$2</f>
        <v>0</v>
      </c>
      <c r="C37" s="13"/>
      <c r="D37" s="13" t="str">
        <f>'V1 text'!A37</f>
        <v>Polynote</v>
      </c>
      <c r="E37" s="13">
        <f>'V2  title'!C37 / $E$2</f>
        <v>0</v>
      </c>
      <c r="G37" s="13" t="str">
        <f>'V1 text'!D37</f>
        <v/>
      </c>
      <c r="H37" s="13">
        <f>'V2  title'!F37 / $E$2</f>
        <v>0</v>
      </c>
      <c r="J37" s="22" t="b">
        <f t="shared" si="8"/>
        <v>0</v>
      </c>
      <c r="K37" s="22" t="b">
        <f t="shared" si="9"/>
        <v>0</v>
      </c>
      <c r="N37" s="13" t="str">
        <f>'Text normalisé'!K37</f>
        <v/>
      </c>
      <c r="Q37" s="22" t="str">
        <f>'Text normalisé'!N37</f>
        <v/>
      </c>
    </row>
    <row r="38">
      <c r="A38" s="13" t="str">
        <f>'V1 text'!A38</f>
        <v/>
      </c>
      <c r="B38" s="13">
        <f>'V2  title'!B38 / $B$2</f>
        <v>0</v>
      </c>
      <c r="C38" s="13"/>
      <c r="D38" s="13" t="str">
        <f>'V1 text'!A38</f>
        <v/>
      </c>
      <c r="E38" s="13">
        <f>'V2  title'!C38 / $E$2</f>
        <v>0</v>
      </c>
      <c r="G38" s="13" t="str">
        <f>'V1 text'!D38</f>
        <v/>
      </c>
      <c r="H38" s="13">
        <f>'V2  title'!F38 / $E$2</f>
        <v>0</v>
      </c>
      <c r="J38" s="22" t="str">
        <f t="shared" si="8"/>
        <v/>
      </c>
      <c r="K38" s="22" t="b">
        <f t="shared" si="9"/>
        <v>0</v>
      </c>
      <c r="N38" s="13" t="str">
        <f>'Text normalisé'!K38</f>
        <v/>
      </c>
    </row>
    <row r="39">
      <c r="A39" s="13" t="str">
        <f>'V1 text'!A39</f>
        <v>Arrikto</v>
      </c>
      <c r="B39" s="13">
        <f>'V2  title'!B39 / $B$2</f>
        <v>0</v>
      </c>
      <c r="C39" s="13"/>
      <c r="D39" s="13" t="str">
        <f>'V1 text'!A39</f>
        <v>Arrikto</v>
      </c>
      <c r="E39" s="13">
        <f>'V2  title'!C39 / $E$2</f>
        <v>0</v>
      </c>
      <c r="G39" s="13" t="str">
        <f>'V1 text'!D39</f>
        <v/>
      </c>
      <c r="H39" s="13">
        <f>'V2  title'!F39 / $E$2</f>
        <v>0</v>
      </c>
      <c r="J39" s="22" t="b">
        <f t="shared" si="8"/>
        <v>0</v>
      </c>
      <c r="K39" s="22" t="b">
        <f t="shared" si="9"/>
        <v>0</v>
      </c>
      <c r="N39" s="13" t="str">
        <f>'Text normalisé'!K39</f>
        <v/>
      </c>
    </row>
    <row r="40">
      <c r="A40" s="13" t="str">
        <f>'V1 text'!A40</f>
        <v>BlazingSQL</v>
      </c>
      <c r="B40" s="13">
        <f>'V2  title'!B40 / $B$2</f>
        <v>0</v>
      </c>
      <c r="C40" s="13"/>
      <c r="D40" s="13" t="str">
        <f>'V1 text'!A40</f>
        <v>BlazingSQL</v>
      </c>
      <c r="E40" s="13">
        <f>'V2  title'!C40 / $E$2</f>
        <v>0</v>
      </c>
      <c r="G40" s="13" t="str">
        <f>'V1 text'!D40</f>
        <v/>
      </c>
      <c r="H40" s="13">
        <f>'V2  title'!F40 / $E$2</f>
        <v>0</v>
      </c>
      <c r="J40" s="22" t="b">
        <f t="shared" si="8"/>
        <v>0</v>
      </c>
      <c r="K40" s="22" t="b">
        <f t="shared" si="9"/>
        <v>0</v>
      </c>
      <c r="N40" s="13" t="str">
        <f>'Text normalisé'!K40</f>
        <v/>
      </c>
    </row>
    <row r="41">
      <c r="A41" s="13" t="str">
        <f>'V1 text'!A41</f>
        <v>Delta Lake</v>
      </c>
      <c r="B41" s="13">
        <f>'V2  title'!B41 / $B$2</f>
        <v>0</v>
      </c>
      <c r="C41" s="13"/>
      <c r="D41" s="13" t="str">
        <f>'V1 text'!A41</f>
        <v>Delta Lake</v>
      </c>
      <c r="E41" s="13">
        <f>'V2  title'!C41 / $E$2</f>
        <v>0</v>
      </c>
      <c r="G41" s="13" t="str">
        <f>'V1 text'!D41</f>
        <v/>
      </c>
      <c r="H41" s="13">
        <f>'V2  title'!F41 / $E$2</f>
        <v>0</v>
      </c>
      <c r="J41" s="22" t="b">
        <f t="shared" si="8"/>
        <v>0</v>
      </c>
      <c r="K41" s="22" t="b">
        <f t="shared" si="9"/>
        <v>0</v>
      </c>
      <c r="N41" s="13" t="str">
        <f>'Text normalisé'!K41</f>
        <v/>
      </c>
    </row>
    <row r="42">
      <c r="A42" s="13" t="str">
        <f>'V1 text'!A42</f>
        <v>Cassandra</v>
      </c>
      <c r="B42" s="13">
        <f>'V2  title'!B42 / $B$2</f>
        <v>0.5066666667</v>
      </c>
      <c r="C42" s="13"/>
      <c r="D42" s="13" t="str">
        <f>'V1 text'!A42</f>
        <v>Cassandra</v>
      </c>
      <c r="E42" s="13">
        <f>'V2  title'!C42 / $E$2</f>
        <v>0.9733333333</v>
      </c>
      <c r="G42" s="13" t="str">
        <f>'V1 text'!D42</f>
        <v/>
      </c>
      <c r="H42" s="13">
        <f>'V2  title'!F42 / $E$2</f>
        <v>0</v>
      </c>
      <c r="J42" s="22" t="b">
        <f t="shared" si="8"/>
        <v>1</v>
      </c>
      <c r="K42" s="22" t="b">
        <f t="shared" si="9"/>
        <v>1</v>
      </c>
      <c r="N42" s="13" t="str">
        <f>'Text normalisé'!K42</f>
        <v/>
      </c>
    </row>
    <row r="43">
      <c r="A43" s="13" t="str">
        <f>'V1 text'!A43</f>
        <v>Iceberg</v>
      </c>
      <c r="B43" s="13">
        <f>'V2  title'!B43 / $B$2</f>
        <v>0.44</v>
      </c>
      <c r="C43" s="13"/>
      <c r="D43" s="13" t="str">
        <f>'V1 text'!A43</f>
        <v>Iceberg</v>
      </c>
      <c r="E43" s="13">
        <f>'V2  title'!C43 / $E$2</f>
        <v>0</v>
      </c>
      <c r="G43" s="13" t="str">
        <f>'V1 text'!D43</f>
        <v/>
      </c>
      <c r="H43" s="13">
        <f>'V2  title'!F43 / $E$2</f>
        <v>0</v>
      </c>
      <c r="J43" s="22" t="b">
        <f t="shared" si="8"/>
        <v>1</v>
      </c>
      <c r="K43" s="22" t="b">
        <f t="shared" si="9"/>
        <v>0</v>
      </c>
      <c r="N43" s="13" t="str">
        <f>'Text normalisé'!K43</f>
        <v/>
      </c>
    </row>
    <row r="44">
      <c r="A44" s="13" t="str">
        <f>'V1 text'!A44</f>
        <v>Dolt</v>
      </c>
      <c r="B44" s="13">
        <f>'V2  title'!B44 / $B$2</f>
        <v>0</v>
      </c>
      <c r="C44" s="13"/>
      <c r="D44" s="13" t="str">
        <f>'V1 text'!A44</f>
        <v>Dolt</v>
      </c>
      <c r="E44" s="13">
        <f>'V2  title'!C44 / $E$2</f>
        <v>0</v>
      </c>
      <c r="G44" s="13" t="str">
        <f>'V1 text'!D44</f>
        <v/>
      </c>
      <c r="H44" s="13">
        <f>'V2  title'!F44 / $E$2</f>
        <v>0</v>
      </c>
      <c r="J44" s="22" t="b">
        <f t="shared" si="8"/>
        <v>0</v>
      </c>
      <c r="K44" s="22" t="b">
        <f t="shared" si="9"/>
        <v>0</v>
      </c>
      <c r="N44" s="13" t="str">
        <f>'Text normalisé'!K44</f>
        <v/>
      </c>
    </row>
    <row r="45">
      <c r="A45" s="13" t="str">
        <f>'V1 text'!A45</f>
        <v>Dud</v>
      </c>
      <c r="B45" s="13">
        <f>'V2  title'!B45 / $B$2</f>
        <v>0</v>
      </c>
      <c r="C45" s="13"/>
      <c r="D45" s="13" t="str">
        <f>'V1 text'!A45</f>
        <v>Dud</v>
      </c>
      <c r="E45" s="13">
        <f>'V2  title'!C45 / $E$2</f>
        <v>0</v>
      </c>
      <c r="G45" s="13" t="str">
        <f>'V1 text'!D45</f>
        <v/>
      </c>
      <c r="H45" s="13">
        <f>'V2  title'!F45 / $E$2</f>
        <v>0</v>
      </c>
      <c r="J45" s="22" t="b">
        <f t="shared" si="8"/>
        <v>0</v>
      </c>
      <c r="K45" s="22" t="b">
        <f t="shared" si="9"/>
        <v>0</v>
      </c>
      <c r="N45" s="13" t="str">
        <f>'Text normalisé'!K45</f>
        <v/>
      </c>
    </row>
    <row r="46">
      <c r="A46" s="13" t="str">
        <f>'V1 text'!A46</f>
        <v>DVC</v>
      </c>
      <c r="B46" s="13">
        <f>'V2  title'!B46 / $B$2</f>
        <v>0</v>
      </c>
      <c r="C46" s="13"/>
      <c r="D46" s="13" t="str">
        <f>'V1 text'!A46</f>
        <v>DVC</v>
      </c>
      <c r="E46" s="13">
        <f>'V2  title'!C46 / $E$2</f>
        <v>0</v>
      </c>
      <c r="G46" s="13" t="str">
        <f>'V1 text'!D46</f>
        <v/>
      </c>
      <c r="H46" s="13">
        <f>'V2  title'!F46 / $E$2</f>
        <v>0</v>
      </c>
      <c r="J46" s="22" t="b">
        <f t="shared" si="8"/>
        <v>0</v>
      </c>
      <c r="K46" s="22" t="b">
        <f t="shared" si="9"/>
        <v>0</v>
      </c>
      <c r="N46" s="13" t="str">
        <f>'Text normalisé'!K46</f>
        <v/>
      </c>
    </row>
    <row r="47">
      <c r="A47" s="13" t="str">
        <f>'V1 text'!A47</f>
        <v>GitLFS</v>
      </c>
      <c r="B47" s="13">
        <f>'V2  title'!B47 / $B$2</f>
        <v>0</v>
      </c>
      <c r="C47" s="13"/>
      <c r="D47" s="13" t="str">
        <f>'V1 text'!A47</f>
        <v>GitLFS</v>
      </c>
      <c r="E47" s="13">
        <f>'V2  title'!C47 / $E$2</f>
        <v>0</v>
      </c>
      <c r="G47" s="13" t="str">
        <f>'V1 text'!D47</f>
        <v/>
      </c>
      <c r="H47" s="13">
        <f>'V2  title'!F47 / $E$2</f>
        <v>0</v>
      </c>
      <c r="J47" s="22" t="b">
        <f t="shared" si="8"/>
        <v>0</v>
      </c>
      <c r="K47" s="22" t="b">
        <f t="shared" si="9"/>
        <v>0</v>
      </c>
      <c r="N47" s="13" t="str">
        <f>'Text normalisé'!K47</f>
        <v/>
      </c>
    </row>
    <row r="48">
      <c r="A48" s="13" t="str">
        <f>'V1 text'!A48</f>
        <v>Hub</v>
      </c>
      <c r="B48" s="13">
        <f>'V2  title'!B48 / $B$2</f>
        <v>0</v>
      </c>
      <c r="C48" s="13"/>
      <c r="D48" s="13" t="str">
        <f>'V1 text'!A48</f>
        <v>Hub</v>
      </c>
      <c r="E48" s="13">
        <f>'V2  title'!C48 / $E$2</f>
        <v>0</v>
      </c>
      <c r="G48" s="13" t="str">
        <f>'V1 text'!D48</f>
        <v/>
      </c>
      <c r="H48" s="13">
        <f>'V2  title'!F48 / $E$2</f>
        <v>0</v>
      </c>
      <c r="J48" s="22" t="b">
        <f t="shared" si="8"/>
        <v>0</v>
      </c>
      <c r="K48" s="22" t="b">
        <f t="shared" si="9"/>
        <v>0</v>
      </c>
      <c r="N48" s="13" t="str">
        <f>'Text normalisé'!K48</f>
        <v/>
      </c>
    </row>
    <row r="49">
      <c r="A49" s="13" t="str">
        <f>'V1 text'!A49</f>
        <v>Intake</v>
      </c>
      <c r="B49" s="13">
        <f>'V2  title'!B49 / $B$2</f>
        <v>0</v>
      </c>
      <c r="C49" s="13"/>
      <c r="D49" s="13" t="str">
        <f>'V1 text'!A49</f>
        <v>Intake</v>
      </c>
      <c r="E49" s="13">
        <f>'V2  title'!C49 / $E$2</f>
        <v>0</v>
      </c>
      <c r="G49" s="13" t="str">
        <f>'V1 text'!D49</f>
        <v/>
      </c>
      <c r="H49" s="13">
        <f>'V2  title'!F49 / $E$2</f>
        <v>0</v>
      </c>
      <c r="J49" s="22" t="b">
        <f t="shared" si="8"/>
        <v>0</v>
      </c>
      <c r="K49" s="22" t="b">
        <f t="shared" si="9"/>
        <v>0</v>
      </c>
    </row>
    <row r="50">
      <c r="A50" s="13" t="str">
        <f>'V1 text'!A50</f>
        <v>LakeFS</v>
      </c>
      <c r="B50" s="13">
        <f>'V2  title'!B50 / $B$2</f>
        <v>0</v>
      </c>
      <c r="C50" s="13"/>
      <c r="D50" s="13" t="str">
        <f>'V1 text'!A50</f>
        <v>LakeFS</v>
      </c>
      <c r="E50" s="13">
        <f>'V2  title'!C50 / $E$2</f>
        <v>0</v>
      </c>
      <c r="G50" s="13" t="str">
        <f>'V1 text'!D50</f>
        <v/>
      </c>
      <c r="H50" s="13">
        <f>'V2  title'!F50 / $E$2</f>
        <v>0</v>
      </c>
      <c r="J50" s="22" t="b">
        <f t="shared" si="8"/>
        <v>0</v>
      </c>
      <c r="K50" s="22" t="b">
        <f t="shared" si="9"/>
        <v>0</v>
      </c>
    </row>
    <row r="51">
      <c r="A51" s="13" t="str">
        <f>'V1 text'!A51</f>
        <v>Marquez</v>
      </c>
      <c r="B51" s="13">
        <f>'V2  title'!B51 / $B$2</f>
        <v>0</v>
      </c>
      <c r="C51" s="13"/>
      <c r="D51" s="13" t="str">
        <f>'V1 text'!A51</f>
        <v>Marquez</v>
      </c>
      <c r="E51" s="13">
        <f>'V2  title'!C51 / $E$2</f>
        <v>0</v>
      </c>
      <c r="G51" s="13" t="str">
        <f>'V1 text'!D51</f>
        <v/>
      </c>
      <c r="H51" s="13">
        <f>'V2  title'!F51 / $E$2</f>
        <v>0</v>
      </c>
      <c r="J51" s="22" t="b">
        <f t="shared" si="8"/>
        <v>0</v>
      </c>
      <c r="K51" s="22" t="b">
        <f t="shared" si="9"/>
        <v>0</v>
      </c>
    </row>
    <row r="52">
      <c r="A52" s="13" t="str">
        <f>'V1 text'!A52</f>
        <v>Milvus</v>
      </c>
      <c r="B52" s="13">
        <f>'V2  title'!B52 / $B$2</f>
        <v>0</v>
      </c>
      <c r="C52" s="13"/>
      <c r="D52" s="13" t="str">
        <f>'V1 text'!A52</f>
        <v>Milvus</v>
      </c>
      <c r="E52" s="13">
        <f>'V2  title'!C52 / $E$2</f>
        <v>0</v>
      </c>
      <c r="G52" s="13" t="str">
        <f>'V1 text'!D52</f>
        <v/>
      </c>
      <c r="H52" s="13">
        <f>'V2  title'!F52 / $E$2</f>
        <v>0</v>
      </c>
      <c r="J52" s="22" t="b">
        <f t="shared" si="8"/>
        <v>0</v>
      </c>
      <c r="K52" s="22" t="b">
        <f t="shared" si="9"/>
        <v>0</v>
      </c>
    </row>
    <row r="53">
      <c r="A53" s="13" t="str">
        <f>'V1 text'!A53</f>
        <v>Pincone</v>
      </c>
      <c r="B53" s="13">
        <f>'V2  title'!B53 / $B$2</f>
        <v>0</v>
      </c>
      <c r="C53" s="13"/>
      <c r="D53" s="13" t="str">
        <f>'V1 text'!A53</f>
        <v>Pincone</v>
      </c>
      <c r="E53" s="13">
        <f>'V2  title'!C53 / $E$2</f>
        <v>0</v>
      </c>
      <c r="G53" s="13" t="str">
        <f>'V1 text'!D53</f>
        <v/>
      </c>
      <c r="H53" s="13">
        <f>'V2  title'!F53 / $E$2</f>
        <v>0</v>
      </c>
      <c r="J53" s="22" t="b">
        <f t="shared" si="8"/>
        <v>0</v>
      </c>
      <c r="K53" s="22" t="b">
        <f t="shared" si="9"/>
        <v>0</v>
      </c>
    </row>
    <row r="54">
      <c r="A54" s="13" t="str">
        <f>'V1 text'!A54</f>
        <v>Qdrant</v>
      </c>
      <c r="B54" s="13">
        <f>'V2  title'!B54 / $B$2</f>
        <v>0</v>
      </c>
      <c r="C54" s="13"/>
      <c r="D54" s="13" t="str">
        <f>'V1 text'!A54</f>
        <v>Qdrant</v>
      </c>
      <c r="E54" s="13">
        <f>'V2  title'!C54 / $E$2</f>
        <v>0</v>
      </c>
      <c r="G54" s="13" t="str">
        <f>'V1 text'!D54</f>
        <v/>
      </c>
      <c r="H54" s="13">
        <f>'V2  title'!F54 / $E$2</f>
        <v>0</v>
      </c>
      <c r="J54" s="22" t="b">
        <f t="shared" si="8"/>
        <v>0</v>
      </c>
      <c r="K54" s="22" t="b">
        <f t="shared" si="9"/>
        <v>0</v>
      </c>
    </row>
    <row r="55">
      <c r="A55" s="13" t="str">
        <f>'V1 text'!A55</f>
        <v>Quit</v>
      </c>
      <c r="B55" s="13">
        <f>'V2  title'!B55 / $B$2</f>
        <v>0</v>
      </c>
      <c r="C55" s="13"/>
      <c r="D55" s="13" t="str">
        <f>'V1 text'!A55</f>
        <v>Quit</v>
      </c>
      <c r="E55" s="13">
        <f>'V2  title'!C55 / $E$2</f>
        <v>0</v>
      </c>
      <c r="G55" s="13" t="str">
        <f>'V1 text'!D55</f>
        <v/>
      </c>
      <c r="H55" s="13">
        <f>'V2  title'!F55 / $E$2</f>
        <v>0</v>
      </c>
      <c r="J55" s="22" t="b">
        <f t="shared" si="8"/>
        <v>0</v>
      </c>
      <c r="K55" s="22" t="b">
        <f t="shared" si="9"/>
        <v>0</v>
      </c>
    </row>
    <row r="56">
      <c r="A56" s="13" t="str">
        <f>'V1 text'!A56</f>
        <v/>
      </c>
      <c r="B56" s="13">
        <f>'V2  title'!B56 / $B$2</f>
        <v>0</v>
      </c>
      <c r="C56" s="13"/>
      <c r="D56" s="13" t="str">
        <f>'V1 text'!A56</f>
        <v/>
      </c>
      <c r="E56" s="13">
        <f>'V2  title'!C56 / $E$2</f>
        <v>0</v>
      </c>
      <c r="G56" s="13" t="str">
        <f>'V1 text'!D56</f>
        <v/>
      </c>
      <c r="H56" s="13">
        <f>'V2  title'!F56 / $E$2</f>
        <v>0</v>
      </c>
      <c r="J56" s="22" t="str">
        <f t="shared" si="8"/>
        <v/>
      </c>
      <c r="K56" s="22" t="b">
        <f t="shared" si="9"/>
        <v>0</v>
      </c>
    </row>
    <row r="57">
      <c r="A57" s="13" t="str">
        <f>'V1 text'!A57</f>
        <v>Airflow</v>
      </c>
      <c r="B57" s="13">
        <f>'V2  title'!B57 / $B$2</f>
        <v>0</v>
      </c>
      <c r="C57" s="13"/>
      <c r="D57" s="13" t="str">
        <f>'V1 text'!A57</f>
        <v>Airflow</v>
      </c>
      <c r="E57" s="13">
        <f>'V2  title'!C57 / $E$2</f>
        <v>0</v>
      </c>
      <c r="G57" s="13" t="str">
        <f>'V1 text'!D57</f>
        <v/>
      </c>
      <c r="H57" s="13">
        <f>'V2  title'!F57 / $E$2</f>
        <v>0</v>
      </c>
      <c r="J57" s="22" t="b">
        <f t="shared" si="8"/>
        <v>0</v>
      </c>
      <c r="K57" s="22" t="b">
        <f t="shared" si="9"/>
        <v>0</v>
      </c>
    </row>
    <row r="58">
      <c r="A58" s="13" t="str">
        <f>'V1 text'!A58</f>
        <v>Manifold</v>
      </c>
      <c r="B58" s="13">
        <f>'V2  title'!B58 / $B$2</f>
        <v>0</v>
      </c>
      <c r="C58" s="13"/>
      <c r="D58" s="13" t="str">
        <f>'V1 text'!A58</f>
        <v>Manifold</v>
      </c>
      <c r="E58" s="13">
        <f>'V2  title'!C58 / $E$2</f>
        <v>0.8133333333</v>
      </c>
      <c r="G58" s="13" t="str">
        <f>'V1 text'!D58</f>
        <v/>
      </c>
      <c r="H58" s="13">
        <f>'V2  title'!F58 / $E$2</f>
        <v>0</v>
      </c>
      <c r="J58" s="22" t="b">
        <f t="shared" si="8"/>
        <v>0</v>
      </c>
      <c r="K58" s="22" t="b">
        <f t="shared" si="9"/>
        <v>1</v>
      </c>
    </row>
    <row r="59">
      <c r="A59" s="13" t="str">
        <f>'V1 text'!A59</f>
        <v>Azkaban</v>
      </c>
      <c r="B59" s="13">
        <f>'V2  title'!B59 / $B$2</f>
        <v>0</v>
      </c>
      <c r="C59" s="13"/>
      <c r="D59" s="13" t="str">
        <f>'V1 text'!A59</f>
        <v>Azkaban</v>
      </c>
      <c r="E59" s="13">
        <f>'V2  title'!C59 / $E$2</f>
        <v>0</v>
      </c>
      <c r="G59" s="13" t="str">
        <f>'V1 text'!D59</f>
        <v/>
      </c>
      <c r="H59" s="13">
        <f>'V2  title'!F59 / $E$2</f>
        <v>0</v>
      </c>
      <c r="J59" s="22" t="b">
        <f t="shared" si="8"/>
        <v>0</v>
      </c>
      <c r="K59" s="22" t="b">
        <f t="shared" si="9"/>
        <v>0</v>
      </c>
    </row>
    <row r="60">
      <c r="A60" s="13" t="str">
        <f>'V1 text'!A60</f>
        <v>Dagster</v>
      </c>
      <c r="B60" s="13">
        <f>'V2  title'!B60 / $B$2</f>
        <v>0</v>
      </c>
      <c r="C60" s="13"/>
      <c r="D60" s="13" t="str">
        <f>'V1 text'!A60</f>
        <v>Dagster</v>
      </c>
      <c r="E60" s="13">
        <f>'V2  title'!C60 / $E$2</f>
        <v>0</v>
      </c>
      <c r="G60" s="13" t="str">
        <f>'V1 text'!D60</f>
        <v/>
      </c>
      <c r="H60" s="13">
        <f>'V2  title'!F60 / $E$2</f>
        <v>0</v>
      </c>
      <c r="J60" s="22" t="b">
        <f t="shared" si="8"/>
        <v>0</v>
      </c>
      <c r="K60" s="22" t="b">
        <f t="shared" si="9"/>
        <v>0</v>
      </c>
    </row>
    <row r="61">
      <c r="A61" s="13" t="str">
        <f>'V1 text'!A61</f>
        <v>Hadoop</v>
      </c>
      <c r="B61" s="13">
        <f>'V2  title'!B61 / $B$2</f>
        <v>0</v>
      </c>
      <c r="C61" s="13"/>
      <c r="D61" s="13" t="str">
        <f>'V1 text'!A61</f>
        <v>Hadoop</v>
      </c>
      <c r="E61" s="13">
        <f>'V2  title'!C61 / $E$2</f>
        <v>0</v>
      </c>
      <c r="G61" s="13" t="str">
        <f>'V1 text'!D61</f>
        <v/>
      </c>
      <c r="H61" s="13">
        <f>'V2  title'!F61 / $E$2</f>
        <v>0</v>
      </c>
      <c r="J61" s="22" t="b">
        <f t="shared" si="8"/>
        <v>0</v>
      </c>
      <c r="K61" s="22" t="b">
        <f t="shared" si="9"/>
        <v>0</v>
      </c>
    </row>
    <row r="62">
      <c r="A62" s="13" t="str">
        <f>'V1 text'!A62</f>
        <v>OpenRefine</v>
      </c>
      <c r="B62" s="13">
        <f>'V2  title'!B62 / $B$2</f>
        <v>0</v>
      </c>
      <c r="C62" s="13"/>
      <c r="D62" s="13" t="str">
        <f>'V1 text'!A62</f>
        <v>OpenRefine</v>
      </c>
      <c r="E62" s="13">
        <f>'V2  title'!C62 / $E$2</f>
        <v>0</v>
      </c>
      <c r="G62" s="13" t="str">
        <f>'V1 text'!D62</f>
        <v/>
      </c>
      <c r="H62" s="13">
        <f>'V2  title'!F62 / $E$2</f>
        <v>0</v>
      </c>
      <c r="J62" s="22" t="b">
        <f t="shared" si="8"/>
        <v>0</v>
      </c>
      <c r="K62" s="22" t="b">
        <f t="shared" si="9"/>
        <v>0</v>
      </c>
    </row>
    <row r="63">
      <c r="A63" s="13" t="str">
        <f>'V1 text'!A63</f>
        <v>Spark</v>
      </c>
      <c r="B63" s="13">
        <f>'V2  title'!B63 / $B$2</f>
        <v>0.3466666667</v>
      </c>
      <c r="C63" s="13"/>
      <c r="D63" s="13" t="str">
        <f>'V1 text'!A63</f>
        <v>Spark</v>
      </c>
      <c r="E63" s="13">
        <f>'V2  title'!C63 / $E$2</f>
        <v>0.3266666667</v>
      </c>
      <c r="G63" s="13" t="str">
        <f>'V1 text'!D63</f>
        <v/>
      </c>
      <c r="H63" s="13">
        <f>'V2  title'!F63 / $E$2</f>
        <v>0</v>
      </c>
      <c r="J63" s="22" t="b">
        <f t="shared" si="8"/>
        <v>1</v>
      </c>
      <c r="K63" s="22" t="b">
        <f t="shared" si="9"/>
        <v>1</v>
      </c>
    </row>
    <row r="64">
      <c r="A64" s="13" t="str">
        <f>'V1 text'!A64</f>
        <v/>
      </c>
      <c r="B64" s="13">
        <f>'V2  title'!B64 / $B$2</f>
        <v>0</v>
      </c>
      <c r="C64" s="13"/>
      <c r="D64" s="13" t="str">
        <f>'V1 text'!A64</f>
        <v/>
      </c>
      <c r="E64" s="13">
        <f>'V2  title'!C64 / $E$2</f>
        <v>0</v>
      </c>
      <c r="G64" s="13" t="str">
        <f>'V1 text'!D64</f>
        <v/>
      </c>
      <c r="H64" s="13">
        <f>'V2  title'!F64 / $E$2</f>
        <v>0</v>
      </c>
      <c r="J64" s="22" t="str">
        <f t="shared" si="8"/>
        <v/>
      </c>
      <c r="K64" s="22" t="b">
        <f t="shared" si="9"/>
        <v>0</v>
      </c>
    </row>
    <row r="65">
      <c r="A65" s="13" t="str">
        <f>'V1 text'!A65</f>
        <v>Cerberus</v>
      </c>
      <c r="B65" s="13">
        <f>'V2  title'!B65 / $B$2</f>
        <v>0</v>
      </c>
      <c r="C65" s="13"/>
      <c r="D65" s="13" t="str">
        <f>'V1 text'!A65</f>
        <v>Cerberus</v>
      </c>
      <c r="E65" s="13">
        <f>'V2  title'!C65 / $E$2</f>
        <v>0</v>
      </c>
      <c r="G65" s="13" t="str">
        <f>'V1 text'!D65</f>
        <v/>
      </c>
      <c r="H65" s="13">
        <f>'V2  title'!F65 / $E$2</f>
        <v>0</v>
      </c>
      <c r="J65" s="22" t="b">
        <f t="shared" si="8"/>
        <v>0</v>
      </c>
      <c r="K65" s="22" t="b">
        <f t="shared" si="9"/>
        <v>0</v>
      </c>
    </row>
    <row r="66">
      <c r="A66" s="13" t="str">
        <f>'V1 text'!A66</f>
        <v>CleanLab</v>
      </c>
      <c r="B66" s="13">
        <f>'V2  title'!B66 / $B$2</f>
        <v>0</v>
      </c>
      <c r="C66" s="13"/>
      <c r="D66" s="13" t="str">
        <f>'V1 text'!A66</f>
        <v>CleanLab</v>
      </c>
      <c r="E66" s="13">
        <f>'V2  title'!C66 / $E$2</f>
        <v>0</v>
      </c>
      <c r="G66" s="13" t="str">
        <f>'V1 text'!D66</f>
        <v/>
      </c>
      <c r="H66" s="13">
        <f>'V2  title'!F66 / $E$2</f>
        <v>0</v>
      </c>
      <c r="J66" s="22" t="b">
        <f t="shared" si="8"/>
        <v>0</v>
      </c>
      <c r="K66" s="22" t="b">
        <f t="shared" si="9"/>
        <v>0</v>
      </c>
    </row>
    <row r="67">
      <c r="A67" s="13" t="str">
        <f>'V1 text'!A67</f>
        <v>TFDV</v>
      </c>
      <c r="B67" s="13">
        <f>'V2  title'!B67 / $B$2</f>
        <v>0</v>
      </c>
      <c r="C67" s="13"/>
      <c r="D67" s="13" t="str">
        <f>'V1 text'!A67</f>
        <v>TFDV</v>
      </c>
      <c r="E67" s="13">
        <f>'V2  title'!C67 / $E$2</f>
        <v>0</v>
      </c>
      <c r="G67" s="13" t="str">
        <f>'V1 text'!D67</f>
        <v/>
      </c>
      <c r="H67" s="13">
        <f>'V2  title'!F67 / $E$2</f>
        <v>0</v>
      </c>
      <c r="J67" s="22" t="b">
        <f t="shared" si="8"/>
        <v>0</v>
      </c>
      <c r="K67" s="22" t="b">
        <f t="shared" si="9"/>
        <v>0</v>
      </c>
    </row>
    <row r="68">
      <c r="A68" s="13" t="str">
        <f>'V1 text'!A68</f>
        <v/>
      </c>
      <c r="B68" s="13">
        <f>'V2  title'!B68 / $B$2</f>
        <v>0</v>
      </c>
      <c r="C68" s="13"/>
      <c r="D68" s="13" t="str">
        <f>'V1 text'!A68</f>
        <v/>
      </c>
      <c r="E68" s="13">
        <f>'V2  title'!C68 / $E$2</f>
        <v>0</v>
      </c>
      <c r="G68" s="13" t="str">
        <f>'V1 text'!D68</f>
        <v/>
      </c>
      <c r="H68" s="13">
        <f>'V2  title'!F68 / $E$2</f>
        <v>0</v>
      </c>
      <c r="J68" s="22" t="str">
        <f t="shared" si="8"/>
        <v/>
      </c>
      <c r="K68" s="22" t="b">
        <f t="shared" si="9"/>
        <v>0</v>
      </c>
    </row>
    <row r="69">
      <c r="A69" s="13" t="str">
        <f>'V1 text'!A69</f>
        <v>Count </v>
      </c>
      <c r="B69" s="13">
        <f>'V2  title'!B69 / $B$2</f>
        <v>0</v>
      </c>
      <c r="C69" s="13"/>
      <c r="D69" s="13" t="str">
        <f>'V1 text'!A69</f>
        <v>Count </v>
      </c>
      <c r="E69" s="13">
        <f>'V2  title'!C69 / $E$2</f>
        <v>0</v>
      </c>
      <c r="G69" s="13" t="str">
        <f>'V1 text'!D69</f>
        <v/>
      </c>
      <c r="H69" s="13">
        <f>'V2  title'!F69 / $E$2</f>
        <v>0</v>
      </c>
      <c r="J69" s="22" t="b">
        <f t="shared" si="8"/>
        <v>0</v>
      </c>
      <c r="K69" s="22" t="b">
        <f t="shared" si="9"/>
        <v>0</v>
      </c>
    </row>
    <row r="70">
      <c r="A70" s="13" t="str">
        <f>'V1 text'!A70</f>
        <v>Dash</v>
      </c>
      <c r="B70" s="13">
        <f>'V2  title'!B70 / $B$2</f>
        <v>0</v>
      </c>
      <c r="C70" s="13"/>
      <c r="D70" s="13" t="str">
        <f>'V1 text'!A70</f>
        <v>Dash</v>
      </c>
      <c r="E70" s="13">
        <f>'V2  title'!C70 / $E$2</f>
        <v>0</v>
      </c>
      <c r="G70" s="13" t="str">
        <f>'V1 text'!D70</f>
        <v/>
      </c>
      <c r="H70" s="13">
        <f>'V2  title'!F70 / $E$2</f>
        <v>0</v>
      </c>
      <c r="J70" s="22" t="b">
        <f t="shared" si="8"/>
        <v>0</v>
      </c>
      <c r="K70" s="22" t="b">
        <f t="shared" si="9"/>
        <v>0</v>
      </c>
    </row>
    <row r="71">
      <c r="A71" s="13" t="str">
        <f>'V1 text'!A71</f>
        <v>Data studio</v>
      </c>
      <c r="B71" s="13">
        <f>'V2  title'!B71 / $B$2</f>
        <v>0</v>
      </c>
      <c r="C71" s="13"/>
      <c r="D71" s="13" t="str">
        <f>'V1 text'!A71</f>
        <v>Data studio</v>
      </c>
      <c r="E71" s="13">
        <f>'V2  title'!C71 / $E$2</f>
        <v>0</v>
      </c>
      <c r="G71" s="13" t="str">
        <f>'V1 text'!D71</f>
        <v/>
      </c>
      <c r="H71" s="13">
        <f>'V2  title'!F71 / $E$2</f>
        <v>0</v>
      </c>
      <c r="J71" s="22" t="b">
        <f t="shared" si="8"/>
        <v>0</v>
      </c>
      <c r="K71" s="22" t="b">
        <f t="shared" si="9"/>
        <v>0</v>
      </c>
    </row>
    <row r="72">
      <c r="A72" s="13" t="str">
        <f>'V1 text'!A72</f>
        <v>Facets</v>
      </c>
      <c r="B72" s="13">
        <f>'V2  title'!B72 / $B$2</f>
        <v>0</v>
      </c>
      <c r="C72" s="13"/>
      <c r="D72" s="13" t="str">
        <f>'V1 text'!A72</f>
        <v>Facets</v>
      </c>
      <c r="E72" s="13">
        <f>'V2  title'!C72 / $E$2</f>
        <v>0</v>
      </c>
      <c r="G72" s="13" t="str">
        <f>'V1 text'!D72</f>
        <v/>
      </c>
      <c r="H72" s="13">
        <f>'V2  title'!F72 / $E$2</f>
        <v>0</v>
      </c>
      <c r="J72" s="22" t="b">
        <f t="shared" si="8"/>
        <v>0</v>
      </c>
      <c r="K72" s="22" t="b">
        <f t="shared" si="9"/>
        <v>0</v>
      </c>
    </row>
    <row r="73">
      <c r="A73" s="13" t="str">
        <f>'V1 text'!A73</f>
        <v>Grafana</v>
      </c>
      <c r="B73" s="13">
        <f>'V2  title'!B73 / $B$2</f>
        <v>0.03333333333</v>
      </c>
      <c r="C73" s="13"/>
      <c r="D73" s="13" t="str">
        <f>'V1 text'!A73</f>
        <v>Grafana</v>
      </c>
      <c r="E73" s="13">
        <f>'V2  title'!C73 / $E$2</f>
        <v>0</v>
      </c>
      <c r="G73" s="13" t="str">
        <f>'V1 text'!D73</f>
        <v/>
      </c>
      <c r="H73" s="13">
        <f>'V2  title'!F73 / $E$2</f>
        <v>0</v>
      </c>
      <c r="J73" s="22" t="b">
        <f t="shared" si="8"/>
        <v>1</v>
      </c>
      <c r="K73" s="22" t="b">
        <f t="shared" si="9"/>
        <v>0</v>
      </c>
    </row>
    <row r="74">
      <c r="A74" s="13" t="str">
        <f>'V1 text'!A74</f>
        <v>Lux</v>
      </c>
      <c r="B74" s="13">
        <f>'V2  title'!B74 / $B$2</f>
        <v>0</v>
      </c>
      <c r="C74" s="13"/>
      <c r="D74" s="13" t="str">
        <f>'V1 text'!A74</f>
        <v>Lux</v>
      </c>
      <c r="E74" s="13">
        <f>'V2  title'!C74 / $E$2</f>
        <v>0</v>
      </c>
      <c r="G74" s="13" t="str">
        <f>'V1 text'!D74</f>
        <v/>
      </c>
      <c r="H74" s="13">
        <f>'V2  title'!F74 / $E$2</f>
        <v>0</v>
      </c>
      <c r="J74" s="22" t="b">
        <f t="shared" si="8"/>
        <v>0</v>
      </c>
      <c r="K74" s="22" t="b">
        <f t="shared" si="9"/>
        <v>0</v>
      </c>
    </row>
    <row r="75">
      <c r="A75" s="13" t="str">
        <f>'V1 text'!A75</f>
        <v>Metabase</v>
      </c>
      <c r="B75" s="13">
        <f>'V2  title'!B75 / $B$2</f>
        <v>0</v>
      </c>
      <c r="C75" s="13"/>
      <c r="D75" s="13" t="str">
        <f>'V1 text'!A75</f>
        <v>Metabase</v>
      </c>
      <c r="E75" s="13">
        <f>'V2  title'!C75 / $E$2</f>
        <v>0</v>
      </c>
      <c r="G75" s="13" t="str">
        <f>'V1 text'!D75</f>
        <v/>
      </c>
      <c r="H75" s="13">
        <f>'V2  title'!F75 / $E$2</f>
        <v>0</v>
      </c>
      <c r="J75" s="22" t="b">
        <f t="shared" si="8"/>
        <v>0</v>
      </c>
      <c r="K75" s="22" t="b">
        <f t="shared" si="9"/>
        <v>0</v>
      </c>
    </row>
    <row r="76">
      <c r="A76" s="13" t="str">
        <f>'V1 text'!A76</f>
        <v>Redash</v>
      </c>
      <c r="B76" s="13">
        <f>'V2  title'!B76 / $B$2</f>
        <v>0</v>
      </c>
      <c r="C76" s="13"/>
      <c r="D76" s="13" t="str">
        <f>'V1 text'!A76</f>
        <v>Redash</v>
      </c>
      <c r="E76" s="13">
        <f>'V2  title'!C76 / $E$2</f>
        <v>0</v>
      </c>
      <c r="G76" s="13" t="str">
        <f>'V1 text'!D76</f>
        <v/>
      </c>
      <c r="H76" s="13">
        <f>'V2  title'!F76 / $E$2</f>
        <v>0</v>
      </c>
      <c r="J76" s="22" t="b">
        <f t="shared" si="8"/>
        <v>0</v>
      </c>
      <c r="K76" s="22" t="b">
        <f t="shared" si="9"/>
        <v>0</v>
      </c>
    </row>
    <row r="77">
      <c r="A77" s="13" t="str">
        <f>'V1 text'!A77</f>
        <v>SolidUI</v>
      </c>
      <c r="B77" s="13">
        <f>'V2  title'!B77 / $B$2</f>
        <v>0</v>
      </c>
      <c r="C77" s="13"/>
      <c r="D77" s="13" t="str">
        <f>'V1 text'!A77</f>
        <v>SolidUI</v>
      </c>
      <c r="E77" s="13">
        <f>'V2  title'!C77 / $E$2</f>
        <v>0</v>
      </c>
      <c r="G77" s="13" t="str">
        <f>'V1 text'!D77</f>
        <v/>
      </c>
      <c r="H77" s="13">
        <f>'V2  title'!F77 / $E$2</f>
        <v>0</v>
      </c>
      <c r="J77" s="22" t="b">
        <f t="shared" si="8"/>
        <v>0</v>
      </c>
      <c r="K77" s="22" t="b">
        <f t="shared" si="9"/>
        <v>0</v>
      </c>
    </row>
    <row r="78">
      <c r="A78" s="13" t="str">
        <f>'V1 text'!A78</f>
        <v>Superset</v>
      </c>
      <c r="B78" s="13">
        <f>'V2  title'!B78 / $B$2</f>
        <v>0</v>
      </c>
      <c r="C78" s="13"/>
      <c r="D78" s="13" t="str">
        <f>'V1 text'!A78</f>
        <v>Superset</v>
      </c>
      <c r="E78" s="13">
        <f>'V2  title'!C78 / $E$2</f>
        <v>0</v>
      </c>
      <c r="G78" s="13" t="str">
        <f>'V1 text'!D78</f>
        <v/>
      </c>
      <c r="H78" s="13">
        <f>'V2  title'!F78 / $E$2</f>
        <v>0</v>
      </c>
      <c r="J78" s="22" t="b">
        <f t="shared" si="8"/>
        <v>0</v>
      </c>
      <c r="K78" s="22" t="b">
        <f t="shared" si="9"/>
        <v>0</v>
      </c>
    </row>
    <row r="79">
      <c r="A79" s="13" t="str">
        <f>'V1 text'!A79</f>
        <v/>
      </c>
      <c r="B79" s="13">
        <f>'V2  title'!B79 / $B$2</f>
        <v>0</v>
      </c>
      <c r="C79" s="13"/>
      <c r="D79" s="13" t="str">
        <f>'V1 text'!A79</f>
        <v/>
      </c>
      <c r="E79" s="13">
        <f>'V2  title'!C79 / $E$2</f>
        <v>0</v>
      </c>
      <c r="G79" s="13" t="str">
        <f>'V1 text'!D79</f>
        <v/>
      </c>
      <c r="H79" s="13">
        <f>'V2  title'!F79 / $E$2</f>
        <v>0</v>
      </c>
      <c r="J79" s="22" t="str">
        <f t="shared" si="8"/>
        <v/>
      </c>
      <c r="K79" s="22" t="b">
        <f t="shared" si="9"/>
        <v>0</v>
      </c>
    </row>
    <row r="80">
      <c r="A80" s="13" t="str">
        <f>'V1 text'!A80</f>
        <v>Alibi detect</v>
      </c>
      <c r="B80" s="13">
        <f>'V2  title'!B80 / $B$2</f>
        <v>0</v>
      </c>
      <c r="C80" s="13"/>
      <c r="D80" s="13" t="str">
        <f>'V1 text'!A80</f>
        <v>Alibi detect</v>
      </c>
      <c r="E80" s="13">
        <f>'V2  title'!C80 / $E$2</f>
        <v>0</v>
      </c>
      <c r="G80" s="13" t="str">
        <f>'V1 text'!D80</f>
        <v/>
      </c>
      <c r="H80" s="13">
        <f>'V2  title'!F80 / $E$2</f>
        <v>0</v>
      </c>
      <c r="J80" s="22" t="b">
        <f t="shared" si="8"/>
        <v>0</v>
      </c>
      <c r="K80" s="22" t="b">
        <f t="shared" si="9"/>
        <v>0</v>
      </c>
    </row>
    <row r="81">
      <c r="A81" s="13" t="str">
        <f>'V1 text'!A81</f>
        <v>Frouros</v>
      </c>
      <c r="B81" s="13">
        <f>'V2  title'!B81 / $B$2</f>
        <v>0</v>
      </c>
      <c r="C81" s="13"/>
      <c r="D81" s="13" t="str">
        <f>'V1 text'!A81</f>
        <v>Frouros</v>
      </c>
      <c r="E81" s="13">
        <f>'V2  title'!C81 / $E$2</f>
        <v>0</v>
      </c>
      <c r="G81" s="13" t="str">
        <f>'V1 text'!D81</f>
        <v/>
      </c>
      <c r="H81" s="13">
        <f>'V2  title'!F81 / $E$2</f>
        <v>0</v>
      </c>
      <c r="J81" s="22" t="b">
        <f t="shared" si="8"/>
        <v>0</v>
      </c>
      <c r="K81" s="22" t="b">
        <f t="shared" si="9"/>
        <v>0</v>
      </c>
    </row>
    <row r="82">
      <c r="A82" s="13" t="str">
        <f>'V1 text'!A82</f>
        <v>TorchDrift</v>
      </c>
      <c r="B82" s="13">
        <f>'V2  title'!B82 / $B$2</f>
        <v>0</v>
      </c>
      <c r="C82" s="13"/>
      <c r="D82" s="13" t="str">
        <f>'V1 text'!A82</f>
        <v>TorchDrift</v>
      </c>
      <c r="E82" s="13">
        <f>'V2  title'!C82 / $E$2</f>
        <v>0</v>
      </c>
      <c r="G82" s="13" t="str">
        <f>'V1 text'!D82</f>
        <v/>
      </c>
      <c r="H82" s="13">
        <f>'V2  title'!F82 / $E$2</f>
        <v>0</v>
      </c>
      <c r="J82" s="22" t="b">
        <f t="shared" si="8"/>
        <v>0</v>
      </c>
      <c r="K82" s="22" t="b">
        <f t="shared" si="9"/>
        <v>0</v>
      </c>
    </row>
    <row r="83">
      <c r="A83" s="13" t="str">
        <f>'V1 text'!A83</f>
        <v/>
      </c>
      <c r="B83" s="13">
        <f>'V2  title'!B83 / $B$2</f>
        <v>0</v>
      </c>
      <c r="C83" s="13"/>
      <c r="D83" s="13" t="str">
        <f>'V1 text'!A83</f>
        <v/>
      </c>
      <c r="E83" s="13">
        <f>'V2  title'!C83 / $E$2</f>
        <v>0</v>
      </c>
      <c r="G83" s="13" t="str">
        <f>'V1 text'!D83</f>
        <v/>
      </c>
      <c r="H83" s="13">
        <f>'V2  title'!F83 / $E$2</f>
        <v>0</v>
      </c>
      <c r="J83" s="22" t="str">
        <f t="shared" si="8"/>
        <v/>
      </c>
      <c r="K83" s="22" t="b">
        <f t="shared" si="9"/>
        <v>0</v>
      </c>
    </row>
    <row r="84">
      <c r="A84" s="13" t="str">
        <f>'V1 text'!A84</f>
        <v>FeatureTools</v>
      </c>
      <c r="B84" s="13">
        <f>'V2  title'!B84 / $B$2</f>
        <v>0</v>
      </c>
      <c r="C84" s="13"/>
      <c r="D84" s="13" t="str">
        <f>'V1 text'!A84</f>
        <v>FeatureTools</v>
      </c>
      <c r="E84" s="13">
        <f>'V2  title'!C84 / $E$2</f>
        <v>0</v>
      </c>
      <c r="G84" s="13" t="str">
        <f>'V1 text'!D84</f>
        <v/>
      </c>
      <c r="H84" s="13">
        <f>'V2  title'!F84 / $E$2</f>
        <v>0</v>
      </c>
      <c r="J84" s="22" t="b">
        <f t="shared" si="8"/>
        <v>0</v>
      </c>
      <c r="K84" s="22" t="b">
        <f t="shared" si="9"/>
        <v>0</v>
      </c>
    </row>
    <row r="85">
      <c r="A85" s="13" t="str">
        <f>'V1 text'!A85</f>
        <v>TSFresh</v>
      </c>
      <c r="B85" s="13">
        <f>'V2  title'!B85 / $B$2</f>
        <v>0</v>
      </c>
      <c r="C85" s="13"/>
      <c r="D85" s="13" t="str">
        <f>'V1 text'!A85</f>
        <v>TSFresh</v>
      </c>
      <c r="E85" s="13">
        <f>'V2  title'!C85 / $E$2</f>
        <v>0</v>
      </c>
      <c r="G85" s="13" t="str">
        <f>'V1 text'!D85</f>
        <v/>
      </c>
      <c r="H85" s="13">
        <f>'V2  title'!F85 / $E$2</f>
        <v>0</v>
      </c>
      <c r="J85" s="22" t="b">
        <f t="shared" si="8"/>
        <v>0</v>
      </c>
      <c r="K85" s="22" t="b">
        <f t="shared" si="9"/>
        <v>0</v>
      </c>
    </row>
    <row r="86">
      <c r="A86" s="13" t="str">
        <f>'V1 text'!A86</f>
        <v/>
      </c>
      <c r="B86" s="13">
        <f>'V2  title'!B86 / $B$2</f>
        <v>0</v>
      </c>
      <c r="C86" s="13"/>
      <c r="D86" s="13" t="str">
        <f>'V1 text'!A86</f>
        <v/>
      </c>
      <c r="E86" s="13">
        <f>'V2  title'!C86 / $E$2</f>
        <v>0</v>
      </c>
      <c r="G86" s="13" t="str">
        <f>'V1 text'!D86</f>
        <v/>
      </c>
      <c r="H86" s="13">
        <f>'V2  title'!F86 / $E$2</f>
        <v>0</v>
      </c>
      <c r="J86" s="22" t="str">
        <f t="shared" si="8"/>
        <v/>
      </c>
      <c r="K86" s="22" t="b">
        <f t="shared" si="9"/>
        <v>0</v>
      </c>
    </row>
    <row r="87">
      <c r="A87" s="13" t="str">
        <f>'V1 text'!A87</f>
        <v>Butterfree</v>
      </c>
      <c r="B87" s="13">
        <f>'V2  title'!B87 / $B$2</f>
        <v>0</v>
      </c>
      <c r="C87" s="13"/>
      <c r="D87" s="13" t="str">
        <f>'V1 text'!A87</f>
        <v>Butterfree</v>
      </c>
      <c r="E87" s="13">
        <f>'V2  title'!C87 / $E$2</f>
        <v>0</v>
      </c>
      <c r="G87" s="13" t="str">
        <f>'V1 text'!D87</f>
        <v/>
      </c>
      <c r="H87" s="13">
        <f>'V2  title'!F87 / $E$2</f>
        <v>0</v>
      </c>
      <c r="J87" s="22" t="b">
        <f t="shared" si="8"/>
        <v>0</v>
      </c>
      <c r="K87" s="22" t="b">
        <f t="shared" si="9"/>
        <v>0</v>
      </c>
    </row>
    <row r="88">
      <c r="A88" s="13" t="str">
        <f>'V1 text'!A88</f>
        <v>ByteHub</v>
      </c>
      <c r="B88" s="13">
        <f>'V2  title'!B88 / $B$2</f>
        <v>0</v>
      </c>
      <c r="C88" s="13"/>
      <c r="D88" s="13" t="str">
        <f>'V1 text'!A88</f>
        <v>ByteHub</v>
      </c>
      <c r="E88" s="13">
        <f>'V2  title'!C88 / $E$2</f>
        <v>0</v>
      </c>
      <c r="G88" s="13" t="str">
        <f>'V1 text'!D88</f>
        <v/>
      </c>
      <c r="H88" s="13">
        <f>'V2  title'!F88 / $E$2</f>
        <v>0</v>
      </c>
      <c r="J88" s="22" t="b">
        <f t="shared" si="8"/>
        <v>0</v>
      </c>
      <c r="K88" s="22" t="b">
        <f t="shared" si="9"/>
        <v>0</v>
      </c>
    </row>
    <row r="89">
      <c r="A89" s="13" t="str">
        <f>'V1 text'!A89</f>
        <v>Feast</v>
      </c>
      <c r="B89" s="13">
        <f>'V2  title'!B89 / $B$2</f>
        <v>0</v>
      </c>
      <c r="C89" s="13"/>
      <c r="D89" s="13" t="str">
        <f>'V1 text'!A89</f>
        <v>Feast</v>
      </c>
      <c r="E89" s="13">
        <f>'V2  title'!C89 / $E$2</f>
        <v>0</v>
      </c>
      <c r="G89" s="13" t="str">
        <f>'V1 text'!D89</f>
        <v/>
      </c>
      <c r="H89" s="13">
        <f>'V2  title'!F89 / $E$2</f>
        <v>0</v>
      </c>
      <c r="J89" s="22" t="b">
        <f t="shared" si="8"/>
        <v>0</v>
      </c>
      <c r="K89" s="22" t="b">
        <f t="shared" si="9"/>
        <v>0</v>
      </c>
    </row>
    <row r="90">
      <c r="A90" s="13" t="str">
        <f>'V1 text'!A90</f>
        <v>Feathr</v>
      </c>
      <c r="B90" s="13">
        <f>'V2  title'!B90 / $B$2</f>
        <v>0</v>
      </c>
      <c r="C90" s="13"/>
      <c r="D90" s="13" t="str">
        <f>'V1 text'!A90</f>
        <v>Feathr</v>
      </c>
      <c r="E90" s="13">
        <f>'V2  title'!C90 / $E$2</f>
        <v>0</v>
      </c>
      <c r="G90" s="13" t="str">
        <f>'V1 text'!D90</f>
        <v/>
      </c>
      <c r="H90" s="13">
        <f>'V2  title'!F90 / $E$2</f>
        <v>0</v>
      </c>
      <c r="J90" s="22" t="b">
        <f t="shared" si="8"/>
        <v>0</v>
      </c>
      <c r="K90" s="22" t="b">
        <f t="shared" si="9"/>
        <v>0</v>
      </c>
    </row>
    <row r="91">
      <c r="A91" s="13" t="str">
        <f>'V1 text'!A91</f>
        <v>Featureform</v>
      </c>
      <c r="B91" s="13">
        <f>'V2  title'!B91 / $B$2</f>
        <v>0</v>
      </c>
      <c r="C91" s="13"/>
      <c r="D91" s="13" t="str">
        <f>'V1 text'!A91</f>
        <v>Featureform</v>
      </c>
      <c r="E91" s="13">
        <f>'V2  title'!C91 / $E$2</f>
        <v>0</v>
      </c>
      <c r="G91" s="13" t="str">
        <f>'V1 text'!D91</f>
        <v/>
      </c>
      <c r="H91" s="13">
        <f>'V2  title'!F91 / $E$2</f>
        <v>0</v>
      </c>
      <c r="J91" s="22" t="b">
        <f t="shared" si="8"/>
        <v>0</v>
      </c>
      <c r="K91" s="22" t="b">
        <f t="shared" si="9"/>
        <v>0</v>
      </c>
    </row>
    <row r="92">
      <c r="A92" s="13" t="str">
        <f>'V1 text'!A92</f>
        <v>Tecton</v>
      </c>
      <c r="B92" s="13">
        <f>'V2  title'!B92 / $B$2</f>
        <v>0</v>
      </c>
      <c r="C92" s="13"/>
      <c r="D92" s="13" t="str">
        <f>'V1 text'!A92</f>
        <v>Tecton</v>
      </c>
      <c r="E92" s="13">
        <f>'V2  title'!C92 / $E$2</f>
        <v>0</v>
      </c>
      <c r="G92" s="13" t="str">
        <f>'V1 text'!D92</f>
        <v/>
      </c>
      <c r="H92" s="13">
        <f>'V2  title'!F92 / $E$2</f>
        <v>0</v>
      </c>
      <c r="J92" s="22" t="b">
        <f t="shared" si="8"/>
        <v>0</v>
      </c>
      <c r="K92" s="22" t="b">
        <f t="shared" si="9"/>
        <v>0</v>
      </c>
    </row>
    <row r="93">
      <c r="A93" s="13" t="str">
        <f>'V1 text'!A93</f>
        <v/>
      </c>
      <c r="B93" s="13">
        <f>'V2  title'!B93 / $B$2</f>
        <v>0</v>
      </c>
      <c r="C93" s="13"/>
      <c r="D93" s="13" t="str">
        <f>'V1 text'!A93</f>
        <v/>
      </c>
      <c r="E93" s="13">
        <f>'V2  title'!C93 / $E$2</f>
        <v>0</v>
      </c>
      <c r="G93" s="13" t="str">
        <f>'V1 text'!D93</f>
        <v/>
      </c>
      <c r="H93" s="13">
        <f>'V2  title'!F93 / $E$2</f>
        <v>0</v>
      </c>
      <c r="J93" s="22" t="str">
        <f t="shared" si="8"/>
        <v/>
      </c>
      <c r="K93" s="22" t="b">
        <f t="shared" si="9"/>
        <v>0</v>
      </c>
    </row>
    <row r="94">
      <c r="A94" s="13" t="str">
        <f>'V1 text'!A94</f>
        <v>Hyperas</v>
      </c>
      <c r="B94" s="13">
        <f>'V2  title'!B94 / $B$2</f>
        <v>0</v>
      </c>
      <c r="C94" s="13"/>
      <c r="D94" s="13" t="str">
        <f>'V1 text'!A94</f>
        <v>Hyperas</v>
      </c>
      <c r="E94" s="13">
        <f>'V2  title'!C94 / $E$2</f>
        <v>0</v>
      </c>
      <c r="G94" s="13" t="str">
        <f>'V1 text'!D94</f>
        <v/>
      </c>
      <c r="H94" s="13">
        <f>'V2  title'!F94 / $E$2</f>
        <v>0</v>
      </c>
      <c r="J94" s="22" t="b">
        <f t="shared" si="8"/>
        <v>0</v>
      </c>
      <c r="K94" s="22" t="b">
        <f t="shared" si="9"/>
        <v>0</v>
      </c>
    </row>
    <row r="95">
      <c r="A95" s="13" t="str">
        <f>'V1 text'!A95</f>
        <v>Hyperopt</v>
      </c>
      <c r="B95" s="13">
        <f>'V2  title'!B95 / $B$2</f>
        <v>0</v>
      </c>
      <c r="C95" s="13"/>
      <c r="D95" s="13" t="str">
        <f>'V1 text'!A95</f>
        <v>Hyperopt</v>
      </c>
      <c r="E95" s="13">
        <f>'V2  title'!C95 / $E$2</f>
        <v>0</v>
      </c>
      <c r="G95" s="13" t="str">
        <f>'V1 text'!D95</f>
        <v/>
      </c>
      <c r="H95" s="13">
        <f>'V2  title'!F95 / $E$2</f>
        <v>0</v>
      </c>
      <c r="J95" s="22" t="b">
        <f t="shared" si="8"/>
        <v>0</v>
      </c>
      <c r="K95" s="22" t="b">
        <f t="shared" si="9"/>
        <v>0</v>
      </c>
    </row>
    <row r="96">
      <c r="A96" s="13" t="str">
        <f>'V1 text'!A96</f>
        <v>Katib</v>
      </c>
      <c r="B96" s="13">
        <f>'V2  title'!B96 / $B$2</f>
        <v>0</v>
      </c>
      <c r="C96" s="13"/>
      <c r="D96" s="13" t="str">
        <f>'V1 text'!A96</f>
        <v>Katib</v>
      </c>
      <c r="E96" s="13">
        <f>'V2  title'!C96 / $E$2</f>
        <v>0</v>
      </c>
      <c r="G96" s="13" t="str">
        <f>'V1 text'!D96</f>
        <v/>
      </c>
      <c r="H96" s="13">
        <f>'V2  title'!F96 / $E$2</f>
        <v>0</v>
      </c>
      <c r="J96" s="22" t="b">
        <f t="shared" si="8"/>
        <v>0</v>
      </c>
      <c r="K96" s="22" t="b">
        <f t="shared" si="9"/>
        <v>0</v>
      </c>
    </row>
    <row r="97">
      <c r="A97" s="13" t="str">
        <f>'V1 text'!A97</f>
        <v>KerasTuner</v>
      </c>
      <c r="B97" s="13">
        <f>'V2  title'!B97 / $B$2</f>
        <v>0</v>
      </c>
      <c r="C97" s="13"/>
      <c r="D97" s="13" t="str">
        <f>'V1 text'!A97</f>
        <v>KerasTuner</v>
      </c>
      <c r="E97" s="13">
        <f>'V2  title'!C97 / $E$2</f>
        <v>0</v>
      </c>
      <c r="G97" s="13" t="str">
        <f>'V1 text'!D97</f>
        <v/>
      </c>
      <c r="H97" s="13">
        <f>'V2  title'!F97 / $E$2</f>
        <v>0</v>
      </c>
      <c r="J97" s="22" t="b">
        <f t="shared" si="8"/>
        <v>0</v>
      </c>
      <c r="K97" s="22" t="b">
        <f t="shared" si="9"/>
        <v>0</v>
      </c>
    </row>
    <row r="98">
      <c r="A98" s="13" t="str">
        <f>'V1 text'!A98</f>
        <v>Optuna</v>
      </c>
      <c r="B98" s="13">
        <f>'V2  title'!B98 / $B$2</f>
        <v>0</v>
      </c>
      <c r="C98" s="13"/>
      <c r="D98" s="13" t="str">
        <f>'V1 text'!A98</f>
        <v>Optuna</v>
      </c>
      <c r="E98" s="13">
        <f>'V2  title'!C98 / $E$2</f>
        <v>0</v>
      </c>
      <c r="G98" s="13" t="str">
        <f>'V1 text'!D98</f>
        <v/>
      </c>
      <c r="H98" s="13">
        <f>'V2  title'!F98 / $E$2</f>
        <v>0</v>
      </c>
      <c r="J98" s="22" t="b">
        <f t="shared" si="8"/>
        <v>0</v>
      </c>
      <c r="K98" s="22" t="b">
        <f t="shared" si="9"/>
        <v>0</v>
      </c>
    </row>
    <row r="99">
      <c r="A99" s="13" t="str">
        <f>'V1 text'!A99</f>
        <v>Scikit Optimize</v>
      </c>
      <c r="B99" s="13">
        <f>'V2  title'!B99 / $B$2</f>
        <v>0</v>
      </c>
      <c r="C99" s="13"/>
      <c r="D99" s="13" t="str">
        <f>'V1 text'!A99</f>
        <v>Scikit Optimize</v>
      </c>
      <c r="E99" s="13">
        <f>'V2  title'!C99 / $E$2</f>
        <v>0</v>
      </c>
      <c r="G99" s="13" t="str">
        <f>'V1 text'!D99</f>
        <v/>
      </c>
      <c r="H99" s="13">
        <f>'V2  title'!F99 / $E$2</f>
        <v>0</v>
      </c>
      <c r="J99" s="22" t="b">
        <f t="shared" si="8"/>
        <v>0</v>
      </c>
      <c r="K99" s="22" t="b">
        <f t="shared" si="9"/>
        <v>0</v>
      </c>
    </row>
    <row r="100">
      <c r="A100" s="13" t="str">
        <f>'V1 text'!A100</f>
        <v>Talos</v>
      </c>
      <c r="B100" s="13">
        <f>'V2  title'!B100 / $B$2</f>
        <v>0</v>
      </c>
      <c r="C100" s="13"/>
      <c r="D100" s="13" t="str">
        <f>'V1 text'!A100</f>
        <v>Talos</v>
      </c>
      <c r="E100" s="13">
        <f>'V2  title'!C100 / $E$2</f>
        <v>0</v>
      </c>
      <c r="G100" s="13" t="str">
        <f>'V1 text'!D100</f>
        <v/>
      </c>
      <c r="H100" s="13">
        <f>'V2  title'!F100 / $E$2</f>
        <v>0</v>
      </c>
      <c r="J100" s="22" t="b">
        <f t="shared" si="8"/>
        <v>0</v>
      </c>
      <c r="K100" s="22" t="b">
        <f t="shared" si="9"/>
        <v>0</v>
      </c>
    </row>
    <row r="101">
      <c r="A101" s="13" t="str">
        <f>'V1 text'!A101</f>
        <v>Tune</v>
      </c>
      <c r="B101" s="13">
        <f>'V2  title'!B101 / $B$2</f>
        <v>0</v>
      </c>
      <c r="C101" s="13"/>
      <c r="D101" s="13" t="str">
        <f>'V1 text'!A101</f>
        <v>Tune</v>
      </c>
      <c r="E101" s="13">
        <f>'V2  title'!C101 / $E$2</f>
        <v>0</v>
      </c>
      <c r="G101" s="13" t="str">
        <f>'V1 text'!D101</f>
        <v/>
      </c>
      <c r="H101" s="13">
        <f>'V2  title'!F101 / $E$2</f>
        <v>0</v>
      </c>
      <c r="J101" s="22" t="b">
        <f t="shared" si="8"/>
        <v>0</v>
      </c>
      <c r="K101" s="22" t="b">
        <f t="shared" si="9"/>
        <v>0</v>
      </c>
    </row>
    <row r="102">
      <c r="A102" s="13" t="str">
        <f>'V1 text'!A102</f>
        <v/>
      </c>
      <c r="B102" s="13">
        <f>'V2  title'!B102 / $B$2</f>
        <v>0</v>
      </c>
      <c r="C102" s="13"/>
      <c r="D102" s="13" t="str">
        <f>'V1 text'!A102</f>
        <v/>
      </c>
      <c r="E102" s="13">
        <f>'V2  title'!C102 / $E$2</f>
        <v>0</v>
      </c>
      <c r="G102" s="13" t="str">
        <f>'V1 text'!D102</f>
        <v/>
      </c>
      <c r="H102" s="13">
        <f>'V2  title'!F102 / $E$2</f>
        <v>0</v>
      </c>
      <c r="J102" s="22" t="str">
        <f t="shared" si="8"/>
        <v/>
      </c>
      <c r="K102" s="22" t="b">
        <f t="shared" si="9"/>
        <v>0</v>
      </c>
    </row>
    <row r="103">
      <c r="A103" s="13" t="str">
        <f>'V1 text'!A103</f>
        <v>Kyso</v>
      </c>
      <c r="B103" s="13">
        <f>'V2  title'!B103 / $B$2</f>
        <v>0</v>
      </c>
      <c r="C103" s="13"/>
      <c r="D103" s="13" t="str">
        <f>'V1 text'!A103</f>
        <v>Kyso</v>
      </c>
      <c r="E103" s="13">
        <f>'V2  title'!C103 / $E$2</f>
        <v>0</v>
      </c>
      <c r="G103" s="13" t="str">
        <f>'V1 text'!D103</f>
        <v/>
      </c>
      <c r="H103" s="13">
        <f>'V2  title'!F103 / $E$2</f>
        <v>0</v>
      </c>
      <c r="J103" s="22" t="b">
        <f t="shared" si="8"/>
        <v>0</v>
      </c>
      <c r="K103" s="22" t="b">
        <f t="shared" si="9"/>
        <v>0</v>
      </c>
    </row>
    <row r="104">
      <c r="A104" s="13" t="str">
        <f>'V1 text'!A104</f>
        <v/>
      </c>
      <c r="B104" s="13">
        <f>'V2  title'!B104 / $B$2</f>
        <v>0</v>
      </c>
      <c r="C104" s="13"/>
      <c r="D104" s="13" t="str">
        <f>'V1 text'!A104</f>
        <v/>
      </c>
      <c r="E104" s="13">
        <f>'V2  title'!C104 / $E$2</f>
        <v>0</v>
      </c>
      <c r="G104" s="13" t="str">
        <f>'V1 text'!D104</f>
        <v/>
      </c>
      <c r="H104" s="13">
        <f>'V2  title'!F104 / $E$2</f>
        <v>0</v>
      </c>
      <c r="J104" s="22" t="str">
        <f t="shared" si="8"/>
        <v/>
      </c>
      <c r="K104" s="22" t="b">
        <f t="shared" si="9"/>
        <v>0</v>
      </c>
    </row>
    <row r="105">
      <c r="A105" s="13" t="str">
        <f>'V1 text'!A105</f>
        <v>aiWare</v>
      </c>
      <c r="B105" s="13">
        <f>'V2  title'!B105 / $B$2</f>
        <v>0</v>
      </c>
      <c r="C105" s="13"/>
      <c r="D105" s="13" t="str">
        <f>'V1 text'!A105</f>
        <v>aiWare</v>
      </c>
      <c r="E105" s="13">
        <f>'V2  title'!C105 / $E$2</f>
        <v>0</v>
      </c>
      <c r="G105" s="13" t="str">
        <f>'V1 text'!D105</f>
        <v/>
      </c>
      <c r="H105" s="13">
        <f>'V2  title'!F105 / $E$2</f>
        <v>0</v>
      </c>
      <c r="J105" s="22" t="b">
        <f t="shared" si="8"/>
        <v>0</v>
      </c>
      <c r="K105" s="22" t="b">
        <f t="shared" si="9"/>
        <v>0</v>
      </c>
    </row>
    <row r="106">
      <c r="A106" s="13" t="str">
        <f>'V1 text'!A106</f>
        <v>Allegro AI</v>
      </c>
      <c r="B106" s="13">
        <f>'V2  title'!B106 / $B$2</f>
        <v>0</v>
      </c>
      <c r="C106" s="13"/>
      <c r="D106" s="13" t="str">
        <f>'V1 text'!A106</f>
        <v>Allegro AI</v>
      </c>
      <c r="E106" s="13">
        <f>'V2  title'!C106 / $E$2</f>
        <v>0</v>
      </c>
      <c r="G106" s="13" t="str">
        <f>'V1 text'!D106</f>
        <v/>
      </c>
      <c r="H106" s="13">
        <f>'V2  title'!F106 / $E$2</f>
        <v>0</v>
      </c>
      <c r="J106" s="22" t="b">
        <f t="shared" si="8"/>
        <v>0</v>
      </c>
      <c r="K106" s="22" t="b">
        <f t="shared" si="9"/>
        <v>0</v>
      </c>
    </row>
    <row r="107">
      <c r="A107" s="13" t="str">
        <f>'V1 text'!A107</f>
        <v>Bodywork</v>
      </c>
      <c r="B107" s="13">
        <f>'V2  title'!B107 / $B$2</f>
        <v>0</v>
      </c>
      <c r="C107" s="13"/>
      <c r="D107" s="13" t="str">
        <f>'V1 text'!A107</f>
        <v>Bodywork</v>
      </c>
      <c r="E107" s="13">
        <f>'V2  title'!C107 / $E$2</f>
        <v>0</v>
      </c>
      <c r="G107" s="13" t="str">
        <f>'V1 text'!D107</f>
        <v/>
      </c>
      <c r="H107" s="13">
        <f>'V2  title'!F107 / $E$2</f>
        <v>0</v>
      </c>
      <c r="J107" s="22" t="b">
        <f t="shared" si="8"/>
        <v>0</v>
      </c>
      <c r="K107" s="22" t="b">
        <f t="shared" si="9"/>
        <v>0</v>
      </c>
    </row>
    <row r="108">
      <c r="A108" s="13" t="str">
        <f>'V1 text'!A108</f>
        <v>CNVRG</v>
      </c>
      <c r="B108" s="13">
        <f>'V2  title'!B108 / $B$2</f>
        <v>0</v>
      </c>
      <c r="C108" s="13"/>
      <c r="D108" s="13" t="str">
        <f>'V1 text'!A108</f>
        <v>CNVRG</v>
      </c>
      <c r="E108" s="13">
        <f>'V2  title'!C108 / $E$2</f>
        <v>0</v>
      </c>
      <c r="G108" s="13" t="str">
        <f>'V1 text'!D108</f>
        <v/>
      </c>
      <c r="H108" s="13">
        <f>'V2  title'!F108 / $E$2</f>
        <v>0</v>
      </c>
      <c r="J108" s="22" t="b">
        <f t="shared" si="8"/>
        <v>0</v>
      </c>
      <c r="K108" s="22" t="b">
        <f t="shared" si="9"/>
        <v>0</v>
      </c>
    </row>
    <row r="109">
      <c r="A109" s="13" t="str">
        <f>'V1 text'!A109</f>
        <v>DAGsHub</v>
      </c>
      <c r="B109" s="13">
        <f>'V2  title'!B109 / $B$2</f>
        <v>0</v>
      </c>
      <c r="C109" s="13"/>
      <c r="D109" s="13" t="str">
        <f>'V1 text'!A109</f>
        <v>DAGsHub</v>
      </c>
      <c r="E109" s="13">
        <f>'V2  title'!C109 / $E$2</f>
        <v>0</v>
      </c>
      <c r="G109" s="13" t="str">
        <f>'V1 text'!D109</f>
        <v/>
      </c>
      <c r="H109" s="13">
        <f>'V2  title'!F109 / $E$2</f>
        <v>0</v>
      </c>
      <c r="J109" s="22" t="b">
        <f t="shared" si="8"/>
        <v>0</v>
      </c>
      <c r="K109" s="22" t="b">
        <f t="shared" si="9"/>
        <v>0</v>
      </c>
    </row>
    <row r="110">
      <c r="A110" s="13" t="str">
        <f>'V1 text'!A110</f>
        <v>Dataiku</v>
      </c>
      <c r="B110" s="13">
        <f>'V2  title'!B110 / $B$2</f>
        <v>0.02666666667</v>
      </c>
      <c r="C110" s="13"/>
      <c r="D110" s="13" t="str">
        <f>'V1 text'!A110</f>
        <v>Dataiku</v>
      </c>
      <c r="E110" s="13">
        <f>'V2  title'!C110 / $E$2</f>
        <v>0</v>
      </c>
      <c r="G110" s="13" t="str">
        <f>'V1 text'!D110</f>
        <v/>
      </c>
      <c r="H110" s="13">
        <f>'V2  title'!F110 / $E$2</f>
        <v>0</v>
      </c>
      <c r="J110" s="22" t="b">
        <f t="shared" si="8"/>
        <v>1</v>
      </c>
      <c r="K110" s="22" t="b">
        <f t="shared" si="9"/>
        <v>0</v>
      </c>
    </row>
    <row r="111">
      <c r="A111" s="13" t="str">
        <f>'V1 text'!A111</f>
        <v>DataRobot</v>
      </c>
      <c r="B111" s="13">
        <f>'V2  title'!B111 / $B$2</f>
        <v>0</v>
      </c>
      <c r="C111" s="13"/>
      <c r="D111" s="13" t="str">
        <f>'V1 text'!A111</f>
        <v>DataRobot</v>
      </c>
      <c r="E111" s="13">
        <f>'V2  title'!C111 / $E$2</f>
        <v>0</v>
      </c>
      <c r="G111" s="13" t="str">
        <f>'V1 text'!D111</f>
        <v/>
      </c>
      <c r="H111" s="13">
        <f>'V2  title'!F111 / $E$2</f>
        <v>0</v>
      </c>
      <c r="J111" s="22" t="b">
        <f t="shared" si="8"/>
        <v>0</v>
      </c>
      <c r="K111" s="22" t="b">
        <f t="shared" si="9"/>
        <v>0</v>
      </c>
    </row>
    <row r="112">
      <c r="A112" s="13" t="str">
        <f>'V1 text'!A112</f>
        <v>FedML</v>
      </c>
      <c r="B112" s="13">
        <f>'V2  title'!B112 / $B$2</f>
        <v>0</v>
      </c>
      <c r="C112" s="13"/>
      <c r="D112" s="13" t="str">
        <f>'V1 text'!A112</f>
        <v>FedML</v>
      </c>
      <c r="E112" s="13">
        <f>'V2  title'!C112 / $E$2</f>
        <v>0</v>
      </c>
      <c r="G112" s="13" t="str">
        <f>'V1 text'!D112</f>
        <v/>
      </c>
      <c r="H112" s="13">
        <f>'V2  title'!F112 / $E$2</f>
        <v>0</v>
      </c>
      <c r="J112" s="22" t="b">
        <f t="shared" si="8"/>
        <v>0</v>
      </c>
      <c r="K112" s="22" t="b">
        <f t="shared" si="9"/>
        <v>0</v>
      </c>
    </row>
    <row r="113">
      <c r="A113" s="13" t="str">
        <f>'V1 text'!A113</f>
        <v>HopsWork</v>
      </c>
      <c r="B113" s="13">
        <f>'V2  title'!B113 / $B$2</f>
        <v>0</v>
      </c>
      <c r="C113" s="13"/>
      <c r="D113" s="13" t="str">
        <f>'V1 text'!A113</f>
        <v>HopsWork</v>
      </c>
      <c r="E113" s="13">
        <f>'V2  title'!C113 / $E$2</f>
        <v>0</v>
      </c>
      <c r="G113" s="13" t="str">
        <f>'V1 text'!D113</f>
        <v/>
      </c>
      <c r="H113" s="13">
        <f>'V2  title'!F113 / $E$2</f>
        <v>0</v>
      </c>
      <c r="J113" s="22" t="b">
        <f t="shared" si="8"/>
        <v>0</v>
      </c>
      <c r="K113" s="22" t="b">
        <f t="shared" si="9"/>
        <v>0</v>
      </c>
    </row>
    <row r="114">
      <c r="A114" s="13" t="str">
        <f>'V1 text'!A114</f>
        <v>Iguazio</v>
      </c>
      <c r="B114" s="13">
        <f>'V2  title'!B114 / $B$2</f>
        <v>0</v>
      </c>
      <c r="C114" s="13"/>
      <c r="D114" s="13" t="str">
        <f>'V1 text'!A114</f>
        <v>Iguazio</v>
      </c>
      <c r="E114" s="13">
        <f>'V2  title'!C114 / $E$2</f>
        <v>0</v>
      </c>
      <c r="G114" s="13" t="str">
        <f>'V1 text'!D114</f>
        <v/>
      </c>
      <c r="H114" s="13">
        <f>'V2  title'!F114 / $E$2</f>
        <v>0</v>
      </c>
      <c r="J114" s="22" t="b">
        <f t="shared" si="8"/>
        <v>0</v>
      </c>
      <c r="K114" s="22" t="b">
        <f t="shared" si="9"/>
        <v>0</v>
      </c>
    </row>
    <row r="115">
      <c r="A115" s="13" t="str">
        <f>'V1 text'!A115</f>
        <v>KubeFlow</v>
      </c>
      <c r="B115" s="13">
        <f>'V2  title'!B115 / $B$2</f>
        <v>0.006666666667</v>
      </c>
      <c r="C115" s="13"/>
      <c r="D115" s="13" t="str">
        <f>'V1 text'!A115</f>
        <v>KubeFlow</v>
      </c>
      <c r="E115" s="13">
        <f>'V2  title'!C115 / $E$2</f>
        <v>0</v>
      </c>
      <c r="G115" s="13" t="str">
        <f>'V1 text'!D115</f>
        <v/>
      </c>
      <c r="H115" s="13">
        <f>'V2  title'!F115 / $E$2</f>
        <v>0</v>
      </c>
      <c r="J115" s="22" t="b">
        <f t="shared" si="8"/>
        <v>1</v>
      </c>
      <c r="K115" s="22" t="b">
        <f t="shared" si="9"/>
        <v>0</v>
      </c>
    </row>
    <row r="116">
      <c r="A116" s="13" t="str">
        <f>'V1 text'!A116</f>
        <v>LunxKite</v>
      </c>
      <c r="B116" s="13">
        <f>'V2  title'!B116 / $B$2</f>
        <v>0</v>
      </c>
      <c r="C116" s="13"/>
      <c r="D116" s="13" t="str">
        <f>'V1 text'!A116</f>
        <v>LunxKite</v>
      </c>
      <c r="E116" s="13">
        <f>'V2  title'!C116 / $E$2</f>
        <v>0</v>
      </c>
      <c r="G116" s="13" t="str">
        <f>'V1 text'!D116</f>
        <v/>
      </c>
      <c r="H116" s="13">
        <f>'V2  title'!F116 / $E$2</f>
        <v>0</v>
      </c>
      <c r="J116" s="22" t="b">
        <f t="shared" si="8"/>
        <v>0</v>
      </c>
      <c r="K116" s="22" t="b">
        <f t="shared" si="9"/>
        <v>0</v>
      </c>
    </row>
    <row r="117">
      <c r="A117" s="13" t="str">
        <f>'V1 text'!A117</f>
        <v>MLReef</v>
      </c>
      <c r="B117" s="13">
        <f>'V2  title'!B117 / $B$2</f>
        <v>0</v>
      </c>
      <c r="C117" s="13"/>
      <c r="D117" s="13" t="str">
        <f>'V1 text'!A117</f>
        <v>MLReef</v>
      </c>
      <c r="E117" s="13">
        <f>'V2  title'!C117 / $E$2</f>
        <v>0</v>
      </c>
      <c r="G117" s="13" t="str">
        <f>'V1 text'!D117</f>
        <v/>
      </c>
      <c r="H117" s="13">
        <f>'V2  title'!F117 / $E$2</f>
        <v>0</v>
      </c>
      <c r="J117" s="22" t="b">
        <f t="shared" si="8"/>
        <v>0</v>
      </c>
      <c r="K117" s="22" t="b">
        <f t="shared" si="9"/>
        <v>0</v>
      </c>
    </row>
    <row r="118">
      <c r="A118" s="13" t="str">
        <f>'V1 text'!A118</f>
        <v>Omnimizer</v>
      </c>
      <c r="B118" s="13">
        <f>'V2  title'!B118 / $B$2</f>
        <v>0</v>
      </c>
      <c r="C118" s="13"/>
      <c r="D118" s="13" t="str">
        <f>'V1 text'!A118</f>
        <v>Omnimizer</v>
      </c>
      <c r="E118" s="13">
        <f>'V2  title'!C118 / $E$2</f>
        <v>0</v>
      </c>
      <c r="G118" s="13" t="str">
        <f>'V1 text'!D118</f>
        <v/>
      </c>
      <c r="H118" s="13">
        <f>'V2  title'!F118 / $E$2</f>
        <v>0</v>
      </c>
      <c r="J118" s="22" t="b">
        <f t="shared" si="8"/>
        <v>0</v>
      </c>
      <c r="K118" s="22" t="b">
        <f t="shared" si="9"/>
        <v>0</v>
      </c>
    </row>
    <row r="119">
      <c r="A119" s="13" t="str">
        <f>'V1 text'!A119</f>
        <v>Pachyderm</v>
      </c>
      <c r="B119" s="13">
        <f>'V2  title'!B119 / $B$2</f>
        <v>0</v>
      </c>
      <c r="C119" s="13"/>
      <c r="D119" s="13" t="str">
        <f>'V1 text'!A119</f>
        <v>Pachyderm</v>
      </c>
      <c r="E119" s="13">
        <f>'V2  title'!C119 / $E$2</f>
        <v>0</v>
      </c>
      <c r="G119" s="13" t="str">
        <f>'V1 text'!D119</f>
        <v/>
      </c>
      <c r="H119" s="13">
        <f>'V2  title'!F119 / $E$2</f>
        <v>0</v>
      </c>
      <c r="J119" s="22" t="b">
        <f t="shared" si="8"/>
        <v>0</v>
      </c>
      <c r="K119" s="22" t="b">
        <f t="shared" si="9"/>
        <v>0</v>
      </c>
    </row>
    <row r="120">
      <c r="A120" s="13" t="str">
        <f>'V1 text'!A120</f>
        <v>Polyaxon</v>
      </c>
      <c r="B120" s="13">
        <f>'V2  title'!B120 / $B$2</f>
        <v>0</v>
      </c>
      <c r="C120" s="13"/>
      <c r="D120" s="13" t="str">
        <f>'V1 text'!A120</f>
        <v>Polyaxon</v>
      </c>
      <c r="E120" s="13">
        <f>'V2  title'!C120 / $E$2</f>
        <v>0</v>
      </c>
      <c r="G120" s="13" t="str">
        <f>'V1 text'!D120</f>
        <v/>
      </c>
      <c r="H120" s="13">
        <f>'V2  title'!F120 / $E$2</f>
        <v>0</v>
      </c>
      <c r="J120" s="22" t="b">
        <f t="shared" si="8"/>
        <v>0</v>
      </c>
      <c r="K120" s="22" t="b">
        <f t="shared" si="9"/>
        <v>0</v>
      </c>
    </row>
    <row r="121">
      <c r="A121" s="13" t="str">
        <f>'V1 text'!A121</f>
        <v>SageMaker</v>
      </c>
      <c r="B121" s="13">
        <f>'V2  title'!B121 / $B$2</f>
        <v>0</v>
      </c>
      <c r="C121" s="13"/>
      <c r="D121" s="13" t="str">
        <f>'V1 text'!A121</f>
        <v>SageMaker</v>
      </c>
      <c r="E121" s="13">
        <f>'V2  title'!C121 / $E$2</f>
        <v>0</v>
      </c>
      <c r="G121" s="13" t="str">
        <f>'V1 text'!D121</f>
        <v/>
      </c>
      <c r="H121" s="13">
        <f>'V2  title'!F121 / $E$2</f>
        <v>0</v>
      </c>
      <c r="J121" s="22" t="b">
        <f t="shared" si="8"/>
        <v>0</v>
      </c>
      <c r="K121" s="22" t="b">
        <f t="shared" si="9"/>
        <v>0</v>
      </c>
    </row>
    <row r="122">
      <c r="A122" s="13" t="str">
        <f>'V1 text'!A122</f>
        <v>Sematic</v>
      </c>
      <c r="B122" s="13">
        <f>'V2  title'!B122 / $B$2</f>
        <v>0</v>
      </c>
      <c r="C122" s="13"/>
      <c r="D122" s="13" t="str">
        <f>'V1 text'!A122</f>
        <v>Sematic</v>
      </c>
      <c r="E122" s="13">
        <f>'V2  title'!C122 / $E$2</f>
        <v>0</v>
      </c>
      <c r="G122" s="13" t="str">
        <f>'V1 text'!D122</f>
        <v/>
      </c>
      <c r="H122" s="13">
        <f>'V2  title'!F122 / $E$2</f>
        <v>0</v>
      </c>
      <c r="J122" s="22" t="b">
        <f t="shared" si="8"/>
        <v>0</v>
      </c>
      <c r="K122" s="22" t="b">
        <f t="shared" si="9"/>
        <v>0</v>
      </c>
    </row>
    <row r="123">
      <c r="A123" s="13" t="str">
        <f>'V1 text'!A123</f>
        <v>pyMl</v>
      </c>
      <c r="B123" s="13">
        <f>'V2  title'!B123 / $B$2</f>
        <v>0</v>
      </c>
      <c r="C123" s="13"/>
      <c r="D123" s="13" t="str">
        <f>'V1 text'!A123</f>
        <v>pyMl</v>
      </c>
      <c r="E123" s="13">
        <f>'V2  title'!C123 / $E$2</f>
        <v>0.4</v>
      </c>
      <c r="G123" s="13" t="str">
        <f>'V1 text'!D123</f>
        <v/>
      </c>
      <c r="H123" s="13">
        <f>'V2  title'!F123 / $E$2</f>
        <v>0</v>
      </c>
      <c r="J123" s="22" t="b">
        <f t="shared" si="8"/>
        <v>0</v>
      </c>
      <c r="K123" s="22" t="b">
        <f t="shared" si="9"/>
        <v>1</v>
      </c>
    </row>
    <row r="124">
      <c r="A124" s="13" t="str">
        <f>'V1 text'!A124</f>
        <v>Valohai</v>
      </c>
      <c r="B124" s="13">
        <f>'V2  title'!B124 / $B$2</f>
        <v>0</v>
      </c>
      <c r="C124" s="13"/>
      <c r="D124" s="13" t="str">
        <f>'V1 text'!A124</f>
        <v>Valohai</v>
      </c>
      <c r="E124" s="13">
        <f>'V2  title'!C124 / $E$2</f>
        <v>0</v>
      </c>
      <c r="G124" s="13" t="str">
        <f>'V1 text'!D124</f>
        <v/>
      </c>
      <c r="H124" s="13">
        <f>'V2  title'!F124 / $E$2</f>
        <v>0</v>
      </c>
      <c r="J124" s="22" t="b">
        <f t="shared" si="8"/>
        <v>0</v>
      </c>
      <c r="K124" s="22" t="b">
        <f t="shared" si="9"/>
        <v>0</v>
      </c>
    </row>
    <row r="125">
      <c r="A125" s="13" t="str">
        <f>'V1 text'!A125</f>
        <v/>
      </c>
      <c r="B125" s="13">
        <f>'V2  title'!B125 / $B$2</f>
        <v>0</v>
      </c>
      <c r="C125" s="13"/>
      <c r="D125" s="13" t="str">
        <f>'V1 text'!A125</f>
        <v/>
      </c>
      <c r="E125" s="13">
        <f>'V2  title'!C125 / $E$2</f>
        <v>0</v>
      </c>
      <c r="G125" s="13" t="str">
        <f>'V1 text'!D125</f>
        <v/>
      </c>
      <c r="H125" s="13">
        <f>'V2  title'!F125 / $E$2</f>
        <v>0</v>
      </c>
      <c r="J125" s="22" t="str">
        <f t="shared" si="8"/>
        <v/>
      </c>
      <c r="K125" s="22" t="b">
        <f t="shared" si="9"/>
        <v>0</v>
      </c>
    </row>
    <row r="126">
      <c r="A126" s="13" t="str">
        <f>'V1 text'!A126</f>
        <v>AIF360</v>
      </c>
      <c r="B126" s="13">
        <f>'V2  title'!B126 / $B$2</f>
        <v>0</v>
      </c>
      <c r="C126" s="13"/>
      <c r="D126" s="13" t="str">
        <f>'V1 text'!A126</f>
        <v>AIF360</v>
      </c>
      <c r="E126" s="13">
        <f>'V2  title'!C126 / $E$2</f>
        <v>0</v>
      </c>
      <c r="G126" s="13" t="str">
        <f>'V1 text'!D126</f>
        <v/>
      </c>
      <c r="H126" s="13">
        <f>'V2  title'!F126 / $E$2</f>
        <v>0</v>
      </c>
      <c r="J126" s="22" t="b">
        <f t="shared" si="8"/>
        <v>0</v>
      </c>
      <c r="K126" s="22" t="b">
        <f t="shared" si="9"/>
        <v>0</v>
      </c>
    </row>
    <row r="127">
      <c r="A127" s="13" t="str">
        <f>'V1 text'!A127</f>
        <v>Fairlearn</v>
      </c>
      <c r="B127" s="13">
        <f>'V2  title'!B127 / $B$2</f>
        <v>0</v>
      </c>
      <c r="C127" s="13"/>
      <c r="D127" s="13" t="str">
        <f>'V1 text'!A127</f>
        <v>Fairlearn</v>
      </c>
      <c r="E127" s="13">
        <f>'V2  title'!C127 / $E$2</f>
        <v>0</v>
      </c>
      <c r="G127" s="13" t="str">
        <f>'V1 text'!D127</f>
        <v/>
      </c>
      <c r="H127" s="13">
        <f>'V2  title'!F127 / $E$2</f>
        <v>0</v>
      </c>
      <c r="J127" s="22" t="b">
        <f t="shared" si="8"/>
        <v>0</v>
      </c>
      <c r="K127" s="22" t="b">
        <f t="shared" si="9"/>
        <v>0</v>
      </c>
    </row>
    <row r="128">
      <c r="A128" s="13" t="str">
        <f>'V1 text'!A128</f>
        <v>Opacus</v>
      </c>
      <c r="B128" s="13">
        <f>'V2  title'!B128 / $B$2</f>
        <v>0</v>
      </c>
      <c r="C128" s="13"/>
      <c r="D128" s="13" t="str">
        <f>'V1 text'!A128</f>
        <v>Opacus</v>
      </c>
      <c r="E128" s="13">
        <f>'V2  title'!C128 / $E$2</f>
        <v>0</v>
      </c>
      <c r="G128" s="13" t="str">
        <f>'V1 text'!D128</f>
        <v/>
      </c>
      <c r="H128" s="13">
        <f>'V2  title'!F128 / $E$2</f>
        <v>0</v>
      </c>
      <c r="J128" s="22" t="b">
        <f t="shared" si="8"/>
        <v>0</v>
      </c>
      <c r="K128" s="22" t="b">
        <f t="shared" si="9"/>
        <v>0</v>
      </c>
    </row>
    <row r="129">
      <c r="A129" s="13" t="str">
        <f>'V1 text'!A129</f>
        <v>Tensorflow privacy</v>
      </c>
      <c r="B129" s="13">
        <f>'V2  title'!B129 / $B$2</f>
        <v>0</v>
      </c>
      <c r="C129" s="13"/>
      <c r="D129" s="13" t="str">
        <f>'V1 text'!A129</f>
        <v>Tensorflow privacy</v>
      </c>
      <c r="E129" s="13">
        <f>'V2  title'!C129 / $E$2</f>
        <v>0</v>
      </c>
      <c r="G129" s="13" t="str">
        <f>'V1 text'!D129</f>
        <v/>
      </c>
      <c r="H129" s="13">
        <f>'V2  title'!F129 / $E$2</f>
        <v>0</v>
      </c>
      <c r="J129" s="22" t="b">
        <f t="shared" si="8"/>
        <v>0</v>
      </c>
      <c r="K129" s="22" t="b">
        <f t="shared" si="9"/>
        <v>0</v>
      </c>
    </row>
    <row r="130">
      <c r="A130" s="13" t="str">
        <f>'V1 text'!A130</f>
        <v/>
      </c>
      <c r="B130" s="13">
        <f>'V2  title'!B130 / $B$2</f>
        <v>0</v>
      </c>
      <c r="C130" s="13"/>
      <c r="D130" s="13" t="str">
        <f>'V1 text'!A130</f>
        <v/>
      </c>
      <c r="E130" s="13">
        <f>'V2  title'!C130 / $E$2</f>
        <v>0</v>
      </c>
      <c r="G130" s="13" t="str">
        <f>'V1 text'!D130</f>
        <v/>
      </c>
      <c r="H130" s="13">
        <f>'V2  title'!F130 / $E$2</f>
        <v>0</v>
      </c>
      <c r="J130" s="22" t="str">
        <f t="shared" si="8"/>
        <v/>
      </c>
      <c r="K130" s="22" t="b">
        <f t="shared" si="9"/>
        <v>0</v>
      </c>
    </row>
    <row r="131">
      <c r="A131" s="13" t="str">
        <f>'V1 text'!A131</f>
        <v>Captum</v>
      </c>
      <c r="B131" s="13">
        <f>'V2  title'!B131 / $B$2</f>
        <v>0</v>
      </c>
      <c r="C131" s="13"/>
      <c r="D131" s="13" t="str">
        <f>'V1 text'!A131</f>
        <v>Captum</v>
      </c>
      <c r="E131" s="13">
        <f>'V2  title'!C131 / $E$2</f>
        <v>0</v>
      </c>
      <c r="G131" s="13" t="str">
        <f>'V1 text'!D131</f>
        <v/>
      </c>
      <c r="H131" s="13">
        <f>'V2  title'!F131 / $E$2</f>
        <v>0</v>
      </c>
      <c r="J131" s="22" t="b">
        <f t="shared" si="8"/>
        <v>0</v>
      </c>
      <c r="K131" s="22" t="b">
        <f t="shared" si="9"/>
        <v>0</v>
      </c>
    </row>
    <row r="132">
      <c r="A132" s="13" t="str">
        <f>'V1 text'!A132</f>
        <v>ELI5</v>
      </c>
      <c r="B132" s="13">
        <f>'V2  title'!B132 / $B$2</f>
        <v>0</v>
      </c>
      <c r="C132" s="13"/>
      <c r="D132" s="13" t="str">
        <f>'V1 text'!A132</f>
        <v>ELI5</v>
      </c>
      <c r="E132" s="13">
        <f>'V2  title'!C132 / $E$2</f>
        <v>0</v>
      </c>
      <c r="G132" s="13" t="str">
        <f>'V1 text'!D132</f>
        <v/>
      </c>
      <c r="H132" s="13">
        <f>'V2  title'!F132 / $E$2</f>
        <v>0</v>
      </c>
      <c r="J132" s="22" t="b">
        <f t="shared" si="8"/>
        <v>0</v>
      </c>
      <c r="K132" s="22" t="b">
        <f t="shared" si="9"/>
        <v>0</v>
      </c>
    </row>
    <row r="133">
      <c r="A133" s="13" t="str">
        <f>'V1 text'!A133</f>
        <v>InterpretML</v>
      </c>
      <c r="B133" s="13">
        <f>'V2  title'!B133 / $B$2</f>
        <v>0</v>
      </c>
      <c r="C133" s="13"/>
      <c r="D133" s="13" t="str">
        <f>'V1 text'!A133</f>
        <v>InterpretML</v>
      </c>
      <c r="E133" s="13">
        <f>'V2  title'!C133 / $E$2</f>
        <v>0</v>
      </c>
      <c r="G133" s="13" t="str">
        <f>'V1 text'!D133</f>
        <v/>
      </c>
      <c r="H133" s="13">
        <f>'V2  title'!F133 / $E$2</f>
        <v>0</v>
      </c>
      <c r="J133" s="22" t="b">
        <f t="shared" si="8"/>
        <v>0</v>
      </c>
      <c r="K133" s="22" t="b">
        <f t="shared" si="9"/>
        <v>0</v>
      </c>
    </row>
    <row r="134">
      <c r="A134" s="13" t="str">
        <f>'V1 text'!A134</f>
        <v>LIME</v>
      </c>
      <c r="B134" s="13">
        <f>'V2  title'!B134 / $B$2</f>
        <v>0</v>
      </c>
      <c r="C134" s="13"/>
      <c r="D134" s="13" t="str">
        <f>'V1 text'!A134</f>
        <v>LIME</v>
      </c>
      <c r="E134" s="13">
        <f>'V2  title'!C134 / $E$2</f>
        <v>0</v>
      </c>
      <c r="G134" s="13" t="str">
        <f>'V1 text'!D134</f>
        <v/>
      </c>
      <c r="H134" s="13">
        <f>'V2  title'!F134 / $E$2</f>
        <v>0</v>
      </c>
      <c r="J134" s="22" t="b">
        <f t="shared" si="8"/>
        <v>0</v>
      </c>
      <c r="K134" s="22" t="b">
        <f t="shared" si="9"/>
        <v>0</v>
      </c>
    </row>
    <row r="135">
      <c r="A135" s="13" t="str">
        <f>'V1 text'!A135</f>
        <v>Lucid</v>
      </c>
      <c r="B135" s="13">
        <f>'V2  title'!B135 / $B$2</f>
        <v>0</v>
      </c>
      <c r="C135" s="13"/>
      <c r="D135" s="13" t="str">
        <f>'V1 text'!A135</f>
        <v>Lucid</v>
      </c>
      <c r="E135" s="13">
        <f>'V2  title'!C135 / $E$2</f>
        <v>0</v>
      </c>
      <c r="G135" s="13" t="str">
        <f>'V1 text'!D135</f>
        <v/>
      </c>
      <c r="H135" s="13">
        <f>'V2  title'!F135 / $E$2</f>
        <v>0</v>
      </c>
      <c r="J135" s="22" t="b">
        <f t="shared" si="8"/>
        <v>0</v>
      </c>
      <c r="K135" s="22" t="b">
        <f t="shared" si="9"/>
        <v>0</v>
      </c>
    </row>
    <row r="136">
      <c r="A136" s="13" t="str">
        <f>'V1 text'!A136</f>
        <v>SAGE</v>
      </c>
      <c r="B136" s="13">
        <f>'V2  title'!B136 / $B$2</f>
        <v>0</v>
      </c>
      <c r="C136" s="13"/>
      <c r="D136" s="13" t="str">
        <f>'V1 text'!A136</f>
        <v>SAGE</v>
      </c>
      <c r="E136" s="13">
        <f>'V2  title'!C136 / $E$2</f>
        <v>0</v>
      </c>
      <c r="G136" s="13" t="str">
        <f>'V1 text'!D136</f>
        <v/>
      </c>
      <c r="H136" s="13">
        <f>'V2  title'!F136 / $E$2</f>
        <v>0</v>
      </c>
      <c r="J136" s="22" t="b">
        <f t="shared" si="8"/>
        <v>0</v>
      </c>
      <c r="K136" s="22" t="b">
        <f t="shared" si="9"/>
        <v>0</v>
      </c>
    </row>
    <row r="137">
      <c r="A137" s="13" t="str">
        <f>'V1 text'!A137</f>
        <v>SHAP</v>
      </c>
      <c r="B137" s="13">
        <f>'V2  title'!B137 / $B$2</f>
        <v>0</v>
      </c>
      <c r="C137" s="13"/>
      <c r="D137" s="13" t="str">
        <f>'V1 text'!A137</f>
        <v>SHAP</v>
      </c>
      <c r="E137" s="13">
        <f>'V2  title'!C137 / $E$2</f>
        <v>0</v>
      </c>
      <c r="G137" s="13" t="str">
        <f>'V1 text'!D137</f>
        <v/>
      </c>
      <c r="H137" s="13">
        <f>'V2  title'!F137 / $E$2</f>
        <v>0</v>
      </c>
      <c r="J137" s="22" t="b">
        <f t="shared" si="8"/>
        <v>0</v>
      </c>
      <c r="K137" s="22" t="b">
        <f t="shared" si="9"/>
        <v>0</v>
      </c>
    </row>
    <row r="138">
      <c r="A138" s="13" t="str">
        <f>'V1 text'!A138</f>
        <v/>
      </c>
      <c r="B138" s="13">
        <f>'V2  title'!B138 / $B$2</f>
        <v>0</v>
      </c>
      <c r="C138" s="13"/>
      <c r="D138" s="13" t="str">
        <f>'V1 text'!A138</f>
        <v/>
      </c>
      <c r="E138" s="13">
        <f>'V2  title'!C138 / $E$2</f>
        <v>0</v>
      </c>
      <c r="G138" s="13" t="str">
        <f>'V1 text'!D138</f>
        <v/>
      </c>
      <c r="H138" s="13">
        <f>'V2  title'!F138 / $E$2</f>
        <v>0</v>
      </c>
      <c r="J138" s="22" t="str">
        <f t="shared" si="8"/>
        <v/>
      </c>
      <c r="K138" s="22" t="b">
        <f t="shared" si="9"/>
        <v>0</v>
      </c>
    </row>
    <row r="139">
      <c r="A139" s="13" t="str">
        <f>'V1 text'!A139</f>
        <v>Aeromancy</v>
      </c>
      <c r="B139" s="13">
        <f>'V2  title'!B139 / $B$2</f>
        <v>0</v>
      </c>
      <c r="C139" s="13"/>
      <c r="D139" s="13" t="str">
        <f>'V1 text'!A139</f>
        <v>Aeromancy</v>
      </c>
      <c r="E139" s="13">
        <f>'V2  title'!C139 / $E$2</f>
        <v>0</v>
      </c>
      <c r="G139" s="13" t="str">
        <f>'V1 text'!D139</f>
        <v/>
      </c>
      <c r="H139" s="13">
        <f>'V2  title'!F139 / $E$2</f>
        <v>0</v>
      </c>
      <c r="J139" s="22" t="b">
        <f t="shared" si="8"/>
        <v>0</v>
      </c>
      <c r="K139" s="22" t="b">
        <f t="shared" si="9"/>
        <v>0</v>
      </c>
    </row>
    <row r="140">
      <c r="A140" s="13" t="str">
        <f>'V1 text'!A140</f>
        <v>Aim</v>
      </c>
      <c r="B140" s="13">
        <f>'V2  title'!B140 / $B$2</f>
        <v>0</v>
      </c>
      <c r="C140" s="13"/>
      <c r="D140" s="13" t="str">
        <f>'V1 text'!A140</f>
        <v>Aim</v>
      </c>
      <c r="E140" s="13">
        <f>'V2  title'!C140 / $E$2</f>
        <v>0</v>
      </c>
      <c r="G140" s="13" t="str">
        <f>'V1 text'!D140</f>
        <v/>
      </c>
      <c r="H140" s="13">
        <f>'V2  title'!F140 / $E$2</f>
        <v>0</v>
      </c>
      <c r="J140" s="22" t="b">
        <f t="shared" si="8"/>
        <v>0</v>
      </c>
      <c r="K140" s="22" t="b">
        <f t="shared" si="9"/>
        <v>0</v>
      </c>
    </row>
    <row r="141">
      <c r="A141" s="13" t="str">
        <f>'V1 text'!A141</f>
        <v>Cascade</v>
      </c>
      <c r="B141" s="13">
        <f>'V2  title'!B141 / $B$2</f>
        <v>0</v>
      </c>
      <c r="C141" s="13"/>
      <c r="D141" s="13" t="str">
        <f>'V1 text'!A141</f>
        <v>Cascade</v>
      </c>
      <c r="E141" s="13">
        <f>'V2  title'!C141 / $E$2</f>
        <v>0</v>
      </c>
      <c r="G141" s="13" t="str">
        <f>'V1 text'!D141</f>
        <v/>
      </c>
      <c r="H141" s="13">
        <f>'V2  title'!F141 / $E$2</f>
        <v>0</v>
      </c>
      <c r="J141" s="22" t="b">
        <f t="shared" si="8"/>
        <v>0</v>
      </c>
      <c r="K141" s="22" t="b">
        <f t="shared" si="9"/>
        <v>0</v>
      </c>
    </row>
    <row r="142">
      <c r="A142" s="13" t="str">
        <f>'V1 text'!A142</f>
        <v>Comet</v>
      </c>
      <c r="B142" s="13">
        <f>'V2  title'!B142 / $B$2</f>
        <v>0</v>
      </c>
      <c r="C142" s="13"/>
      <c r="D142" s="13" t="str">
        <f>'V1 text'!A142</f>
        <v>Comet</v>
      </c>
      <c r="E142" s="13">
        <f>'V2  title'!C142 / $E$2</f>
        <v>0</v>
      </c>
      <c r="G142" s="13" t="str">
        <f>'V1 text'!D142</f>
        <v/>
      </c>
      <c r="H142" s="13">
        <f>'V2  title'!F142 / $E$2</f>
        <v>0</v>
      </c>
      <c r="J142" s="22" t="b">
        <f t="shared" si="8"/>
        <v>0</v>
      </c>
      <c r="K142" s="22" t="b">
        <f t="shared" si="9"/>
        <v>0</v>
      </c>
    </row>
    <row r="143">
      <c r="A143" s="13" t="str">
        <f>'V1 text'!A143</f>
        <v>Guild AI</v>
      </c>
      <c r="B143" s="13">
        <f>'V2  title'!B143 / $B$2</f>
        <v>0</v>
      </c>
      <c r="C143" s="13"/>
      <c r="D143" s="13" t="str">
        <f>'V1 text'!A143</f>
        <v>Guild AI</v>
      </c>
      <c r="E143" s="13">
        <f>'V2  title'!C143 / $E$2</f>
        <v>0</v>
      </c>
      <c r="G143" s="13" t="str">
        <f>'V1 text'!D143</f>
        <v/>
      </c>
      <c r="H143" s="13">
        <f>'V2  title'!F143 / $E$2</f>
        <v>0</v>
      </c>
      <c r="J143" s="22" t="b">
        <f t="shared" si="8"/>
        <v>0</v>
      </c>
      <c r="K143" s="22" t="b">
        <f t="shared" si="9"/>
        <v>0</v>
      </c>
    </row>
    <row r="144">
      <c r="A144" s="13" t="str">
        <f>'V1 text'!A144</f>
        <v>Keepsake</v>
      </c>
      <c r="B144" s="13">
        <f>'V2  title'!B144 / $B$2</f>
        <v>0</v>
      </c>
      <c r="C144" s="13"/>
      <c r="D144" s="13" t="str">
        <f>'V1 text'!A144</f>
        <v>Keepsake</v>
      </c>
      <c r="E144" s="13">
        <f>'V2  title'!C144 / $E$2</f>
        <v>0</v>
      </c>
      <c r="G144" s="13" t="str">
        <f>'V1 text'!D144</f>
        <v/>
      </c>
      <c r="H144" s="13">
        <f>'V2  title'!F144 / $E$2</f>
        <v>0</v>
      </c>
      <c r="J144" s="22" t="b">
        <f t="shared" si="8"/>
        <v>0</v>
      </c>
      <c r="K144" s="22" t="b">
        <f t="shared" si="9"/>
        <v>0</v>
      </c>
    </row>
    <row r="145">
      <c r="A145" s="13" t="str">
        <f>'V1 text'!A145</f>
        <v>Losswide</v>
      </c>
      <c r="B145" s="13">
        <f>'V2  title'!B145 / $B$2</f>
        <v>0</v>
      </c>
      <c r="C145" s="13"/>
      <c r="D145" s="13" t="str">
        <f>'V1 text'!A145</f>
        <v>Losswide</v>
      </c>
      <c r="E145" s="13">
        <f>'V2  title'!C145 / $E$2</f>
        <v>0</v>
      </c>
      <c r="G145" s="13" t="str">
        <f>'V1 text'!D145</f>
        <v/>
      </c>
      <c r="H145" s="13">
        <f>'V2  title'!F145 / $E$2</f>
        <v>0</v>
      </c>
      <c r="J145" s="22" t="b">
        <f t="shared" si="8"/>
        <v>0</v>
      </c>
      <c r="K145" s="22" t="b">
        <f t="shared" si="9"/>
        <v>0</v>
      </c>
    </row>
    <row r="146">
      <c r="A146" s="13" t="str">
        <f>'V1 text'!A146</f>
        <v>MLFlow</v>
      </c>
      <c r="B146" s="13">
        <f>'V2  title'!B146 / $B$2</f>
        <v>0</v>
      </c>
      <c r="C146" s="13"/>
      <c r="D146" s="13" t="str">
        <f>'V1 text'!A146</f>
        <v>MLFlow</v>
      </c>
      <c r="E146" s="13">
        <f>'V2  title'!C146 / $E$2</f>
        <v>0</v>
      </c>
      <c r="G146" s="13" t="str">
        <f>'V1 text'!D146</f>
        <v/>
      </c>
      <c r="H146" s="13">
        <f>'V2  title'!F146 / $E$2</f>
        <v>0</v>
      </c>
      <c r="J146" s="22" t="b">
        <f t="shared" si="8"/>
        <v>0</v>
      </c>
      <c r="K146" s="22" t="b">
        <f t="shared" si="9"/>
        <v>0</v>
      </c>
    </row>
    <row r="147">
      <c r="A147" s="13" t="str">
        <f>'V1 text'!A147</f>
        <v>Metaflow</v>
      </c>
      <c r="B147" s="13">
        <f>'V2  title'!B147 / $B$2</f>
        <v>3.986666667</v>
      </c>
      <c r="C147" s="13"/>
      <c r="D147" s="13" t="str">
        <f>'V1 text'!A147</f>
        <v>Metaflow</v>
      </c>
      <c r="E147" s="13">
        <f>'V2  title'!C147 / $E$2</f>
        <v>0</v>
      </c>
      <c r="G147" s="13" t="str">
        <f>'V1 text'!D147</f>
        <v/>
      </c>
      <c r="H147" s="13">
        <f>'V2  title'!F147 / $E$2</f>
        <v>0</v>
      </c>
      <c r="J147" s="22" t="b">
        <f t="shared" si="8"/>
        <v>1</v>
      </c>
      <c r="K147" s="22" t="b">
        <f t="shared" si="9"/>
        <v>0</v>
      </c>
    </row>
    <row r="148">
      <c r="A148" s="13" t="str">
        <f>'V1 text'!A148</f>
        <v>ModelDB</v>
      </c>
      <c r="B148" s="13">
        <f>'V2  title'!B148 / $B$2</f>
        <v>0</v>
      </c>
      <c r="C148" s="13"/>
      <c r="D148" s="13" t="str">
        <f>'V1 text'!A148</f>
        <v>ModelDB</v>
      </c>
      <c r="E148" s="13">
        <f>'V2  title'!C148 / $E$2</f>
        <v>0</v>
      </c>
      <c r="G148" s="13" t="str">
        <f>'V1 text'!D148</f>
        <v/>
      </c>
      <c r="H148" s="13">
        <f>'V2  title'!F148 / $E$2</f>
        <v>0</v>
      </c>
      <c r="J148" s="22" t="b">
        <f t="shared" si="8"/>
        <v>0</v>
      </c>
      <c r="K148" s="22" t="b">
        <f t="shared" si="9"/>
        <v>0</v>
      </c>
    </row>
    <row r="149">
      <c r="A149" s="13" t="str">
        <f>'V1 text'!A149</f>
        <v>Neptune AI</v>
      </c>
      <c r="B149" s="13">
        <f>'V2  title'!B149 / $B$2</f>
        <v>0</v>
      </c>
      <c r="C149" s="13"/>
      <c r="D149" s="13" t="str">
        <f>'V1 text'!A149</f>
        <v>Neptune AI</v>
      </c>
      <c r="E149" s="13">
        <f>'V2  title'!C149 / $E$2</f>
        <v>0</v>
      </c>
      <c r="G149" s="13" t="str">
        <f>'V1 text'!D149</f>
        <v/>
      </c>
      <c r="H149" s="13">
        <f>'V2  title'!F149 / $E$2</f>
        <v>0</v>
      </c>
      <c r="J149" s="22" t="b">
        <f t="shared" si="8"/>
        <v>0</v>
      </c>
      <c r="K149" s="22" t="b">
        <f t="shared" si="9"/>
        <v>0</v>
      </c>
    </row>
    <row r="150">
      <c r="A150" s="13" t="str">
        <f>'V1 text'!A150</f>
        <v>Sacred</v>
      </c>
      <c r="B150" s="13">
        <f>'V2  title'!B150 / $B$2</f>
        <v>0</v>
      </c>
      <c r="C150" s="13"/>
      <c r="D150" s="13" t="str">
        <f>'V1 text'!A150</f>
        <v>Sacred</v>
      </c>
      <c r="E150" s="13">
        <f>'V2  title'!C150 / $E$2</f>
        <v>0</v>
      </c>
      <c r="G150" s="13" t="str">
        <f>'V1 text'!D150</f>
        <v/>
      </c>
      <c r="H150" s="13">
        <f>'V2  title'!F150 / $E$2</f>
        <v>0</v>
      </c>
      <c r="J150" s="22" t="b">
        <f t="shared" si="8"/>
        <v>0</v>
      </c>
      <c r="K150" s="22" t="b">
        <f t="shared" si="9"/>
        <v>0</v>
      </c>
    </row>
    <row r="151">
      <c r="A151" s="13" t="str">
        <f>'V1 text'!A151</f>
        <v/>
      </c>
      <c r="B151" s="13">
        <f>'V2  title'!B151 / $B$2</f>
        <v>0.02666666667</v>
      </c>
      <c r="C151" s="13"/>
      <c r="D151" s="13" t="str">
        <f>'V1 text'!A151</f>
        <v/>
      </c>
      <c r="E151" s="13">
        <f>'V2  title'!C151 / $E$2</f>
        <v>0</v>
      </c>
      <c r="G151" s="13" t="str">
        <f>'V1 text'!D151</f>
        <v/>
      </c>
      <c r="H151" s="13">
        <f>'V2  title'!F151 / $E$2</f>
        <v>0</v>
      </c>
      <c r="J151" s="22" t="str">
        <f t="shared" si="8"/>
        <v/>
      </c>
      <c r="K151" s="22" t="b">
        <f t="shared" si="9"/>
        <v>0</v>
      </c>
    </row>
    <row r="152">
      <c r="A152" s="13" t="str">
        <f>'V1 text'!A152</f>
        <v>BentoML</v>
      </c>
      <c r="B152" s="13">
        <f>'V2  title'!B152 / $B$2</f>
        <v>0</v>
      </c>
      <c r="C152" s="13"/>
      <c r="D152" s="13" t="str">
        <f>'V1 text'!A152</f>
        <v>BentoML</v>
      </c>
      <c r="E152" s="13">
        <f>'V2  title'!C152 / $E$2</f>
        <v>0</v>
      </c>
      <c r="G152" s="13" t="str">
        <f>'V1 text'!D152</f>
        <v/>
      </c>
      <c r="H152" s="13">
        <f>'V2  title'!F152 / $E$2</f>
        <v>0</v>
      </c>
      <c r="J152" s="22" t="b">
        <f t="shared" si="8"/>
        <v>0</v>
      </c>
      <c r="K152" s="22" t="b">
        <f t="shared" si="9"/>
        <v>0</v>
      </c>
    </row>
    <row r="153">
      <c r="A153" s="13" t="str">
        <f>'V1 text'!A153</f>
        <v>BufgetML</v>
      </c>
      <c r="B153" s="13">
        <f>'V2  title'!B153 / $B$2</f>
        <v>0</v>
      </c>
      <c r="C153" s="13"/>
      <c r="D153" s="13" t="str">
        <f>'V1 text'!A153</f>
        <v>BufgetML</v>
      </c>
      <c r="E153" s="13">
        <f>'V2  title'!C153 / $E$2</f>
        <v>0</v>
      </c>
      <c r="G153" s="13" t="str">
        <f>'V1 text'!D153</f>
        <v/>
      </c>
      <c r="H153" s="13">
        <f>'V2  title'!F153 / $E$2</f>
        <v>0</v>
      </c>
      <c r="J153" s="22" t="b">
        <f t="shared" si="8"/>
        <v>0</v>
      </c>
      <c r="K153" s="22" t="b">
        <f t="shared" si="9"/>
        <v>0</v>
      </c>
    </row>
    <row r="154">
      <c r="A154" s="13" t="str">
        <f>'V1 text'!A154</f>
        <v>Cog</v>
      </c>
      <c r="B154" s="13">
        <f>'V2  title'!B154 / $B$2</f>
        <v>0</v>
      </c>
      <c r="C154" s="13"/>
      <c r="D154" s="13" t="str">
        <f>'V1 text'!A154</f>
        <v>Cog</v>
      </c>
      <c r="E154" s="13">
        <f>'V2  title'!C154 / $E$2</f>
        <v>0</v>
      </c>
      <c r="G154" s="13" t="str">
        <f>'V1 text'!D154</f>
        <v/>
      </c>
      <c r="H154" s="13">
        <f>'V2  title'!F154 / $E$2</f>
        <v>0</v>
      </c>
      <c r="J154" s="22" t="b">
        <f t="shared" si="8"/>
        <v>0</v>
      </c>
      <c r="K154" s="22" t="b">
        <f t="shared" si="9"/>
        <v>0</v>
      </c>
    </row>
    <row r="155">
      <c r="A155" s="13" t="str">
        <f>'V1 text'!A155</f>
        <v>Cortex</v>
      </c>
      <c r="B155" s="13">
        <f>'V2  title'!B155 / $B$2</f>
        <v>0</v>
      </c>
      <c r="C155" s="13"/>
      <c r="D155" s="13" t="str">
        <f>'V1 text'!A155</f>
        <v>Cortex</v>
      </c>
      <c r="E155" s="13">
        <f>'V2  title'!C155 / $E$2</f>
        <v>0</v>
      </c>
      <c r="G155" s="13" t="str">
        <f>'V1 text'!D155</f>
        <v/>
      </c>
      <c r="H155" s="13">
        <f>'V2  title'!F155 / $E$2</f>
        <v>0</v>
      </c>
      <c r="J155" s="22" t="b">
        <f t="shared" si="8"/>
        <v>0</v>
      </c>
      <c r="K155" s="22" t="b">
        <f t="shared" si="9"/>
        <v>0</v>
      </c>
    </row>
    <row r="156">
      <c r="A156" s="13" t="str">
        <f>'V1 text'!A156</f>
        <v>Genuisrise</v>
      </c>
      <c r="B156" s="13">
        <f>'V2  title'!B156 / $B$2</f>
        <v>0</v>
      </c>
      <c r="C156" s="13"/>
      <c r="D156" s="13" t="str">
        <f>'V1 text'!A156</f>
        <v>Genuisrise</v>
      </c>
      <c r="E156" s="13">
        <f>'V2  title'!C156 / $E$2</f>
        <v>0</v>
      </c>
      <c r="G156" s="13" t="str">
        <f>'V1 text'!D156</f>
        <v/>
      </c>
      <c r="H156" s="13">
        <f>'V2  title'!F156 / $E$2</f>
        <v>0</v>
      </c>
      <c r="J156" s="22" t="b">
        <f t="shared" si="8"/>
        <v>0</v>
      </c>
      <c r="K156" s="22" t="b">
        <f t="shared" si="9"/>
        <v>0</v>
      </c>
    </row>
    <row r="157">
      <c r="A157" s="13" t="str">
        <f>'V1 text'!A157</f>
        <v>Gradio</v>
      </c>
      <c r="B157" s="13">
        <f>'V2  title'!B157 / $B$2</f>
        <v>0</v>
      </c>
      <c r="C157" s="13"/>
      <c r="D157" s="13" t="str">
        <f>'V1 text'!A157</f>
        <v>Gradio</v>
      </c>
      <c r="E157" s="13">
        <f>'V2  title'!C157 / $E$2</f>
        <v>0</v>
      </c>
      <c r="G157" s="13" t="str">
        <f>'V1 text'!D157</f>
        <v/>
      </c>
      <c r="H157" s="13">
        <f>'V2  title'!F157 / $E$2</f>
        <v>0</v>
      </c>
      <c r="J157" s="22" t="b">
        <f t="shared" si="8"/>
        <v>0</v>
      </c>
      <c r="K157" s="22" t="b">
        <f t="shared" si="9"/>
        <v>0</v>
      </c>
    </row>
    <row r="158">
      <c r="A158" s="13" t="str">
        <f>'V1 text'!A158</f>
        <v>GraphPipe</v>
      </c>
      <c r="B158" s="13">
        <f>'V2  title'!B158 / $B$2</f>
        <v>0</v>
      </c>
      <c r="C158" s="13"/>
      <c r="D158" s="13" t="str">
        <f>'V1 text'!A158</f>
        <v>GraphPipe</v>
      </c>
      <c r="E158" s="13">
        <f>'V2  title'!C158 / $E$2</f>
        <v>0</v>
      </c>
      <c r="G158" s="13" t="str">
        <f>'V1 text'!D158</f>
        <v/>
      </c>
      <c r="H158" s="13">
        <f>'V2  title'!F158 / $E$2</f>
        <v>0</v>
      </c>
      <c r="J158" s="22" t="b">
        <f t="shared" si="8"/>
        <v>0</v>
      </c>
      <c r="K158" s="22" t="b">
        <f t="shared" si="9"/>
        <v>0</v>
      </c>
    </row>
    <row r="159">
      <c r="A159" s="13" t="str">
        <f>'V1 text'!A159</f>
        <v>Hydrosphere</v>
      </c>
      <c r="B159" s="13">
        <f>'V2  title'!B159 / $B$2</f>
        <v>0</v>
      </c>
      <c r="C159" s="13"/>
      <c r="D159" s="13" t="str">
        <f>'V1 text'!A159</f>
        <v>Hydrosphere</v>
      </c>
      <c r="E159" s="13">
        <f>'V2  title'!C159 / $E$2</f>
        <v>0</v>
      </c>
      <c r="G159" s="13" t="str">
        <f>'V1 text'!D159</f>
        <v/>
      </c>
      <c r="H159" s="13">
        <f>'V2  title'!F159 / $E$2</f>
        <v>0</v>
      </c>
      <c r="J159" s="22" t="b">
        <f t="shared" si="8"/>
        <v>0</v>
      </c>
      <c r="K159" s="22" t="b">
        <f t="shared" si="9"/>
        <v>0</v>
      </c>
    </row>
    <row r="160">
      <c r="A160" s="13" t="str">
        <f>'V1 text'!A160</f>
        <v>KFServing</v>
      </c>
      <c r="B160" s="13">
        <f>'V2  title'!B160 / $B$2</f>
        <v>0</v>
      </c>
      <c r="C160" s="13"/>
      <c r="D160" s="13" t="str">
        <f>'V1 text'!A160</f>
        <v>KFServing</v>
      </c>
      <c r="E160" s="13">
        <f>'V2  title'!C160 / $E$2</f>
        <v>0</v>
      </c>
      <c r="G160" s="13" t="str">
        <f>'V1 text'!D160</f>
        <v/>
      </c>
      <c r="H160" s="13">
        <f>'V2  title'!F160 / $E$2</f>
        <v>0</v>
      </c>
      <c r="J160" s="22" t="b">
        <f t="shared" si="8"/>
        <v>0</v>
      </c>
      <c r="K160" s="22" t="b">
        <f t="shared" si="9"/>
        <v>0</v>
      </c>
    </row>
    <row r="161">
      <c r="A161" s="13" t="str">
        <f>'V1 text'!A161</f>
        <v>LocalAI</v>
      </c>
      <c r="B161" s="13">
        <f>'V2  title'!B161 / $B$2</f>
        <v>0</v>
      </c>
      <c r="C161" s="13"/>
      <c r="D161" s="13" t="str">
        <f>'V1 text'!A161</f>
        <v>LocalAI</v>
      </c>
      <c r="E161" s="13">
        <f>'V2  title'!C161 / $E$2</f>
        <v>0</v>
      </c>
      <c r="G161" s="13" t="str">
        <f>'V1 text'!D161</f>
        <v/>
      </c>
      <c r="H161" s="13">
        <f>'V2  title'!F161 / $E$2</f>
        <v>0</v>
      </c>
      <c r="J161" s="22" t="b">
        <f t="shared" si="8"/>
        <v>0</v>
      </c>
      <c r="K161" s="22" t="b">
        <f t="shared" si="9"/>
        <v>0</v>
      </c>
    </row>
    <row r="162">
      <c r="A162" s="13" t="str">
        <f>'V1 text'!A162</f>
        <v>Merlin</v>
      </c>
      <c r="B162" s="13">
        <f>'V2  title'!B162 / $B$2</f>
        <v>0</v>
      </c>
      <c r="C162" s="13"/>
      <c r="D162" s="13" t="str">
        <f>'V1 text'!A162</f>
        <v>Merlin</v>
      </c>
      <c r="E162" s="13">
        <f>'V2  title'!C162 / $E$2</f>
        <v>0</v>
      </c>
      <c r="G162" s="13" t="str">
        <f>'V1 text'!D162</f>
        <v/>
      </c>
      <c r="H162" s="13">
        <f>'V2  title'!F162 / $E$2</f>
        <v>0</v>
      </c>
      <c r="J162" s="22" t="b">
        <f t="shared" si="8"/>
        <v>0</v>
      </c>
      <c r="K162" s="22" t="b">
        <f t="shared" si="9"/>
        <v>0</v>
      </c>
    </row>
    <row r="163">
      <c r="A163" s="13" t="str">
        <f>'V1 text'!A163</f>
        <v>MLEM</v>
      </c>
      <c r="B163" s="13">
        <f>'V2  title'!B163 / $B$2</f>
        <v>0</v>
      </c>
      <c r="C163" s="13"/>
      <c r="D163" s="13" t="str">
        <f>'V1 text'!A163</f>
        <v>MLEM</v>
      </c>
      <c r="E163" s="13">
        <f>'V2  title'!C163 / $E$2</f>
        <v>0</v>
      </c>
      <c r="G163" s="13" t="str">
        <f>'V1 text'!D163</f>
        <v/>
      </c>
      <c r="H163" s="13">
        <f>'V2  title'!F163 / $E$2</f>
        <v>0</v>
      </c>
      <c r="J163" s="22" t="b">
        <f t="shared" si="8"/>
        <v>0</v>
      </c>
      <c r="K163" s="22" t="b">
        <f t="shared" si="9"/>
        <v>0</v>
      </c>
    </row>
    <row r="164">
      <c r="A164" s="13" t="str">
        <f>'V1 text'!A164</f>
        <v>Opyrator</v>
      </c>
      <c r="B164" s="13">
        <f>'V2  title'!B164 / $B$2</f>
        <v>0</v>
      </c>
      <c r="C164" s="13"/>
      <c r="D164" s="13" t="str">
        <f>'V1 text'!A164</f>
        <v>Opyrator</v>
      </c>
      <c r="E164" s="13">
        <f>'V2  title'!C164 / $E$2</f>
        <v>0</v>
      </c>
      <c r="G164" s="13" t="str">
        <f>'V1 text'!D164</f>
        <v/>
      </c>
      <c r="H164" s="13">
        <f>'V2  title'!F164 / $E$2</f>
        <v>0</v>
      </c>
      <c r="J164" s="22" t="b">
        <f t="shared" si="8"/>
        <v>0</v>
      </c>
      <c r="K164" s="22" t="b">
        <f t="shared" si="9"/>
        <v>0</v>
      </c>
    </row>
    <row r="165">
      <c r="A165" s="13" t="str">
        <f>'V1 text'!A165</f>
        <v>PredictionIO</v>
      </c>
      <c r="B165" s="13">
        <f>'V2  title'!B165 / $B$2</f>
        <v>0</v>
      </c>
      <c r="C165" s="13"/>
      <c r="D165" s="13" t="str">
        <f>'V1 text'!A165</f>
        <v>PredictionIO</v>
      </c>
      <c r="E165" s="13">
        <f>'V2  title'!C165 / $E$2</f>
        <v>0</v>
      </c>
      <c r="G165" s="13" t="str">
        <f>'V1 text'!D165</f>
        <v/>
      </c>
      <c r="H165" s="13">
        <f>'V2  title'!F165 / $E$2</f>
        <v>0</v>
      </c>
      <c r="J165" s="22" t="b">
        <f t="shared" si="8"/>
        <v>0</v>
      </c>
      <c r="K165" s="22" t="b">
        <f t="shared" si="9"/>
        <v>0</v>
      </c>
    </row>
    <row r="166">
      <c r="A166" s="13" t="str">
        <f>'V1 text'!A166</f>
        <v>Quix</v>
      </c>
      <c r="B166" s="13">
        <f>'V2  title'!B166 / $B$2</f>
        <v>0</v>
      </c>
      <c r="C166" s="13"/>
      <c r="D166" s="13" t="str">
        <f>'V1 text'!A166</f>
        <v>Quix</v>
      </c>
      <c r="E166" s="13">
        <f>'V2  title'!C166 / $E$2</f>
        <v>0</v>
      </c>
      <c r="G166" s="13" t="str">
        <f>'V1 text'!D166</f>
        <v/>
      </c>
      <c r="H166" s="13">
        <f>'V2  title'!F166 / $E$2</f>
        <v>0</v>
      </c>
      <c r="J166" s="22" t="b">
        <f t="shared" si="8"/>
        <v>0</v>
      </c>
      <c r="K166" s="22" t="b">
        <f t="shared" si="9"/>
        <v>0</v>
      </c>
    </row>
    <row r="167">
      <c r="A167" s="13" t="str">
        <f>'V1 text'!A167</f>
        <v>Seldon</v>
      </c>
      <c r="B167" s="13">
        <f>'V2  title'!B167 / $B$2</f>
        <v>0</v>
      </c>
      <c r="C167" s="13"/>
      <c r="D167" s="13" t="str">
        <f>'V1 text'!A167</f>
        <v>Seldon</v>
      </c>
      <c r="E167" s="13">
        <f>'V2  title'!C167 / $E$2</f>
        <v>0</v>
      </c>
      <c r="G167" s="13" t="str">
        <f>'V1 text'!D167</f>
        <v/>
      </c>
      <c r="H167" s="13">
        <f>'V2  title'!F167 / $E$2</f>
        <v>0</v>
      </c>
      <c r="J167" s="22" t="b">
        <f t="shared" si="8"/>
        <v>0</v>
      </c>
      <c r="K167" s="22" t="b">
        <f t="shared" si="9"/>
        <v>0</v>
      </c>
    </row>
    <row r="168">
      <c r="A168" s="13" t="str">
        <f>'V1 text'!A168</f>
        <v>Streamlit</v>
      </c>
      <c r="B168" s="13">
        <f>'V2  title'!B168 / $B$2</f>
        <v>0</v>
      </c>
      <c r="C168" s="13"/>
      <c r="D168" s="13" t="str">
        <f>'V1 text'!A168</f>
        <v>Streamlit</v>
      </c>
      <c r="E168" s="13">
        <f>'V2  title'!C168 / $E$2</f>
        <v>0</v>
      </c>
      <c r="G168" s="13" t="str">
        <f>'V1 text'!D168</f>
        <v/>
      </c>
      <c r="H168" s="13">
        <f>'V2  title'!F168 / $E$2</f>
        <v>0</v>
      </c>
      <c r="J168" s="22" t="b">
        <f t="shared" si="8"/>
        <v>0</v>
      </c>
      <c r="K168" s="22" t="b">
        <f t="shared" si="9"/>
        <v>0</v>
      </c>
    </row>
    <row r="169">
      <c r="A169" s="13" t="str">
        <f>'V1 text'!A169</f>
        <v>TensorFlow serving</v>
      </c>
      <c r="B169" s="13">
        <f>'V2  title'!B169 / $B$2</f>
        <v>0</v>
      </c>
      <c r="C169" s="13"/>
      <c r="D169" s="13" t="str">
        <f>'V1 text'!A169</f>
        <v>TensorFlow serving</v>
      </c>
      <c r="E169" s="13">
        <f>'V2  title'!C169 / $E$2</f>
        <v>0</v>
      </c>
      <c r="G169" s="13" t="str">
        <f>'V1 text'!D169</f>
        <v/>
      </c>
      <c r="H169" s="13">
        <f>'V2  title'!F169 / $E$2</f>
        <v>0</v>
      </c>
      <c r="J169" s="22" t="b">
        <f t="shared" si="8"/>
        <v>0</v>
      </c>
      <c r="K169" s="22" t="b">
        <f t="shared" si="9"/>
        <v>0</v>
      </c>
    </row>
    <row r="170">
      <c r="A170" s="13" t="str">
        <f>'V1 text'!A170</f>
        <v>Torch Serve</v>
      </c>
      <c r="B170" s="13">
        <f>'V2  title'!B170 / $B$2</f>
        <v>0</v>
      </c>
      <c r="C170" s="13"/>
      <c r="D170" s="13" t="str">
        <f>'V1 text'!A170</f>
        <v>Torch Serve</v>
      </c>
      <c r="E170" s="13">
        <f>'V2  title'!C170 / $E$2</f>
        <v>0</v>
      </c>
      <c r="G170" s="13" t="str">
        <f>'V1 text'!D170</f>
        <v/>
      </c>
      <c r="H170" s="13">
        <f>'V2  title'!F170 / $E$2</f>
        <v>0</v>
      </c>
      <c r="J170" s="22" t="b">
        <f t="shared" si="8"/>
        <v>0</v>
      </c>
      <c r="K170" s="22" t="b">
        <f t="shared" si="9"/>
        <v>0</v>
      </c>
    </row>
    <row r="171">
      <c r="A171" s="13" t="str">
        <f>'V1 text'!A171</f>
        <v>Triton inference</v>
      </c>
      <c r="B171" s="13">
        <f>'V2  title'!B171 / $B$2</f>
        <v>0</v>
      </c>
      <c r="C171" s="13"/>
      <c r="D171" s="13" t="str">
        <f>'V1 text'!A171</f>
        <v>Triton inference</v>
      </c>
      <c r="E171" s="13">
        <f>'V2  title'!C171 / $E$2</f>
        <v>0</v>
      </c>
      <c r="G171" s="13" t="str">
        <f>'V1 text'!D171</f>
        <v/>
      </c>
      <c r="H171" s="13">
        <f>'V2  title'!F171 / $E$2</f>
        <v>0</v>
      </c>
      <c r="J171" s="22" t="b">
        <f t="shared" si="8"/>
        <v>0</v>
      </c>
      <c r="K171" s="22" t="b">
        <f t="shared" si="9"/>
        <v>0</v>
      </c>
    </row>
    <row r="172">
      <c r="A172" s="13" t="str">
        <f>'V1 text'!A172</f>
        <v>Wallaroo</v>
      </c>
      <c r="B172" s="13">
        <f>'V2  title'!B172 / $B$2</f>
        <v>0</v>
      </c>
      <c r="C172" s="13"/>
      <c r="D172" s="13" t="str">
        <f>'V1 text'!A172</f>
        <v>Wallaroo</v>
      </c>
      <c r="E172" s="13">
        <f>'V2  title'!C172 / $E$2</f>
        <v>0</v>
      </c>
      <c r="G172" s="13" t="str">
        <f>'V1 text'!D172</f>
        <v/>
      </c>
      <c r="H172" s="13">
        <f>'V2  title'!F172 / $E$2</f>
        <v>0</v>
      </c>
      <c r="J172" s="22" t="b">
        <f t="shared" si="8"/>
        <v>0</v>
      </c>
      <c r="K172" s="22" t="b">
        <f t="shared" si="9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3">
      <c r="A43" s="41" t="s">
        <v>5</v>
      </c>
      <c r="D43" s="41" t="s">
        <v>9</v>
      </c>
      <c r="G43" s="41" t="s">
        <v>43</v>
      </c>
      <c r="J43" s="41" t="s">
        <v>23</v>
      </c>
    </row>
    <row r="44">
      <c r="A44" s="13" t="s">
        <v>52</v>
      </c>
      <c r="B44" s="13" t="s">
        <v>210</v>
      </c>
      <c r="C44" s="13" t="s">
        <v>211</v>
      </c>
      <c r="D44" s="13" t="s">
        <v>52</v>
      </c>
      <c r="E44" s="13" t="s">
        <v>210</v>
      </c>
      <c r="F44" s="13" t="s">
        <v>211</v>
      </c>
      <c r="G44" s="13" t="s">
        <v>52</v>
      </c>
      <c r="H44" s="13" t="s">
        <v>210</v>
      </c>
      <c r="I44" s="13" t="s">
        <v>211</v>
      </c>
      <c r="J44" s="13" t="s">
        <v>52</v>
      </c>
      <c r="K44" s="13" t="s">
        <v>210</v>
      </c>
      <c r="L44" s="13" t="s">
        <v>211</v>
      </c>
    </row>
    <row r="45">
      <c r="A45" s="13" t="s">
        <v>175</v>
      </c>
      <c r="B45" s="13">
        <v>32100.0</v>
      </c>
      <c r="C45" s="13">
        <v>0.0</v>
      </c>
      <c r="D45" s="13" t="s">
        <v>175</v>
      </c>
      <c r="E45" s="13">
        <v>19700.0</v>
      </c>
      <c r="F45" s="13">
        <v>1.0</v>
      </c>
      <c r="G45" s="13" t="s">
        <v>175</v>
      </c>
      <c r="H45" s="13">
        <v>314000.0</v>
      </c>
      <c r="I45" s="13">
        <v>28.0</v>
      </c>
      <c r="J45" s="13" t="s">
        <v>175</v>
      </c>
      <c r="K45" s="13">
        <v>126000.0</v>
      </c>
      <c r="L45" s="13">
        <v>115.0</v>
      </c>
    </row>
    <row r="46">
      <c r="A46" s="13" t="s">
        <v>72</v>
      </c>
      <c r="B46" s="13">
        <v>1170.0</v>
      </c>
      <c r="C46" s="13">
        <v>0.0</v>
      </c>
      <c r="D46" s="13" t="s">
        <v>72</v>
      </c>
      <c r="E46" s="13">
        <v>754.0</v>
      </c>
      <c r="F46" s="13">
        <v>0.0</v>
      </c>
      <c r="G46" s="13" t="s">
        <v>72</v>
      </c>
      <c r="H46" s="13">
        <v>6420.0</v>
      </c>
      <c r="I46" s="13">
        <v>1.0</v>
      </c>
      <c r="J46" s="13" t="s">
        <v>72</v>
      </c>
      <c r="K46" s="13">
        <v>5270.0</v>
      </c>
      <c r="L46" s="13">
        <v>3.0</v>
      </c>
    </row>
    <row r="47">
      <c r="A47" s="13" t="s">
        <v>73</v>
      </c>
      <c r="B47" s="13">
        <v>40600.0</v>
      </c>
      <c r="C47" s="13">
        <v>0.0</v>
      </c>
      <c r="D47" s="13" t="s">
        <v>73</v>
      </c>
      <c r="E47" s="13">
        <v>17800.0</v>
      </c>
      <c r="F47" s="13">
        <v>0.0</v>
      </c>
      <c r="G47" s="13" t="s">
        <v>73</v>
      </c>
      <c r="H47" s="13">
        <v>50100.0</v>
      </c>
      <c r="I47" s="13">
        <v>83.0</v>
      </c>
      <c r="J47" s="13" t="s">
        <v>73</v>
      </c>
      <c r="K47" s="13">
        <v>24400.0</v>
      </c>
      <c r="L47" s="13">
        <v>4.0</v>
      </c>
    </row>
    <row r="48">
      <c r="A48" s="13" t="s">
        <v>148</v>
      </c>
      <c r="B48" s="13">
        <v>12300.0</v>
      </c>
      <c r="C48" s="13">
        <v>1.0</v>
      </c>
      <c r="D48" s="13" t="s">
        <v>148</v>
      </c>
      <c r="E48" s="13">
        <v>10700.0</v>
      </c>
      <c r="F48" s="13">
        <v>1.0</v>
      </c>
      <c r="G48" s="13" t="s">
        <v>148</v>
      </c>
      <c r="H48" s="13">
        <v>230000.0</v>
      </c>
      <c r="I48" s="13">
        <v>85.0</v>
      </c>
      <c r="J48" s="13" t="s">
        <v>148</v>
      </c>
      <c r="K48" s="13">
        <v>18500.0</v>
      </c>
      <c r="L48" s="13">
        <v>4.0</v>
      </c>
    </row>
    <row r="50">
      <c r="A50" s="41" t="s">
        <v>5</v>
      </c>
      <c r="D50" s="41" t="s">
        <v>9</v>
      </c>
      <c r="G50" s="41" t="s">
        <v>43</v>
      </c>
      <c r="J50" s="41" t="s">
        <v>23</v>
      </c>
    </row>
    <row r="51">
      <c r="A51" s="13" t="s">
        <v>52</v>
      </c>
      <c r="B51" s="13" t="s">
        <v>210</v>
      </c>
      <c r="C51" s="13" t="s">
        <v>211</v>
      </c>
      <c r="D51" s="13" t="s">
        <v>52</v>
      </c>
      <c r="E51" s="13" t="s">
        <v>210</v>
      </c>
      <c r="F51" s="13" t="s">
        <v>211</v>
      </c>
      <c r="G51" s="13" t="s">
        <v>52</v>
      </c>
      <c r="H51" s="13" t="s">
        <v>210</v>
      </c>
      <c r="I51" s="13" t="s">
        <v>211</v>
      </c>
      <c r="J51" s="13" t="s">
        <v>52</v>
      </c>
      <c r="K51" s="13" t="s">
        <v>210</v>
      </c>
      <c r="L51" s="13" t="s">
        <v>211</v>
      </c>
    </row>
    <row r="52">
      <c r="A52" s="13" t="s">
        <v>175</v>
      </c>
      <c r="B52" s="13">
        <f t="shared" ref="B52:B55" si="1">B45/(MAX($B$45:$B$48))</f>
        <v>0.7906403941</v>
      </c>
      <c r="C52" s="13">
        <f t="shared" ref="C52:C55" si="2">C45/(MAX(C45:C48))</f>
        <v>0</v>
      </c>
      <c r="D52" s="13" t="s">
        <v>175</v>
      </c>
      <c r="E52" s="13">
        <f t="shared" ref="E52:E55" si="3">E45/(MAX($E$45:$E$48))</f>
        <v>1</v>
      </c>
      <c r="F52" s="13">
        <v>1.0</v>
      </c>
      <c r="G52" s="13" t="s">
        <v>175</v>
      </c>
      <c r="H52" s="13">
        <f t="shared" ref="H52:H55" si="4">H45/(MAX($H$45:$H$48))</f>
        <v>1</v>
      </c>
      <c r="I52" s="13">
        <f t="shared" ref="I52:I55" si="5">I45/(MAX($I$45:$I$48))</f>
        <v>0.3294117647</v>
      </c>
      <c r="J52" s="13" t="s">
        <v>175</v>
      </c>
      <c r="K52" s="13">
        <f t="shared" ref="K52:K55" si="6">K45/(MAX($K$45:$K$48))</f>
        <v>1</v>
      </c>
      <c r="L52" s="13">
        <f t="shared" ref="L52:L55" si="7">L45/(MAX($L$45:$L$48))</f>
        <v>1</v>
      </c>
    </row>
    <row r="53">
      <c r="A53" s="13" t="s">
        <v>72</v>
      </c>
      <c r="B53" s="13">
        <f t="shared" si="1"/>
        <v>0.02881773399</v>
      </c>
      <c r="C53" s="13">
        <f t="shared" si="2"/>
        <v>0</v>
      </c>
      <c r="D53" s="13" t="s">
        <v>72</v>
      </c>
      <c r="E53" s="13">
        <f t="shared" si="3"/>
        <v>0.03827411168</v>
      </c>
      <c r="F53" s="13">
        <v>0.0</v>
      </c>
      <c r="G53" s="13" t="s">
        <v>72</v>
      </c>
      <c r="H53" s="13">
        <f t="shared" si="4"/>
        <v>0.02044585987</v>
      </c>
      <c r="I53" s="13">
        <f t="shared" si="5"/>
        <v>0.01176470588</v>
      </c>
      <c r="J53" s="13" t="s">
        <v>72</v>
      </c>
      <c r="K53" s="13">
        <f t="shared" si="6"/>
        <v>0.04182539683</v>
      </c>
      <c r="L53" s="13">
        <f t="shared" si="7"/>
        <v>0.02608695652</v>
      </c>
    </row>
    <row r="54">
      <c r="A54" s="13" t="s">
        <v>73</v>
      </c>
      <c r="B54" s="13">
        <f t="shared" si="1"/>
        <v>1</v>
      </c>
      <c r="C54" s="13">
        <f t="shared" si="2"/>
        <v>0</v>
      </c>
      <c r="D54" s="13" t="s">
        <v>73</v>
      </c>
      <c r="E54" s="13">
        <f t="shared" si="3"/>
        <v>0.9035532995</v>
      </c>
      <c r="F54" s="13">
        <v>0.0</v>
      </c>
      <c r="G54" s="13" t="s">
        <v>73</v>
      </c>
      <c r="H54" s="13">
        <f t="shared" si="4"/>
        <v>0.1595541401</v>
      </c>
      <c r="I54" s="13">
        <f t="shared" si="5"/>
        <v>0.9764705882</v>
      </c>
      <c r="J54" s="13" t="s">
        <v>73</v>
      </c>
      <c r="K54" s="13">
        <f t="shared" si="6"/>
        <v>0.1936507937</v>
      </c>
      <c r="L54" s="13">
        <f t="shared" si="7"/>
        <v>0.0347826087</v>
      </c>
    </row>
    <row r="55">
      <c r="A55" s="13" t="s">
        <v>148</v>
      </c>
      <c r="B55" s="13">
        <f t="shared" si="1"/>
        <v>0.302955665</v>
      </c>
      <c r="C55" s="13">
        <f t="shared" si="2"/>
        <v>1</v>
      </c>
      <c r="D55" s="13" t="s">
        <v>148</v>
      </c>
      <c r="E55" s="13">
        <f t="shared" si="3"/>
        <v>0.5431472081</v>
      </c>
      <c r="F55" s="13">
        <v>1.0</v>
      </c>
      <c r="G55" s="13" t="s">
        <v>148</v>
      </c>
      <c r="H55" s="13">
        <f t="shared" si="4"/>
        <v>0.7324840764</v>
      </c>
      <c r="I55" s="13">
        <f t="shared" si="5"/>
        <v>1</v>
      </c>
      <c r="J55" s="13" t="s">
        <v>148</v>
      </c>
      <c r="K55" s="13">
        <f t="shared" si="6"/>
        <v>0.1468253968</v>
      </c>
      <c r="L55" s="13">
        <f t="shared" si="7"/>
        <v>0.0347826087</v>
      </c>
    </row>
    <row r="96">
      <c r="A96" s="41" t="s">
        <v>5</v>
      </c>
      <c r="D96" s="41" t="s">
        <v>9</v>
      </c>
      <c r="G96" s="41" t="s">
        <v>43</v>
      </c>
      <c r="J96" s="41" t="s">
        <v>23</v>
      </c>
    </row>
    <row r="97">
      <c r="A97" s="13" t="s">
        <v>52</v>
      </c>
      <c r="B97" s="13" t="s">
        <v>210</v>
      </c>
      <c r="C97" s="13" t="s">
        <v>211</v>
      </c>
      <c r="D97" s="13" t="s">
        <v>52</v>
      </c>
      <c r="E97" s="13" t="s">
        <v>210</v>
      </c>
      <c r="F97" s="13" t="s">
        <v>211</v>
      </c>
      <c r="G97" s="13" t="s">
        <v>52</v>
      </c>
      <c r="H97" s="13" t="s">
        <v>210</v>
      </c>
      <c r="I97" s="13" t="s">
        <v>211</v>
      </c>
      <c r="J97" s="13" t="s">
        <v>52</v>
      </c>
      <c r="K97" s="13" t="s">
        <v>210</v>
      </c>
      <c r="L97" s="13" t="s">
        <v>211</v>
      </c>
    </row>
    <row r="98">
      <c r="A98" s="13" t="s">
        <v>10</v>
      </c>
      <c r="B98" s="13">
        <v>14200.0</v>
      </c>
      <c r="C98" s="13">
        <v>601.0</v>
      </c>
      <c r="D98" s="13" t="s">
        <v>19</v>
      </c>
      <c r="E98" s="13">
        <v>218000.0</v>
      </c>
      <c r="F98" s="13">
        <v>255.0</v>
      </c>
      <c r="G98" s="13" t="s">
        <v>44</v>
      </c>
      <c r="H98" s="13">
        <v>1520000.0</v>
      </c>
      <c r="I98" s="13">
        <v>2690.0</v>
      </c>
      <c r="J98" s="13" t="s">
        <v>212</v>
      </c>
      <c r="K98" s="13">
        <v>149000.0</v>
      </c>
      <c r="L98" s="13">
        <v>302.0</v>
      </c>
    </row>
    <row r="99">
      <c r="A99" s="13" t="s">
        <v>175</v>
      </c>
      <c r="B99" s="13">
        <v>32100.0</v>
      </c>
      <c r="C99" s="13">
        <v>0.0</v>
      </c>
      <c r="D99" s="13" t="s">
        <v>175</v>
      </c>
      <c r="E99" s="13">
        <v>19700.0</v>
      </c>
      <c r="F99" s="13">
        <v>1.0</v>
      </c>
      <c r="G99" s="13" t="s">
        <v>175</v>
      </c>
      <c r="H99" s="13">
        <v>314000.0</v>
      </c>
      <c r="I99" s="13">
        <v>28.0</v>
      </c>
      <c r="J99" s="13" t="s">
        <v>175</v>
      </c>
      <c r="K99" s="13">
        <v>126000.0</v>
      </c>
      <c r="L99" s="13">
        <v>115.0</v>
      </c>
    </row>
    <row r="100">
      <c r="A100" s="13" t="s">
        <v>73</v>
      </c>
      <c r="B100" s="13">
        <v>40600.0</v>
      </c>
      <c r="C100" s="13">
        <v>0.0</v>
      </c>
      <c r="D100" s="13" t="s">
        <v>73</v>
      </c>
      <c r="E100" s="13">
        <v>17800.0</v>
      </c>
      <c r="F100" s="13">
        <v>0.0</v>
      </c>
      <c r="G100" s="13" t="s">
        <v>73</v>
      </c>
      <c r="H100" s="13">
        <v>50100.0</v>
      </c>
      <c r="I100" s="13">
        <v>83.0</v>
      </c>
      <c r="J100" s="13" t="s">
        <v>73</v>
      </c>
      <c r="K100" s="13">
        <v>24400.0</v>
      </c>
      <c r="L100" s="13">
        <v>4.0</v>
      </c>
    </row>
    <row r="101">
      <c r="A101" s="13" t="s">
        <v>148</v>
      </c>
      <c r="B101" s="13">
        <v>12300.0</v>
      </c>
      <c r="C101" s="13">
        <v>1.0</v>
      </c>
      <c r="D101" s="13" t="s">
        <v>148</v>
      </c>
      <c r="E101" s="13">
        <v>10700.0</v>
      </c>
      <c r="F101" s="13">
        <v>1.0</v>
      </c>
      <c r="G101" s="13" t="s">
        <v>148</v>
      </c>
      <c r="H101" s="13">
        <v>230000.0</v>
      </c>
      <c r="I101" s="13">
        <v>85.0</v>
      </c>
      <c r="J101" s="13" t="s">
        <v>148</v>
      </c>
      <c r="K101" s="13">
        <v>18500.0</v>
      </c>
      <c r="L101" s="13">
        <v>4.0</v>
      </c>
    </row>
    <row r="142">
      <c r="A142" s="13" t="s">
        <v>213</v>
      </c>
      <c r="B142" s="42" t="s">
        <v>214</v>
      </c>
      <c r="C142" s="13" t="s">
        <v>19</v>
      </c>
      <c r="D142" s="13" t="s">
        <v>29</v>
      </c>
      <c r="E142" s="13" t="s">
        <v>35</v>
      </c>
      <c r="F142" s="13" t="s">
        <v>215</v>
      </c>
      <c r="G142" s="13" t="s">
        <v>44</v>
      </c>
      <c r="H142" s="13" t="s">
        <v>175</v>
      </c>
      <c r="I142" s="13" t="s">
        <v>216</v>
      </c>
      <c r="J142" s="13" t="s">
        <v>148</v>
      </c>
      <c r="K142" s="13" t="s">
        <v>73</v>
      </c>
      <c r="L142" s="13" t="s">
        <v>217</v>
      </c>
    </row>
    <row r="143">
      <c r="A143" s="13" t="s">
        <v>218</v>
      </c>
      <c r="B143" s="43">
        <v>42736.0</v>
      </c>
      <c r="C143" s="43">
        <v>42005.0</v>
      </c>
      <c r="D143" s="43">
        <v>42370.0</v>
      </c>
      <c r="E143" s="43">
        <v>41640.0</v>
      </c>
      <c r="F143" s="43">
        <v>42370.0</v>
      </c>
      <c r="G143" s="43">
        <v>40544.0</v>
      </c>
      <c r="H143" s="43">
        <v>43101.0</v>
      </c>
      <c r="I143" s="43">
        <v>43101.0</v>
      </c>
      <c r="J143" s="43">
        <v>42736.0</v>
      </c>
      <c r="K143" s="43">
        <v>43831.0</v>
      </c>
      <c r="L143" s="43">
        <v>43831.0</v>
      </c>
    </row>
    <row r="144">
      <c r="B144" s="13">
        <v>2017.0</v>
      </c>
      <c r="C144" s="13">
        <v>2015.0</v>
      </c>
      <c r="D144" s="13">
        <v>2016.0</v>
      </c>
      <c r="E144" s="13">
        <v>2014.0</v>
      </c>
      <c r="F144" s="13">
        <v>2016.0</v>
      </c>
      <c r="G144" s="13">
        <v>2011.0</v>
      </c>
      <c r="H144" s="13">
        <v>2018.0</v>
      </c>
      <c r="I144" s="13">
        <v>2018.0</v>
      </c>
      <c r="J144" s="13">
        <v>2017.0</v>
      </c>
      <c r="K144" s="13">
        <v>2020.0</v>
      </c>
      <c r="L144" s="13">
        <v>2020.0</v>
      </c>
    </row>
  </sheetData>
  <mergeCells count="12">
    <mergeCell ref="A50:C50"/>
    <mergeCell ref="A96:C96"/>
    <mergeCell ref="D96:F96"/>
    <mergeCell ref="G96:I96"/>
    <mergeCell ref="J96:L96"/>
    <mergeCell ref="A43:C43"/>
    <mergeCell ref="D43:F43"/>
    <mergeCell ref="G43:I43"/>
    <mergeCell ref="J43:L43"/>
    <mergeCell ref="D50:F50"/>
    <mergeCell ref="G50:I50"/>
    <mergeCell ref="J50:L50"/>
  </mergeCells>
  <drawing r:id="rId1"/>
</worksheet>
</file>