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codeName="ThisWorkbook"/>
  <xr:revisionPtr revIDLastSave="1057" documentId="8_{5BCEA313-8F01-45D6-9D03-A1D9AEB00AB5}" xr6:coauthVersionLast="47" xr6:coauthVersionMax="47" xr10:uidLastSave="{AA111B77-CF7D-40CE-B336-94BD44548C5F}"/>
  <bookViews>
    <workbookView xWindow="-60" yWindow="855" windowWidth="15660" windowHeight="9990" tabRatio="415" firstSheet="3" activeTab="3" xr2:uid="{00000000-000D-0000-FFFF-FFFF00000000}"/>
  </bookViews>
  <sheets>
    <sheet name="About" sheetId="12" r:id="rId1"/>
    <sheet name="Gantt" sheetId="18" r:id="rId2"/>
    <sheet name="Suivi dépendance" sheetId="22" r:id="rId3"/>
    <sheet name="Membre" sheetId="19" r:id="rId4"/>
    <sheet name="Pole" sheetId="20" r:id="rId5"/>
    <sheet name="Idée" sheetId="21" r:id="rId6"/>
  </sheets>
  <definedNames>
    <definedName name="_xlnm._FilterDatabase" localSheetId="5" hidden="1">Idée!$A$1:$C$1</definedName>
    <definedName name="_xlnm.Print_Titles" localSheetId="1">Gantt!$6:$9</definedName>
    <definedName name="Project_Start" localSheetId="1">Gantt!$D$6</definedName>
    <definedName name="Project_Start">#REF!</definedName>
    <definedName name="Scrolling_Increment" localSheetId="1">Gantt!$D$7</definedName>
    <definedName name="Scrolling_Increment">#REF!</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9" l="1"/>
  <c r="C4" i="19"/>
  <c r="C5" i="19"/>
  <c r="C6" i="19"/>
  <c r="C7" i="19"/>
  <c r="C2" i="19"/>
  <c r="I36" i="18"/>
  <c r="I32" i="18"/>
  <c r="I28" i="18"/>
  <c r="I24" i="18"/>
  <c r="I20" i="18"/>
  <c r="I16" i="18"/>
  <c r="D6" i="18" l="1" a="1"/>
  <c r="D6" i="18" s="1"/>
  <c r="D7" i="18" s="1"/>
  <c r="L7" i="18" s="1"/>
  <c r="L11" i="18" s="1"/>
  <c r="L8" i="18" l="1"/>
  <c r="L16" i="18"/>
  <c r="L24" i="18"/>
  <c r="L32" i="18"/>
  <c r="L23" i="18"/>
  <c r="L31" i="18"/>
  <c r="L22" i="18"/>
  <c r="L30" i="18"/>
  <c r="L21" i="18"/>
  <c r="L39" i="18"/>
  <c r="L18" i="18"/>
  <c r="L38" i="18"/>
  <c r="L37" i="18"/>
  <c r="L27" i="18"/>
  <c r="L19" i="18"/>
  <c r="L33" i="18"/>
  <c r="L36" i="18"/>
  <c r="L26" i="18"/>
  <c r="L20" i="18"/>
  <c r="L40" i="18"/>
  <c r="L29" i="18"/>
  <c r="L35" i="18"/>
  <c r="L25" i="18"/>
  <c r="L17" i="18"/>
  <c r="L34" i="18"/>
  <c r="L28" i="18"/>
  <c r="L12" i="18"/>
  <c r="L14" i="18"/>
  <c r="L13" i="18"/>
  <c r="L15" i="18"/>
  <c r="L10" i="18"/>
  <c r="L6" i="18"/>
  <c r="L9" i="18"/>
  <c r="M7" i="18"/>
  <c r="M8" i="18" s="1"/>
  <c r="M16" i="18" l="1"/>
  <c r="M24" i="18"/>
  <c r="M32" i="18"/>
  <c r="M23" i="18"/>
  <c r="M31" i="18"/>
  <c r="M26" i="18"/>
  <c r="M40" i="18"/>
  <c r="M21" i="18"/>
  <c r="M39" i="18"/>
  <c r="M18" i="18"/>
  <c r="M38" i="18"/>
  <c r="M30" i="18"/>
  <c r="M27" i="18"/>
  <c r="M22" i="18"/>
  <c r="M19" i="18"/>
  <c r="M35" i="18"/>
  <c r="M36" i="18"/>
  <c r="M20" i="18"/>
  <c r="M33" i="18"/>
  <c r="M37" i="18"/>
  <c r="M29" i="18"/>
  <c r="M28" i="18"/>
  <c r="M25" i="18"/>
  <c r="M34" i="18"/>
  <c r="M17" i="18"/>
  <c r="M11" i="18"/>
  <c r="M12" i="18"/>
  <c r="M14" i="18"/>
  <c r="M13" i="18"/>
  <c r="M15" i="18"/>
  <c r="M10" i="18"/>
  <c r="N7" i="18"/>
  <c r="N8" i="18" s="1"/>
  <c r="M9" i="18"/>
  <c r="N17" i="18" l="1"/>
  <c r="N25" i="18"/>
  <c r="N33" i="18"/>
  <c r="N16" i="18"/>
  <c r="N24" i="18"/>
  <c r="N32" i="18"/>
  <c r="N23" i="18"/>
  <c r="N31" i="18"/>
  <c r="N29" i="18"/>
  <c r="N40" i="18"/>
  <c r="N26" i="18"/>
  <c r="N21" i="18"/>
  <c r="N39" i="18"/>
  <c r="N18" i="18"/>
  <c r="N38" i="18"/>
  <c r="N30" i="18"/>
  <c r="N27" i="18"/>
  <c r="N37" i="18"/>
  <c r="N22" i="18"/>
  <c r="N28" i="18"/>
  <c r="N36" i="18"/>
  <c r="N19" i="18"/>
  <c r="N20" i="18"/>
  <c r="N34" i="18"/>
  <c r="N35" i="18"/>
  <c r="N11" i="18"/>
  <c r="N12" i="18"/>
  <c r="N14" i="18"/>
  <c r="N15" i="18"/>
  <c r="N13" i="18"/>
  <c r="N10" i="18"/>
  <c r="O7" i="18"/>
  <c r="O8" i="18" s="1"/>
  <c r="N9" i="18"/>
  <c r="O17" i="18" l="1"/>
  <c r="O25" i="18"/>
  <c r="O33" i="18"/>
  <c r="O16" i="18"/>
  <c r="O24" i="18"/>
  <c r="O32" i="18"/>
  <c r="O40" i="18"/>
  <c r="O29" i="18"/>
  <c r="O26" i="18"/>
  <c r="O39" i="18"/>
  <c r="O21" i="18"/>
  <c r="O18" i="18"/>
  <c r="O27" i="18"/>
  <c r="O19" i="18"/>
  <c r="O28" i="18"/>
  <c r="O37" i="18"/>
  <c r="O22" i="18"/>
  <c r="O31" i="18"/>
  <c r="O38" i="18"/>
  <c r="O36" i="18"/>
  <c r="O30" i="18"/>
  <c r="O20" i="18"/>
  <c r="O35" i="18"/>
  <c r="O34" i="18"/>
  <c r="O23" i="18"/>
  <c r="O11" i="18"/>
  <c r="O12" i="18"/>
  <c r="O13" i="18"/>
  <c r="O15" i="18"/>
  <c r="O14" i="18"/>
  <c r="O10" i="18"/>
  <c r="P7" i="18"/>
  <c r="P8" i="18" s="1"/>
  <c r="O9" i="18"/>
  <c r="P18" i="18" l="1"/>
  <c r="P26" i="18"/>
  <c r="P17" i="18"/>
  <c r="P25" i="18"/>
  <c r="P33" i="18"/>
  <c r="P16" i="18"/>
  <c r="P24" i="18"/>
  <c r="P32" i="18"/>
  <c r="P20" i="18"/>
  <c r="P39" i="18"/>
  <c r="P29" i="18"/>
  <c r="P40" i="18"/>
  <c r="P21" i="18"/>
  <c r="P30" i="18"/>
  <c r="P38" i="18"/>
  <c r="P27" i="18"/>
  <c r="P19" i="18"/>
  <c r="P28" i="18"/>
  <c r="P37" i="18"/>
  <c r="P22" i="18"/>
  <c r="P36" i="18"/>
  <c r="P31" i="18"/>
  <c r="P35" i="18"/>
  <c r="P34" i="18"/>
  <c r="P23" i="18"/>
  <c r="P11" i="18"/>
  <c r="P13" i="18"/>
  <c r="P12" i="18"/>
  <c r="P14" i="18"/>
  <c r="P15" i="18"/>
  <c r="P10" i="18"/>
  <c r="P9" i="18"/>
  <c r="Q7" i="18"/>
  <c r="Q8" i="18" s="1"/>
  <c r="Q18" i="18" l="1"/>
  <c r="Q26" i="18"/>
  <c r="Q17" i="18"/>
  <c r="Q25" i="18"/>
  <c r="Q33" i="18"/>
  <c r="Q16" i="18"/>
  <c r="Q23" i="18"/>
  <c r="Q34" i="18"/>
  <c r="Q20" i="18"/>
  <c r="Q32" i="18"/>
  <c r="Q29" i="18"/>
  <c r="Q40" i="18"/>
  <c r="Q24" i="18"/>
  <c r="Q21" i="18"/>
  <c r="Q30" i="18"/>
  <c r="Q19" i="18"/>
  <c r="Q39" i="18"/>
  <c r="Q28" i="18"/>
  <c r="Q37" i="18"/>
  <c r="Q22" i="18"/>
  <c r="Q36" i="18"/>
  <c r="Q27" i="18"/>
  <c r="Q38" i="18"/>
  <c r="Q31" i="18"/>
  <c r="Q35" i="18"/>
  <c r="Q11" i="18"/>
  <c r="Q15" i="18"/>
  <c r="Q14" i="18"/>
  <c r="Q12" i="18"/>
  <c r="Q13" i="18"/>
  <c r="Q10" i="18"/>
  <c r="R7" i="18"/>
  <c r="R8" i="18" s="1"/>
  <c r="Q9" i="18"/>
  <c r="R19" i="18" l="1"/>
  <c r="R27" i="18"/>
  <c r="R18" i="18"/>
  <c r="R26" i="18"/>
  <c r="R17" i="18"/>
  <c r="R25" i="18"/>
  <c r="R33" i="18"/>
  <c r="R16" i="18"/>
  <c r="R23" i="18"/>
  <c r="R34" i="18"/>
  <c r="R20" i="18"/>
  <c r="R32" i="18"/>
  <c r="R29" i="18"/>
  <c r="R24" i="18"/>
  <c r="R21" i="18"/>
  <c r="R37" i="18"/>
  <c r="R30" i="18"/>
  <c r="R28" i="18"/>
  <c r="R40" i="18"/>
  <c r="R22" i="18"/>
  <c r="R39" i="18"/>
  <c r="R38" i="18"/>
  <c r="R36" i="18"/>
  <c r="R31" i="18"/>
  <c r="R35" i="18"/>
  <c r="R11" i="18"/>
  <c r="R13" i="18"/>
  <c r="R15" i="18"/>
  <c r="R14" i="18"/>
  <c r="R12" i="18"/>
  <c r="R10" i="18"/>
  <c r="R9" i="18"/>
  <c r="S7" i="18"/>
  <c r="S8" i="18" s="1"/>
  <c r="S19" i="18" l="1"/>
  <c r="S27" i="18"/>
  <c r="S18" i="18"/>
  <c r="S26" i="18"/>
  <c r="S16" i="18"/>
  <c r="S17" i="18"/>
  <c r="S28" i="18"/>
  <c r="S35" i="18"/>
  <c r="S23" i="18"/>
  <c r="S34" i="18"/>
  <c r="S20" i="18"/>
  <c r="S32" i="18"/>
  <c r="S29" i="18"/>
  <c r="S24" i="18"/>
  <c r="S21" i="18"/>
  <c r="S30" i="18"/>
  <c r="S37" i="18"/>
  <c r="S33" i="18"/>
  <c r="S31" i="18"/>
  <c r="S22" i="18"/>
  <c r="S40" i="18"/>
  <c r="S36" i="18"/>
  <c r="S38" i="18"/>
  <c r="S25" i="18"/>
  <c r="S39" i="18"/>
  <c r="S11" i="18"/>
  <c r="S13" i="18"/>
  <c r="S15" i="18"/>
  <c r="S14" i="18"/>
  <c r="S12" i="18"/>
  <c r="S10" i="18"/>
  <c r="S6" i="18"/>
  <c r="T7" i="18"/>
  <c r="T8" i="18" s="1"/>
  <c r="S9" i="18"/>
  <c r="T20" i="18" l="1"/>
  <c r="T28" i="18"/>
  <c r="T19" i="18"/>
  <c r="T27" i="18"/>
  <c r="T18" i="18"/>
  <c r="T26" i="18"/>
  <c r="T17" i="18"/>
  <c r="T16" i="18"/>
  <c r="T31" i="18"/>
  <c r="T35" i="18"/>
  <c r="T23" i="18"/>
  <c r="T34" i="18"/>
  <c r="T32" i="18"/>
  <c r="T29" i="18"/>
  <c r="T24" i="18"/>
  <c r="T38" i="18"/>
  <c r="T30" i="18"/>
  <c r="T36" i="18"/>
  <c r="T37" i="18"/>
  <c r="T40" i="18"/>
  <c r="T22" i="18"/>
  <c r="T33" i="18"/>
  <c r="T25" i="18"/>
  <c r="T39" i="18"/>
  <c r="T21" i="18"/>
  <c r="T11" i="18"/>
  <c r="T13" i="18"/>
  <c r="T15" i="18"/>
  <c r="T12" i="18"/>
  <c r="T14" i="18"/>
  <c r="T10" i="18"/>
  <c r="T9" i="18"/>
  <c r="U7" i="18"/>
  <c r="U20" i="18" l="1"/>
  <c r="U28" i="18"/>
  <c r="U19" i="18"/>
  <c r="U27" i="18"/>
  <c r="U36" i="18"/>
  <c r="U16" i="18"/>
  <c r="U17" i="18"/>
  <c r="U31" i="18"/>
  <c r="U35" i="18"/>
  <c r="U26" i="18"/>
  <c r="U23" i="18"/>
  <c r="U34" i="18"/>
  <c r="U18" i="18"/>
  <c r="U29" i="18"/>
  <c r="U38" i="18"/>
  <c r="U24" i="18"/>
  <c r="U30" i="18"/>
  <c r="U37" i="18"/>
  <c r="U39" i="18"/>
  <c r="U21" i="18"/>
  <c r="U22" i="18"/>
  <c r="U33" i="18"/>
  <c r="U32" i="18"/>
  <c r="U40" i="18"/>
  <c r="U25" i="18"/>
  <c r="U11" i="18"/>
  <c r="U12" i="18"/>
  <c r="U13" i="18"/>
  <c r="U15" i="18"/>
  <c r="U14" i="18"/>
  <c r="U8" i="18"/>
  <c r="V7" i="18"/>
  <c r="U9" i="18"/>
  <c r="V21" i="18" l="1"/>
  <c r="V29" i="18"/>
  <c r="V20" i="18"/>
  <c r="V28" i="18"/>
  <c r="V19" i="18"/>
  <c r="V27" i="18"/>
  <c r="V22" i="18"/>
  <c r="V34" i="18"/>
  <c r="V36" i="18"/>
  <c r="V16" i="18"/>
  <c r="V17" i="18"/>
  <c r="V31" i="18"/>
  <c r="V35" i="18"/>
  <c r="V26" i="18"/>
  <c r="V23" i="18"/>
  <c r="V18" i="18"/>
  <c r="V32" i="18"/>
  <c r="V40" i="18"/>
  <c r="V38" i="18"/>
  <c r="V24" i="18"/>
  <c r="V30" i="18"/>
  <c r="V37" i="18"/>
  <c r="V33" i="18"/>
  <c r="V25" i="18"/>
  <c r="V39" i="18"/>
  <c r="V11" i="18"/>
  <c r="V12" i="18"/>
  <c r="V13" i="18"/>
  <c r="V15" i="18"/>
  <c r="V14" i="18"/>
  <c r="V8" i="18"/>
  <c r="W7" i="18"/>
  <c r="V9" i="18"/>
  <c r="W21" i="18" l="1"/>
  <c r="W29" i="18"/>
  <c r="W20" i="18"/>
  <c r="W28" i="18"/>
  <c r="W25" i="18"/>
  <c r="W37" i="18"/>
  <c r="W22" i="18"/>
  <c r="W36" i="18"/>
  <c r="W16" i="18"/>
  <c r="W17" i="18"/>
  <c r="W31" i="18"/>
  <c r="W35" i="18"/>
  <c r="W26" i="18"/>
  <c r="W23" i="18"/>
  <c r="W18" i="18"/>
  <c r="W34" i="18"/>
  <c r="W40" i="18"/>
  <c r="W38" i="18"/>
  <c r="W19" i="18"/>
  <c r="W33" i="18"/>
  <c r="W39" i="18"/>
  <c r="W24" i="18"/>
  <c r="W30" i="18"/>
  <c r="W32" i="18"/>
  <c r="W27" i="18"/>
  <c r="W11" i="18"/>
  <c r="W13" i="18"/>
  <c r="W15" i="18"/>
  <c r="W12" i="18"/>
  <c r="W14" i="18"/>
  <c r="W8" i="18"/>
  <c r="W9" i="18"/>
  <c r="X7" i="18"/>
  <c r="X19" i="18" s="1"/>
  <c r="X22" i="18" l="1"/>
  <c r="X30" i="18"/>
  <c r="X21" i="18"/>
  <c r="X29" i="18"/>
  <c r="X20" i="18"/>
  <c r="X28" i="18"/>
  <c r="X25" i="18"/>
  <c r="X37" i="18"/>
  <c r="X36" i="18"/>
  <c r="X35" i="18"/>
  <c r="X16" i="18"/>
  <c r="X17" i="18"/>
  <c r="X31" i="18"/>
  <c r="X26" i="18"/>
  <c r="X23" i="18"/>
  <c r="X34" i="18"/>
  <c r="X39" i="18"/>
  <c r="X40" i="18"/>
  <c r="X38" i="18"/>
  <c r="X18" i="18"/>
  <c r="X24" i="18"/>
  <c r="X27" i="18"/>
  <c r="X32" i="18"/>
  <c r="X33" i="18"/>
  <c r="X11" i="18"/>
  <c r="X14" i="18"/>
  <c r="X12" i="18"/>
  <c r="X13" i="18"/>
  <c r="X15" i="18"/>
  <c r="X8" i="18"/>
  <c r="Y7" i="18"/>
  <c r="X9" i="18"/>
  <c r="Y22" i="18" l="1"/>
  <c r="Y30" i="18"/>
  <c r="Y21" i="18"/>
  <c r="Y29" i="18"/>
  <c r="Y38" i="18"/>
  <c r="Y28" i="18"/>
  <c r="Y25" i="18"/>
  <c r="Y37" i="18"/>
  <c r="Y31" i="18"/>
  <c r="Y20" i="18"/>
  <c r="Y36" i="18"/>
  <c r="Y16" i="18"/>
  <c r="Y17" i="18"/>
  <c r="Y26" i="18"/>
  <c r="Y23" i="18"/>
  <c r="Y18" i="18"/>
  <c r="Y34" i="18"/>
  <c r="Y39" i="18"/>
  <c r="Y40" i="18"/>
  <c r="Y19" i="18"/>
  <c r="Y35" i="18"/>
  <c r="Y24" i="18"/>
  <c r="Y27" i="18"/>
  <c r="Y32" i="18"/>
  <c r="Y33" i="18"/>
  <c r="Y11" i="18"/>
  <c r="Y13" i="18"/>
  <c r="Y12" i="18"/>
  <c r="Y14" i="18"/>
  <c r="Y15" i="18"/>
  <c r="Y8" i="18"/>
  <c r="Y9" i="18"/>
  <c r="Z7" i="18"/>
  <c r="Z23" i="18" l="1"/>
  <c r="Z31" i="18"/>
  <c r="Z22" i="18"/>
  <c r="Z30" i="18"/>
  <c r="Z21" i="18"/>
  <c r="Z29" i="18"/>
  <c r="Z19" i="18"/>
  <c r="Z33" i="18"/>
  <c r="Z38" i="18"/>
  <c r="Z28" i="18"/>
  <c r="Z25" i="18"/>
  <c r="Z37" i="18"/>
  <c r="Z36" i="18"/>
  <c r="Z20" i="18"/>
  <c r="Z16" i="18"/>
  <c r="Z17" i="18"/>
  <c r="Z35" i="18"/>
  <c r="Z26" i="18"/>
  <c r="Z34" i="18"/>
  <c r="Z39" i="18"/>
  <c r="Z27" i="18"/>
  <c r="Z18" i="18"/>
  <c r="Z40" i="18"/>
  <c r="Z24" i="18"/>
  <c r="Z32" i="18"/>
  <c r="Z11" i="18"/>
  <c r="Z14" i="18"/>
  <c r="Z12" i="18"/>
  <c r="Z13" i="18"/>
  <c r="Z15" i="18"/>
  <c r="Z8" i="18"/>
  <c r="Z6" i="18"/>
  <c r="Z9" i="18"/>
  <c r="AA7" i="18"/>
  <c r="AA23" i="18" l="1"/>
  <c r="AA31" i="18"/>
  <c r="AA22" i="18"/>
  <c r="AA30" i="18"/>
  <c r="AA39" i="18"/>
  <c r="AA19" i="18"/>
  <c r="AA33" i="18"/>
  <c r="AA38" i="18"/>
  <c r="AA28" i="18"/>
  <c r="AA25" i="18"/>
  <c r="AA37" i="18"/>
  <c r="AA20" i="18"/>
  <c r="AA16" i="18"/>
  <c r="AA17" i="18"/>
  <c r="AA29" i="18"/>
  <c r="AA32" i="18"/>
  <c r="AA26" i="18"/>
  <c r="AA34" i="18"/>
  <c r="AA35" i="18"/>
  <c r="AA40" i="18"/>
  <c r="AA36" i="18"/>
  <c r="AA24" i="18"/>
  <c r="AA18" i="18"/>
  <c r="AA21" i="18"/>
  <c r="AA27" i="18"/>
  <c r="AA11" i="18"/>
  <c r="AA14" i="18"/>
  <c r="AA15" i="18"/>
  <c r="AA13" i="18"/>
  <c r="AA12" i="18"/>
  <c r="AA8" i="18"/>
  <c r="AA9" i="18"/>
  <c r="AB7" i="18"/>
  <c r="AB16" i="18" l="1"/>
  <c r="AB24" i="18"/>
  <c r="AB32" i="18"/>
  <c r="AB23" i="18"/>
  <c r="AB31" i="18"/>
  <c r="AB22" i="18"/>
  <c r="AB30" i="18"/>
  <c r="AB39" i="18"/>
  <c r="AB19" i="18"/>
  <c r="AB33" i="18"/>
  <c r="AB38" i="18"/>
  <c r="AB37" i="18"/>
  <c r="AB28" i="18"/>
  <c r="AB25" i="18"/>
  <c r="AB20" i="18"/>
  <c r="AB36" i="18"/>
  <c r="AB17" i="18"/>
  <c r="AB18" i="18"/>
  <c r="AB35" i="18"/>
  <c r="AB26" i="18"/>
  <c r="AB34" i="18"/>
  <c r="AB27" i="18"/>
  <c r="AB40" i="18"/>
  <c r="AB29" i="18"/>
  <c r="AB21" i="18"/>
  <c r="AB11" i="18"/>
  <c r="AB12" i="18"/>
  <c r="AB15" i="18"/>
  <c r="AB14" i="18"/>
  <c r="AB13" i="18"/>
  <c r="AB8" i="18"/>
  <c r="AB9" i="18"/>
  <c r="AC7" i="18"/>
  <c r="AC16" i="18" l="1"/>
  <c r="AC24" i="18"/>
  <c r="AC32" i="18"/>
  <c r="AC23" i="18"/>
  <c r="AC31" i="18"/>
  <c r="AC27" i="18"/>
  <c r="AC40" i="18"/>
  <c r="AC39" i="18"/>
  <c r="AC22" i="18"/>
  <c r="AC19" i="18"/>
  <c r="AC33" i="18"/>
  <c r="AC38" i="18"/>
  <c r="AC28" i="18"/>
  <c r="AC25" i="18"/>
  <c r="AC20" i="18"/>
  <c r="AC17" i="18"/>
  <c r="AC21" i="18"/>
  <c r="AC18" i="18"/>
  <c r="AC35" i="18"/>
  <c r="AC37" i="18"/>
  <c r="AC34" i="18"/>
  <c r="AC26" i="18"/>
  <c r="AC30" i="18"/>
  <c r="AC29" i="18"/>
  <c r="AC36" i="18"/>
  <c r="AC11" i="18"/>
  <c r="AC12" i="18"/>
  <c r="AC14" i="18"/>
  <c r="AC15" i="18"/>
  <c r="AC13" i="18"/>
  <c r="AC8" i="18"/>
  <c r="AD7" i="18"/>
  <c r="AC9" i="18"/>
  <c r="AD17" i="18" l="1"/>
  <c r="AD25" i="18"/>
  <c r="AD33" i="18"/>
  <c r="AD16" i="18"/>
  <c r="AD24" i="18"/>
  <c r="AD32" i="18"/>
  <c r="AD23" i="18"/>
  <c r="AD31" i="18"/>
  <c r="AD30" i="18"/>
  <c r="AD27" i="18"/>
  <c r="AD40" i="18"/>
  <c r="AD22" i="18"/>
  <c r="AD39" i="18"/>
  <c r="AD38" i="18"/>
  <c r="AD19" i="18"/>
  <c r="AD28" i="18"/>
  <c r="AD37" i="18"/>
  <c r="AD21" i="18"/>
  <c r="AD26" i="18"/>
  <c r="AD18" i="18"/>
  <c r="AD35" i="18"/>
  <c r="AD34" i="18"/>
  <c r="AD36" i="18"/>
  <c r="AD20" i="18"/>
  <c r="AD29" i="18"/>
  <c r="AD11" i="18"/>
  <c r="AD13" i="18"/>
  <c r="AD12" i="18"/>
  <c r="AD14" i="18"/>
  <c r="AD15" i="18"/>
  <c r="AD8" i="18"/>
  <c r="AD9" i="18"/>
  <c r="AE7" i="18"/>
  <c r="AE17" i="18" l="1"/>
  <c r="AE25" i="18"/>
  <c r="AE33" i="18"/>
  <c r="AE16" i="18"/>
  <c r="AE24" i="18"/>
  <c r="AE32" i="18"/>
  <c r="AE18" i="18"/>
  <c r="AE30" i="18"/>
  <c r="AE40" i="18"/>
  <c r="AE27" i="18"/>
  <c r="AE22" i="18"/>
  <c r="AE39" i="18"/>
  <c r="AE19" i="18"/>
  <c r="AE28" i="18"/>
  <c r="AE35" i="18"/>
  <c r="AE38" i="18"/>
  <c r="AE21" i="18"/>
  <c r="AE37" i="18"/>
  <c r="AE26" i="18"/>
  <c r="AE34" i="18"/>
  <c r="AE29" i="18"/>
  <c r="AE20" i="18"/>
  <c r="AE23" i="18"/>
  <c r="AE36" i="18"/>
  <c r="AE31" i="18"/>
  <c r="AE11" i="18"/>
  <c r="AE13" i="18"/>
  <c r="AE12" i="18"/>
  <c r="AE14" i="18"/>
  <c r="AE15" i="18"/>
  <c r="AE8" i="18"/>
  <c r="AF7" i="18"/>
  <c r="AE9" i="18"/>
  <c r="AF18" i="18" l="1"/>
  <c r="AF26" i="18"/>
  <c r="AF17" i="18"/>
  <c r="AF25" i="18"/>
  <c r="AF33" i="18"/>
  <c r="AF16" i="18"/>
  <c r="AF24" i="18"/>
  <c r="AF32" i="18"/>
  <c r="AF21" i="18"/>
  <c r="AF30" i="18"/>
  <c r="AF39" i="18"/>
  <c r="AF27" i="18"/>
  <c r="AF40" i="18"/>
  <c r="AF22" i="18"/>
  <c r="AF19" i="18"/>
  <c r="AF31" i="18"/>
  <c r="AF38" i="18"/>
  <c r="AF28" i="18"/>
  <c r="AF34" i="18"/>
  <c r="AF37" i="18"/>
  <c r="AF29" i="18"/>
  <c r="AF35" i="18"/>
  <c r="AF23" i="18"/>
  <c r="AF36" i="18"/>
  <c r="AF20" i="18"/>
  <c r="AF11" i="18"/>
  <c r="AF14" i="18"/>
  <c r="AF12" i="18"/>
  <c r="AF15" i="18"/>
  <c r="AF13" i="18"/>
  <c r="AF8" i="18"/>
  <c r="AG7" i="18"/>
  <c r="AF9" i="18"/>
  <c r="AG18" i="18" l="1"/>
  <c r="AG26" i="18"/>
  <c r="AG17" i="18"/>
  <c r="AG25" i="18"/>
  <c r="AG33" i="18"/>
  <c r="AG24" i="18"/>
  <c r="AG34" i="18"/>
  <c r="AG21" i="18"/>
  <c r="AG30" i="18"/>
  <c r="AG40" i="18"/>
  <c r="AG27" i="18"/>
  <c r="AG22" i="18"/>
  <c r="AG19" i="18"/>
  <c r="AG16" i="18"/>
  <c r="AG31" i="18"/>
  <c r="AG36" i="18"/>
  <c r="AG23" i="18"/>
  <c r="AG39" i="18"/>
  <c r="AG35" i="18"/>
  <c r="AG28" i="18"/>
  <c r="AG32" i="18"/>
  <c r="AG38" i="18"/>
  <c r="AG37" i="18"/>
  <c r="AG29" i="18"/>
  <c r="AG20" i="18"/>
  <c r="AG11" i="18"/>
  <c r="AG15" i="18"/>
  <c r="AG14" i="18"/>
  <c r="AG13" i="18"/>
  <c r="AG12" i="18"/>
  <c r="AG8" i="18"/>
  <c r="AH7" i="18"/>
  <c r="AG6" i="18"/>
  <c r="AG9" i="18"/>
  <c r="AH19" i="18" l="1"/>
  <c r="AH27" i="18"/>
  <c r="AH18" i="18"/>
  <c r="AH26" i="18"/>
  <c r="AH17" i="18"/>
  <c r="AH25" i="18"/>
  <c r="AH33" i="18"/>
  <c r="AH16" i="18"/>
  <c r="AH24" i="18"/>
  <c r="AH34" i="18"/>
  <c r="AH21" i="18"/>
  <c r="AH30" i="18"/>
  <c r="AH22" i="18"/>
  <c r="AH23" i="18"/>
  <c r="AH36" i="18"/>
  <c r="AH39" i="18"/>
  <c r="AH31" i="18"/>
  <c r="AH28" i="18"/>
  <c r="AH35" i="18"/>
  <c r="AH38" i="18"/>
  <c r="AH40" i="18"/>
  <c r="AH37" i="18"/>
  <c r="AH32" i="18"/>
  <c r="AH29" i="18"/>
  <c r="AH20" i="18"/>
  <c r="AH11" i="18"/>
  <c r="AH15" i="18"/>
  <c r="AH14" i="18"/>
  <c r="AH12" i="18"/>
  <c r="AH13" i="18"/>
  <c r="AI7" i="18"/>
  <c r="AH9" i="18"/>
  <c r="AH8" i="18"/>
  <c r="AI19" i="18" l="1"/>
  <c r="AI27" i="18"/>
  <c r="AI18" i="18"/>
  <c r="AI26" i="18"/>
  <c r="AI29" i="18"/>
  <c r="AI35" i="18"/>
  <c r="AI24" i="18"/>
  <c r="AI34" i="18"/>
  <c r="AI21" i="18"/>
  <c r="AI33" i="18"/>
  <c r="AI30" i="18"/>
  <c r="AI25" i="18"/>
  <c r="AI22" i="18"/>
  <c r="AI16" i="18"/>
  <c r="AI17" i="18"/>
  <c r="AI31" i="18"/>
  <c r="AI32" i="18"/>
  <c r="AI23" i="18"/>
  <c r="AI36" i="18"/>
  <c r="AI28" i="18"/>
  <c r="AI39" i="18"/>
  <c r="AI38" i="18"/>
  <c r="AI40" i="18"/>
  <c r="AI37" i="18"/>
  <c r="AI20" i="18"/>
  <c r="AI11" i="18"/>
  <c r="AI13" i="18"/>
  <c r="AI12" i="18"/>
  <c r="AI15" i="18"/>
  <c r="AI14" i="18"/>
  <c r="AJ7" i="18"/>
  <c r="AI9" i="18"/>
  <c r="AI8" i="18"/>
  <c r="AJ20" i="18" l="1"/>
  <c r="AJ28" i="18"/>
  <c r="AJ19" i="18"/>
  <c r="AJ27" i="18"/>
  <c r="AJ18" i="18"/>
  <c r="AJ26" i="18"/>
  <c r="AJ32" i="18"/>
  <c r="AJ29" i="18"/>
  <c r="AJ35" i="18"/>
  <c r="AJ24" i="18"/>
  <c r="AJ34" i="18"/>
  <c r="AJ33" i="18"/>
  <c r="AJ21" i="18"/>
  <c r="AJ25" i="18"/>
  <c r="AJ16" i="18"/>
  <c r="AJ31" i="18"/>
  <c r="AJ39" i="18"/>
  <c r="AJ40" i="18"/>
  <c r="AJ23" i="18"/>
  <c r="AJ36" i="18"/>
  <c r="AJ38" i="18"/>
  <c r="AJ30" i="18"/>
  <c r="AJ22" i="18"/>
  <c r="AJ37" i="18"/>
  <c r="AJ17" i="18"/>
  <c r="AJ12" i="18"/>
  <c r="AJ14" i="18"/>
  <c r="AJ13" i="18"/>
  <c r="AJ15" i="18"/>
  <c r="AJ9" i="18"/>
  <c r="AJ11" i="18"/>
  <c r="AJ8" i="18"/>
  <c r="AK7" i="18"/>
  <c r="AK20" i="18" l="1"/>
  <c r="AK28" i="18"/>
  <c r="AK19" i="18"/>
  <c r="AK27" i="18"/>
  <c r="AK36" i="18"/>
  <c r="AK18" i="18"/>
  <c r="AK32" i="18"/>
  <c r="AK29" i="18"/>
  <c r="AK35" i="18"/>
  <c r="AK24" i="18"/>
  <c r="AK34" i="18"/>
  <c r="AK21" i="18"/>
  <c r="AK30" i="18"/>
  <c r="AK16" i="18"/>
  <c r="AK37" i="18"/>
  <c r="AK31" i="18"/>
  <c r="AK40" i="18"/>
  <c r="AK23" i="18"/>
  <c r="AK25" i="18"/>
  <c r="AK39" i="18"/>
  <c r="AK17" i="18"/>
  <c r="AK26" i="18"/>
  <c r="AK22" i="18"/>
  <c r="AK38" i="18"/>
  <c r="AK33" i="18"/>
  <c r="AK11" i="18"/>
  <c r="AK13" i="18"/>
  <c r="AK15" i="18"/>
  <c r="AK12" i="18"/>
  <c r="AK14" i="18"/>
  <c r="AK9" i="18"/>
  <c r="AL7" i="18"/>
  <c r="AK8" i="18"/>
  <c r="AL21" i="18" l="1"/>
  <c r="AL29" i="18"/>
  <c r="AL20" i="18"/>
  <c r="AL28" i="18"/>
  <c r="AL19" i="18"/>
  <c r="AL27" i="18"/>
  <c r="AL23" i="18"/>
  <c r="AL36" i="18"/>
  <c r="AL18" i="18"/>
  <c r="AL32" i="18"/>
  <c r="AL35" i="18"/>
  <c r="AL24" i="18"/>
  <c r="AL33" i="18"/>
  <c r="AL30" i="18"/>
  <c r="AL16" i="18"/>
  <c r="AL37" i="18"/>
  <c r="AL39" i="18"/>
  <c r="AL31" i="18"/>
  <c r="AL34" i="18"/>
  <c r="AL25" i="18"/>
  <c r="AL40" i="18"/>
  <c r="AL38" i="18"/>
  <c r="AL26" i="18"/>
  <c r="AL22" i="18"/>
  <c r="AL17" i="18"/>
  <c r="AL14" i="18"/>
  <c r="AL11" i="18"/>
  <c r="AL15" i="18"/>
  <c r="AL13" i="18"/>
  <c r="AL12" i="18"/>
  <c r="AL9" i="18"/>
  <c r="AM7" i="18"/>
  <c r="AL8" i="18"/>
  <c r="AM21" i="18" l="1"/>
  <c r="AM29" i="18"/>
  <c r="AM20" i="18"/>
  <c r="AM28" i="18"/>
  <c r="AM26" i="18"/>
  <c r="AM37" i="18"/>
  <c r="AM36" i="18"/>
  <c r="AM23" i="18"/>
  <c r="AM18" i="18"/>
  <c r="AM32" i="18"/>
  <c r="AM35" i="18"/>
  <c r="AM27" i="18"/>
  <c r="AM24" i="18"/>
  <c r="AM19" i="18"/>
  <c r="AM16" i="18"/>
  <c r="AM17" i="18"/>
  <c r="AM25" i="18"/>
  <c r="AM31" i="18"/>
  <c r="AM38" i="18"/>
  <c r="AM33" i="18"/>
  <c r="AM30" i="18"/>
  <c r="AM39" i="18"/>
  <c r="AM40" i="18"/>
  <c r="AM34" i="18"/>
  <c r="AM22" i="18"/>
  <c r="AM9" i="18"/>
  <c r="AM15" i="18"/>
  <c r="AM14" i="18"/>
  <c r="AM11" i="18"/>
  <c r="AM12" i="18"/>
  <c r="AM13" i="18"/>
  <c r="AN7" i="18"/>
  <c r="AM8" i="18"/>
  <c r="AN22" i="18" l="1"/>
  <c r="AN30" i="18"/>
  <c r="AN21" i="18"/>
  <c r="AN29" i="18"/>
  <c r="AN20" i="18"/>
  <c r="AN28" i="18"/>
  <c r="AN26" i="18"/>
  <c r="AN37" i="18"/>
  <c r="AN23" i="18"/>
  <c r="AN36" i="18"/>
  <c r="AN18" i="18"/>
  <c r="AN32" i="18"/>
  <c r="AN35" i="18"/>
  <c r="AN27" i="18"/>
  <c r="AN24" i="18"/>
  <c r="AN34" i="18"/>
  <c r="AN16" i="18"/>
  <c r="AN17" i="18"/>
  <c r="AN25" i="18"/>
  <c r="AN31" i="18"/>
  <c r="AN19" i="18"/>
  <c r="AN39" i="18"/>
  <c r="AN38" i="18"/>
  <c r="AN33" i="18"/>
  <c r="AN40" i="18"/>
  <c r="AN11" i="18"/>
  <c r="AN15" i="18"/>
  <c r="AN14" i="18"/>
  <c r="AN12" i="18"/>
  <c r="AN13" i="18"/>
  <c r="AN6" i="18"/>
  <c r="AN9" i="18"/>
  <c r="AO7" i="18"/>
  <c r="AN8" i="18"/>
  <c r="AO22" i="18" l="1"/>
  <c r="AO30" i="18"/>
  <c r="AO21" i="18"/>
  <c r="AO29" i="18"/>
  <c r="AO17" i="18"/>
  <c r="AO31" i="18"/>
  <c r="AO38" i="18"/>
  <c r="AO26" i="18"/>
  <c r="AO37" i="18"/>
  <c r="AO23" i="18"/>
  <c r="AO36" i="18"/>
  <c r="AO18" i="18"/>
  <c r="AO32" i="18"/>
  <c r="AO27" i="18"/>
  <c r="AO24" i="18"/>
  <c r="AO19" i="18"/>
  <c r="AO16" i="18"/>
  <c r="AO25" i="18"/>
  <c r="AO40" i="18"/>
  <c r="AO20" i="18"/>
  <c r="AO28" i="18"/>
  <c r="AO35" i="18"/>
  <c r="AO33" i="18"/>
  <c r="AO39" i="18"/>
  <c r="AO34" i="18"/>
  <c r="AO14" i="18"/>
  <c r="AO11" i="18"/>
  <c r="AO13" i="18"/>
  <c r="AO12" i="18"/>
  <c r="AO15" i="18"/>
  <c r="AP7" i="18"/>
  <c r="AO9" i="18"/>
  <c r="AO8" i="18"/>
  <c r="AP23" i="18" l="1"/>
  <c r="AP31" i="18"/>
  <c r="AP22" i="18"/>
  <c r="AP30" i="18"/>
  <c r="AP21" i="18"/>
  <c r="AP29" i="18"/>
  <c r="AP16" i="18"/>
  <c r="AP20" i="18"/>
  <c r="AP17" i="18"/>
  <c r="AP38" i="18"/>
  <c r="AP26" i="18"/>
  <c r="AP37" i="18"/>
  <c r="AP36" i="18"/>
  <c r="AP18" i="18"/>
  <c r="AP35" i="18"/>
  <c r="AP27" i="18"/>
  <c r="AP33" i="18"/>
  <c r="AP32" i="18"/>
  <c r="AP25" i="18"/>
  <c r="AP34" i="18"/>
  <c r="AP19" i="18"/>
  <c r="AP40" i="18"/>
  <c r="AP28" i="18"/>
  <c r="AP24" i="18"/>
  <c r="AP39" i="18"/>
  <c r="AP14" i="18"/>
  <c r="AP13" i="18"/>
  <c r="AP11" i="18"/>
  <c r="AP15" i="18"/>
  <c r="AP12" i="18"/>
  <c r="AP8" i="18"/>
  <c r="AQ7" i="18"/>
  <c r="AP9" i="18"/>
  <c r="AQ23" i="18" l="1"/>
  <c r="AQ31" i="18"/>
  <c r="AQ22" i="18"/>
  <c r="AQ30" i="18"/>
  <c r="AQ39" i="18"/>
  <c r="AQ38" i="18"/>
  <c r="AQ16" i="18"/>
  <c r="AQ20" i="18"/>
  <c r="AQ17" i="18"/>
  <c r="AQ29" i="18"/>
  <c r="AQ26" i="18"/>
  <c r="AQ37" i="18"/>
  <c r="AQ21" i="18"/>
  <c r="AQ18" i="18"/>
  <c r="AQ32" i="18"/>
  <c r="AQ40" i="18"/>
  <c r="AQ33" i="18"/>
  <c r="AQ36" i="18"/>
  <c r="AQ25" i="18"/>
  <c r="AQ35" i="18"/>
  <c r="AQ19" i="18"/>
  <c r="AQ27" i="18"/>
  <c r="AQ28" i="18"/>
  <c r="AQ24" i="18"/>
  <c r="AQ34" i="18"/>
  <c r="AR7" i="18"/>
  <c r="AQ9" i="18"/>
  <c r="AQ8" i="18"/>
  <c r="AQ13" i="18"/>
  <c r="AQ14" i="18"/>
  <c r="AQ11" i="18"/>
  <c r="AQ15" i="18"/>
  <c r="AQ12" i="18"/>
  <c r="AR16" i="18" l="1"/>
  <c r="AR24" i="18"/>
  <c r="AR32" i="18"/>
  <c r="AR23" i="18"/>
  <c r="AR31" i="18"/>
  <c r="AR22" i="18"/>
  <c r="AR30" i="18"/>
  <c r="AR25" i="18"/>
  <c r="AR39" i="18"/>
  <c r="AR37" i="18"/>
  <c r="AR20" i="18"/>
  <c r="AR17" i="18"/>
  <c r="AR38" i="18"/>
  <c r="AR29" i="18"/>
  <c r="AR26" i="18"/>
  <c r="AR21" i="18"/>
  <c r="AR36" i="18"/>
  <c r="AR18" i="18"/>
  <c r="AR27" i="18"/>
  <c r="AR40" i="18"/>
  <c r="AR35" i="18"/>
  <c r="AR33" i="18"/>
  <c r="AR34" i="18"/>
  <c r="AR19" i="18"/>
  <c r="AR28" i="18"/>
  <c r="AR9" i="18"/>
  <c r="AR8" i="18"/>
  <c r="AR12" i="18"/>
  <c r="AS7" i="18"/>
  <c r="AR15" i="18"/>
  <c r="AR11" i="18"/>
  <c r="AR14" i="18"/>
  <c r="AR13" i="18"/>
  <c r="AS16" i="18" l="1"/>
  <c r="AS24" i="18"/>
  <c r="AS32" i="18"/>
  <c r="AS23" i="18"/>
  <c r="AS31" i="18"/>
  <c r="AS28" i="18"/>
  <c r="AS40" i="18"/>
  <c r="AS39" i="18"/>
  <c r="AS25" i="18"/>
  <c r="AS20" i="18"/>
  <c r="AS38" i="18"/>
  <c r="AS17" i="18"/>
  <c r="AS29" i="18"/>
  <c r="AS26" i="18"/>
  <c r="AS21" i="18"/>
  <c r="AS27" i="18"/>
  <c r="AS37" i="18"/>
  <c r="AS18" i="18"/>
  <c r="AS33" i="18"/>
  <c r="AS36" i="18"/>
  <c r="AS30" i="18"/>
  <c r="AS19" i="18"/>
  <c r="AS35" i="18"/>
  <c r="AS22" i="18"/>
  <c r="AS34" i="18"/>
  <c r="AT7" i="18"/>
  <c r="AT15" i="18" s="1"/>
  <c r="AS9" i="18"/>
  <c r="AS8" i="18"/>
  <c r="AS15" i="18"/>
  <c r="AS13" i="18"/>
  <c r="AS14" i="18"/>
  <c r="AS12" i="18"/>
  <c r="AS11" i="18"/>
  <c r="AT9" i="18" l="1"/>
  <c r="AU7" i="18"/>
  <c r="AU13" i="18" s="1"/>
  <c r="AT8" i="18"/>
  <c r="AT14" i="18"/>
  <c r="AT11" i="18"/>
  <c r="AT17" i="18"/>
  <c r="AT25" i="18"/>
  <c r="AT16" i="18"/>
  <c r="AT24" i="18"/>
  <c r="AT32" i="18"/>
  <c r="AT23" i="18"/>
  <c r="AT31" i="18"/>
  <c r="AT40" i="18"/>
  <c r="AT28" i="18"/>
  <c r="AT39" i="18"/>
  <c r="AT20" i="18"/>
  <c r="AT38" i="18"/>
  <c r="AT29" i="18"/>
  <c r="AT26" i="18"/>
  <c r="AT37" i="18"/>
  <c r="AT18" i="18"/>
  <c r="AT34" i="18"/>
  <c r="AT27" i="18"/>
  <c r="AT22" i="18"/>
  <c r="AT21" i="18"/>
  <c r="AT33" i="18"/>
  <c r="AT36" i="18"/>
  <c r="AT30" i="18"/>
  <c r="AT19" i="18"/>
  <c r="AT35" i="18"/>
  <c r="AT12" i="18"/>
  <c r="AT13" i="18"/>
  <c r="AU6" i="18" l="1"/>
  <c r="AU9" i="18"/>
  <c r="AU11" i="18"/>
  <c r="AU12" i="18"/>
  <c r="AU14" i="18"/>
  <c r="AV7" i="18"/>
  <c r="AV40" i="18" s="1"/>
  <c r="AU8" i="18"/>
  <c r="AU15" i="18"/>
  <c r="AV38" i="18"/>
  <c r="AU17" i="18"/>
  <c r="AU25" i="18"/>
  <c r="AU16" i="18"/>
  <c r="AU24" i="18"/>
  <c r="AU32" i="18"/>
  <c r="AU19" i="18"/>
  <c r="AU33" i="18"/>
  <c r="AU40" i="18"/>
  <c r="AU31" i="18"/>
  <c r="AU28" i="18"/>
  <c r="AU39" i="18"/>
  <c r="AU23" i="18"/>
  <c r="AU20" i="18"/>
  <c r="AU29" i="18"/>
  <c r="AU26" i="18"/>
  <c r="AU34" i="18"/>
  <c r="AU35" i="18"/>
  <c r="AU38" i="18"/>
  <c r="AU37" i="18"/>
  <c r="AU27" i="18"/>
  <c r="AU18" i="18"/>
  <c r="AU21" i="18"/>
  <c r="AU22" i="18"/>
  <c r="AU36" i="18"/>
  <c r="AU30" i="18"/>
  <c r="AV20" i="18" l="1"/>
  <c r="AV33" i="18"/>
  <c r="AV19" i="18"/>
  <c r="AW7" i="18"/>
  <c r="AW17" i="18" s="1"/>
  <c r="AV30" i="18"/>
  <c r="AV21" i="18"/>
  <c r="AV32" i="18"/>
  <c r="AV15" i="18"/>
  <c r="AV27" i="18"/>
  <c r="AV16" i="18"/>
  <c r="AV14" i="18"/>
  <c r="AV34" i="18"/>
  <c r="AV17" i="18"/>
  <c r="AV12" i="18"/>
  <c r="AV37" i="18"/>
  <c r="AV26" i="18"/>
  <c r="AV28" i="18"/>
  <c r="AV31" i="18"/>
  <c r="AV9" i="18"/>
  <c r="AV22" i="18"/>
  <c r="AV8" i="18"/>
  <c r="AV36" i="18"/>
  <c r="AV24" i="18"/>
  <c r="AV11" i="18"/>
  <c r="AV35" i="18"/>
  <c r="AV25" i="18"/>
  <c r="AV13" i="18"/>
  <c r="AV29" i="18"/>
  <c r="AV23" i="18"/>
  <c r="AV39" i="18"/>
  <c r="AV18" i="18"/>
  <c r="AW34" i="18" l="1"/>
  <c r="AW22" i="18"/>
  <c r="AW36" i="18"/>
  <c r="AW30" i="18"/>
  <c r="AW21" i="18"/>
  <c r="AW25" i="18"/>
  <c r="AW27" i="18"/>
  <c r="AW26" i="18"/>
  <c r="AW9" i="18"/>
  <c r="AW29" i="18"/>
  <c r="AW20" i="18"/>
  <c r="AW14" i="18"/>
  <c r="AW28" i="18"/>
  <c r="AW31" i="18"/>
  <c r="AW24" i="18"/>
  <c r="AW38" i="18"/>
  <c r="AW19" i="18"/>
  <c r="AX7" i="18"/>
  <c r="AX17" i="18" s="1"/>
  <c r="AW32" i="18"/>
  <c r="AW18" i="18"/>
  <c r="AW37" i="18"/>
  <c r="AW8" i="18"/>
  <c r="AW13" i="18"/>
  <c r="AW11" i="18"/>
  <c r="AW23" i="18"/>
  <c r="AW40" i="18"/>
  <c r="AW12" i="18"/>
  <c r="AW15" i="18"/>
  <c r="AW33" i="18"/>
  <c r="AW39" i="18"/>
  <c r="AW16" i="18"/>
  <c r="AW35" i="18"/>
  <c r="AX18" i="18" l="1"/>
  <c r="AY7" i="18"/>
  <c r="AY26" i="18" s="1"/>
  <c r="AX35" i="18"/>
  <c r="AX30" i="18"/>
  <c r="AX39" i="18"/>
  <c r="AX34" i="18"/>
  <c r="AX27" i="18"/>
  <c r="AX36" i="18"/>
  <c r="AX37" i="18"/>
  <c r="AX32" i="18"/>
  <c r="AX16" i="18"/>
  <c r="AX26" i="18"/>
  <c r="AX29" i="18"/>
  <c r="AX38" i="18"/>
  <c r="AX12" i="18"/>
  <c r="AX23" i="18"/>
  <c r="AX15" i="18"/>
  <c r="AX28" i="18"/>
  <c r="AX14" i="18"/>
  <c r="AX31" i="18"/>
  <c r="AX13" i="18"/>
  <c r="AX33" i="18"/>
  <c r="AX40" i="18"/>
  <c r="AX19" i="18"/>
  <c r="AX9" i="18"/>
  <c r="AX8" i="18"/>
  <c r="AX11" i="18"/>
  <c r="AX20" i="18"/>
  <c r="AX24" i="18"/>
  <c r="AX22" i="18"/>
  <c r="AX25" i="18"/>
  <c r="AX21" i="18"/>
  <c r="AY40" i="18" l="1"/>
  <c r="AY29" i="18"/>
  <c r="AY37" i="18"/>
  <c r="AY18" i="18"/>
  <c r="AY27" i="18"/>
  <c r="AY38" i="18"/>
  <c r="AY11" i="18"/>
  <c r="AY33" i="18"/>
  <c r="AY8" i="18"/>
  <c r="AY23" i="18"/>
  <c r="AY13" i="18"/>
  <c r="AY31" i="18"/>
  <c r="AY15" i="18"/>
  <c r="AY12" i="18"/>
  <c r="AY16" i="18"/>
  <c r="AY34" i="18"/>
  <c r="AY36" i="18"/>
  <c r="AY24" i="18"/>
  <c r="AY25" i="18"/>
  <c r="AY35" i="18"/>
  <c r="AY21" i="18"/>
  <c r="AY30" i="18"/>
  <c r="AY9" i="18"/>
  <c r="AY19" i="18"/>
  <c r="AZ7" i="18"/>
  <c r="AZ26" i="18" s="1"/>
  <c r="AY14" i="18"/>
  <c r="AY28" i="18"/>
  <c r="AY17" i="18"/>
  <c r="AY22" i="18"/>
  <c r="AY39" i="18"/>
  <c r="AY20" i="18"/>
  <c r="AY32" i="18"/>
  <c r="AZ19" i="18" l="1"/>
  <c r="AZ28" i="18"/>
  <c r="AZ13" i="18"/>
  <c r="AZ20" i="18"/>
  <c r="AZ8" i="18"/>
  <c r="AZ15" i="18"/>
  <c r="AZ29" i="18"/>
  <c r="AZ36" i="18"/>
  <c r="AZ11" i="18"/>
  <c r="AZ12" i="18"/>
  <c r="AZ31" i="18"/>
  <c r="AZ32" i="18"/>
  <c r="AZ40" i="18"/>
  <c r="AZ38" i="18"/>
  <c r="AZ39" i="18"/>
  <c r="AZ27" i="18"/>
  <c r="AZ33" i="18"/>
  <c r="AZ22" i="18"/>
  <c r="AZ17" i="18"/>
  <c r="BA7" i="18"/>
  <c r="BA20" i="18" s="1"/>
  <c r="AZ9" i="18"/>
  <c r="AZ16" i="18"/>
  <c r="AZ14" i="18"/>
  <c r="AZ34" i="18"/>
  <c r="AZ30" i="18"/>
  <c r="AZ24" i="18"/>
  <c r="AZ25" i="18"/>
  <c r="AZ21" i="18"/>
  <c r="AZ35" i="18"/>
  <c r="AZ37" i="18"/>
  <c r="AZ23" i="18"/>
  <c r="AZ18" i="18"/>
  <c r="BA22" i="18" l="1"/>
  <c r="BA34" i="18"/>
  <c r="BA25" i="18"/>
  <c r="BA14" i="18"/>
  <c r="BA35" i="18"/>
  <c r="BA13" i="18"/>
  <c r="BA11" i="18"/>
  <c r="BA16" i="18"/>
  <c r="BA9" i="18"/>
  <c r="BA8" i="18"/>
  <c r="BA12" i="18"/>
  <c r="BA15" i="18"/>
  <c r="BA31" i="18"/>
  <c r="BA17" i="18"/>
  <c r="BA36" i="18"/>
  <c r="BA21" i="18"/>
  <c r="BA26" i="18"/>
  <c r="BA37" i="18"/>
  <c r="BA27" i="18"/>
  <c r="BA23" i="18"/>
  <c r="BA30" i="18"/>
  <c r="BA24" i="18"/>
  <c r="BA18" i="18"/>
  <c r="BA32" i="18"/>
  <c r="BA38" i="18"/>
  <c r="BA39" i="18"/>
  <c r="BA19" i="18"/>
  <c r="BA29" i="18"/>
  <c r="BA28" i="18"/>
  <c r="BA40" i="18"/>
  <c r="BB7" i="18"/>
  <c r="BB34" i="18" s="1"/>
  <c r="BA33" i="18"/>
  <c r="BB23" i="18" l="1"/>
  <c r="BB18" i="18"/>
  <c r="BB21" i="18"/>
  <c r="BB37" i="18"/>
  <c r="BB9" i="18"/>
  <c r="BB36" i="18"/>
  <c r="BC7" i="18"/>
  <c r="BC20" i="18" s="1"/>
  <c r="BB14" i="18"/>
  <c r="BB19" i="18"/>
  <c r="BB26" i="18"/>
  <c r="BB17" i="18"/>
  <c r="BB28" i="18"/>
  <c r="BB38" i="18"/>
  <c r="BB40" i="18"/>
  <c r="BB39" i="18"/>
  <c r="BB35" i="18"/>
  <c r="BB6" i="18"/>
  <c r="BB30" i="18"/>
  <c r="BB24" i="18"/>
  <c r="BB8" i="18"/>
  <c r="BB27" i="18"/>
  <c r="BB32" i="18"/>
  <c r="BB20" i="18"/>
  <c r="BB31" i="18"/>
  <c r="BB29" i="18"/>
  <c r="BB33" i="18"/>
  <c r="BB22" i="18"/>
  <c r="BB12" i="18"/>
  <c r="BB11" i="18"/>
  <c r="BB16" i="18"/>
  <c r="BB13" i="18"/>
  <c r="BB25" i="18"/>
  <c r="BB15" i="18"/>
  <c r="BC14" i="18" l="1"/>
  <c r="BC34" i="18"/>
  <c r="BC32" i="18"/>
  <c r="BC40" i="18"/>
  <c r="BC23" i="18"/>
  <c r="BC33" i="18"/>
  <c r="BC39" i="18"/>
  <c r="BC17" i="18"/>
  <c r="BC22" i="18"/>
  <c r="BC16" i="18"/>
  <c r="BC25" i="18"/>
  <c r="BC35" i="18"/>
  <c r="BD7" i="18"/>
  <c r="BD27" i="18" s="1"/>
  <c r="BC9" i="18"/>
  <c r="BC30" i="18"/>
  <c r="BC29" i="18"/>
  <c r="BC8" i="18"/>
  <c r="BC19" i="18"/>
  <c r="BC11" i="18"/>
  <c r="BC13" i="18"/>
  <c r="BC21" i="18"/>
  <c r="BC36" i="18"/>
  <c r="BC12" i="18"/>
  <c r="BC15" i="18"/>
  <c r="BC37" i="18"/>
  <c r="BC31" i="18"/>
  <c r="BC27" i="18"/>
  <c r="BC26" i="18"/>
  <c r="BC24" i="18"/>
  <c r="BC18" i="18"/>
  <c r="BC28" i="18"/>
  <c r="BC38" i="18"/>
  <c r="BD18" i="18" l="1"/>
  <c r="BD14" i="18"/>
  <c r="BD31" i="18"/>
  <c r="BD40" i="18"/>
  <c r="BD33" i="18"/>
  <c r="BD22" i="18"/>
  <c r="BD38" i="18"/>
  <c r="BD17" i="18"/>
  <c r="BD25" i="18"/>
  <c r="BD28" i="18"/>
  <c r="BD9" i="18"/>
  <c r="BD20" i="18"/>
  <c r="BE7" i="18"/>
  <c r="BE38" i="18" s="1"/>
  <c r="BD29" i="18"/>
  <c r="BD34" i="18"/>
  <c r="BD21" i="18"/>
  <c r="BD39" i="18"/>
  <c r="BD16" i="18"/>
  <c r="BD8" i="18"/>
  <c r="BD12" i="18"/>
  <c r="BD30" i="18"/>
  <c r="BD15" i="18"/>
  <c r="BD35" i="18"/>
  <c r="BD36" i="18"/>
  <c r="BD26" i="18"/>
  <c r="BD13" i="18"/>
  <c r="BD37" i="18"/>
  <c r="BD19" i="18"/>
  <c r="BD11" i="18"/>
  <c r="BD24" i="18"/>
  <c r="BD32" i="18"/>
  <c r="BD23" i="18"/>
  <c r="BE33" i="18" l="1"/>
  <c r="BE40" i="18"/>
  <c r="BE32" i="18"/>
  <c r="BE28" i="18"/>
  <c r="BE18" i="18"/>
  <c r="BE8" i="18"/>
  <c r="BE21" i="18"/>
  <c r="BE34" i="18"/>
  <c r="BE35" i="18"/>
  <c r="BF7" i="18"/>
  <c r="BF22" i="18" s="1"/>
  <c r="BE30" i="18"/>
  <c r="BE26" i="18"/>
  <c r="BE39" i="18"/>
  <c r="BE17" i="18"/>
  <c r="BE16" i="18"/>
  <c r="BE25" i="18"/>
  <c r="BE9" i="18"/>
  <c r="BE29" i="18"/>
  <c r="BE15" i="18"/>
  <c r="BE11" i="18"/>
  <c r="BE22" i="18"/>
  <c r="BE14" i="18"/>
  <c r="BE24" i="18"/>
  <c r="BE31" i="18"/>
  <c r="BE27" i="18"/>
  <c r="BE13" i="18"/>
  <c r="BE19" i="18"/>
  <c r="BE12" i="18"/>
  <c r="BE36" i="18"/>
  <c r="BE23" i="18"/>
  <c r="BE37" i="18"/>
  <c r="BE20" i="18"/>
  <c r="BG7" i="18" l="1"/>
  <c r="BG30" i="18" s="1"/>
  <c r="BF8" i="18"/>
  <c r="BF11" i="18"/>
  <c r="BF13" i="18"/>
  <c r="BF20" i="18"/>
  <c r="BF15" i="18"/>
  <c r="BF14" i="18"/>
  <c r="BF16" i="18"/>
  <c r="BF31" i="18"/>
  <c r="BF12" i="18"/>
  <c r="BF23" i="18"/>
  <c r="BF28" i="18"/>
  <c r="BF19" i="18"/>
  <c r="BF36" i="18"/>
  <c r="BF37" i="18"/>
  <c r="BF35" i="18"/>
  <c r="BF24" i="18"/>
  <c r="BF9" i="18"/>
  <c r="BF27" i="18"/>
  <c r="BF40" i="18"/>
  <c r="BF29" i="18"/>
  <c r="BF32" i="18"/>
  <c r="BF26" i="18"/>
  <c r="BF38" i="18"/>
  <c r="BF25" i="18"/>
  <c r="BF18" i="18"/>
  <c r="BF34" i="18"/>
  <c r="BF17" i="18"/>
  <c r="BF21" i="18"/>
  <c r="BF39" i="18"/>
  <c r="BF30" i="18"/>
  <c r="BF33" i="18"/>
  <c r="BG23" i="18"/>
  <c r="BG15" i="18"/>
  <c r="BG12" i="18"/>
  <c r="BG40" i="18" l="1"/>
  <c r="BG16" i="18"/>
  <c r="BG13" i="18"/>
  <c r="BG36" i="18"/>
  <c r="BG34" i="18"/>
  <c r="BG35" i="18"/>
  <c r="BG20" i="18"/>
  <c r="BH7" i="18"/>
  <c r="BH23" i="18" s="1"/>
  <c r="BG26" i="18"/>
  <c r="BG14" i="18"/>
  <c r="BG33" i="18"/>
  <c r="BG9" i="18"/>
  <c r="BG22" i="18"/>
  <c r="BG28" i="18"/>
  <c r="BG19" i="18"/>
  <c r="BG8" i="18"/>
  <c r="BG11" i="18"/>
  <c r="BG31" i="18"/>
  <c r="BG24" i="18"/>
  <c r="BG27" i="18"/>
  <c r="BG37" i="18"/>
  <c r="BG21" i="18"/>
  <c r="BG32" i="18"/>
  <c r="BG18" i="18"/>
  <c r="BG38" i="18"/>
  <c r="BG25" i="18"/>
  <c r="BG29" i="18"/>
  <c r="BG39" i="18"/>
  <c r="BG17" i="18"/>
  <c r="BH16" i="18"/>
  <c r="BH24" i="18"/>
  <c r="BH32" i="18"/>
  <c r="BH15" i="18" l="1"/>
  <c r="BH11" i="18"/>
  <c r="BH29" i="18"/>
  <c r="BH17" i="18"/>
  <c r="BH40" i="18"/>
  <c r="BH20" i="18"/>
  <c r="BH28" i="18"/>
  <c r="BH35" i="18"/>
  <c r="BH19" i="18"/>
  <c r="BH9" i="18"/>
  <c r="BH18" i="18"/>
  <c r="BH36" i="18"/>
  <c r="BH27" i="18"/>
  <c r="BH38" i="18"/>
  <c r="BI7" i="18"/>
  <c r="BI30" i="18" s="1"/>
  <c r="BH8" i="18"/>
  <c r="BH37" i="18"/>
  <c r="BH12" i="18"/>
  <c r="BH21" i="18"/>
  <c r="BH13" i="18"/>
  <c r="BH22" i="18"/>
  <c r="BH14" i="18"/>
  <c r="BH33" i="18"/>
  <c r="BH39" i="18"/>
  <c r="BH34" i="18"/>
  <c r="BH26" i="18"/>
  <c r="BH25" i="18"/>
  <c r="BH30" i="18"/>
  <c r="BH31" i="18"/>
  <c r="BI29" i="18" l="1"/>
  <c r="BI31" i="18"/>
  <c r="BI23" i="18"/>
  <c r="BI12" i="18"/>
  <c r="BI15" i="18"/>
  <c r="BI33" i="18"/>
  <c r="BI19" i="18"/>
  <c r="BI25" i="18"/>
  <c r="BI37" i="18"/>
  <c r="BI20" i="18"/>
  <c r="BI18" i="18"/>
  <c r="BI32" i="18"/>
  <c r="BI24" i="18"/>
  <c r="BI36" i="18"/>
  <c r="BI34" i="18"/>
  <c r="BI26" i="18"/>
  <c r="BI17" i="18"/>
  <c r="BI38" i="18"/>
  <c r="BI21" i="18"/>
  <c r="BI39" i="18"/>
  <c r="BI13" i="18"/>
  <c r="BI40" i="18"/>
  <c r="BJ7" i="18"/>
  <c r="BJ40" i="18" s="1"/>
  <c r="BI28" i="18"/>
  <c r="BI11" i="18"/>
  <c r="BI27" i="18"/>
  <c r="BI9" i="18"/>
  <c r="BI35" i="18"/>
  <c r="BI16" i="18"/>
  <c r="BI8" i="18"/>
  <c r="BI22" i="18"/>
  <c r="BI14" i="18"/>
  <c r="BJ8" i="18" l="1"/>
  <c r="BJ36" i="18"/>
  <c r="BJ33" i="18"/>
  <c r="BJ23" i="18"/>
  <c r="BJ9" i="18"/>
  <c r="BJ27" i="18"/>
  <c r="BJ12" i="18"/>
  <c r="BJ15" i="18"/>
  <c r="BJ31" i="18"/>
  <c r="BJ11" i="18"/>
  <c r="BJ38" i="18"/>
  <c r="BJ16" i="18"/>
  <c r="BJ25" i="18"/>
  <c r="BJ19" i="18"/>
  <c r="BJ17" i="18"/>
  <c r="BK7" i="18"/>
  <c r="BK6" i="18" s="1"/>
  <c r="BJ37" i="18"/>
  <c r="BJ14" i="18"/>
  <c r="BJ18" i="18"/>
  <c r="BJ21" i="18"/>
  <c r="BJ39" i="18"/>
  <c r="BJ35" i="18"/>
  <c r="BJ32" i="18"/>
  <c r="BJ20" i="18"/>
  <c r="BJ24" i="18"/>
  <c r="BJ28" i="18"/>
  <c r="BJ34" i="18"/>
  <c r="BJ13" i="18"/>
  <c r="BJ26" i="18"/>
  <c r="BJ30" i="18"/>
  <c r="BJ29" i="18"/>
  <c r="BJ22" i="18"/>
  <c r="BL7" i="18" l="1"/>
  <c r="BL17" i="18" s="1"/>
  <c r="BK22" i="18"/>
  <c r="BK8" i="18"/>
  <c r="BK27" i="18"/>
  <c r="BK12" i="18"/>
  <c r="BK11" i="18"/>
  <c r="BK21" i="18"/>
  <c r="BK39" i="18"/>
  <c r="BK33" i="18"/>
  <c r="BK13" i="18"/>
  <c r="BK29" i="18"/>
  <c r="BK31" i="18"/>
  <c r="BK24" i="18"/>
  <c r="BK30" i="18"/>
  <c r="BK15" i="18"/>
  <c r="BK18" i="18"/>
  <c r="BK26" i="18"/>
  <c r="BK19" i="18"/>
  <c r="BK28" i="18"/>
  <c r="BK20" i="18"/>
  <c r="BK23" i="18"/>
  <c r="BK32" i="18"/>
  <c r="BK14" i="18"/>
  <c r="BK40" i="18"/>
  <c r="BK34" i="18"/>
  <c r="BK37" i="18"/>
  <c r="BK38" i="18"/>
  <c r="BK16" i="18"/>
  <c r="BK35" i="18"/>
  <c r="BK25" i="18"/>
  <c r="BK9" i="18"/>
  <c r="BK36" i="18"/>
  <c r="BK17" i="18"/>
  <c r="BL18" i="18"/>
  <c r="BL26" i="18"/>
  <c r="BL32" i="18" l="1"/>
  <c r="BL12" i="18"/>
  <c r="BL19" i="18"/>
  <c r="BL31" i="18"/>
  <c r="BL34" i="18"/>
  <c r="BL38" i="18"/>
  <c r="BL8" i="18"/>
  <c r="BL40" i="18"/>
  <c r="BL14" i="18"/>
  <c r="BL33" i="18"/>
  <c r="BL35" i="18"/>
  <c r="BL22" i="18"/>
  <c r="BL28" i="18"/>
  <c r="BL30" i="18"/>
  <c r="BL9" i="18"/>
  <c r="BL21" i="18"/>
  <c r="BM7" i="18"/>
  <c r="BM29" i="18" s="1"/>
  <c r="BL39" i="18"/>
  <c r="BL11" i="18"/>
  <c r="BL29" i="18"/>
  <c r="BL15" i="18"/>
  <c r="BL20" i="18"/>
  <c r="BL13" i="18"/>
  <c r="BL23" i="18"/>
  <c r="BL37" i="18"/>
  <c r="BL24" i="18"/>
  <c r="BL16" i="18"/>
  <c r="BL27" i="18"/>
  <c r="BL25" i="18"/>
  <c r="BL36" i="18"/>
  <c r="BM40" i="18" l="1"/>
  <c r="BM33" i="18"/>
  <c r="BM32" i="18"/>
  <c r="BM20" i="18"/>
  <c r="BM23" i="18"/>
  <c r="BM15" i="18"/>
  <c r="BM27" i="18"/>
  <c r="BM34" i="18"/>
  <c r="BM25" i="18"/>
  <c r="BM17" i="18"/>
  <c r="BM31" i="18"/>
  <c r="BM39" i="18"/>
  <c r="BM35" i="18"/>
  <c r="BM30" i="18"/>
  <c r="BM16" i="18"/>
  <c r="BM38" i="18"/>
  <c r="BN7" i="18"/>
  <c r="BN26" i="18" s="1"/>
  <c r="BM22" i="18"/>
  <c r="BM19" i="18"/>
  <c r="BM14" i="18"/>
  <c r="BM28" i="18"/>
  <c r="BM37" i="18"/>
  <c r="BM26" i="18"/>
  <c r="BM9" i="18"/>
  <c r="BM8" i="18"/>
  <c r="BM13" i="18"/>
  <c r="BM21" i="18"/>
  <c r="BM36" i="18"/>
  <c r="BM18" i="18"/>
  <c r="BM12" i="18"/>
  <c r="BM24" i="18"/>
  <c r="BM11" i="18"/>
  <c r="BN39" i="18" l="1"/>
  <c r="BN27" i="18"/>
  <c r="BN18" i="18"/>
  <c r="BN9" i="18"/>
  <c r="BN36" i="18"/>
  <c r="BN14" i="18"/>
  <c r="BN29" i="18"/>
  <c r="BN15" i="18"/>
  <c r="BN20" i="18"/>
  <c r="BN35" i="18"/>
  <c r="BN34" i="18"/>
  <c r="BN37" i="18"/>
  <c r="BN28" i="18"/>
  <c r="BN19" i="18"/>
  <c r="BO7" i="18"/>
  <c r="BO31" i="18" s="1"/>
  <c r="BN21" i="18"/>
  <c r="BN13" i="18"/>
  <c r="BN32" i="18"/>
  <c r="BN11" i="18"/>
  <c r="BN23" i="18"/>
  <c r="BN30" i="18"/>
  <c r="BN8" i="18"/>
  <c r="BN24" i="18"/>
  <c r="BN12" i="18"/>
  <c r="BN33" i="18"/>
  <c r="BN38" i="18"/>
  <c r="BN16" i="18"/>
  <c r="BN22" i="18"/>
  <c r="BN25" i="18"/>
  <c r="BN40" i="18"/>
  <c r="BN17" i="18"/>
  <c r="BN31" i="18"/>
  <c r="BO18" i="18" l="1"/>
  <c r="BO27" i="18"/>
  <c r="BO19" i="18"/>
  <c r="BO9" i="18"/>
  <c r="BO22" i="18"/>
  <c r="BO24" i="18"/>
  <c r="BO17" i="18"/>
  <c r="BO36" i="18"/>
  <c r="BO30" i="18"/>
  <c r="BO26" i="18"/>
  <c r="BP7" i="18"/>
  <c r="BP30" i="18" s="1"/>
  <c r="BO8" i="18"/>
  <c r="BO39" i="18"/>
  <c r="BO38" i="18"/>
  <c r="BO16" i="18"/>
  <c r="BO11" i="18"/>
  <c r="BO32" i="18"/>
  <c r="BO15" i="18"/>
  <c r="BO33" i="18"/>
  <c r="BO14" i="18"/>
  <c r="BO20" i="18"/>
  <c r="BO13" i="18"/>
  <c r="BO29" i="18"/>
  <c r="BO12" i="18"/>
  <c r="BO23" i="18"/>
  <c r="BO21" i="18"/>
  <c r="BO34" i="18"/>
  <c r="BO25" i="18"/>
  <c r="BO28" i="18"/>
  <c r="BO40" i="18"/>
  <c r="BO35" i="18"/>
  <c r="BO37" i="18"/>
  <c r="BP11" i="18" l="1"/>
  <c r="BP13" i="18"/>
  <c r="BP14" i="18"/>
  <c r="BP39" i="18"/>
  <c r="BP36" i="18"/>
  <c r="BP40" i="18"/>
  <c r="BP38" i="18"/>
  <c r="BP24" i="18"/>
  <c r="BP29" i="18"/>
  <c r="BP37" i="18"/>
  <c r="BP28" i="18"/>
  <c r="BP23" i="18"/>
  <c r="BP33" i="18"/>
  <c r="BP31" i="18"/>
  <c r="BP19" i="18"/>
  <c r="BP9" i="18"/>
  <c r="BP8" i="18"/>
  <c r="BP20" i="18"/>
  <c r="BP15" i="18"/>
  <c r="BP35" i="18"/>
  <c r="BP21" i="18"/>
  <c r="BP32" i="18"/>
  <c r="BP17" i="18"/>
  <c r="BP25" i="18"/>
  <c r="BP26" i="18"/>
  <c r="BP16" i="18"/>
  <c r="BP18" i="18"/>
  <c r="BP12" i="18"/>
  <c r="BP34" i="18"/>
  <c r="BP22" i="18"/>
  <c r="BP27" i="18"/>
  <c r="BQ7" i="18"/>
  <c r="BQ22" i="18" s="1"/>
  <c r="BQ28" i="18" l="1"/>
  <c r="BQ9" i="18"/>
  <c r="BR7" i="18"/>
  <c r="BR16" i="18" s="1"/>
  <c r="BQ39" i="18"/>
  <c r="BQ24" i="18"/>
  <c r="BQ20" i="18"/>
  <c r="BQ30" i="18"/>
  <c r="BQ37" i="18"/>
  <c r="BQ27" i="18"/>
  <c r="BQ19" i="18"/>
  <c r="BQ40" i="18"/>
  <c r="BQ18" i="18"/>
  <c r="BQ8" i="18"/>
  <c r="BQ29" i="18"/>
  <c r="BQ13" i="18"/>
  <c r="BQ32" i="18"/>
  <c r="BQ14" i="18"/>
  <c r="BQ15" i="18"/>
  <c r="BQ23" i="18"/>
  <c r="BQ12" i="18"/>
  <c r="BQ34" i="18"/>
  <c r="BQ11" i="18"/>
  <c r="BQ26" i="18"/>
  <c r="BQ21" i="18"/>
  <c r="BQ35" i="18"/>
  <c r="BQ25" i="18"/>
  <c r="BQ31" i="18"/>
  <c r="BQ38" i="18"/>
  <c r="BQ17" i="18"/>
  <c r="BQ33" i="18"/>
  <c r="BQ36" i="18"/>
  <c r="BQ16" i="18"/>
  <c r="BR38" i="18" l="1"/>
  <c r="BR37" i="18"/>
  <c r="BS7" i="18"/>
  <c r="BS21" i="18" s="1"/>
  <c r="BR8" i="18"/>
  <c r="BR15" i="18"/>
  <c r="BR14" i="18"/>
  <c r="BR35" i="18"/>
  <c r="BR31" i="18"/>
  <c r="BR26" i="18"/>
  <c r="BR24" i="18"/>
  <c r="BR33" i="18"/>
  <c r="BR23" i="18"/>
  <c r="BR34" i="18"/>
  <c r="BR17" i="18"/>
  <c r="BR36" i="18"/>
  <c r="BR9" i="18"/>
  <c r="BR22" i="18"/>
  <c r="BR13" i="18"/>
  <c r="BR25" i="18"/>
  <c r="BR12" i="18"/>
  <c r="BR27" i="18"/>
  <c r="BR11" i="18"/>
  <c r="BR19" i="18"/>
  <c r="BR32" i="18"/>
  <c r="BR28" i="18"/>
  <c r="BR30" i="18"/>
  <c r="BR20" i="18"/>
  <c r="BR40" i="18"/>
  <c r="BR29" i="18"/>
  <c r="BR18" i="18"/>
  <c r="BR21" i="18"/>
  <c r="BR39" i="18"/>
  <c r="BS11" i="18" l="1"/>
  <c r="BT7" i="18"/>
  <c r="BT20" i="18" s="1"/>
  <c r="BS12" i="18"/>
  <c r="BS15" i="18"/>
  <c r="BS14" i="18"/>
  <c r="BS18" i="18"/>
  <c r="BS39" i="18"/>
  <c r="BS24" i="18"/>
  <c r="BS38" i="18"/>
  <c r="BS40" i="18"/>
  <c r="BS31" i="18"/>
  <c r="BS23" i="18"/>
  <c r="BS17" i="18"/>
  <c r="BS26" i="18"/>
  <c r="BS35" i="18"/>
  <c r="BS8" i="18"/>
  <c r="BS28" i="18"/>
  <c r="BS13" i="18"/>
  <c r="BS20" i="18"/>
  <c r="BS27" i="18"/>
  <c r="BS19" i="18"/>
  <c r="BS33" i="18"/>
  <c r="BS16" i="18"/>
  <c r="BS36" i="18"/>
  <c r="BS22" i="18"/>
  <c r="BS25" i="18"/>
  <c r="BS30" i="18"/>
  <c r="BS37" i="18"/>
  <c r="BS34" i="18"/>
  <c r="BS29" i="18"/>
  <c r="BS9" i="18"/>
  <c r="BS32" i="18"/>
  <c r="BT33" i="18" l="1"/>
  <c r="BT19" i="18"/>
  <c r="BT18" i="18"/>
  <c r="BT9" i="18"/>
  <c r="BU7" i="18"/>
  <c r="BU37" i="18" s="1"/>
  <c r="BT40" i="18"/>
  <c r="BT23" i="18"/>
  <c r="BT29" i="18"/>
  <c r="BT21" i="18"/>
  <c r="BT30" i="18"/>
  <c r="BT22" i="18"/>
  <c r="BT27" i="18"/>
  <c r="BT12" i="18"/>
  <c r="BT26" i="18"/>
  <c r="BT17" i="18"/>
  <c r="BT13" i="18"/>
  <c r="BT35" i="18"/>
  <c r="BT14" i="18"/>
  <c r="BT8" i="18"/>
  <c r="BT34" i="18"/>
  <c r="BT15" i="18"/>
  <c r="BT31" i="18"/>
  <c r="BT11" i="18"/>
  <c r="BT36" i="18"/>
  <c r="BT16" i="18"/>
  <c r="BT37" i="18"/>
  <c r="BT24" i="18"/>
  <c r="BT28" i="18"/>
  <c r="BT38" i="18"/>
  <c r="BT25" i="18"/>
  <c r="BT39" i="18"/>
  <c r="BT32" i="18"/>
  <c r="BU19" i="18" l="1"/>
  <c r="BU38" i="18"/>
  <c r="BU27" i="18"/>
  <c r="BU18" i="18"/>
  <c r="BU32" i="18"/>
  <c r="BU29" i="18"/>
  <c r="BU24" i="18"/>
  <c r="BU21" i="18"/>
  <c r="BU35" i="18"/>
  <c r="BU30" i="18"/>
  <c r="BU9" i="18"/>
  <c r="BU39" i="18"/>
  <c r="BU22" i="18"/>
  <c r="BV7" i="18"/>
  <c r="BV19" i="18" s="1"/>
  <c r="BU40" i="18"/>
  <c r="BU8" i="18"/>
  <c r="BU33" i="18"/>
  <c r="BU12" i="18"/>
  <c r="BU26" i="18"/>
  <c r="BU15" i="18"/>
  <c r="BU17" i="18"/>
  <c r="BU13" i="18"/>
  <c r="BU20" i="18"/>
  <c r="BU14" i="18"/>
  <c r="BU36" i="18"/>
  <c r="BU11" i="18"/>
  <c r="BU25" i="18"/>
  <c r="BU34" i="18"/>
  <c r="BU16" i="18"/>
  <c r="BU23" i="18"/>
  <c r="BU28" i="18"/>
  <c r="BU31" i="18"/>
  <c r="BV23" i="18" l="1"/>
  <c r="BV31" i="18"/>
  <c r="BV13" i="18"/>
  <c r="BV24" i="18"/>
  <c r="BV34" i="18"/>
  <c r="BV40" i="18"/>
  <c r="BV32" i="18"/>
  <c r="BV20" i="18"/>
  <c r="BV33" i="18"/>
  <c r="BV26" i="18"/>
  <c r="BV35" i="18"/>
  <c r="BV17" i="18"/>
  <c r="BV38" i="18"/>
  <c r="BV29" i="18"/>
  <c r="BV9" i="18"/>
  <c r="BW7" i="18"/>
  <c r="BW19" i="18" s="1"/>
  <c r="BV30" i="18"/>
  <c r="BV39" i="18"/>
  <c r="BV21" i="18"/>
  <c r="BV8" i="18"/>
  <c r="BV22" i="18"/>
  <c r="BV12" i="18"/>
  <c r="BV15" i="18"/>
  <c r="BV25" i="18"/>
  <c r="BV11" i="18"/>
  <c r="BV16" i="18"/>
  <c r="BV36" i="18"/>
  <c r="BV14" i="18"/>
  <c r="BV37" i="18"/>
  <c r="BV27" i="18"/>
  <c r="BV28" i="18"/>
  <c r="BV18" i="18"/>
  <c r="BW23" i="18" l="1"/>
  <c r="BW31" i="18"/>
  <c r="BW9" i="18"/>
  <c r="BX7" i="18"/>
  <c r="BX24" i="18" s="1"/>
  <c r="BW33" i="18"/>
  <c r="BW40" i="18"/>
  <c r="BW27" i="18"/>
  <c r="BW34" i="18"/>
  <c r="BW29" i="18"/>
  <c r="BW38" i="18"/>
  <c r="BW24" i="18"/>
  <c r="BW36" i="18"/>
  <c r="BW26" i="18"/>
  <c r="BW21" i="18"/>
  <c r="BW39" i="18"/>
  <c r="BW30" i="18"/>
  <c r="BW22" i="18"/>
  <c r="BW8" i="18"/>
  <c r="BW32" i="18"/>
  <c r="BW11" i="18"/>
  <c r="BW12" i="18"/>
  <c r="BW20" i="18"/>
  <c r="BW17" i="18"/>
  <c r="BW15" i="18"/>
  <c r="BW14" i="18"/>
  <c r="BW28" i="18"/>
  <c r="BW25" i="18"/>
  <c r="BW16" i="18"/>
  <c r="BW13" i="18"/>
  <c r="BW37" i="18"/>
  <c r="BW18" i="18"/>
  <c r="BW35" i="18"/>
  <c r="BX11" i="18" l="1"/>
  <c r="BX27" i="18"/>
  <c r="BX14" i="18"/>
  <c r="BX30" i="18"/>
  <c r="BX13" i="18"/>
  <c r="BX34" i="18"/>
  <c r="BX8" i="18"/>
  <c r="BX38" i="18"/>
  <c r="BX31" i="18"/>
  <c r="BX29" i="18"/>
  <c r="BX20" i="18"/>
  <c r="BX28" i="18"/>
  <c r="BX19" i="18"/>
  <c r="BX22" i="18"/>
  <c r="BX21" i="18"/>
  <c r="BX18" i="18"/>
  <c r="BX40" i="18"/>
  <c r="BX36" i="18"/>
  <c r="BX25" i="18"/>
  <c r="BX9" i="18"/>
  <c r="BX37" i="18"/>
  <c r="BY7" i="18"/>
  <c r="BY32" i="18" s="1"/>
  <c r="BX12" i="18"/>
  <c r="BX15" i="18"/>
  <c r="BX39" i="18"/>
  <c r="BX33" i="18"/>
  <c r="BX32" i="18"/>
  <c r="BX17" i="18"/>
  <c r="BX23" i="18"/>
  <c r="BX35" i="18"/>
  <c r="BX16" i="18"/>
  <c r="BX26" i="18"/>
  <c r="BY29" i="18" l="1"/>
  <c r="BY21" i="18"/>
  <c r="BY30" i="18"/>
  <c r="BY17" i="18"/>
  <c r="BY25" i="18"/>
  <c r="BY28" i="18"/>
  <c r="BY19" i="18"/>
  <c r="BY38" i="18"/>
  <c r="BY14" i="18"/>
  <c r="BY22" i="18"/>
  <c r="BY18" i="18"/>
  <c r="BY39" i="18"/>
  <c r="BY24" i="18"/>
  <c r="BY16" i="18"/>
  <c r="BZ7" i="18"/>
  <c r="BZ24" i="18" s="1"/>
  <c r="BY34" i="18"/>
  <c r="BY8" i="18"/>
  <c r="BY15" i="18"/>
  <c r="BY11" i="18"/>
  <c r="BY12" i="18"/>
  <c r="BY13" i="18"/>
  <c r="BY36" i="18"/>
  <c r="BY27" i="18"/>
  <c r="BY9" i="18"/>
  <c r="BY37" i="18"/>
  <c r="BY35" i="18"/>
  <c r="BY40" i="18"/>
  <c r="BY33" i="18"/>
  <c r="BY31" i="18"/>
  <c r="BY20" i="18"/>
  <c r="BY23" i="18"/>
  <c r="BY26" i="18"/>
  <c r="BZ16" i="18" l="1"/>
  <c r="BZ34" i="18"/>
  <c r="BZ25" i="18"/>
  <c r="BZ17" i="18"/>
  <c r="BZ9" i="18"/>
  <c r="CA7" i="18"/>
  <c r="CA18" i="18" s="1"/>
  <c r="BZ8" i="18"/>
  <c r="BZ21" i="18"/>
  <c r="BZ37" i="18"/>
  <c r="BZ28" i="18"/>
  <c r="BZ19" i="18"/>
  <c r="BZ15" i="18"/>
  <c r="BZ22" i="18"/>
  <c r="BZ14" i="18"/>
  <c r="BZ39" i="18"/>
  <c r="BZ27" i="18"/>
  <c r="BZ29" i="18"/>
  <c r="BZ40" i="18"/>
  <c r="BZ35" i="18"/>
  <c r="BZ18" i="18"/>
  <c r="BZ20" i="18"/>
  <c r="BZ31" i="18"/>
  <c r="BZ38" i="18"/>
  <c r="BZ11" i="18"/>
  <c r="BZ13" i="18"/>
  <c r="BZ12" i="18"/>
  <c r="BZ30" i="18"/>
  <c r="BZ26" i="18"/>
  <c r="BZ23" i="18"/>
  <c r="BZ33" i="18"/>
  <c r="BZ32" i="18"/>
  <c r="BZ36" i="18"/>
  <c r="CA9" i="18" l="1"/>
  <c r="CA15" i="18"/>
  <c r="CB7" i="18"/>
  <c r="CB18" i="18" s="1"/>
  <c r="CA29" i="18"/>
  <c r="CA20" i="18"/>
  <c r="CA26" i="18"/>
  <c r="CA34" i="18"/>
  <c r="CA37" i="18"/>
  <c r="CA36" i="18"/>
  <c r="CA38" i="18"/>
  <c r="CA28" i="18"/>
  <c r="CA19" i="18"/>
  <c r="CA31" i="18"/>
  <c r="CA32" i="18"/>
  <c r="CA24" i="18"/>
  <c r="CA33" i="18"/>
  <c r="CA21" i="18"/>
  <c r="CA8" i="18"/>
  <c r="CA25" i="18"/>
  <c r="CA16" i="18"/>
  <c r="CA17" i="18"/>
  <c r="CA14" i="18"/>
  <c r="CA22" i="18"/>
  <c r="CA39" i="18"/>
  <c r="CA12" i="18"/>
  <c r="CA27" i="18"/>
  <c r="CA13" i="18"/>
  <c r="CA30" i="18"/>
  <c r="CA23" i="18"/>
  <c r="CA40" i="18"/>
  <c r="CA11" i="18"/>
  <c r="CA35" i="18"/>
  <c r="CB25" i="18"/>
  <c r="CB37" i="18" l="1"/>
  <c r="CB34" i="18"/>
  <c r="CB35" i="18"/>
  <c r="CB16" i="18"/>
  <c r="CB28" i="18"/>
  <c r="CB26" i="18"/>
  <c r="CB39" i="18"/>
  <c r="CB31" i="18"/>
  <c r="CB8" i="18"/>
  <c r="CB15" i="18"/>
  <c r="CB22" i="18"/>
  <c r="CB13" i="18"/>
  <c r="CB14" i="18"/>
  <c r="CB30" i="18"/>
  <c r="CB36" i="18"/>
  <c r="CB21" i="18"/>
  <c r="CB23" i="18"/>
  <c r="CB32" i="18"/>
  <c r="CB17" i="18"/>
  <c r="CB9" i="18"/>
  <c r="CB38" i="18"/>
  <c r="CB19" i="18"/>
  <c r="CB11" i="18"/>
  <c r="CB27" i="18"/>
  <c r="CB40" i="18"/>
  <c r="CB12" i="18"/>
  <c r="CB33" i="18"/>
  <c r="CB20" i="18"/>
  <c r="CB29" i="18"/>
  <c r="CB24"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<sst xmlns="http://schemas.openxmlformats.org/spreadsheetml/2006/main" count="362" uniqueCount="195">
  <si>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</si>
  <si>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</si>
  <si>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</si>
  <si>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Companion App Student: Project</t>
  </si>
  <si>
    <t>ECAM</t>
  </si>
  <si>
    <t>Legend:</t>
  </si>
  <si>
    <t>KMP</t>
  </si>
  <si>
    <t>UI Web</t>
  </si>
  <si>
    <t>Project</t>
  </si>
  <si>
    <t>Backend</t>
  </si>
  <si>
    <t>UI Mobile</t>
  </si>
  <si>
    <t>QA &amp; Delivery</t>
  </si>
  <si>
    <t>DEADLINE:</t>
  </si>
  <si>
    <t>Project start date:</t>
  </si>
  <si>
    <t>Scrolling increment:</t>
  </si>
  <si>
    <t xml:space="preserve">      Week</t>
  </si>
  <si>
    <t>Task</t>
  </si>
  <si>
    <t>Category</t>
  </si>
  <si>
    <t>Pôle</t>
  </si>
  <si>
    <t>Tâche</t>
  </si>
  <si>
    <t>Assigned to</t>
  </si>
  <si>
    <t>Progress</t>
  </si>
  <si>
    <t>Start</t>
  </si>
  <si>
    <t>Days</t>
  </si>
  <si>
    <t>Week 0</t>
  </si>
  <si>
    <t>Organisation</t>
  </si>
  <si>
    <t>Scrum</t>
  </si>
  <si>
    <t>Mise en place du Gantt et du board GitHub + Présentation préparation</t>
  </si>
  <si>
    <t>Nirina</t>
  </si>
  <si>
    <t>Week 1</t>
  </si>
  <si>
    <t>Auth</t>
  </si>
  <si>
    <t>UI</t>
  </si>
  <si>
    <t>Implémentation Auth Android/iOS</t>
  </si>
  <si>
    <t>Nirina &amp; Nicolas</t>
  </si>
  <si>
    <t>UI Web/Desktop</t>
  </si>
  <si>
    <t>Implémentation Auth Web/Desktop</t>
  </si>
  <si>
    <t>Arifcan &amp; Omar</t>
  </si>
  <si>
    <t>Dashboard</t>
  </si>
  <si>
    <t>Core Shared (KMP)</t>
  </si>
  <si>
    <t>Développement logique Dashboard (use cases, DTO, Cours/Ressources)</t>
  </si>
  <si>
    <t>Issakha &amp; Bruno</t>
  </si>
  <si>
    <t>Calendrier</t>
  </si>
  <si>
    <t>Création endpoints Calendrier</t>
  </si>
  <si>
    <t>Bruno &amp; Issakha</t>
  </si>
  <si>
    <t>Week 2</t>
  </si>
  <si>
    <t>Implémentation Dashboard Android/iOS</t>
  </si>
  <si>
    <t>Implémentation Dashboard Web/Desktop</t>
  </si>
  <si>
    <t>Développement logique Calendrier (use cases, DTO)</t>
  </si>
  <si>
    <t>Notes</t>
  </si>
  <si>
    <t>Création endpoints Notes</t>
  </si>
  <si>
    <t>Week 3</t>
  </si>
  <si>
    <t>Implémentation Calendrier Android/iOS</t>
  </si>
  <si>
    <t>Implémentation Calendrier Web/Desktop</t>
  </si>
  <si>
    <t>Développement logique Notes (use cases, DTO)</t>
  </si>
  <si>
    <t>Ressources / Notifications</t>
  </si>
  <si>
    <t>Création endpoints Notifications</t>
  </si>
  <si>
    <t>Week 4</t>
  </si>
  <si>
    <t>Implémentation Notes Android/iOS</t>
  </si>
  <si>
    <t>Implémentation Notes Web/Desktop</t>
  </si>
  <si>
    <t>Développement logique Notifications (use cases, DTO)</t>
  </si>
  <si>
    <t>Paramètres</t>
  </si>
  <si>
    <t>Création endpoints Paramètres</t>
  </si>
  <si>
    <t>Week 5</t>
  </si>
  <si>
    <t>Implémentation Notifications Android/iOS</t>
  </si>
  <si>
    <t>Implémentation Notifications Web/Desktop</t>
  </si>
  <si>
    <t>Développement logique Paramètres (use cases, DTO)</t>
  </si>
  <si>
    <t>Tests / QA</t>
  </si>
  <si>
    <t>Création endpoints Tests</t>
  </si>
  <si>
    <t>Week 6</t>
  </si>
  <si>
    <t>Implémentation Paramètres Android/iOS</t>
  </si>
  <si>
    <t>Implémentation Paramètres Web/Desktop</t>
  </si>
  <si>
    <t>Développement logique Tests (use cases, DTO)</t>
  </si>
  <si>
    <t>Support</t>
  </si>
  <si>
    <t>Création endpoints Support</t>
  </si>
  <si>
    <t>Week 7 - 8</t>
  </si>
  <si>
    <t>Intégration / Livraison</t>
  </si>
  <si>
    <t>Implémentation Intégration Android/iOS</t>
  </si>
  <si>
    <t>Implémentation Intégration Web/Desktop</t>
  </si>
  <si>
    <t>Développement logique Intégration (use cases, DTO)</t>
  </si>
  <si>
    <t>Création endpoints Intégration</t>
  </si>
  <si>
    <t>Tests finaux, intégration et livraison</t>
  </si>
  <si>
    <t>Tous</t>
  </si>
  <si>
    <t>Semaine</t>
  </si>
  <si>
    <t>Catégorie Gantt</t>
  </si>
  <si>
    <t>Fonctionnalités associées</t>
  </si>
  <si>
    <t>Pôle principal</t>
  </si>
  <si>
    <t>Type de test</t>
  </si>
  <si>
    <t>Pôle concerné</t>
  </si>
  <si>
    <t>Quand (dans le Gantt)</t>
  </si>
  <si>
    <t>Objectif</t>
  </si>
  <si>
    <t>20–29 oct</t>
  </si>
  <si>
    <t>Côté prof/étudiant/admin (rôles et permissions)</t>
  </si>
  <si>
    <t>Backend + KMP</t>
  </si>
  <si>
    <t>Tests unitaires Backend</t>
  </si>
  <si>
    <t>Backend (Bruno, Issakha)</t>
  </si>
  <si>
    <t>En continu (chaque semaine après la dev principale)</t>
  </si>
  <si>
    <t>Vérifier les endpoints (Auth, Calendrier, Notes, Notifications, etc.)</t>
  </si>
  <si>
    <t>30 oct – 7 nov</t>
  </si>
  <si>
    <t>Cours, liste profs, liste étudiants, tracking points</t>
  </si>
  <si>
    <t>UI + KMP</t>
  </si>
  <si>
    <t>Tests unitaires Core (KMP)</t>
  </si>
  <si>
    <t>KMP (Bruno, Issakha)</t>
  </si>
  <si>
    <t>Après la fin d’un use case (souvent la semaine suivante du dev UI correspondant)</t>
  </si>
  <si>
    <t>Valider DTO, use cases, logique offline</t>
  </si>
  <si>
    <t>8 – 17 nov</t>
  </si>
  <si>
    <t>Notifications</t>
  </si>
  <si>
    <t>Horaire, deadlines, onglet ECAM, programme des cours</t>
  </si>
  <si>
    <t>UI + Backend</t>
  </si>
  <si>
    <t>Tests UI fonctionnels</t>
  </si>
  <si>
    <t>UI (Nirina, Nicolas, Arifcan, Omar)</t>
  </si>
  <si>
    <t>Chaque fin de tâche UI (ex : fin d’écran Login ou Calendrier)</t>
  </si>
  <si>
    <t>Vérifier que les écrans fonctionnent avec les données réelles du KMP</t>
  </si>
  <si>
    <t>18 – 24 nov</t>
  </si>
  <si>
    <t>Relevé des notes, suivi points</t>
  </si>
  <si>
    <t>Tests d’intégration multi-pôles</t>
  </si>
  <si>
    <t>Du 1er au 8 décembre 2025 (phase “Intégration &amp; QA”)</t>
  </si>
  <si>
    <t>Vérifier les flux complets entre Backend ↔ KMP ↔ UI</t>
  </si>
  <si>
    <t>25 nov – 1 déc</t>
  </si>
  <si>
    <t>Tests</t>
  </si>
  <si>
    <t>Ressources étudiantes, upload fichiers, annonces</t>
  </si>
  <si>
    <t>Backend + UI</t>
  </si>
  <si>
    <t>Tests utilisateurs (acceptance)</t>
  </si>
  <si>
    <t>Chef de projet + UI</t>
  </si>
  <si>
    <t>Du 8 au 15 décembre (phase “Livraison”)</t>
  </si>
  <si>
    <t>Validation finale du produit, bugfixes mineurs, préparation de la démo</t>
  </si>
  <si>
    <t>2  – 8 déc</t>
  </si>
  <si>
    <t>Préférences utilisateur, sécurité, logs</t>
  </si>
  <si>
    <t>9 – 15 déc</t>
  </si>
  <si>
    <t>Intégration</t>
  </si>
  <si>
    <t>Maintenance, gestion erreurs API, logs, assistance technique</t>
  </si>
  <si>
    <t>Tests unitaires, intégration, support avant livraison</t>
  </si>
  <si>
    <t>Backend + KMP + UI</t>
  </si>
  <si>
    <t>QA, build final, démo, livraison</t>
  </si>
  <si>
    <t>First name</t>
  </si>
  <si>
    <t>Last name</t>
  </si>
  <si>
    <t xml:space="preserve">Nirina </t>
  </si>
  <si>
    <t>Crépin</t>
  </si>
  <si>
    <t>Issakha</t>
  </si>
  <si>
    <t>Yaya Libis</t>
  </si>
  <si>
    <t>Bruno</t>
  </si>
  <si>
    <t>Masureel</t>
  </si>
  <si>
    <t>Nicolas</t>
  </si>
  <si>
    <t>Schell</t>
  </si>
  <si>
    <t xml:space="preserve">Arifcan </t>
  </si>
  <si>
    <t>Yildirim</t>
  </si>
  <si>
    <t>Omar</t>
  </si>
  <si>
    <t>Chokayri</t>
  </si>
  <si>
    <t xml:space="preserve">Pôle </t>
  </si>
  <si>
    <t>Rôle typique</t>
  </si>
  <si>
    <t>Profil qui s'en occupe</t>
  </si>
  <si>
    <t>Chef de projet / Scrum master</t>
  </si>
  <si>
    <t>propose le scope réaliste pour la 1er réunion, tient le Gantt + board Github, anime les points toutes les 2 semaines</t>
  </si>
  <si>
    <t>Backend (Ktor)</t>
  </si>
  <si>
    <t xml:space="preserve">Modéliser la DB, créer les endpoints (auth, calendrier, cours, notes ...), gérer la sécurité de base, déploiement local </t>
  </si>
  <si>
    <t>Gérer les modèles communs (DTO, use cases), client HTTP (Ktor client), gestion offline (cache, prefs), tests unitaires</t>
  </si>
  <si>
    <t>UI &amp; intégration Andoid/iOS</t>
  </si>
  <si>
    <t>Ecrans compose (login, calendrier, devoirs, notes ...), appeler la couche shared, accessibilité (taille texte, contrastes)</t>
  </si>
  <si>
    <t xml:space="preserve">UI Web/Desktop </t>
  </si>
  <si>
    <t>Adapter l'UI compose web &amp; Desktop, vérifier les perfs</t>
  </si>
  <si>
    <t>Idée</t>
  </si>
  <si>
    <t>Classement</t>
  </si>
  <si>
    <t>Explication</t>
  </si>
  <si>
    <t>Cours</t>
  </si>
  <si>
    <t>Ressources</t>
  </si>
  <si>
    <t>Rajouter excel sur Github</t>
  </si>
  <si>
    <t>Coté prof/Etudiant/Admin</t>
  </si>
  <si>
    <t>Table "user" de la base de données , affichage selon le type d'utilisateur,...</t>
  </si>
  <si>
    <t>Mettre ressources (folder, files, …)</t>
  </si>
  <si>
    <t>Bonus : Poussé submission + Mail prof</t>
  </si>
  <si>
    <t>Liste prof</t>
  </si>
  <si>
    <t>Pour permettre aux professeurs de voir leurs étudiants</t>
  </si>
  <si>
    <t>Liste étudiant pour le prof</t>
  </si>
  <si>
    <t>Permettre à l'étudiant de voir ses profs pour chaque cours</t>
  </si>
  <si>
    <t>Horaire</t>
  </si>
  <si>
    <t>Poussé - Mail dés que changement ou ajout horaire</t>
  </si>
  <si>
    <t>Programmes des cours</t>
  </si>
  <si>
    <t>Deadline calendrier</t>
  </si>
  <si>
    <t xml:space="preserve">Page de garde (POP UP), code couleur, </t>
  </si>
  <si>
    <t xml:space="preserve">Ressources étudiantes </t>
  </si>
  <si>
    <t>Discord, Drive, …</t>
  </si>
  <si>
    <t>Tracking point</t>
  </si>
  <si>
    <t>Onglet ECAM horaire</t>
  </si>
  <si>
    <t>Lié au calendrier (vacances, examen, ..)</t>
  </si>
  <si>
    <t xml:space="preserve">Relévé des notes </t>
  </si>
  <si>
    <t>Avec validation, tu peux voir tes notes durant l'année (évaluation continue, examen, projets...)</t>
  </si>
  <si>
    <t>Sondage</t>
  </si>
  <si>
    <t>Gestionnaire des notes</t>
  </si>
  <si>
    <t xml:space="preserve">Notes lié au PAE </t>
  </si>
  <si>
    <t xml:space="preserve">Onglets events </t>
  </si>
  <si>
    <t>Avec newsletters et lien avec calendrier, et peret de savoi nombre d'attendant pour le prof</t>
  </si>
  <si>
    <t>Map campus/université/locaux</t>
  </si>
  <si>
    <t>Gestion des locaux (prof)</t>
  </si>
  <si>
    <t>Réservation locaux</t>
  </si>
  <si>
    <t>Savoir où les profs sont</t>
  </si>
  <si>
    <t>Forum probleme locaux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</si>
</sst>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20"/>
      <name val="Calibri"/>
      <family val="2"/>
      <scheme val="major"/>
    </font>
    <font>
      <sz val="11"/>
      <color theme="0"/>
      <name val="Calibri"/>
      <family val="2"/>
      <scheme val="minor"/>
    </font>
    <font>
      <b/>
      <sz val="10"/>
      <color theme="0"/>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5"/>
      <color theme="0"/>
      <name val="Calibri"/>
      <family val="2"/>
      <scheme val="minor"/>
    </font>
    <font>
      <b/>
      <sz val="15"/>
      <name val="Calibri"/>
      <family val="2"/>
      <scheme val="minor"/>
    </font>
    <font>
      <sz val="15"/>
      <color theme="1"/>
      <name val="Calibri"/>
      <family val="2"/>
      <scheme val="minor"/>
    </font>
    <font>
      <b/>
      <sz val="16"/>
      <color theme="1"/>
      <name val="Calibri"/>
      <family val="2"/>
      <scheme val="minor"/>
    </font>
    <font>
      <b/>
      <sz val="12"/>
      <name val="Calibri"/>
      <family val="2"/>
      <scheme val="minor"/>
    </font>
    <font>
      <sz val="12"/>
      <name val="Calibri"/>
      <family val="2"/>
      <scheme val="minor"/>
    </font>
    <font>
      <sz val="15"/>
      <name val="Calibri"/>
      <family val="2"/>
      <scheme val="minor"/>
    </font>
    <font>
      <sz val="11"/>
      <color theme="1"/>
      <name val="Calibri"/>
      <family val="2"/>
    </font>
    <font>
      <sz val="8"/>
      <name val="Calibri"/>
      <family val="2"/>
      <scheme val="minor"/>
    </font>
    <font>
      <b/>
      <sz val="11"/>
      <color theme="0"/>
      <name val="Calibri"/>
      <family val="2"/>
    </font>
    <font>
      <sz val="10"/>
      <color theme="2" tint="-0.249977111117893"/>
      <name val="Calibri"/>
      <family val="2"/>
      <scheme val="minor"/>
    </font>
    <font>
      <b/>
      <sz val="11"/>
      <color theme="1"/>
      <name val="Calibri"/>
      <family val="2"/>
      <scheme val="minor"/>
    </font>
  </fonts>
  <fills count="2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6"/>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
      <patternFill patternType="solid">
        <fgColor rgb="FFFCD5B4"/>
        <bgColor rgb="FF000000"/>
      </patternFill>
    </fill>
    <fill>
      <patternFill patternType="solid">
        <fgColor rgb="FFFDE9D9"/>
        <bgColor rgb="FF000000"/>
      </patternFill>
    </fill>
    <fill>
      <patternFill patternType="solid">
        <fgColor rgb="FFDAEEF3"/>
        <bgColor rgb="FF000000"/>
      </patternFill>
    </fill>
    <fill>
      <patternFill patternType="solid">
        <fgColor rgb="FFE4DFEC"/>
        <bgColor rgb="FF000000"/>
      </patternFill>
    </fill>
    <fill>
      <patternFill patternType="solid">
        <fgColor rgb="FFEBF1DE"/>
        <bgColor rgb="FF000000"/>
      </patternFill>
    </fill>
    <fill>
      <patternFill patternType="solid">
        <fgColor rgb="FFF2DCDB"/>
        <bgColor rgb="FF000000"/>
      </patternFill>
    </fill>
    <fill>
      <patternFill patternType="solid">
        <fgColor rgb="FFC5D9F1"/>
        <bgColor rgb="FF000000"/>
      </patternFill>
    </fill>
    <fill>
      <patternFill patternType="solid">
        <fgColor rgb="FFDDD9C4"/>
        <bgColor rgb="FF000000"/>
      </patternFill>
    </fill>
    <fill>
      <patternFill patternType="solid">
        <fgColor theme="9" tint="0.79998168889431442"/>
        <bgColor rgb="FF000000"/>
      </patternFill>
    </fill>
    <fill>
      <patternFill patternType="solid">
        <fgColor theme="4"/>
        <bgColor indexed="64"/>
      </patternFill>
    </fill>
    <fill>
      <patternFill patternType="solid">
        <fgColor theme="7"/>
        <bgColor indexed="64"/>
      </patternFill>
    </fill>
    <fill>
      <patternFill patternType="solid">
        <fgColor theme="3" tint="0.79998168889431442"/>
        <bgColor indexed="64"/>
      </patternFill>
    </fill>
  </fills>
  <borders count="1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8"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8" fillId="3" borderId="0" applyNumberFormat="0" applyBorder="0" applyAlignment="0" applyProtection="0"/>
  </cellStyleXfs>
  <cellXfs count="115">
    <xf numFmtId="0" fontId="0" fillId="0" borderId="0" xfId="0"/>
    <xf numFmtId="0" fontId="0" fillId="0" borderId="0" xfId="0" applyAlignment="1">
      <alignment vertical="center"/>
    </xf>
    <xf numFmtId="0" fontId="0" fillId="0" borderId="0" xfId="0" applyAlignment="1">
      <alignment horizontal="right" vertical="center"/>
    </xf>
    <xf numFmtId="0" fontId="1" fillId="0" borderId="0" xfId="0" applyFont="1"/>
    <xf numFmtId="0" fontId="7" fillId="0" borderId="0" xfId="0" applyFont="1"/>
    <xf numFmtId="0" fontId="1" fillId="0" borderId="0" xfId="0" applyFont="1" applyAlignment="1">
      <alignment vertical="top"/>
    </xf>
    <xf numFmtId="0" fontId="8" fillId="0" borderId="0" xfId="3"/>
    <xf numFmtId="0" fontId="8"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6" xfId="0" applyBorder="1" applyAlignment="1">
      <alignment vertical="center"/>
    </xf>
    <xf numFmtId="0" fontId="3" fillId="0" borderId="0" xfId="0" applyFont="1" applyAlignment="1">
      <alignment horizontal="center" vertical="center"/>
    </xf>
    <xf numFmtId="9" fontId="12" fillId="0" borderId="0" xfId="2" applyFont="1" applyFill="1" applyBorder="1">
      <alignment horizontal="center" vertical="center"/>
    </xf>
    <xf numFmtId="37" fontId="3" fillId="0" borderId="0" xfId="10" applyFont="1" applyFill="1" applyBorder="1">
      <alignment horizontal="center" vertical="center"/>
    </xf>
    <xf numFmtId="0" fontId="17" fillId="0" borderId="0" xfId="5" applyFont="1" applyFill="1" applyBorder="1" applyAlignment="1">
      <alignment horizontal="left" vertical="center"/>
    </xf>
    <xf numFmtId="0" fontId="16" fillId="0" borderId="0" xfId="0" applyFont="1" applyAlignment="1">
      <alignment horizontal="left" vertical="center"/>
    </xf>
    <xf numFmtId="0" fontId="3" fillId="0" borderId="0" xfId="0" applyFont="1" applyAlignment="1">
      <alignment vertical="center"/>
    </xf>
    <xf numFmtId="0" fontId="20" fillId="0" borderId="0" xfId="6" applyFont="1" applyFill="1" applyAlignment="1">
      <alignment horizontal="left" vertical="center" indent="2"/>
    </xf>
    <xf numFmtId="0" fontId="13"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right" vertic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3" xfId="0" applyFont="1" applyBorder="1"/>
    <xf numFmtId="0" fontId="13" fillId="0" borderId="0" xfId="0" applyFont="1" applyAlignment="1">
      <alignment vertical="center"/>
    </xf>
    <xf numFmtId="0" fontId="0" fillId="0" borderId="0" xfId="0" applyAlignment="1">
      <alignment horizontal="center" vertical="center"/>
    </xf>
    <xf numFmtId="0" fontId="9" fillId="0" borderId="3" xfId="0" applyFont="1" applyBorder="1" applyAlignment="1">
      <alignment horizontal="center" vertical="center" wrapText="1"/>
    </xf>
    <xf numFmtId="0" fontId="11" fillId="0" borderId="9" xfId="0" applyFont="1" applyBorder="1"/>
    <xf numFmtId="0" fontId="20" fillId="0" borderId="9" xfId="0" applyFont="1" applyBorder="1" applyAlignment="1">
      <alignment vertical="center"/>
    </xf>
    <xf numFmtId="0" fontId="21" fillId="0" borderId="9" xfId="0" applyFont="1" applyBorder="1" applyAlignment="1">
      <alignment vertical="center"/>
    </xf>
    <xf numFmtId="0" fontId="14" fillId="0" borderId="9" xfId="0" applyFont="1" applyBorder="1" applyAlignment="1">
      <alignment vertical="center"/>
    </xf>
    <xf numFmtId="0" fontId="8" fillId="6" borderId="0" xfId="0" applyFont="1" applyFill="1"/>
    <xf numFmtId="165" fontId="1" fillId="7" borderId="7" xfId="0" applyNumberFormat="1" applyFont="1" applyFill="1" applyBorder="1" applyAlignment="1">
      <alignment horizontal="center" vertical="center"/>
    </xf>
    <xf numFmtId="165" fontId="1" fillId="7" borderId="5" xfId="0" applyNumberFormat="1" applyFont="1" applyFill="1" applyBorder="1" applyAlignment="1">
      <alignment horizontal="center" vertical="center"/>
    </xf>
    <xf numFmtId="165" fontId="1" fillId="7" borderId="8" xfId="0" applyNumberFormat="1" applyFont="1" applyFill="1" applyBorder="1" applyAlignment="1">
      <alignment horizontal="center" vertical="center"/>
    </xf>
    <xf numFmtId="0" fontId="1" fillId="7" borderId="1" xfId="0" applyFont="1" applyFill="1" applyBorder="1" applyAlignment="1">
      <alignment horizontal="center" vertical="center" shrinkToFit="1"/>
    </xf>
    <xf numFmtId="0" fontId="22" fillId="0" borderId="0" xfId="6" applyFont="1" applyFill="1" applyAlignment="1">
      <alignment vertical="center"/>
    </xf>
    <xf numFmtId="0" fontId="7" fillId="2" borderId="0" xfId="0" applyFont="1" applyFill="1"/>
    <xf numFmtId="0" fontId="23" fillId="2" borderId="0" xfId="0" applyFont="1" applyFill="1"/>
    <xf numFmtId="0" fontId="17"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7" fillId="6" borderId="0" xfId="0" applyFont="1" applyFill="1"/>
    <xf numFmtId="0" fontId="15" fillId="6" borderId="0" xfId="0" applyFont="1" applyFill="1" applyAlignment="1">
      <alignment horizontal="center" vertical="center" wrapText="1"/>
    </xf>
    <xf numFmtId="0" fontId="25" fillId="6" borderId="0" xfId="0" applyFont="1" applyFill="1" applyAlignment="1">
      <alignment horizontal="left" vertical="center" indent="1"/>
    </xf>
    <xf numFmtId="0" fontId="26" fillId="2" borderId="0" xfId="0" applyFont="1" applyFill="1" applyAlignment="1">
      <alignment horizontal="left" vertical="center" wrapText="1" indent="1"/>
    </xf>
    <xf numFmtId="0" fontId="27" fillId="0" borderId="0" xfId="0" applyFont="1"/>
    <xf numFmtId="0" fontId="28" fillId="0" borderId="9" xfId="0" applyFont="1" applyBorder="1" applyAlignment="1">
      <alignment vertical="center"/>
    </xf>
    <xf numFmtId="0" fontId="12" fillId="0" borderId="0" xfId="8" applyFont="1" applyFill="1" applyAlignment="1">
      <alignment horizontal="left" vertical="center" indent="2"/>
    </xf>
    <xf numFmtId="0" fontId="29" fillId="2" borderId="0" xfId="0" applyFont="1" applyFill="1" applyAlignment="1">
      <alignment horizontal="left" vertical="center" wrapText="1" indent="1"/>
    </xf>
    <xf numFmtId="0" fontId="30" fillId="2" borderId="0" xfId="0" applyFont="1" applyFill="1" applyAlignment="1">
      <alignment horizontal="left" vertical="center" wrapText="1" indent="1"/>
    </xf>
    <xf numFmtId="1" fontId="3" fillId="0" borderId="0" xfId="0" applyNumberFormat="1" applyFont="1" applyAlignment="1">
      <alignment horizontal="left" vertical="center"/>
    </xf>
    <xf numFmtId="14" fontId="3" fillId="0" borderId="0" xfId="9" applyFont="1" applyAlignment="1">
      <alignment horizontal="left" vertical="center"/>
    </xf>
    <xf numFmtId="0" fontId="31" fillId="8" borderId="0" xfId="0" applyFont="1" applyFill="1" applyAlignment="1">
      <alignment horizontal="center" vertical="center" indent="1"/>
    </xf>
    <xf numFmtId="0" fontId="29" fillId="2" borderId="0" xfId="0" applyFont="1" applyFill="1" applyAlignment="1">
      <alignment horizontal="left" vertical="center" wrapText="1"/>
    </xf>
    <xf numFmtId="0" fontId="25" fillId="6" borderId="0" xfId="0" applyFont="1" applyFill="1" applyAlignment="1">
      <alignment vertical="center"/>
    </xf>
    <xf numFmtId="0" fontId="29" fillId="2" borderId="0" xfId="0" applyFont="1" applyFill="1" applyAlignment="1">
      <alignment vertical="center" wrapText="1"/>
    </xf>
    <xf numFmtId="0" fontId="31" fillId="8" borderId="0" xfId="0" applyFont="1" applyFill="1" applyAlignment="1">
      <alignment vertical="center"/>
    </xf>
    <xf numFmtId="14" fontId="3" fillId="0" borderId="0" xfId="9" applyFont="1" applyFill="1" applyBorder="1">
      <alignment horizontal="center" vertical="center"/>
    </xf>
    <xf numFmtId="0" fontId="12" fillId="0" borderId="0" xfId="0" applyFont="1" applyAlignment="1">
      <alignment horizontal="left" vertical="center" wrapText="1" indent="2"/>
    </xf>
    <xf numFmtId="0" fontId="15" fillId="6" borderId="0" xfId="0" applyFont="1" applyFill="1" applyAlignment="1">
      <alignment horizontal="center" vertical="center"/>
    </xf>
    <xf numFmtId="0" fontId="15" fillId="6" borderId="0" xfId="0" applyFont="1" applyFill="1" applyAlignment="1">
      <alignment horizontal="left" vertical="center"/>
    </xf>
    <xf numFmtId="0" fontId="17" fillId="0" borderId="0" xfId="5" applyFont="1" applyFill="1" applyBorder="1" applyAlignment="1">
      <alignment horizontal="center" vertical="center"/>
    </xf>
    <xf numFmtId="0" fontId="20" fillId="0" borderId="0" xfId="6" applyFont="1" applyFill="1" applyAlignment="1">
      <alignment horizontal="center" vertical="center"/>
    </xf>
    <xf numFmtId="0" fontId="12" fillId="0" borderId="0" xfId="8" applyFont="1" applyFill="1" applyAlignment="1">
      <alignment horizontal="center" vertical="center"/>
    </xf>
    <xf numFmtId="0" fontId="3" fillId="0" borderId="0" xfId="8" applyFont="1" applyFill="1" applyAlignment="1">
      <alignment horizontal="center" vertical="center"/>
    </xf>
    <xf numFmtId="0" fontId="3" fillId="0" borderId="0" xfId="0" applyFont="1" applyAlignment="1">
      <alignment horizontal="center" vertical="center" wrapText="1"/>
    </xf>
    <xf numFmtId="0" fontId="32" fillId="9" borderId="0" xfId="0" applyFont="1" applyFill="1" applyAlignment="1">
      <alignment horizontal="center" vertical="center" wrapText="1"/>
    </xf>
    <xf numFmtId="0" fontId="32" fillId="10" borderId="0" xfId="0" applyFont="1" applyFill="1" applyAlignment="1">
      <alignment horizontal="center" vertical="center" wrapText="1"/>
    </xf>
    <xf numFmtId="0" fontId="32" fillId="11" borderId="0" xfId="0" applyFont="1" applyFill="1" applyAlignment="1">
      <alignment horizontal="center" vertical="center" wrapText="1"/>
    </xf>
    <xf numFmtId="0" fontId="32" fillId="12" borderId="0" xfId="0" applyFont="1" applyFill="1" applyAlignment="1">
      <alignment horizontal="center" vertical="center" wrapText="1"/>
    </xf>
    <xf numFmtId="0" fontId="32" fillId="13" borderId="0" xfId="0" applyFont="1" applyFill="1" applyAlignment="1">
      <alignment horizontal="center" vertical="center" wrapText="1"/>
    </xf>
    <xf numFmtId="0" fontId="32" fillId="14" borderId="0" xfId="0" applyFont="1" applyFill="1" applyAlignment="1">
      <alignment horizontal="center" vertical="center" wrapText="1"/>
    </xf>
    <xf numFmtId="0" fontId="32" fillId="15" borderId="0" xfId="0" applyFont="1" applyFill="1" applyAlignment="1">
      <alignment horizontal="center" vertical="center" wrapText="1"/>
    </xf>
    <xf numFmtId="0" fontId="32" fillId="16" borderId="0" xfId="0" applyFont="1" applyFill="1" applyAlignment="1">
      <alignment horizontal="center" vertical="center" wrapText="1"/>
    </xf>
    <xf numFmtId="0" fontId="34" fillId="6" borderId="0" xfId="0" applyFont="1" applyFill="1" applyAlignment="1">
      <alignment horizontal="center" vertical="center" wrapText="1"/>
    </xf>
    <xf numFmtId="0" fontId="32" fillId="17" borderId="0" xfId="0" applyFont="1" applyFill="1" applyAlignment="1">
      <alignment horizontal="center" vertical="center" wrapText="1"/>
    </xf>
    <xf numFmtId="14" fontId="0" fillId="0" borderId="0" xfId="0" applyNumberFormat="1" applyAlignment="1">
      <alignment horizontal="center"/>
    </xf>
    <xf numFmtId="14" fontId="13" fillId="0" borderId="0" xfId="0" applyNumberFormat="1" applyFont="1" applyAlignment="1">
      <alignment horizontal="center" vertical="center"/>
    </xf>
    <xf numFmtId="14" fontId="3" fillId="0" borderId="0" xfId="0" applyNumberFormat="1" applyFont="1" applyAlignment="1">
      <alignment horizontal="center"/>
    </xf>
    <xf numFmtId="14" fontId="3" fillId="0" borderId="0" xfId="0" applyNumberFormat="1" applyFont="1"/>
    <xf numFmtId="14" fontId="15" fillId="6" borderId="0" xfId="0" applyNumberFormat="1" applyFont="1" applyFill="1" applyAlignment="1">
      <alignment horizontal="center" vertical="center" wrapText="1"/>
    </xf>
    <xf numFmtId="0" fontId="0" fillId="8" borderId="4" xfId="0" applyFill="1" applyBorder="1" applyAlignment="1">
      <alignment horizontal="center" vertical="center"/>
    </xf>
    <xf numFmtId="14" fontId="35" fillId="7" borderId="2" xfId="0" applyNumberFormat="1" applyFont="1" applyFill="1" applyBorder="1" applyAlignment="1">
      <alignment horizontal="center" vertical="center"/>
    </xf>
    <xf numFmtId="14" fontId="0" fillId="0" borderId="0" xfId="9" applyFont="1" applyFill="1" applyBorder="1">
      <alignment horizontal="center" vertical="center"/>
    </xf>
    <xf numFmtId="2" fontId="3" fillId="0" borderId="0" xfId="0" applyNumberFormat="1" applyFont="1" applyAlignment="1">
      <alignment horizontal="center" vertical="center"/>
    </xf>
    <xf numFmtId="0" fontId="32" fillId="9" borderId="0" xfId="0" applyFont="1" applyFill="1" applyAlignment="1">
      <alignment horizontal="left" vertical="center" wrapText="1" indent="2"/>
    </xf>
    <xf numFmtId="0" fontId="32" fillId="10" borderId="0" xfId="0" applyFont="1" applyFill="1" applyAlignment="1">
      <alignment horizontal="left" vertical="center" wrapText="1" indent="2"/>
    </xf>
    <xf numFmtId="0" fontId="32" fillId="17" borderId="0" xfId="0" applyFont="1" applyFill="1" applyAlignment="1">
      <alignment horizontal="left" vertical="center" wrapText="1" indent="2"/>
    </xf>
    <xf numFmtId="0" fontId="32" fillId="11" borderId="0" xfId="0" applyFont="1" applyFill="1" applyAlignment="1">
      <alignment horizontal="left" vertical="center" wrapText="1" indent="2"/>
    </xf>
    <xf numFmtId="0" fontId="32" fillId="12" borderId="0" xfId="0" applyFont="1" applyFill="1" applyAlignment="1">
      <alignment horizontal="left" vertical="center" wrapText="1" indent="2"/>
    </xf>
    <xf numFmtId="0" fontId="32" fillId="13" borderId="0" xfId="0" applyFont="1" applyFill="1" applyAlignment="1">
      <alignment horizontal="left" vertical="center" wrapText="1" indent="2"/>
    </xf>
    <xf numFmtId="0" fontId="32" fillId="16" borderId="0" xfId="0" applyFont="1" applyFill="1" applyAlignment="1">
      <alignment horizontal="left" vertical="center" wrapText="1" indent="2"/>
    </xf>
    <xf numFmtId="0" fontId="34" fillId="6" borderId="0" xfId="0" applyFont="1" applyFill="1" applyAlignment="1">
      <alignment horizontal="left" vertical="center" wrapText="1" indent="2"/>
    </xf>
    <xf numFmtId="9" fontId="0" fillId="0" borderId="0" xfId="2" applyFont="1" applyFill="1" applyBorder="1" applyAlignment="1">
      <alignment horizontal="center" vertical="center" wrapText="1"/>
    </xf>
    <xf numFmtId="0" fontId="0" fillId="2" borderId="0" xfId="0" applyFill="1" applyAlignment="1">
      <alignment horizontal="left" indent="2"/>
    </xf>
    <xf numFmtId="0" fontId="36" fillId="2" borderId="0" xfId="0" applyFont="1" applyFill="1" applyAlignment="1">
      <alignment horizontal="left" indent="2"/>
    </xf>
    <xf numFmtId="0" fontId="32" fillId="14" borderId="0" xfId="0" applyFont="1" applyFill="1" applyAlignment="1">
      <alignment horizontal="left" vertical="center" wrapText="1" indent="2"/>
    </xf>
    <xf numFmtId="0" fontId="32" fillId="15" borderId="0" xfId="0" applyFont="1" applyFill="1" applyAlignment="1">
      <alignment horizontal="left" vertical="center" wrapText="1" indent="2"/>
    </xf>
    <xf numFmtId="0" fontId="3" fillId="0" borderId="0" xfId="0" applyFont="1" applyAlignment="1">
      <alignment horizontal="left" vertical="center" wrapText="1" indent="2"/>
    </xf>
    <xf numFmtId="0" fontId="24" fillId="6" borderId="0" xfId="6" applyFont="1" applyFill="1" applyAlignment="1">
      <alignment horizontal="left" vertical="center"/>
    </xf>
    <xf numFmtId="0" fontId="13" fillId="2" borderId="0" xfId="6" applyFont="1" applyFill="1" applyAlignment="1">
      <alignment horizontal="left" vertical="center" wrapText="1"/>
    </xf>
    <xf numFmtId="0" fontId="10" fillId="6" borderId="0" xfId="0" applyFont="1" applyFill="1" applyAlignment="1">
      <alignment horizontal="center" vertical="center"/>
    </xf>
    <xf numFmtId="0" fontId="10" fillId="19" borderId="0" xfId="0" applyFont="1" applyFill="1" applyAlignment="1">
      <alignment horizontal="center" vertical="center"/>
    </xf>
    <xf numFmtId="0" fontId="10" fillId="5" borderId="0" xfId="0" applyFont="1" applyFill="1" applyAlignment="1">
      <alignment horizontal="center" vertical="center"/>
    </xf>
    <xf numFmtId="0" fontId="19" fillId="6" borderId="0" xfId="5" applyFont="1" applyFill="1" applyAlignment="1">
      <alignment horizontal="left" vertical="center" indent="1"/>
    </xf>
    <xf numFmtId="0" fontId="18" fillId="6" borderId="0" xfId="0" applyFont="1" applyFill="1" applyAlignment="1">
      <alignment horizontal="center" vertical="center"/>
    </xf>
    <xf numFmtId="0" fontId="8" fillId="6" borderId="0" xfId="0" applyFont="1" applyFill="1" applyAlignment="1">
      <alignment horizontal="center" vertical="center"/>
    </xf>
    <xf numFmtId="0" fontId="10" fillId="4" borderId="0" xfId="11" applyFont="1" applyFill="1" applyAlignment="1">
      <alignment horizontal="center" vertical="center"/>
    </xf>
    <xf numFmtId="0" fontId="10" fillId="18" borderId="0" xfId="0" applyFont="1" applyFill="1" applyAlignment="1">
      <alignment horizontal="center" vertical="center"/>
    </xf>
    <xf numFmtId="0" fontId="10" fillId="20" borderId="0" xfId="0" applyFont="1" applyFill="1" applyAlignment="1">
      <alignment horizontal="center" vertical="center"/>
    </xf>
  </cellXfs>
  <cellStyles count="12">
    <cellStyle name="Accent3" xfId="11" builtinId="37"/>
    <cellStyle name="Date" xfId="9" xr:uid="{229918B6-DD13-4F5A-97B9-305F7E002AA3}"/>
    <cellStyle name="Lien hypertexte" xfId="1" builtinId="8" customBuiltin="1"/>
    <cellStyle name="Milliers" xfId="4" builtinId="3" customBuiltin="1"/>
    <cellStyle name="Milliers [0]" xfId="10" builtinId="6" customBuiltin="1"/>
    <cellStyle name="Normal" xfId="0" builtinId="0"/>
    <cellStyle name="Pourcentage" xfId="2" builtinId="5" customBuiltin="1"/>
    <cellStyle name="Titre" xfId="5" builtinId="15" customBuiltin="1"/>
    <cellStyle name="Titre 1" xfId="6" builtinId="16" customBuiltin="1"/>
    <cellStyle name="Titre 2" xfId="7" builtinId="17" customBuiltin="1"/>
    <cellStyle name="Titre 3" xfId="8" builtinId="18" customBuiltin="1"/>
    <cellStyle name="zHiddenText" xfId="3" xr:uid="{26E66EE6-E33F-4D77-BAE4-0FB4F5BBF673}"/>
  </cellStyles>
  <dxfs count="32">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7" tint="0.79998168889431442"/>
        </patternFill>
      </fill>
    </dxf>
    <dxf>
      <font>
        <color theme="0"/>
      </font>
      <fill>
        <patternFill>
          <bgColor theme="8" tint="0.39994506668294322"/>
        </patternFill>
      </fill>
    </dxf>
    <dxf>
      <font>
        <color theme="0"/>
      </font>
      <fill>
        <patternFill>
          <bgColor theme="6"/>
        </patternFill>
      </fill>
    </dxf>
    <dxf>
      <font>
        <color theme="0"/>
      </font>
      <fill>
        <patternFill>
          <bgColor theme="4"/>
        </patternFill>
      </fill>
    </dxf>
    <dxf>
      <font>
        <color theme="0"/>
      </font>
      <fill>
        <patternFill>
          <bgColor theme="3"/>
        </patternFill>
      </fill>
    </dxf>
    <dxf>
      <font>
        <color theme="0"/>
      </font>
      <fill>
        <patternFill>
          <bgColor theme="9" tint="-0.24994659260841701"/>
        </patternFill>
      </fill>
    </dxf>
    <dxf>
      <font>
        <color auto="1"/>
      </font>
      <fill>
        <patternFill>
          <bgColor theme="0" tint="-4.9989318521683403E-2"/>
        </patternFill>
      </fill>
      <border>
        <left/>
        <right/>
        <top/>
        <bottom style="thin">
          <color theme="0" tint="-0.34998626667073579"/>
        </bottom>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numFmt numFmtId="19" formatCode="dd/mm/yyyy"/>
    </dxf>
    <dxf>
      <alignment horizontal="center" vertical="center" textRotation="0"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center" textRotation="0" wrapText="1"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1"/>
      <tableStyleElement type="headerRow" dxfId="30"/>
      <tableStyleElement type="firstRowStripe" dxfId="29"/>
      <tableStyleElement type="secondRowStripe" dxfId="28"/>
    </tableStyle>
    <tableStyle name="ToDoList" pivot="0" count="9" xr9:uid="{00000000-0011-0000-FFFF-FFFF00000000}">
      <tableStyleElement type="wholeTable" dxfId="27"/>
      <tableStyleElement type="headerRow" dxfId="26"/>
      <tableStyleElement type="totalRow" dxfId="25"/>
      <tableStyleElement type="firstColumn" dxfId="24"/>
      <tableStyleElement type="lastColumn" dxfId="23"/>
      <tableStyleElement type="firstRowStripe" dxfId="22"/>
      <tableStyleElement type="secondRowStripe" dxfId="21"/>
      <tableStyleElement type="firstColumnStripe" dxfId="20"/>
      <tableStyleElement type="secondColumnStripe" dxfId="1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J40" totalsRowShown="0" headerRowDxfId="18">
  <autoFilter ref="B9:J40" xr:uid="{29E5A880-80D5-4B65-B5FB-8FB3913D3D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971B905-713A-4980-8BBC-DF959C2E61F9}" name="      Week" dataDxfId="17"/>
    <tableColumn id="9" xr3:uid="{9DCB3342-38D2-415C-9012-7B0508142E82}" name="Task" dataDxfId="16"/>
    <tableColumn id="2" xr3:uid="{4492A0B8-068F-4002-9E8D-E1F5FED367F0}" name="Category" dataDxfId="15"/>
    <tableColumn id="8" xr3:uid="{FF2F0EB1-3C52-44A1-9054-1B3A37672839}" name="Pôle" dataDxfId="14"/>
    <tableColumn id="7" xr3:uid="{FCABD3F1-706F-4E3B-8D83-1197FCB7B84B}" name="Tâche" dataDxfId="13"/>
    <tableColumn id="3" xr3:uid="{DF1A764E-7050-4528-B7F9-B6AB99372146}" name="Assigned to" dataDxfId="12"/>
    <tableColumn id="4" xr3:uid="{47C54592-75B0-4C70-BBF8-0F40483670E9}" name="Progress"/>
    <tableColumn id="5" xr3:uid="{663FB5E0-7616-4EA5-B56A-FF069E2E07D7}" name="Start" dataDxfId="11"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40625" defaultRowHeight="12.75" x14ac:dyDescent="0.2"/>
  <cols>
    <col min="1" max="1" width="4.7109375" style="5" customWidth="1"/>
    <col min="2" max="2" width="2.7109375" style="5" customWidth="1"/>
    <col min="3" max="5" width="40.7109375" style="3" customWidth="1"/>
    <col min="6" max="6" width="2.7109375" style="3" customWidth="1"/>
    <col min="7" max="16384" width="9.140625" style="3"/>
  </cols>
  <sheetData>
    <row r="1" spans="1:13" s="4" customFormat="1" ht="28.5" x14ac:dyDescent="0.4">
      <c r="D1" s="40"/>
    </row>
    <row r="2" spans="1:13" ht="50.1" customHeight="1" x14ac:dyDescent="0.4">
      <c r="A2" s="4"/>
      <c r="B2" s="46"/>
      <c r="C2" s="104" t="s">
        <v>0</v>
      </c>
      <c r="D2" s="104"/>
      <c r="E2" s="104"/>
      <c r="F2" s="46"/>
      <c r="G2" s="4"/>
      <c r="H2" s="4"/>
      <c r="I2" s="4"/>
      <c r="J2" s="4"/>
      <c r="K2" s="4"/>
      <c r="L2" s="4"/>
      <c r="M2" s="4"/>
    </row>
    <row r="3" spans="1:13" ht="14.45" customHeight="1" x14ac:dyDescent="0.4">
      <c r="A3" s="4"/>
      <c r="B3" s="41"/>
      <c r="C3" s="42"/>
      <c r="D3" s="43"/>
      <c r="E3" s="41"/>
      <c r="F3" s="41"/>
      <c r="G3" s="4"/>
      <c r="H3" s="4"/>
      <c r="I3" s="4"/>
      <c r="J3" s="4"/>
      <c r="K3" s="4"/>
      <c r="L3" s="4"/>
      <c r="M3" s="4"/>
    </row>
    <row r="4" spans="1:13" s="5" customFormat="1" ht="67.150000000000006" customHeight="1" x14ac:dyDescent="0.4">
      <c r="A4" s="4"/>
      <c r="B4" s="41"/>
      <c r="C4" s="105" t="s">
        <v>1</v>
      </c>
      <c r="D4" s="105"/>
      <c r="E4" s="105"/>
      <c r="F4" s="41"/>
      <c r="G4" s="4"/>
      <c r="H4" s="4"/>
      <c r="I4" s="4"/>
      <c r="J4" s="4"/>
      <c r="K4" s="4"/>
      <c r="L4" s="4"/>
      <c r="M4" s="4"/>
    </row>
    <row r="5" spans="1:13" s="5" customFormat="1" ht="67.150000000000006" customHeight="1" x14ac:dyDescent="0.4">
      <c r="A5" s="4"/>
      <c r="B5" s="41"/>
      <c r="C5" s="105" t="s">
        <v>2</v>
      </c>
      <c r="D5" s="105"/>
      <c r="E5" s="105"/>
      <c r="F5" s="41"/>
      <c r="G5" s="4"/>
      <c r="H5" s="4"/>
      <c r="I5" s="4"/>
      <c r="J5" s="4"/>
      <c r="K5" s="4"/>
      <c r="L5" s="4"/>
      <c r="M5" s="4"/>
    </row>
    <row r="6" spans="1:13" ht="15" x14ac:dyDescent="0.25">
      <c r="A6" s="3"/>
      <c r="B6" s="44"/>
      <c r="C6" s="44"/>
      <c r="D6" s="45"/>
      <c r="E6" s="44"/>
      <c r="F6" s="44"/>
    </row>
    <row r="7" spans="1:13" ht="50.1" customHeight="1" x14ac:dyDescent="0.2">
      <c r="A7" s="3"/>
      <c r="B7" s="3"/>
    </row>
    <row r="8" spans="1:13" ht="14.45" customHeight="1" x14ac:dyDescent="0.2">
      <c r="A8" s="3"/>
      <c r="B8" s="3"/>
    </row>
    <row r="9" spans="1:13" ht="90" customHeight="1" x14ac:dyDescent="0.2">
      <c r="C9" s="5"/>
      <c r="D9" s="5"/>
      <c r="E9" s="5"/>
      <c r="F9" s="5"/>
      <c r="G9" s="5"/>
      <c r="H9" s="5"/>
    </row>
    <row r="10" spans="1:13" ht="14.45" customHeight="1" x14ac:dyDescent="0.2">
      <c r="A10" s="3"/>
      <c r="B10" s="3"/>
    </row>
    <row r="11" spans="1:13" x14ac:dyDescent="0.2">
      <c r="A11" s="3"/>
      <c r="B11" s="3"/>
      <c r="D11" s="5"/>
    </row>
    <row r="12" spans="1:13" x14ac:dyDescent="0.2">
      <c r="A12" s="3"/>
      <c r="B12" s="3"/>
      <c r="D12" s="5"/>
    </row>
    <row r="13" spans="1:13" x14ac:dyDescent="0.2">
      <c r="A13" s="3"/>
      <c r="B13" s="3"/>
      <c r="D13" s="5"/>
    </row>
    <row r="14" spans="1:13" x14ac:dyDescent="0.2">
      <c r="A14" s="3"/>
      <c r="B14" s="3"/>
      <c r="D14" s="5"/>
    </row>
    <row r="15" spans="1:13" x14ac:dyDescent="0.2">
      <c r="A15" s="3"/>
      <c r="B15" s="3"/>
      <c r="D15" s="5"/>
    </row>
    <row r="16" spans="1:13" x14ac:dyDescent="0.2">
      <c r="A16" s="3"/>
      <c r="B16" s="3"/>
      <c r="D16" s="5"/>
    </row>
    <row r="17" spans="1:4" x14ac:dyDescent="0.2">
      <c r="A17" s="3"/>
      <c r="B17" s="3"/>
      <c r="D17" s="5"/>
    </row>
    <row r="18" spans="1:4" x14ac:dyDescent="0.2">
      <c r="A18" s="3"/>
      <c r="B18" s="3"/>
      <c r="D18" s="5"/>
    </row>
    <row r="19" spans="1:4" x14ac:dyDescent="0.2">
      <c r="A19" s="3"/>
      <c r="B19" s="3"/>
      <c r="D19" s="5"/>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CB40"/>
  <sheetViews>
    <sheetView showGridLines="0" showRuler="0" zoomScale="64" zoomScaleNormal="81" zoomScalePageLayoutView="70" workbookViewId="0">
      <selection activeCell="D34" sqref="D34"/>
    </sheetView>
  </sheetViews>
  <sheetFormatPr baseColWidth="10" defaultColWidth="8.85546875" defaultRowHeight="30" customHeight="1" x14ac:dyDescent="0.25"/>
  <cols>
    <col min="1" max="1" width="4.7109375" style="6" customWidth="1"/>
    <col min="2" max="2" width="22.28515625" customWidth="1"/>
    <col min="3" max="3" width="17.7109375" style="29" customWidth="1"/>
    <col min="4" max="4" width="20.140625" bestFit="1" customWidth="1"/>
    <col min="5" max="5" width="15.5703125" bestFit="1" customWidth="1"/>
    <col min="6" max="6" width="50.28515625" bestFit="1" customWidth="1"/>
    <col min="7" max="7" width="20.5703125" style="29" customWidth="1"/>
    <col min="8" max="8" width="15.7109375" customWidth="1"/>
    <col min="9" max="9" width="12.85546875" style="81" bestFit="1" customWidth="1"/>
    <col min="10" max="10" width="11.42578125" bestFit="1" customWidth="1"/>
    <col min="11" max="11" width="2.7109375" customWidth="1"/>
    <col min="12" max="13" width="3.5703125" customWidth="1"/>
    <col min="14" max="14" width="3.28515625" customWidth="1"/>
    <col min="15" max="21" width="3.5703125" customWidth="1"/>
    <col min="22" max="22" width="3.28515625" customWidth="1"/>
    <col min="23" max="67" width="3.5703125" customWidth="1"/>
    <col min="68" max="68" width="2.7109375" customWidth="1"/>
    <col min="69" max="77" width="3.5703125" customWidth="1"/>
    <col min="78" max="78" width="2.7109375" customWidth="1"/>
    <col min="79" max="80" width="3.5703125" customWidth="1"/>
  </cols>
  <sheetData>
    <row r="1" spans="1:80" ht="25.15" customHeight="1" x14ac:dyDescent="0.25"/>
    <row r="2" spans="1:80" ht="49.9" customHeight="1" x14ac:dyDescent="0.25">
      <c r="A2" s="7"/>
      <c r="B2" s="109" t="s">
        <v>3</v>
      </c>
      <c r="C2" s="109"/>
      <c r="D2" s="109"/>
      <c r="E2" s="109"/>
      <c r="F2" s="109"/>
      <c r="G2" s="109"/>
      <c r="H2" s="109"/>
      <c r="I2" s="109"/>
      <c r="J2" s="109"/>
      <c r="K2" s="109"/>
      <c r="L2" s="110"/>
      <c r="M2" s="110"/>
      <c r="N2" s="110"/>
      <c r="O2" s="110"/>
      <c r="P2" s="110"/>
      <c r="Q2" s="110"/>
      <c r="R2" s="111"/>
      <c r="S2" s="111"/>
      <c r="T2" s="111"/>
      <c r="U2" s="111"/>
      <c r="V2" s="111"/>
      <c r="W2" s="111"/>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row>
    <row r="3" spans="1:80" ht="19.899999999999999" customHeight="1" x14ac:dyDescent="0.25">
      <c r="A3" s="7"/>
      <c r="B3" s="17"/>
      <c r="C3" s="66"/>
      <c r="D3" s="18"/>
      <c r="E3" s="18"/>
      <c r="F3" s="18"/>
      <c r="G3" s="14"/>
      <c r="H3" s="19"/>
      <c r="I3" s="82"/>
      <c r="J3" s="19"/>
      <c r="K3" s="19"/>
      <c r="L3" s="28"/>
      <c r="M3" s="1"/>
      <c r="N3" s="1"/>
      <c r="O3" s="1"/>
    </row>
    <row r="4" spans="1:80" ht="30" customHeight="1" x14ac:dyDescent="0.25">
      <c r="A4" s="7"/>
      <c r="B4" s="20" t="s">
        <v>4</v>
      </c>
      <c r="C4" s="67"/>
      <c r="D4" s="21"/>
      <c r="E4" s="21"/>
      <c r="F4" s="21"/>
      <c r="G4" s="89"/>
      <c r="H4" s="23"/>
      <c r="I4" s="83"/>
      <c r="J4" s="24" t="s">
        <v>5</v>
      </c>
      <c r="K4" s="23"/>
      <c r="L4" s="112" t="s">
        <v>6</v>
      </c>
      <c r="M4" s="112"/>
      <c r="N4" s="112"/>
      <c r="O4" s="112"/>
      <c r="Q4" s="113" t="s">
        <v>7</v>
      </c>
      <c r="R4" s="113"/>
      <c r="S4" s="113"/>
      <c r="T4" s="113"/>
      <c r="V4" s="114" t="s">
        <v>8</v>
      </c>
      <c r="W4" s="114"/>
      <c r="X4" s="114"/>
      <c r="Y4" s="114"/>
      <c r="AA4" s="107" t="s">
        <v>9</v>
      </c>
      <c r="AB4" s="107"/>
      <c r="AC4" s="107"/>
      <c r="AD4" s="107"/>
      <c r="AF4" s="108" t="s">
        <v>10</v>
      </c>
      <c r="AG4" s="108"/>
      <c r="AH4" s="108"/>
      <c r="AI4" s="108"/>
      <c r="AK4" s="106" t="s">
        <v>11</v>
      </c>
      <c r="AL4" s="106"/>
      <c r="AM4" s="106"/>
      <c r="AN4" s="106"/>
      <c r="AO4" s="106"/>
    </row>
    <row r="5" spans="1:80" ht="30" customHeight="1" x14ac:dyDescent="0.25">
      <c r="A5" s="7"/>
      <c r="B5" s="52" t="s">
        <v>12</v>
      </c>
      <c r="C5" s="68"/>
      <c r="D5" s="26">
        <v>46009</v>
      </c>
      <c r="E5" s="26"/>
      <c r="F5" s="26"/>
      <c r="G5" s="14"/>
      <c r="H5" s="23"/>
      <c r="I5" s="83"/>
      <c r="J5" s="23"/>
      <c r="K5" s="23"/>
    </row>
    <row r="6" spans="1:80" ht="30" customHeight="1" x14ac:dyDescent="0.35">
      <c r="A6" s="7"/>
      <c r="B6" s="25" t="s">
        <v>13</v>
      </c>
      <c r="C6" s="69"/>
      <c r="D6" s="56" cm="1">
        <f t="array" aca="1" ref="D6" ca="1">IFERROR(IF(MIN(Milestones43524[Start])=0,TODAY(),#REF!(Milestones43524[Start])),TODAY())</f>
        <v>45945</v>
      </c>
      <c r="E6" s="56"/>
      <c r="F6" s="56"/>
      <c r="G6" s="62"/>
      <c r="H6" s="23"/>
      <c r="I6" s="83"/>
      <c r="J6" s="23"/>
      <c r="K6" s="23"/>
      <c r="L6" s="32" t="str">
        <f ca="1">TEXT(L7,"mmmm")</f>
        <v>October</v>
      </c>
      <c r="M6" s="32"/>
      <c r="N6" s="32"/>
      <c r="O6" s="32"/>
      <c r="P6" s="32"/>
      <c r="Q6" s="32"/>
      <c r="R6" s="32"/>
      <c r="S6" s="32" t="str">
        <f ca="1">IF(TEXT(S7,"mmmm")=L6,"",TEXT(S7,"mmmm"))</f>
        <v/>
      </c>
      <c r="T6" s="32"/>
      <c r="U6" s="32"/>
      <c r="V6" s="32"/>
      <c r="W6" s="32"/>
      <c r="X6" s="32"/>
      <c r="Y6" s="32"/>
      <c r="Z6" s="32" t="str">
        <f ca="1">IF(OR(TEXT(Z7,"mmmm")=S6,TEXT(Z7,"mmmm")=L6),"",TEXT(Z7,"mmmm"))</f>
        <v/>
      </c>
      <c r="AA6" s="32"/>
      <c r="AB6" s="32"/>
      <c r="AC6" s="32"/>
      <c r="AD6" s="32"/>
      <c r="AE6" s="32"/>
      <c r="AF6" s="32"/>
      <c r="AG6" s="32" t="str">
        <f ca="1">IF(OR(TEXT(AG7,"mmmm")=Z6,TEXT(AG7,"mmmm")=S6,TEXT(AG7,"mmmm")=L6),"",TEXT(AG7,"mmmm"))</f>
        <v>November</v>
      </c>
      <c r="AH6" s="32"/>
      <c r="AI6" s="32"/>
      <c r="AJ6" s="32"/>
      <c r="AK6" s="32"/>
      <c r="AL6" s="32"/>
      <c r="AM6" s="32"/>
      <c r="AN6" s="32" t="str">
        <f ca="1">IF(OR(TEXT(AN7,"mmmm")=AG6,TEXT(AN7,"mmmm")=Z6,TEXT(AN7,"mmmm")=S6,TEXT(AN7,"mmmm")=L6),"",TEXT(AN7,"mmmm"))</f>
        <v/>
      </c>
      <c r="AO6" s="32"/>
      <c r="AP6" s="32"/>
      <c r="AQ6" s="32"/>
      <c r="AR6" s="32"/>
      <c r="AS6" s="32"/>
      <c r="AT6" s="32"/>
      <c r="AU6" s="32" t="str">
        <f ca="1">IF(OR(TEXT(AU7,"mmmm")=AN6,TEXT(AU7,"mmmm")=AG6,TEXT(AU7,"mmmm")=Z6,TEXT(AU7,"mmmm")=S6),"",TEXT(AU7,"mmmm"))</f>
        <v/>
      </c>
      <c r="AV6" s="32"/>
      <c r="AW6" s="32"/>
      <c r="AX6" s="32"/>
      <c r="AY6" s="32"/>
      <c r="AZ6" s="32"/>
      <c r="BA6" s="33"/>
      <c r="BB6" s="33" t="str">
        <f ca="1">IF(OR(TEXT(BB7,"mmmm")=AU6,TEXT(BB7,"mmmm")=AN6,TEXT(BB7,"mmmm")=AG6,TEXT(BB7,"mmmm")=Z6),"",TEXT(BB7,"mmmm"))</f>
        <v/>
      </c>
      <c r="BC6" s="33"/>
      <c r="BD6" s="33"/>
      <c r="BE6" s="34"/>
      <c r="BF6" s="31"/>
      <c r="BG6" s="31"/>
      <c r="BH6" s="31"/>
      <c r="BI6" s="51"/>
      <c r="BJ6" s="31"/>
      <c r="BK6" s="51" t="str">
        <f ca="1">IF(OR(TEXT(BK7,"mmmm")=BD6,TEXT(BK7,"mmmm")=AW6,TEXT(BK7,"mmmm")=AP6,TEXT(BK7,"mmmm")=AI6),"",TEXT(BK7,"mmmm"))</f>
        <v>December</v>
      </c>
      <c r="BL6" s="31"/>
      <c r="BM6" s="31"/>
      <c r="BN6" s="31"/>
      <c r="BO6" s="31"/>
      <c r="BP6" s="31"/>
      <c r="BQ6" s="31"/>
      <c r="BR6" s="31"/>
      <c r="BS6" s="31"/>
      <c r="BT6" s="31"/>
      <c r="BU6" s="31"/>
      <c r="BV6" s="31"/>
      <c r="BW6" s="31"/>
      <c r="BX6" s="31"/>
      <c r="BY6" s="51"/>
      <c r="BZ6" s="31"/>
      <c r="CA6" s="31"/>
      <c r="CB6" s="31"/>
    </row>
    <row r="7" spans="1:80" ht="30" customHeight="1" x14ac:dyDescent="0.25">
      <c r="A7" s="7"/>
      <c r="B7" s="25" t="s">
        <v>14</v>
      </c>
      <c r="C7" s="69"/>
      <c r="D7" s="55">
        <f ca="1">TODAY()-Project_Start</f>
        <v>0</v>
      </c>
      <c r="E7" s="55"/>
      <c r="F7" s="55"/>
      <c r="G7" s="14"/>
      <c r="H7" s="23"/>
      <c r="I7" s="84"/>
      <c r="J7" s="84"/>
      <c r="K7" s="27"/>
      <c r="L7" s="36">
        <f ca="1">IFERROR(Project_Start+Scrolling_Increment,TODAY())</f>
        <v>45945</v>
      </c>
      <c r="M7" s="37">
        <f ca="1">L7+1</f>
        <v>45946</v>
      </c>
      <c r="N7" s="37">
        <f t="shared" ref="N7:BA7" ca="1" si="0">M7+1</f>
        <v>45947</v>
      </c>
      <c r="O7" s="37">
        <f t="shared" ca="1" si="0"/>
        <v>45948</v>
      </c>
      <c r="P7" s="37">
        <f t="shared" ca="1" si="0"/>
        <v>45949</v>
      </c>
      <c r="Q7" s="37">
        <f t="shared" ca="1" si="0"/>
        <v>45950</v>
      </c>
      <c r="R7" s="38">
        <f t="shared" ca="1" si="0"/>
        <v>45951</v>
      </c>
      <c r="S7" s="37">
        <f ca="1">R7+1</f>
        <v>45952</v>
      </c>
      <c r="T7" s="37">
        <f ca="1">S7+1</f>
        <v>45953</v>
      </c>
      <c r="U7" s="37">
        <f t="shared" ca="1" si="0"/>
        <v>45954</v>
      </c>
      <c r="V7" s="37">
        <f t="shared" ca="1" si="0"/>
        <v>45955</v>
      </c>
      <c r="W7" s="37">
        <f t="shared" ca="1" si="0"/>
        <v>45956</v>
      </c>
      <c r="X7" s="37">
        <f t="shared" ca="1" si="0"/>
        <v>45957</v>
      </c>
      <c r="Y7" s="38">
        <f t="shared" ca="1" si="0"/>
        <v>45958</v>
      </c>
      <c r="Z7" s="37">
        <f ca="1">Y7+1</f>
        <v>45959</v>
      </c>
      <c r="AA7" s="37">
        <f ca="1">Z7+1</f>
        <v>45960</v>
      </c>
      <c r="AB7" s="37">
        <f t="shared" ca="1" si="0"/>
        <v>45961</v>
      </c>
      <c r="AC7" s="37">
        <f t="shared" ca="1" si="0"/>
        <v>45962</v>
      </c>
      <c r="AD7" s="37">
        <f t="shared" ca="1" si="0"/>
        <v>45963</v>
      </c>
      <c r="AE7" s="37">
        <f t="shared" ca="1" si="0"/>
        <v>45964</v>
      </c>
      <c r="AF7" s="38">
        <f t="shared" ca="1" si="0"/>
        <v>45965</v>
      </c>
      <c r="AG7" s="37">
        <f ca="1">AF7+1</f>
        <v>45966</v>
      </c>
      <c r="AH7" s="37">
        <f ca="1">AG7+1</f>
        <v>45967</v>
      </c>
      <c r="AI7" s="37">
        <f t="shared" ca="1" si="0"/>
        <v>45968</v>
      </c>
      <c r="AJ7" s="37">
        <f t="shared" ca="1" si="0"/>
        <v>45969</v>
      </c>
      <c r="AK7" s="37">
        <f t="shared" ca="1" si="0"/>
        <v>45970</v>
      </c>
      <c r="AL7" s="37">
        <f t="shared" ca="1" si="0"/>
        <v>45971</v>
      </c>
      <c r="AM7" s="38">
        <f t="shared" ca="1" si="0"/>
        <v>45972</v>
      </c>
      <c r="AN7" s="37">
        <f ca="1">AM7+1</f>
        <v>45973</v>
      </c>
      <c r="AO7" s="37">
        <f ca="1">AN7+1</f>
        <v>45974</v>
      </c>
      <c r="AP7" s="37">
        <f t="shared" ca="1" si="0"/>
        <v>45975</v>
      </c>
      <c r="AQ7" s="37">
        <f t="shared" ca="1" si="0"/>
        <v>45976</v>
      </c>
      <c r="AR7" s="37">
        <f t="shared" ca="1" si="0"/>
        <v>45977</v>
      </c>
      <c r="AS7" s="37">
        <f t="shared" ca="1" si="0"/>
        <v>45978</v>
      </c>
      <c r="AT7" s="38">
        <f t="shared" ca="1" si="0"/>
        <v>45979</v>
      </c>
      <c r="AU7" s="37">
        <f ca="1">AT7+1</f>
        <v>45980</v>
      </c>
      <c r="AV7" s="37">
        <f ca="1">AU7+1</f>
        <v>45981</v>
      </c>
      <c r="AW7" s="37">
        <f t="shared" ca="1" si="0"/>
        <v>45982</v>
      </c>
      <c r="AX7" s="37">
        <f t="shared" ca="1" si="0"/>
        <v>45983</v>
      </c>
      <c r="AY7" s="37">
        <f t="shared" ca="1" si="0"/>
        <v>45984</v>
      </c>
      <c r="AZ7" s="37">
        <f t="shared" ca="1" si="0"/>
        <v>45985</v>
      </c>
      <c r="BA7" s="38">
        <f t="shared" ca="1" si="0"/>
        <v>45986</v>
      </c>
      <c r="BB7" s="37">
        <f ca="1">BA7+1</f>
        <v>45987</v>
      </c>
      <c r="BC7" s="37">
        <f ca="1">BB7+1</f>
        <v>45988</v>
      </c>
      <c r="BD7" s="37">
        <f t="shared" ref="BD7:BJ7" ca="1" si="1">BC7+1</f>
        <v>45989</v>
      </c>
      <c r="BE7" s="37">
        <f t="shared" ca="1" si="1"/>
        <v>45990</v>
      </c>
      <c r="BF7" s="37">
        <f t="shared" ca="1" si="1"/>
        <v>45991</v>
      </c>
      <c r="BG7" s="37">
        <f t="shared" ca="1" si="1"/>
        <v>45992</v>
      </c>
      <c r="BH7" s="38">
        <f t="shared" ca="1" si="1"/>
        <v>45993</v>
      </c>
      <c r="BI7" s="37">
        <f t="shared" ca="1" si="1"/>
        <v>45994</v>
      </c>
      <c r="BJ7" s="37">
        <f t="shared" ca="1" si="1"/>
        <v>45995</v>
      </c>
      <c r="BK7" s="37">
        <f t="shared" ref="BK7" ca="1" si="2">BJ7+1</f>
        <v>45996</v>
      </c>
      <c r="BL7" s="37">
        <f t="shared" ref="BL7" ca="1" si="3">BK7+1</f>
        <v>45997</v>
      </c>
      <c r="BM7" s="37">
        <f t="shared" ref="BM7" ca="1" si="4">BL7+1</f>
        <v>45998</v>
      </c>
      <c r="BN7" s="37">
        <f t="shared" ref="BN7" ca="1" si="5">BM7+1</f>
        <v>45999</v>
      </c>
      <c r="BO7" s="38">
        <f t="shared" ref="BO7:BQ7" ca="1" si="6">BN7+1</f>
        <v>46000</v>
      </c>
      <c r="BP7" s="37">
        <f t="shared" ca="1" si="6"/>
        <v>46001</v>
      </c>
      <c r="BQ7" s="37">
        <f t="shared" ca="1" si="6"/>
        <v>46002</v>
      </c>
      <c r="BR7" s="37">
        <f t="shared" ref="BR7" ca="1" si="7">BQ7+1</f>
        <v>46003</v>
      </c>
      <c r="BS7" s="37">
        <f t="shared" ref="BS7" ca="1" si="8">BR7+1</f>
        <v>46004</v>
      </c>
      <c r="BT7" s="37">
        <f t="shared" ref="BT7" ca="1" si="9">BS7+1</f>
        <v>46005</v>
      </c>
      <c r="BU7" s="37">
        <f t="shared" ref="BU7" ca="1" si="10">BT7+1</f>
        <v>46006</v>
      </c>
      <c r="BV7" s="38">
        <f t="shared" ref="BV7:BX7" ca="1" si="11">BU7+1</f>
        <v>46007</v>
      </c>
      <c r="BW7" s="37">
        <f t="shared" ca="1" si="11"/>
        <v>46008</v>
      </c>
      <c r="BX7" s="37">
        <f t="shared" ca="1" si="11"/>
        <v>46009</v>
      </c>
      <c r="BY7" s="37">
        <f t="shared" ref="BY7" ca="1" si="12">BX7+1</f>
        <v>46010</v>
      </c>
      <c r="BZ7" s="37">
        <f t="shared" ref="BZ7" ca="1" si="13">BY7+1</f>
        <v>46011</v>
      </c>
      <c r="CA7" s="37">
        <f t="shared" ref="CA7" ca="1" si="14">BZ7+1</f>
        <v>46012</v>
      </c>
      <c r="CB7" s="37">
        <f t="shared" ref="CB7" ca="1" si="15">CA7+1</f>
        <v>46013</v>
      </c>
    </row>
    <row r="8" spans="1:80" ht="19.899999999999999" customHeight="1" x14ac:dyDescent="0.25">
      <c r="A8" s="7"/>
      <c r="B8" s="22"/>
      <c r="C8" s="14"/>
      <c r="D8" s="22"/>
      <c r="E8" s="22"/>
      <c r="F8" s="22"/>
      <c r="G8" s="14"/>
      <c r="H8" s="23"/>
      <c r="I8" s="84"/>
      <c r="J8" s="23"/>
      <c r="K8" s="27"/>
      <c r="L8" s="87">
        <f t="shared" ref="L8:BX8" ca="1" si="16">L7</f>
        <v>45945</v>
      </c>
      <c r="M8" s="87">
        <f t="shared" ca="1" si="16"/>
        <v>45946</v>
      </c>
      <c r="N8" s="87">
        <f t="shared" ca="1" si="16"/>
        <v>45947</v>
      </c>
      <c r="O8" s="87">
        <f t="shared" ca="1" si="16"/>
        <v>45948</v>
      </c>
      <c r="P8" s="87">
        <f t="shared" ca="1" si="16"/>
        <v>45949</v>
      </c>
      <c r="Q8" s="87">
        <f t="shared" ca="1" si="16"/>
        <v>45950</v>
      </c>
      <c r="R8" s="87">
        <f t="shared" ca="1" si="16"/>
        <v>45951</v>
      </c>
      <c r="S8" s="87">
        <f t="shared" ca="1" si="16"/>
        <v>45952</v>
      </c>
      <c r="T8" s="87">
        <f t="shared" ca="1" si="16"/>
        <v>45953</v>
      </c>
      <c r="U8" s="87">
        <f t="shared" ca="1" si="16"/>
        <v>45954</v>
      </c>
      <c r="V8" s="87">
        <f t="shared" ca="1" si="16"/>
        <v>45955</v>
      </c>
      <c r="W8" s="87">
        <f t="shared" ca="1" si="16"/>
        <v>45956</v>
      </c>
      <c r="X8" s="87">
        <f t="shared" ca="1" si="16"/>
        <v>45957</v>
      </c>
      <c r="Y8" s="87">
        <f t="shared" ca="1" si="16"/>
        <v>45958</v>
      </c>
      <c r="Z8" s="87">
        <f t="shared" ca="1" si="16"/>
        <v>45959</v>
      </c>
      <c r="AA8" s="87">
        <f t="shared" ca="1" si="16"/>
        <v>45960</v>
      </c>
      <c r="AB8" s="87">
        <f t="shared" ca="1" si="16"/>
        <v>45961</v>
      </c>
      <c r="AC8" s="87">
        <f t="shared" ca="1" si="16"/>
        <v>45962</v>
      </c>
      <c r="AD8" s="87">
        <f t="shared" ca="1" si="16"/>
        <v>45963</v>
      </c>
      <c r="AE8" s="87">
        <f t="shared" ca="1" si="16"/>
        <v>45964</v>
      </c>
      <c r="AF8" s="87">
        <f t="shared" ca="1" si="16"/>
        <v>45965</v>
      </c>
      <c r="AG8" s="87">
        <f t="shared" ca="1" si="16"/>
        <v>45966</v>
      </c>
      <c r="AH8" s="87">
        <f t="shared" ca="1" si="16"/>
        <v>45967</v>
      </c>
      <c r="AI8" s="87">
        <f t="shared" ca="1" si="16"/>
        <v>45968</v>
      </c>
      <c r="AJ8" s="87">
        <f t="shared" ca="1" si="16"/>
        <v>45969</v>
      </c>
      <c r="AK8" s="87">
        <f t="shared" ca="1" si="16"/>
        <v>45970</v>
      </c>
      <c r="AL8" s="87">
        <f t="shared" ca="1" si="16"/>
        <v>45971</v>
      </c>
      <c r="AM8" s="87">
        <f t="shared" ca="1" si="16"/>
        <v>45972</v>
      </c>
      <c r="AN8" s="87">
        <f t="shared" ca="1" si="16"/>
        <v>45973</v>
      </c>
      <c r="AO8" s="87">
        <f t="shared" ca="1" si="16"/>
        <v>45974</v>
      </c>
      <c r="AP8" s="87">
        <f t="shared" ca="1" si="16"/>
        <v>45975</v>
      </c>
      <c r="AQ8" s="87">
        <f t="shared" ca="1" si="16"/>
        <v>45976</v>
      </c>
      <c r="AR8" s="87">
        <f t="shared" ca="1" si="16"/>
        <v>45977</v>
      </c>
      <c r="AS8" s="87">
        <f t="shared" ca="1" si="16"/>
        <v>45978</v>
      </c>
      <c r="AT8" s="87">
        <f t="shared" ca="1" si="16"/>
        <v>45979</v>
      </c>
      <c r="AU8" s="87">
        <f t="shared" ca="1" si="16"/>
        <v>45980</v>
      </c>
      <c r="AV8" s="87">
        <f t="shared" ca="1" si="16"/>
        <v>45981</v>
      </c>
      <c r="AW8" s="87">
        <f t="shared" ca="1" si="16"/>
        <v>45982</v>
      </c>
      <c r="AX8" s="87">
        <f t="shared" ca="1" si="16"/>
        <v>45983</v>
      </c>
      <c r="AY8" s="87">
        <f t="shared" ca="1" si="16"/>
        <v>45984</v>
      </c>
      <c r="AZ8" s="87">
        <f t="shared" ca="1" si="16"/>
        <v>45985</v>
      </c>
      <c r="BA8" s="87">
        <f t="shared" ca="1" si="16"/>
        <v>45986</v>
      </c>
      <c r="BB8" s="87">
        <f t="shared" ca="1" si="16"/>
        <v>45987</v>
      </c>
      <c r="BC8" s="87">
        <f t="shared" ca="1" si="16"/>
        <v>45988</v>
      </c>
      <c r="BD8" s="87">
        <f t="shared" ca="1" si="16"/>
        <v>45989</v>
      </c>
      <c r="BE8" s="87">
        <f t="shared" ca="1" si="16"/>
        <v>45990</v>
      </c>
      <c r="BF8" s="87">
        <f t="shared" ca="1" si="16"/>
        <v>45991</v>
      </c>
      <c r="BG8" s="87">
        <f t="shared" ca="1" si="16"/>
        <v>45992</v>
      </c>
      <c r="BH8" s="87">
        <f t="shared" ca="1" si="16"/>
        <v>45993</v>
      </c>
      <c r="BI8" s="87">
        <f t="shared" ca="1" si="16"/>
        <v>45994</v>
      </c>
      <c r="BJ8" s="87">
        <f t="shared" ca="1" si="16"/>
        <v>45995</v>
      </c>
      <c r="BK8" s="87">
        <f t="shared" ca="1" si="16"/>
        <v>45996</v>
      </c>
      <c r="BL8" s="87">
        <f t="shared" ca="1" si="16"/>
        <v>45997</v>
      </c>
      <c r="BM8" s="87">
        <f t="shared" ca="1" si="16"/>
        <v>45998</v>
      </c>
      <c r="BN8" s="87">
        <f t="shared" ca="1" si="16"/>
        <v>45999</v>
      </c>
      <c r="BO8" s="87">
        <f t="shared" ca="1" si="16"/>
        <v>46000</v>
      </c>
      <c r="BP8" s="87">
        <f t="shared" ca="1" si="16"/>
        <v>46001</v>
      </c>
      <c r="BQ8" s="87">
        <f t="shared" ca="1" si="16"/>
        <v>46002</v>
      </c>
      <c r="BR8" s="87">
        <f t="shared" ca="1" si="16"/>
        <v>46003</v>
      </c>
      <c r="BS8" s="87">
        <f t="shared" ca="1" si="16"/>
        <v>46004</v>
      </c>
      <c r="BT8" s="87">
        <f t="shared" ca="1" si="16"/>
        <v>46005</v>
      </c>
      <c r="BU8" s="87">
        <f t="shared" ca="1" si="16"/>
        <v>46006</v>
      </c>
      <c r="BV8" s="87">
        <f t="shared" ca="1" si="16"/>
        <v>46007</v>
      </c>
      <c r="BW8" s="87">
        <f t="shared" ca="1" si="16"/>
        <v>46008</v>
      </c>
      <c r="BX8" s="87">
        <f t="shared" ca="1" si="16"/>
        <v>46009</v>
      </c>
      <c r="BY8" s="87">
        <f t="shared" ref="BY8:CB8" ca="1" si="17">BY7</f>
        <v>46010</v>
      </c>
      <c r="BZ8" s="87">
        <f t="shared" ca="1" si="17"/>
        <v>46011</v>
      </c>
      <c r="CA8" s="87">
        <f t="shared" ca="1" si="17"/>
        <v>46012</v>
      </c>
      <c r="CB8" s="87">
        <f t="shared" ca="1" si="17"/>
        <v>46013</v>
      </c>
    </row>
    <row r="9" spans="1:80" ht="40.15" customHeight="1" x14ac:dyDescent="0.25">
      <c r="A9" s="7"/>
      <c r="B9" s="65" t="s">
        <v>15</v>
      </c>
      <c r="C9" s="64" t="s">
        <v>16</v>
      </c>
      <c r="D9" s="47" t="s">
        <v>17</v>
      </c>
      <c r="E9" s="47" t="s">
        <v>18</v>
      </c>
      <c r="F9" s="47" t="s">
        <v>19</v>
      </c>
      <c r="G9" s="47" t="s">
        <v>20</v>
      </c>
      <c r="H9" s="47" t="s">
        <v>21</v>
      </c>
      <c r="I9" s="85" t="s">
        <v>22</v>
      </c>
      <c r="J9" s="47" t="s">
        <v>23</v>
      </c>
      <c r="K9" s="30"/>
      <c r="L9" s="39" t="str">
        <f t="shared" ref="L9:BO9" ca="1" si="18">LEFT(TEXT(L7,"ddd"),1)</f>
        <v>W</v>
      </c>
      <c r="M9" s="39" t="str">
        <f t="shared" ca="1" si="18"/>
        <v>T</v>
      </c>
      <c r="N9" s="39" t="str">
        <f t="shared" ca="1" si="18"/>
        <v>F</v>
      </c>
      <c r="O9" s="39" t="str">
        <f t="shared" ca="1" si="18"/>
        <v>S</v>
      </c>
      <c r="P9" s="39" t="str">
        <f t="shared" ca="1" si="18"/>
        <v>S</v>
      </c>
      <c r="Q9" s="39" t="str">
        <f t="shared" ca="1" si="18"/>
        <v>M</v>
      </c>
      <c r="R9" s="39" t="str">
        <f t="shared" ca="1" si="18"/>
        <v>T</v>
      </c>
      <c r="S9" s="39" t="str">
        <f t="shared" ca="1" si="18"/>
        <v>W</v>
      </c>
      <c r="T9" s="39" t="str">
        <f t="shared" ca="1" si="18"/>
        <v>T</v>
      </c>
      <c r="U9" s="39" t="str">
        <f t="shared" ca="1" si="18"/>
        <v>F</v>
      </c>
      <c r="V9" s="39" t="str">
        <f t="shared" ca="1" si="18"/>
        <v>S</v>
      </c>
      <c r="W9" s="39" t="str">
        <f t="shared" ca="1" si="18"/>
        <v>S</v>
      </c>
      <c r="X9" s="39" t="str">
        <f t="shared" ca="1" si="18"/>
        <v>M</v>
      </c>
      <c r="Y9" s="39" t="str">
        <f t="shared" ca="1" si="18"/>
        <v>T</v>
      </c>
      <c r="Z9" s="39" t="str">
        <f t="shared" ca="1" si="18"/>
        <v>W</v>
      </c>
      <c r="AA9" s="39" t="str">
        <f t="shared" ca="1" si="18"/>
        <v>T</v>
      </c>
      <c r="AB9" s="39" t="str">
        <f t="shared" ca="1" si="18"/>
        <v>F</v>
      </c>
      <c r="AC9" s="39" t="str">
        <f t="shared" ca="1" si="18"/>
        <v>S</v>
      </c>
      <c r="AD9" s="39" t="str">
        <f t="shared" ca="1" si="18"/>
        <v>S</v>
      </c>
      <c r="AE9" s="39" t="str">
        <f t="shared" ca="1" si="18"/>
        <v>M</v>
      </c>
      <c r="AF9" s="39" t="str">
        <f t="shared" ca="1" si="18"/>
        <v>T</v>
      </c>
      <c r="AG9" s="39" t="str">
        <f t="shared" ca="1" si="18"/>
        <v>W</v>
      </c>
      <c r="AH9" s="39" t="str">
        <f t="shared" ca="1" si="18"/>
        <v>T</v>
      </c>
      <c r="AI9" s="39" t="str">
        <f t="shared" ca="1" si="18"/>
        <v>F</v>
      </c>
      <c r="AJ9" s="39" t="str">
        <f t="shared" ca="1" si="18"/>
        <v>S</v>
      </c>
      <c r="AK9" s="39" t="str">
        <f t="shared" ca="1" si="18"/>
        <v>S</v>
      </c>
      <c r="AL9" s="39" t="str">
        <f t="shared" ca="1" si="18"/>
        <v>M</v>
      </c>
      <c r="AM9" s="39" t="str">
        <f t="shared" ca="1" si="18"/>
        <v>T</v>
      </c>
      <c r="AN9" s="39" t="str">
        <f t="shared" ca="1" si="18"/>
        <v>W</v>
      </c>
      <c r="AO9" s="39" t="str">
        <f t="shared" ca="1" si="18"/>
        <v>T</v>
      </c>
      <c r="AP9" s="39" t="str">
        <f t="shared" ca="1" si="18"/>
        <v>F</v>
      </c>
      <c r="AQ9" s="39" t="str">
        <f t="shared" ca="1" si="18"/>
        <v>S</v>
      </c>
      <c r="AR9" s="39" t="str">
        <f t="shared" ca="1" si="18"/>
        <v>S</v>
      </c>
      <c r="AS9" s="39" t="str">
        <f t="shared" ca="1" si="18"/>
        <v>M</v>
      </c>
      <c r="AT9" s="39" t="str">
        <f t="shared" ca="1" si="18"/>
        <v>T</v>
      </c>
      <c r="AU9" s="39" t="str">
        <f t="shared" ca="1" si="18"/>
        <v>W</v>
      </c>
      <c r="AV9" s="39" t="str">
        <f t="shared" ca="1" si="18"/>
        <v>T</v>
      </c>
      <c r="AW9" s="39" t="str">
        <f t="shared" ca="1" si="18"/>
        <v>F</v>
      </c>
      <c r="AX9" s="39" t="str">
        <f t="shared" ca="1" si="18"/>
        <v>S</v>
      </c>
      <c r="AY9" s="39" t="str">
        <f t="shared" ca="1" si="18"/>
        <v>S</v>
      </c>
      <c r="AZ9" s="39" t="str">
        <f t="shared" ca="1" si="18"/>
        <v>M</v>
      </c>
      <c r="BA9" s="39" t="str">
        <f t="shared" ca="1" si="18"/>
        <v>T</v>
      </c>
      <c r="BB9" s="39" t="str">
        <f t="shared" ca="1" si="18"/>
        <v>W</v>
      </c>
      <c r="BC9" s="39" t="str">
        <f t="shared" ca="1" si="18"/>
        <v>T</v>
      </c>
      <c r="BD9" s="39" t="str">
        <f t="shared" ca="1" si="18"/>
        <v>F</v>
      </c>
      <c r="BE9" s="39" t="str">
        <f t="shared" ca="1" si="18"/>
        <v>S</v>
      </c>
      <c r="BF9" s="39" t="str">
        <f t="shared" ca="1" si="18"/>
        <v>S</v>
      </c>
      <c r="BG9" s="39" t="str">
        <f t="shared" ca="1" si="18"/>
        <v>M</v>
      </c>
      <c r="BH9" s="39" t="str">
        <f t="shared" ca="1" si="18"/>
        <v>T</v>
      </c>
      <c r="BI9" s="39" t="str">
        <f t="shared" ca="1" si="18"/>
        <v>W</v>
      </c>
      <c r="BJ9" s="39" t="str">
        <f t="shared" ca="1" si="18"/>
        <v>T</v>
      </c>
      <c r="BK9" s="39" t="str">
        <f t="shared" ca="1" si="18"/>
        <v>F</v>
      </c>
      <c r="BL9" s="39" t="str">
        <f t="shared" ca="1" si="18"/>
        <v>S</v>
      </c>
      <c r="BM9" s="39" t="str">
        <f t="shared" ca="1" si="18"/>
        <v>S</v>
      </c>
      <c r="BN9" s="39" t="str">
        <f t="shared" ca="1" si="18"/>
        <v>M</v>
      </c>
      <c r="BO9" s="39" t="str">
        <f t="shared" ca="1" si="18"/>
        <v>T</v>
      </c>
      <c r="BP9" s="39" t="str">
        <f t="shared" ref="BP9:CB9" ca="1" si="19">LEFT(TEXT(BP7,"ddd"),1)</f>
        <v>W</v>
      </c>
      <c r="BQ9" s="39" t="str">
        <f t="shared" ca="1" si="19"/>
        <v>T</v>
      </c>
      <c r="BR9" s="39" t="str">
        <f t="shared" ca="1" si="19"/>
        <v>F</v>
      </c>
      <c r="BS9" s="39" t="str">
        <f t="shared" ca="1" si="19"/>
        <v>S</v>
      </c>
      <c r="BT9" s="39" t="str">
        <f t="shared" ca="1" si="19"/>
        <v>S</v>
      </c>
      <c r="BU9" s="39" t="str">
        <f t="shared" ca="1" si="19"/>
        <v>M</v>
      </c>
      <c r="BV9" s="39" t="str">
        <f t="shared" ca="1" si="19"/>
        <v>T</v>
      </c>
      <c r="BW9" s="39" t="str">
        <f t="shared" ca="1" si="19"/>
        <v>W</v>
      </c>
      <c r="BX9" s="39" t="str">
        <f t="shared" ca="1" si="19"/>
        <v>T</v>
      </c>
      <c r="BY9" s="39" t="str">
        <f t="shared" ca="1" si="19"/>
        <v>F</v>
      </c>
      <c r="BZ9" s="39" t="str">
        <f t="shared" ca="1" si="19"/>
        <v>S</v>
      </c>
      <c r="CA9" s="39" t="str">
        <f t="shared" ca="1" si="19"/>
        <v>S</v>
      </c>
      <c r="CB9" s="39" t="str">
        <f t="shared" ca="1" si="19"/>
        <v>M</v>
      </c>
    </row>
    <row r="10" spans="1:80" ht="18" customHeight="1" x14ac:dyDescent="0.25">
      <c r="B10" s="11"/>
      <c r="C10" s="8"/>
      <c r="D10" s="9"/>
      <c r="E10" s="9"/>
      <c r="F10" s="98"/>
      <c r="G10" s="8"/>
      <c r="H10" s="9"/>
      <c r="I10" s="88"/>
      <c r="J10" s="10"/>
      <c r="L10" s="12" t="str">
        <f t="shared" ref="L10:T10" ca="1" si="20">IF(AND($D10="Goal",L$7&gt;=$I10,L$7&lt;=$I10+$J10-1),2,IF(AND($D10="Milestone",L$7&gt;=$I10,L$7&lt;=$I10+$J10-1),1,""))</f>
        <v/>
      </c>
      <c r="M10" s="12" t="str">
        <f t="shared" ca="1" si="20"/>
        <v/>
      </c>
      <c r="N10" s="12" t="str">
        <f t="shared" ca="1" si="20"/>
        <v/>
      </c>
      <c r="O10" s="12" t="str">
        <f t="shared" ca="1" si="20"/>
        <v/>
      </c>
      <c r="P10" s="12" t="str">
        <f t="shared" ca="1" si="20"/>
        <v/>
      </c>
      <c r="Q10" s="12" t="str">
        <f t="shared" ca="1" si="20"/>
        <v/>
      </c>
      <c r="R10" s="12" t="str">
        <f t="shared" ca="1" si="20"/>
        <v/>
      </c>
      <c r="S10" s="12" t="str">
        <f t="shared" ca="1" si="20"/>
        <v/>
      </c>
      <c r="T10" s="12" t="str">
        <f t="shared" ca="1" si="20"/>
        <v/>
      </c>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row>
    <row r="11" spans="1:80" s="1" customFormat="1" ht="40.15" customHeight="1" x14ac:dyDescent="0.25">
      <c r="A11" s="7"/>
      <c r="B11" s="63" t="s">
        <v>24</v>
      </c>
      <c r="C11" s="103" t="s">
        <v>25</v>
      </c>
      <c r="D11" s="29" t="s">
        <v>26</v>
      </c>
      <c r="E11" s="14" t="s">
        <v>8</v>
      </c>
      <c r="F11" s="70" t="s">
        <v>27</v>
      </c>
      <c r="G11" s="29" t="s">
        <v>28</v>
      </c>
      <c r="H11" s="15">
        <v>0.7</v>
      </c>
      <c r="I11" s="62">
        <v>45943</v>
      </c>
      <c r="J11" s="16">
        <v>7</v>
      </c>
      <c r="K11" s="14"/>
      <c r="L11" s="86">
        <f ca="1">IF(AND(L$7&gt;=$I11,L$7&lt;=$I11+$J11-1),
   IF($D11="Scrum",1,
   IF(AND($D11="UI",$E11="UI Mobile"),2,
   IF(AND($D11="UI",$E11="UI Web/Desktop"),6,
   IF($D11="Core Shared (KMP)",3,
   IF($D11="Backend",4,
   IF($D11="QA &amp; Delivery",5,"")))))),
   "")</f>
        <v>1</v>
      </c>
      <c r="M11" s="86">
        <f t="shared" ref="M11:AL21" ca="1" si="21">IF(AND(M$7&gt;=$I11,M$7&lt;=$I11+$J11-1),
   IF($D11="Scrum",1,
   IF(AND($D11="UI",$E11="UI Mobile"),2,
   IF(AND($D11="UI",$E11="UI Web/Desktop"),6,
   IF($D11="Core Shared (KMP)",3,
   IF($D11="Backend",4,
   IF($D11="QA &amp; Delivery",5,"")))))),
   "")</f>
        <v>1</v>
      </c>
      <c r="N11" s="86">
        <f t="shared" ca="1" si="21"/>
        <v>1</v>
      </c>
      <c r="O11" s="86">
        <f t="shared" ca="1" si="21"/>
        <v>1</v>
      </c>
      <c r="P11" s="86">
        <f t="shared" ca="1" si="21"/>
        <v>1</v>
      </c>
      <c r="Q11" s="86" t="str">
        <f t="shared" ca="1" si="21"/>
        <v/>
      </c>
      <c r="R11" s="86" t="str">
        <f t="shared" ca="1" si="21"/>
        <v/>
      </c>
      <c r="S11" s="86" t="str">
        <f t="shared" ca="1" si="21"/>
        <v/>
      </c>
      <c r="T11" s="86" t="str">
        <f t="shared" ca="1" si="21"/>
        <v/>
      </c>
      <c r="U11" s="86" t="str">
        <f t="shared" ca="1" si="21"/>
        <v/>
      </c>
      <c r="V11" s="86" t="str">
        <f t="shared" ca="1" si="21"/>
        <v/>
      </c>
      <c r="W11" s="86" t="str">
        <f t="shared" ca="1" si="21"/>
        <v/>
      </c>
      <c r="X11" s="86" t="str">
        <f t="shared" ca="1" si="21"/>
        <v/>
      </c>
      <c r="Y11" s="86" t="str">
        <f t="shared" ca="1" si="21"/>
        <v/>
      </c>
      <c r="Z11" s="86" t="str">
        <f t="shared" ca="1" si="21"/>
        <v/>
      </c>
      <c r="AA11" s="86" t="str">
        <f t="shared" ca="1" si="21"/>
        <v/>
      </c>
      <c r="AB11" s="86" t="str">
        <f t="shared" ca="1" si="21"/>
        <v/>
      </c>
      <c r="AC11" s="86" t="str">
        <f t="shared" ca="1" si="21"/>
        <v/>
      </c>
      <c r="AD11" s="86" t="str">
        <f t="shared" ca="1" si="21"/>
        <v/>
      </c>
      <c r="AE11" s="86" t="str">
        <f t="shared" ca="1" si="21"/>
        <v/>
      </c>
      <c r="AF11" s="86" t="str">
        <f t="shared" ca="1" si="21"/>
        <v/>
      </c>
      <c r="AG11" s="86" t="str">
        <f t="shared" ca="1" si="21"/>
        <v/>
      </c>
      <c r="AH11" s="86" t="str">
        <f t="shared" ca="1" si="21"/>
        <v/>
      </c>
      <c r="AI11" s="86" t="str">
        <f t="shared" ca="1" si="21"/>
        <v/>
      </c>
      <c r="AJ11" s="86" t="str">
        <f t="shared" ca="1" si="21"/>
        <v/>
      </c>
      <c r="AK11" s="86" t="str">
        <f t="shared" ref="AK11:BP26" ca="1" si="22">IF(AND(AK$7&gt;=$I11,AK$7&lt;=$I11+$J11-1),
   IF($D11="Scrum",1,
   IF(AND($D11="UI",$E11="UI Mobile"),2,
   IF(AND($D11="UI",$E11="UI Web/Desktop"),6,
   IF($D11="Core Shared (KMP)",3,
   IF($D11="Backend",4,
   IF($D11="QA &amp; Delivery",5,"")))))),
   "")</f>
        <v/>
      </c>
      <c r="AL11" s="86" t="str">
        <f t="shared" ca="1" si="21"/>
        <v/>
      </c>
      <c r="AM11" s="86" t="str">
        <f t="shared" ref="AL11:CB15" ca="1" si="23">IF(AND(AM$7&gt;=$I11,AM$7&lt;=$I11+$J11-1),
   IF($D11="Scrum",1,
   IF(AND($D11="UI",$E11="UI Mobile"),2,
   IF(AND($D11="UI",$E11="UI Web/Desktop"),6,
   IF($D11="Core Shared (KMP)",3,
   IF($D11="Backend",4,
   IF($D11="QA &amp; Delivery",5,"")))))),
   "")</f>
        <v/>
      </c>
      <c r="AN11" s="86" t="str">
        <f t="shared" ca="1" si="23"/>
        <v/>
      </c>
      <c r="AO11" s="86" t="str">
        <f t="shared" ca="1" si="23"/>
        <v/>
      </c>
      <c r="AP11" s="86" t="str">
        <f t="shared" ca="1" si="23"/>
        <v/>
      </c>
      <c r="AQ11" s="86" t="str">
        <f t="shared" ca="1" si="23"/>
        <v/>
      </c>
      <c r="AR11" s="86" t="str">
        <f t="shared" ca="1" si="23"/>
        <v/>
      </c>
      <c r="AS11" s="86" t="str">
        <f t="shared" ca="1" si="23"/>
        <v/>
      </c>
      <c r="AT11" s="86" t="str">
        <f t="shared" ca="1" si="23"/>
        <v/>
      </c>
      <c r="AU11" s="86" t="str">
        <f t="shared" ca="1" si="23"/>
        <v/>
      </c>
      <c r="AV11" s="86" t="str">
        <f t="shared" ca="1" si="23"/>
        <v/>
      </c>
      <c r="AW11" s="86" t="str">
        <f t="shared" ca="1" si="23"/>
        <v/>
      </c>
      <c r="AX11" s="86" t="str">
        <f t="shared" ca="1" si="23"/>
        <v/>
      </c>
      <c r="AY11" s="86" t="str">
        <f t="shared" ca="1" si="23"/>
        <v/>
      </c>
      <c r="AZ11" s="86" t="str">
        <f t="shared" ca="1" si="23"/>
        <v/>
      </c>
      <c r="BA11" s="86" t="str">
        <f t="shared" ca="1" si="23"/>
        <v/>
      </c>
      <c r="BB11" s="86" t="str">
        <f t="shared" ca="1" si="23"/>
        <v/>
      </c>
      <c r="BC11" s="86" t="str">
        <f t="shared" ca="1" si="23"/>
        <v/>
      </c>
      <c r="BD11" s="86" t="str">
        <f t="shared" ca="1" si="23"/>
        <v/>
      </c>
      <c r="BE11" s="86" t="str">
        <f t="shared" ca="1" si="23"/>
        <v/>
      </c>
      <c r="BF11" s="86" t="str">
        <f t="shared" ca="1" si="23"/>
        <v/>
      </c>
      <c r="BG11" s="86" t="str">
        <f t="shared" ca="1" si="23"/>
        <v/>
      </c>
      <c r="BH11" s="86" t="str">
        <f t="shared" ca="1" si="23"/>
        <v/>
      </c>
      <c r="BI11" s="86" t="str">
        <f t="shared" ca="1" si="23"/>
        <v/>
      </c>
      <c r="BJ11" s="86" t="str">
        <f t="shared" ca="1" si="23"/>
        <v/>
      </c>
      <c r="BK11" s="86" t="str">
        <f t="shared" ca="1" si="23"/>
        <v/>
      </c>
      <c r="BL11" s="86" t="str">
        <f t="shared" ca="1" si="23"/>
        <v/>
      </c>
      <c r="BM11" s="86" t="str">
        <f t="shared" ca="1" si="23"/>
        <v/>
      </c>
      <c r="BN11" s="86" t="str">
        <f t="shared" ca="1" si="23"/>
        <v/>
      </c>
      <c r="BO11" s="86" t="str">
        <f t="shared" ca="1" si="23"/>
        <v/>
      </c>
      <c r="BP11" s="86" t="str">
        <f t="shared" ca="1" si="23"/>
        <v/>
      </c>
      <c r="BQ11" s="86" t="str">
        <f t="shared" ca="1" si="23"/>
        <v/>
      </c>
      <c r="BR11" s="86" t="str">
        <f t="shared" ca="1" si="23"/>
        <v/>
      </c>
      <c r="BS11" s="86" t="str">
        <f t="shared" ca="1" si="23"/>
        <v/>
      </c>
      <c r="BT11" s="86" t="str">
        <f t="shared" ca="1" si="23"/>
        <v/>
      </c>
      <c r="BU11" s="86" t="str">
        <f t="shared" ca="1" si="23"/>
        <v/>
      </c>
      <c r="BV11" s="86" t="str">
        <f t="shared" ca="1" si="23"/>
        <v/>
      </c>
      <c r="BW11" s="86" t="str">
        <f t="shared" ca="1" si="23"/>
        <v/>
      </c>
      <c r="BX11" s="86" t="str">
        <f t="shared" ca="1" si="23"/>
        <v/>
      </c>
      <c r="BY11" s="86" t="str">
        <f t="shared" ca="1" si="23"/>
        <v/>
      </c>
      <c r="BZ11" s="86" t="str">
        <f t="shared" ca="1" si="23"/>
        <v/>
      </c>
      <c r="CA11" s="86" t="str">
        <f t="shared" ca="1" si="23"/>
        <v/>
      </c>
      <c r="CB11" s="86" t="str">
        <f t="shared" ca="1" si="23"/>
        <v/>
      </c>
    </row>
    <row r="12" spans="1:80" s="1" customFormat="1" ht="40.15" customHeight="1" x14ac:dyDescent="0.25">
      <c r="A12" s="7"/>
      <c r="B12" s="63" t="s">
        <v>29</v>
      </c>
      <c r="C12" s="90" t="s">
        <v>30</v>
      </c>
      <c r="D12" s="29" t="s">
        <v>31</v>
      </c>
      <c r="E12" s="14" t="s">
        <v>10</v>
      </c>
      <c r="F12" s="70" t="s">
        <v>32</v>
      </c>
      <c r="G12" s="29" t="s">
        <v>33</v>
      </c>
      <c r="H12" s="15">
        <v>0</v>
      </c>
      <c r="I12" s="62">
        <v>45950</v>
      </c>
      <c r="J12" s="16">
        <v>10</v>
      </c>
      <c r="K12" s="14"/>
      <c r="L12" s="86" t="str">
        <f t="shared" ref="L12:AA27" ca="1" si="24">IF(AND(L$7&gt;=$I12,L$7&lt;=$I12+$J12-1),
   IF($D12="Scrum",1,
   IF(AND($D12="UI",$E12="UI Mobile"),2,
   IF(AND($D12="UI",$E12="UI Web/Desktop"),6,
   IF($D12="Core Shared (KMP)",3,
   IF($D12="Backend",4,
   IF($D12="QA &amp; Delivery",5,"")))))),
   "")</f>
        <v/>
      </c>
      <c r="M12" s="86" t="str">
        <f t="shared" ca="1" si="21"/>
        <v/>
      </c>
      <c r="N12" s="86" t="str">
        <f t="shared" ca="1" si="21"/>
        <v/>
      </c>
      <c r="O12" s="86" t="str">
        <f t="shared" ca="1" si="21"/>
        <v/>
      </c>
      <c r="P12" s="86" t="str">
        <f t="shared" ca="1" si="21"/>
        <v/>
      </c>
      <c r="Q12" s="86">
        <f t="shared" ca="1" si="21"/>
        <v>2</v>
      </c>
      <c r="R12" s="86">
        <f t="shared" ca="1" si="21"/>
        <v>2</v>
      </c>
      <c r="S12" s="86">
        <f t="shared" ca="1" si="21"/>
        <v>2</v>
      </c>
      <c r="T12" s="86">
        <f t="shared" ca="1" si="21"/>
        <v>2</v>
      </c>
      <c r="U12" s="86">
        <f t="shared" ca="1" si="21"/>
        <v>2</v>
      </c>
      <c r="V12" s="86">
        <f t="shared" ca="1" si="21"/>
        <v>2</v>
      </c>
      <c r="W12" s="86">
        <f t="shared" ca="1" si="21"/>
        <v>2</v>
      </c>
      <c r="X12" s="86">
        <f t="shared" ca="1" si="21"/>
        <v>2</v>
      </c>
      <c r="Y12" s="86">
        <f t="shared" ca="1" si="21"/>
        <v>2</v>
      </c>
      <c r="Z12" s="86">
        <f t="shared" ca="1" si="21"/>
        <v>2</v>
      </c>
      <c r="AA12" s="86" t="str">
        <f t="shared" ca="1" si="21"/>
        <v/>
      </c>
      <c r="AB12" s="86" t="str">
        <f t="shared" ca="1" si="21"/>
        <v/>
      </c>
      <c r="AC12" s="86" t="str">
        <f t="shared" ca="1" si="21"/>
        <v/>
      </c>
      <c r="AD12" s="86" t="str">
        <f t="shared" ca="1" si="21"/>
        <v/>
      </c>
      <c r="AE12" s="86" t="str">
        <f t="shared" ca="1" si="21"/>
        <v/>
      </c>
      <c r="AF12" s="86" t="str">
        <f t="shared" ca="1" si="21"/>
        <v/>
      </c>
      <c r="AG12" s="86" t="str">
        <f t="shared" ca="1" si="21"/>
        <v/>
      </c>
      <c r="AH12" s="86" t="str">
        <f t="shared" ca="1" si="21"/>
        <v/>
      </c>
      <c r="AI12" s="86" t="str">
        <f t="shared" ca="1" si="21"/>
        <v/>
      </c>
      <c r="AJ12" s="86" t="str">
        <f t="shared" ca="1" si="21"/>
        <v/>
      </c>
      <c r="AK12" s="86" t="str">
        <f t="shared" ca="1" si="22"/>
        <v/>
      </c>
      <c r="AL12" s="86" t="str">
        <f t="shared" ca="1" si="23"/>
        <v/>
      </c>
      <c r="AM12" s="86" t="str">
        <f t="shared" ca="1" si="23"/>
        <v/>
      </c>
      <c r="AN12" s="86" t="str">
        <f t="shared" ca="1" si="23"/>
        <v/>
      </c>
      <c r="AO12" s="86" t="str">
        <f t="shared" ca="1" si="23"/>
        <v/>
      </c>
      <c r="AP12" s="86" t="str">
        <f t="shared" ca="1" si="23"/>
        <v/>
      </c>
      <c r="AQ12" s="86" t="str">
        <f t="shared" ca="1" si="23"/>
        <v/>
      </c>
      <c r="AR12" s="86" t="str">
        <f t="shared" ca="1" si="23"/>
        <v/>
      </c>
      <c r="AS12" s="86" t="str">
        <f t="shared" ca="1" si="23"/>
        <v/>
      </c>
      <c r="AT12" s="86" t="str">
        <f t="shared" ca="1" si="23"/>
        <v/>
      </c>
      <c r="AU12" s="86" t="str">
        <f t="shared" ca="1" si="23"/>
        <v/>
      </c>
      <c r="AV12" s="86" t="str">
        <f t="shared" ca="1" si="23"/>
        <v/>
      </c>
      <c r="AW12" s="86" t="str">
        <f t="shared" ca="1" si="23"/>
        <v/>
      </c>
      <c r="AX12" s="86" t="str">
        <f t="shared" ca="1" si="23"/>
        <v/>
      </c>
      <c r="AY12" s="86" t="str">
        <f t="shared" ca="1" si="23"/>
        <v/>
      </c>
      <c r="AZ12" s="86" t="str">
        <f t="shared" ca="1" si="23"/>
        <v/>
      </c>
      <c r="BA12" s="86" t="str">
        <f t="shared" ca="1" si="23"/>
        <v/>
      </c>
      <c r="BB12" s="86" t="str">
        <f t="shared" ca="1" si="23"/>
        <v/>
      </c>
      <c r="BC12" s="86" t="str">
        <f t="shared" ca="1" si="23"/>
        <v/>
      </c>
      <c r="BD12" s="86" t="str">
        <f t="shared" ca="1" si="23"/>
        <v/>
      </c>
      <c r="BE12" s="86" t="str">
        <f t="shared" ca="1" si="23"/>
        <v/>
      </c>
      <c r="BF12" s="86" t="str">
        <f t="shared" ca="1" si="23"/>
        <v/>
      </c>
      <c r="BG12" s="86" t="str">
        <f t="shared" ca="1" si="23"/>
        <v/>
      </c>
      <c r="BH12" s="86" t="str">
        <f t="shared" ca="1" si="23"/>
        <v/>
      </c>
      <c r="BI12" s="86" t="str">
        <f t="shared" ca="1" si="23"/>
        <v/>
      </c>
      <c r="BJ12" s="86" t="str">
        <f t="shared" ca="1" si="22"/>
        <v/>
      </c>
      <c r="BK12" s="86" t="str">
        <f t="shared" ca="1" si="23"/>
        <v/>
      </c>
      <c r="BL12" s="86" t="str">
        <f t="shared" ca="1" si="23"/>
        <v/>
      </c>
      <c r="BM12" s="86" t="str">
        <f t="shared" ca="1" si="23"/>
        <v/>
      </c>
      <c r="BN12" s="86" t="str">
        <f t="shared" ca="1" si="23"/>
        <v/>
      </c>
      <c r="BO12" s="86" t="str">
        <f t="shared" ca="1" si="23"/>
        <v/>
      </c>
      <c r="BP12" s="86" t="str">
        <f t="shared" ca="1" si="23"/>
        <v/>
      </c>
      <c r="BQ12" s="86" t="str">
        <f t="shared" ca="1" si="23"/>
        <v/>
      </c>
      <c r="BR12" s="86" t="str">
        <f t="shared" ca="1" si="23"/>
        <v/>
      </c>
      <c r="BS12" s="86" t="str">
        <f t="shared" ca="1" si="23"/>
        <v/>
      </c>
      <c r="BT12" s="86" t="str">
        <f t="shared" ca="1" si="23"/>
        <v/>
      </c>
      <c r="BU12" s="86" t="str">
        <f t="shared" ca="1" si="23"/>
        <v/>
      </c>
      <c r="BV12" s="86" t="str">
        <f t="shared" ca="1" si="23"/>
        <v/>
      </c>
      <c r="BW12" s="86" t="str">
        <f t="shared" ca="1" si="23"/>
        <v/>
      </c>
      <c r="BX12" s="86" t="str">
        <f t="shared" ca="1" si="23"/>
        <v/>
      </c>
      <c r="BY12" s="86" t="str">
        <f t="shared" ca="1" si="23"/>
        <v/>
      </c>
      <c r="BZ12" s="86" t="str">
        <f t="shared" ca="1" si="23"/>
        <v/>
      </c>
      <c r="CA12" s="86" t="str">
        <f t="shared" ca="1" si="23"/>
        <v/>
      </c>
      <c r="CB12" s="86" t="str">
        <f t="shared" ca="1" si="23"/>
        <v/>
      </c>
    </row>
    <row r="13" spans="1:80" s="1" customFormat="1" ht="40.15" customHeight="1" x14ac:dyDescent="0.25">
      <c r="A13" s="6"/>
      <c r="B13" s="63" t="s">
        <v>29</v>
      </c>
      <c r="C13" s="90" t="s">
        <v>30</v>
      </c>
      <c r="D13" s="29" t="s">
        <v>31</v>
      </c>
      <c r="E13" s="14" t="s">
        <v>34</v>
      </c>
      <c r="F13" s="70" t="s">
        <v>35</v>
      </c>
      <c r="G13" s="29" t="s">
        <v>36</v>
      </c>
      <c r="H13" s="15">
        <v>0</v>
      </c>
      <c r="I13" s="62">
        <v>45950</v>
      </c>
      <c r="J13" s="16">
        <v>10</v>
      </c>
      <c r="K13" s="14"/>
      <c r="L13" s="86" t="str">
        <f t="shared" ca="1" si="24"/>
        <v/>
      </c>
      <c r="M13" s="86" t="str">
        <f t="shared" ca="1" si="21"/>
        <v/>
      </c>
      <c r="N13" s="86" t="str">
        <f t="shared" ca="1" si="21"/>
        <v/>
      </c>
      <c r="O13" s="86" t="str">
        <f t="shared" ca="1" si="21"/>
        <v/>
      </c>
      <c r="P13" s="86" t="str">
        <f t="shared" ca="1" si="21"/>
        <v/>
      </c>
      <c r="Q13" s="86">
        <f t="shared" ca="1" si="21"/>
        <v>6</v>
      </c>
      <c r="R13" s="86">
        <f t="shared" ca="1" si="21"/>
        <v>6</v>
      </c>
      <c r="S13" s="86">
        <f t="shared" ca="1" si="21"/>
        <v>6</v>
      </c>
      <c r="T13" s="86">
        <f t="shared" ca="1" si="21"/>
        <v>6</v>
      </c>
      <c r="U13" s="86">
        <f t="shared" ca="1" si="21"/>
        <v>6</v>
      </c>
      <c r="V13" s="86">
        <f t="shared" ca="1" si="21"/>
        <v>6</v>
      </c>
      <c r="W13" s="86">
        <f t="shared" ca="1" si="21"/>
        <v>6</v>
      </c>
      <c r="X13" s="86">
        <f t="shared" ca="1" si="21"/>
        <v>6</v>
      </c>
      <c r="Y13" s="86">
        <f t="shared" ca="1" si="21"/>
        <v>6</v>
      </c>
      <c r="Z13" s="86">
        <f t="shared" ca="1" si="21"/>
        <v>6</v>
      </c>
      <c r="AA13" s="86" t="str">
        <f t="shared" ca="1" si="21"/>
        <v/>
      </c>
      <c r="AB13" s="86" t="str">
        <f t="shared" ca="1" si="21"/>
        <v/>
      </c>
      <c r="AC13" s="86" t="str">
        <f t="shared" ca="1" si="21"/>
        <v/>
      </c>
      <c r="AD13" s="86" t="str">
        <f t="shared" ca="1" si="21"/>
        <v/>
      </c>
      <c r="AE13" s="86" t="str">
        <f t="shared" ca="1" si="21"/>
        <v/>
      </c>
      <c r="AF13" s="86" t="str">
        <f t="shared" ca="1" si="21"/>
        <v/>
      </c>
      <c r="AG13" s="86" t="str">
        <f t="shared" ca="1" si="21"/>
        <v/>
      </c>
      <c r="AH13" s="86" t="str">
        <f t="shared" ca="1" si="21"/>
        <v/>
      </c>
      <c r="AI13" s="86" t="str">
        <f t="shared" ca="1" si="21"/>
        <v/>
      </c>
      <c r="AJ13" s="86" t="str">
        <f t="shared" ca="1" si="21"/>
        <v/>
      </c>
      <c r="AK13" s="86" t="str">
        <f t="shared" ca="1" si="22"/>
        <v/>
      </c>
      <c r="AL13" s="86" t="str">
        <f t="shared" ca="1" si="23"/>
        <v/>
      </c>
      <c r="AM13" s="86" t="str">
        <f t="shared" ca="1" si="23"/>
        <v/>
      </c>
      <c r="AN13" s="86" t="str">
        <f t="shared" ca="1" si="23"/>
        <v/>
      </c>
      <c r="AO13" s="86" t="str">
        <f t="shared" ca="1" si="23"/>
        <v/>
      </c>
      <c r="AP13" s="86" t="str">
        <f t="shared" ca="1" si="23"/>
        <v/>
      </c>
      <c r="AQ13" s="86" t="str">
        <f t="shared" ca="1" si="23"/>
        <v/>
      </c>
      <c r="AR13" s="86" t="str">
        <f t="shared" ca="1" si="23"/>
        <v/>
      </c>
      <c r="AS13" s="86" t="str">
        <f t="shared" ca="1" si="23"/>
        <v/>
      </c>
      <c r="AT13" s="86" t="str">
        <f t="shared" ca="1" si="23"/>
        <v/>
      </c>
      <c r="AU13" s="86" t="str">
        <f t="shared" ca="1" si="23"/>
        <v/>
      </c>
      <c r="AV13" s="86" t="str">
        <f t="shared" ca="1" si="23"/>
        <v/>
      </c>
      <c r="AW13" s="86" t="str">
        <f t="shared" ca="1" si="23"/>
        <v/>
      </c>
      <c r="AX13" s="86" t="str">
        <f t="shared" ca="1" si="23"/>
        <v/>
      </c>
      <c r="AY13" s="86" t="str">
        <f t="shared" ca="1" si="23"/>
        <v/>
      </c>
      <c r="AZ13" s="86" t="str">
        <f t="shared" ca="1" si="23"/>
        <v/>
      </c>
      <c r="BA13" s="86" t="str">
        <f t="shared" ca="1" si="23"/>
        <v/>
      </c>
      <c r="BB13" s="86" t="str">
        <f t="shared" ca="1" si="23"/>
        <v/>
      </c>
      <c r="BC13" s="86" t="str">
        <f t="shared" ca="1" si="23"/>
        <v/>
      </c>
      <c r="BD13" s="86" t="str">
        <f t="shared" ca="1" si="23"/>
        <v/>
      </c>
      <c r="BE13" s="86" t="str">
        <f t="shared" ca="1" si="23"/>
        <v/>
      </c>
      <c r="BF13" s="86" t="str">
        <f t="shared" ca="1" si="23"/>
        <v/>
      </c>
      <c r="BG13" s="86" t="str">
        <f t="shared" ca="1" si="23"/>
        <v/>
      </c>
      <c r="BH13" s="86" t="str">
        <f t="shared" ca="1" si="23"/>
        <v/>
      </c>
      <c r="BI13" s="86" t="str">
        <f t="shared" ca="1" si="23"/>
        <v/>
      </c>
      <c r="BJ13" s="86" t="str">
        <f t="shared" ca="1" si="22"/>
        <v/>
      </c>
      <c r="BK13" s="86" t="str">
        <f t="shared" ca="1" si="23"/>
        <v/>
      </c>
      <c r="BL13" s="86" t="str">
        <f t="shared" ca="1" si="23"/>
        <v/>
      </c>
      <c r="BM13" s="86" t="str">
        <f t="shared" ca="1" si="23"/>
        <v/>
      </c>
      <c r="BN13" s="86" t="str">
        <f t="shared" ca="1" si="23"/>
        <v/>
      </c>
      <c r="BO13" s="86" t="str">
        <f t="shared" ca="1" si="23"/>
        <v/>
      </c>
      <c r="BP13" s="86" t="str">
        <f t="shared" ca="1" si="23"/>
        <v/>
      </c>
      <c r="BQ13" s="86" t="str">
        <f t="shared" ca="1" si="23"/>
        <v/>
      </c>
      <c r="BR13" s="86" t="str">
        <f t="shared" ca="1" si="23"/>
        <v/>
      </c>
      <c r="BS13" s="86" t="str">
        <f t="shared" ca="1" si="23"/>
        <v/>
      </c>
      <c r="BT13" s="86" t="str">
        <f t="shared" ca="1" si="23"/>
        <v/>
      </c>
      <c r="BU13" s="86" t="str">
        <f t="shared" ca="1" si="23"/>
        <v/>
      </c>
      <c r="BV13" s="86" t="str">
        <f t="shared" ca="1" si="23"/>
        <v/>
      </c>
      <c r="BW13" s="86" t="str">
        <f t="shared" ca="1" si="23"/>
        <v/>
      </c>
      <c r="BX13" s="86" t="str">
        <f t="shared" ca="1" si="23"/>
        <v/>
      </c>
      <c r="BY13" s="86" t="str">
        <f t="shared" ca="1" si="23"/>
        <v/>
      </c>
      <c r="BZ13" s="86" t="str">
        <f t="shared" ca="1" si="23"/>
        <v/>
      </c>
      <c r="CA13" s="86" t="str">
        <f t="shared" ca="1" si="23"/>
        <v/>
      </c>
      <c r="CB13" s="86" t="str">
        <f t="shared" ca="1" si="23"/>
        <v/>
      </c>
    </row>
    <row r="14" spans="1:80" s="1" customFormat="1" ht="40.15" customHeight="1" x14ac:dyDescent="0.25">
      <c r="A14" s="6"/>
      <c r="B14" s="63" t="s">
        <v>29</v>
      </c>
      <c r="C14" s="91" t="s">
        <v>37</v>
      </c>
      <c r="D14" s="29" t="s">
        <v>38</v>
      </c>
      <c r="E14" s="14" t="s">
        <v>6</v>
      </c>
      <c r="F14" s="70" t="s">
        <v>39</v>
      </c>
      <c r="G14" s="29" t="s">
        <v>40</v>
      </c>
      <c r="H14" s="15">
        <v>0</v>
      </c>
      <c r="I14" s="62">
        <v>45950</v>
      </c>
      <c r="J14" s="16">
        <v>10</v>
      </c>
      <c r="K14" s="14"/>
      <c r="L14" s="86" t="str">
        <f t="shared" ca="1" si="24"/>
        <v/>
      </c>
      <c r="M14" s="86" t="str">
        <f t="shared" ca="1" si="21"/>
        <v/>
      </c>
      <c r="N14" s="86" t="str">
        <f t="shared" ca="1" si="21"/>
        <v/>
      </c>
      <c r="O14" s="86" t="str">
        <f t="shared" ca="1" si="21"/>
        <v/>
      </c>
      <c r="P14" s="86" t="str">
        <f t="shared" ca="1" si="21"/>
        <v/>
      </c>
      <c r="Q14" s="86">
        <f t="shared" ca="1" si="21"/>
        <v>3</v>
      </c>
      <c r="R14" s="86">
        <f t="shared" ca="1" si="21"/>
        <v>3</v>
      </c>
      <c r="S14" s="86">
        <f t="shared" ca="1" si="21"/>
        <v>3</v>
      </c>
      <c r="T14" s="86">
        <f t="shared" ca="1" si="21"/>
        <v>3</v>
      </c>
      <c r="U14" s="86">
        <f t="shared" ca="1" si="21"/>
        <v>3</v>
      </c>
      <c r="V14" s="86">
        <f t="shared" ca="1" si="21"/>
        <v>3</v>
      </c>
      <c r="W14" s="86">
        <f t="shared" ca="1" si="21"/>
        <v>3</v>
      </c>
      <c r="X14" s="86">
        <f t="shared" ca="1" si="21"/>
        <v>3</v>
      </c>
      <c r="Y14" s="86">
        <f t="shared" ca="1" si="21"/>
        <v>3</v>
      </c>
      <c r="Z14" s="86">
        <f t="shared" ca="1" si="21"/>
        <v>3</v>
      </c>
      <c r="AA14" s="86" t="str">
        <f t="shared" ca="1" si="21"/>
        <v/>
      </c>
      <c r="AB14" s="86" t="str">
        <f t="shared" ca="1" si="21"/>
        <v/>
      </c>
      <c r="AC14" s="86" t="str">
        <f t="shared" ca="1" si="21"/>
        <v/>
      </c>
      <c r="AD14" s="86" t="str">
        <f t="shared" ca="1" si="21"/>
        <v/>
      </c>
      <c r="AE14" s="86" t="str">
        <f t="shared" ca="1" si="21"/>
        <v/>
      </c>
      <c r="AF14" s="86" t="str">
        <f t="shared" ca="1" si="21"/>
        <v/>
      </c>
      <c r="AG14" s="86" t="str">
        <f t="shared" ca="1" si="21"/>
        <v/>
      </c>
      <c r="AH14" s="86" t="str">
        <f t="shared" ca="1" si="21"/>
        <v/>
      </c>
      <c r="AI14" s="86" t="str">
        <f t="shared" ca="1" si="21"/>
        <v/>
      </c>
      <c r="AJ14" s="86" t="str">
        <f t="shared" ca="1" si="21"/>
        <v/>
      </c>
      <c r="AK14" s="86" t="str">
        <f t="shared" ca="1" si="22"/>
        <v/>
      </c>
      <c r="AL14" s="86" t="str">
        <f t="shared" ca="1" si="23"/>
        <v/>
      </c>
      <c r="AM14" s="86" t="str">
        <f t="shared" ca="1" si="23"/>
        <v/>
      </c>
      <c r="AN14" s="86" t="str">
        <f t="shared" ca="1" si="23"/>
        <v/>
      </c>
      <c r="AO14" s="86" t="str">
        <f t="shared" ca="1" si="23"/>
        <v/>
      </c>
      <c r="AP14" s="86" t="str">
        <f t="shared" ca="1" si="23"/>
        <v/>
      </c>
      <c r="AQ14" s="86" t="str">
        <f t="shared" ca="1" si="23"/>
        <v/>
      </c>
      <c r="AR14" s="86" t="str">
        <f t="shared" ca="1" si="23"/>
        <v/>
      </c>
      <c r="AS14" s="86" t="str">
        <f t="shared" ca="1" si="23"/>
        <v/>
      </c>
      <c r="AT14" s="86" t="str">
        <f t="shared" ca="1" si="23"/>
        <v/>
      </c>
      <c r="AU14" s="86" t="str">
        <f t="shared" ca="1" si="23"/>
        <v/>
      </c>
      <c r="AV14" s="86" t="str">
        <f t="shared" ca="1" si="23"/>
        <v/>
      </c>
      <c r="AW14" s="86" t="str">
        <f t="shared" ca="1" si="23"/>
        <v/>
      </c>
      <c r="AX14" s="86" t="str">
        <f t="shared" ca="1" si="23"/>
        <v/>
      </c>
      <c r="AY14" s="86" t="str">
        <f t="shared" ca="1" si="23"/>
        <v/>
      </c>
      <c r="AZ14" s="86" t="str">
        <f t="shared" ca="1" si="23"/>
        <v/>
      </c>
      <c r="BA14" s="86" t="str">
        <f t="shared" ca="1" si="23"/>
        <v/>
      </c>
      <c r="BB14" s="86" t="str">
        <f t="shared" ca="1" si="23"/>
        <v/>
      </c>
      <c r="BC14" s="86" t="str">
        <f t="shared" ca="1" si="23"/>
        <v/>
      </c>
      <c r="BD14" s="86" t="str">
        <f t="shared" ca="1" si="23"/>
        <v/>
      </c>
      <c r="BE14" s="86" t="str">
        <f t="shared" ca="1" si="23"/>
        <v/>
      </c>
      <c r="BF14" s="86" t="str">
        <f t="shared" ca="1" si="23"/>
        <v/>
      </c>
      <c r="BG14" s="86" t="str">
        <f t="shared" ca="1" si="23"/>
        <v/>
      </c>
      <c r="BH14" s="86" t="str">
        <f t="shared" ca="1" si="23"/>
        <v/>
      </c>
      <c r="BI14" s="86" t="str">
        <f t="shared" ca="1" si="23"/>
        <v/>
      </c>
      <c r="BJ14" s="86" t="str">
        <f t="shared" ca="1" si="22"/>
        <v/>
      </c>
      <c r="BK14" s="86" t="str">
        <f t="shared" ca="1" si="23"/>
        <v/>
      </c>
      <c r="BL14" s="86" t="str">
        <f t="shared" ca="1" si="23"/>
        <v/>
      </c>
      <c r="BM14" s="86" t="str">
        <f t="shared" ca="1" si="23"/>
        <v/>
      </c>
      <c r="BN14" s="86" t="str">
        <f t="shared" ca="1" si="23"/>
        <v/>
      </c>
      <c r="BO14" s="86" t="str">
        <f t="shared" ca="1" si="23"/>
        <v/>
      </c>
      <c r="BP14" s="86" t="str">
        <f t="shared" ca="1" si="23"/>
        <v/>
      </c>
      <c r="BQ14" s="86" t="str">
        <f t="shared" ca="1" si="23"/>
        <v/>
      </c>
      <c r="BR14" s="86" t="str">
        <f t="shared" ca="1" si="23"/>
        <v/>
      </c>
      <c r="BS14" s="86" t="str">
        <f t="shared" ca="1" si="23"/>
        <v/>
      </c>
      <c r="BT14" s="86" t="str">
        <f t="shared" ca="1" si="23"/>
        <v/>
      </c>
      <c r="BU14" s="86" t="str">
        <f t="shared" ca="1" si="23"/>
        <v/>
      </c>
      <c r="BV14" s="86" t="str">
        <f t="shared" ca="1" si="23"/>
        <v/>
      </c>
      <c r="BW14" s="86" t="str">
        <f t="shared" ca="1" si="23"/>
        <v/>
      </c>
      <c r="BX14" s="86" t="str">
        <f t="shared" ca="1" si="23"/>
        <v/>
      </c>
      <c r="BY14" s="86" t="str">
        <f t="shared" ca="1" si="23"/>
        <v/>
      </c>
      <c r="BZ14" s="86" t="str">
        <f t="shared" ca="1" si="23"/>
        <v/>
      </c>
      <c r="CA14" s="86" t="str">
        <f t="shared" ca="1" si="23"/>
        <v/>
      </c>
      <c r="CB14" s="86" t="str">
        <f t="shared" ca="1" si="23"/>
        <v/>
      </c>
    </row>
    <row r="15" spans="1:80" s="1" customFormat="1" ht="40.15" customHeight="1" x14ac:dyDescent="0.25">
      <c r="A15" s="6"/>
      <c r="B15" s="63" t="s">
        <v>29</v>
      </c>
      <c r="C15" s="92" t="s">
        <v>41</v>
      </c>
      <c r="D15" s="29" t="s">
        <v>9</v>
      </c>
      <c r="E15" s="14" t="s">
        <v>9</v>
      </c>
      <c r="F15" s="70" t="s">
        <v>42</v>
      </c>
      <c r="G15" s="29" t="s">
        <v>43</v>
      </c>
      <c r="H15" s="15">
        <v>0</v>
      </c>
      <c r="I15" s="62">
        <v>45950</v>
      </c>
      <c r="J15" s="16">
        <v>10</v>
      </c>
      <c r="K15" s="14"/>
      <c r="L15" s="86" t="str">
        <f t="shared" ca="1" si="24"/>
        <v/>
      </c>
      <c r="M15" s="86" t="str">
        <f t="shared" ca="1" si="21"/>
        <v/>
      </c>
      <c r="N15" s="86" t="str">
        <f t="shared" ca="1" si="21"/>
        <v/>
      </c>
      <c r="O15" s="86" t="str">
        <f t="shared" ca="1" si="21"/>
        <v/>
      </c>
      <c r="P15" s="86" t="str">
        <f t="shared" ca="1" si="21"/>
        <v/>
      </c>
      <c r="Q15" s="86">
        <f t="shared" ca="1" si="21"/>
        <v>4</v>
      </c>
      <c r="R15" s="86">
        <f t="shared" ca="1" si="21"/>
        <v>4</v>
      </c>
      <c r="S15" s="86">
        <f t="shared" ca="1" si="21"/>
        <v>4</v>
      </c>
      <c r="T15" s="86">
        <f t="shared" ca="1" si="21"/>
        <v>4</v>
      </c>
      <c r="U15" s="86">
        <f t="shared" ca="1" si="21"/>
        <v>4</v>
      </c>
      <c r="V15" s="86">
        <f t="shared" ca="1" si="21"/>
        <v>4</v>
      </c>
      <c r="W15" s="86">
        <f t="shared" ca="1" si="21"/>
        <v>4</v>
      </c>
      <c r="X15" s="86">
        <f t="shared" ca="1" si="21"/>
        <v>4</v>
      </c>
      <c r="Y15" s="86">
        <f t="shared" ca="1" si="21"/>
        <v>4</v>
      </c>
      <c r="Z15" s="86">
        <f t="shared" ca="1" si="21"/>
        <v>4</v>
      </c>
      <c r="AA15" s="86" t="str">
        <f t="shared" ca="1" si="21"/>
        <v/>
      </c>
      <c r="AB15" s="86" t="str">
        <f t="shared" ca="1" si="21"/>
        <v/>
      </c>
      <c r="AC15" s="86" t="str">
        <f t="shared" ca="1" si="21"/>
        <v/>
      </c>
      <c r="AD15" s="86" t="str">
        <f t="shared" ca="1" si="21"/>
        <v/>
      </c>
      <c r="AE15" s="86" t="str">
        <f t="shared" ca="1" si="21"/>
        <v/>
      </c>
      <c r="AF15" s="86" t="str">
        <f t="shared" ca="1" si="21"/>
        <v/>
      </c>
      <c r="AG15" s="86" t="str">
        <f t="shared" ca="1" si="21"/>
        <v/>
      </c>
      <c r="AH15" s="86" t="str">
        <f t="shared" ca="1" si="21"/>
        <v/>
      </c>
      <c r="AI15" s="86" t="str">
        <f t="shared" ca="1" si="21"/>
        <v/>
      </c>
      <c r="AJ15" s="86" t="str">
        <f t="shared" ca="1" si="21"/>
        <v/>
      </c>
      <c r="AK15" s="86" t="str">
        <f t="shared" ca="1" si="22"/>
        <v/>
      </c>
      <c r="AL15" s="86" t="str">
        <f t="shared" ca="1" si="23"/>
        <v/>
      </c>
      <c r="AM15" s="86" t="str">
        <f t="shared" ca="1" si="23"/>
        <v/>
      </c>
      <c r="AN15" s="86" t="str">
        <f t="shared" ca="1" si="23"/>
        <v/>
      </c>
      <c r="AO15" s="86" t="str">
        <f t="shared" ca="1" si="23"/>
        <v/>
      </c>
      <c r="AP15" s="86" t="str">
        <f t="shared" ca="1" si="23"/>
        <v/>
      </c>
      <c r="AQ15" s="86" t="str">
        <f t="shared" ca="1" si="23"/>
        <v/>
      </c>
      <c r="AR15" s="86" t="str">
        <f t="shared" ca="1" si="23"/>
        <v/>
      </c>
      <c r="AS15" s="86" t="str">
        <f t="shared" ca="1" si="23"/>
        <v/>
      </c>
      <c r="AT15" s="86" t="str">
        <f t="shared" ca="1" si="23"/>
        <v/>
      </c>
      <c r="AU15" s="86" t="str">
        <f t="shared" ca="1" si="23"/>
        <v/>
      </c>
      <c r="AV15" s="86" t="str">
        <f t="shared" ca="1" si="23"/>
        <v/>
      </c>
      <c r="AW15" s="86" t="str">
        <f t="shared" ca="1" si="23"/>
        <v/>
      </c>
      <c r="AX15" s="86" t="str">
        <f t="shared" ca="1" si="23"/>
        <v/>
      </c>
      <c r="AY15" s="86" t="str">
        <f t="shared" ca="1" si="23"/>
        <v/>
      </c>
      <c r="AZ15" s="86" t="str">
        <f t="shared" ca="1" si="23"/>
        <v/>
      </c>
      <c r="BA15" s="86" t="str">
        <f t="shared" ca="1" si="23"/>
        <v/>
      </c>
      <c r="BB15" s="86" t="str">
        <f t="shared" ca="1" si="23"/>
        <v/>
      </c>
      <c r="BC15" s="86" t="str">
        <f t="shared" ca="1" si="23"/>
        <v/>
      </c>
      <c r="BD15" s="86" t="str">
        <f t="shared" ca="1" si="23"/>
        <v/>
      </c>
      <c r="BE15" s="86" t="str">
        <f t="shared" ca="1" si="23"/>
        <v/>
      </c>
      <c r="BF15" s="86" t="str">
        <f t="shared" ca="1" si="23"/>
        <v/>
      </c>
      <c r="BG15" s="86" t="str">
        <f t="shared" ca="1" si="23"/>
        <v/>
      </c>
      <c r="BH15" s="86" t="str">
        <f t="shared" ca="1" si="23"/>
        <v/>
      </c>
      <c r="BI15" s="86" t="str">
        <f t="shared" ca="1" si="23"/>
        <v/>
      </c>
      <c r="BJ15" s="86" t="str">
        <f t="shared" ca="1" si="22"/>
        <v/>
      </c>
      <c r="BK15" s="86" t="str">
        <f t="shared" ca="1" si="23"/>
        <v/>
      </c>
      <c r="BL15" s="86" t="str">
        <f t="shared" ca="1" si="23"/>
        <v/>
      </c>
      <c r="BM15" s="86" t="str">
        <f t="shared" ca="1" si="23"/>
        <v/>
      </c>
      <c r="BN15" s="86" t="str">
        <f t="shared" ca="1" si="23"/>
        <v/>
      </c>
      <c r="BO15" s="86" t="str">
        <f t="shared" ca="1" si="23"/>
        <v/>
      </c>
      <c r="BP15" s="86" t="str">
        <f t="shared" ca="1" si="23"/>
        <v/>
      </c>
      <c r="BQ15" s="86" t="str">
        <f t="shared" ca="1" si="23"/>
        <v/>
      </c>
      <c r="BR15" s="86" t="str">
        <f t="shared" ca="1" si="23"/>
        <v/>
      </c>
      <c r="BS15" s="86" t="str">
        <f t="shared" ca="1" si="23"/>
        <v/>
      </c>
      <c r="BT15" s="86" t="str">
        <f t="shared" ca="1" si="23"/>
        <v/>
      </c>
      <c r="BU15" s="86" t="str">
        <f t="shared" ca="1" si="23"/>
        <v/>
      </c>
      <c r="BV15" s="86" t="str">
        <f t="shared" ca="1" si="23"/>
        <v/>
      </c>
      <c r="BW15" s="86" t="str">
        <f t="shared" ca="1" si="23"/>
        <v/>
      </c>
      <c r="BX15" s="86" t="str">
        <f t="shared" ca="1" si="23"/>
        <v/>
      </c>
      <c r="BY15" s="86" t="str">
        <f t="shared" ca="1" si="23"/>
        <v/>
      </c>
      <c r="BZ15" s="86" t="str">
        <f t="shared" ca="1" si="23"/>
        <v/>
      </c>
      <c r="CA15" s="86" t="str">
        <f t="shared" ca="1" si="23"/>
        <v/>
      </c>
      <c r="CB15" s="86" t="str">
        <f t="shared" ca="1" si="23"/>
        <v/>
      </c>
    </row>
    <row r="16" spans="1:80" s="1" customFormat="1" ht="40.15" customHeight="1" x14ac:dyDescent="0.25">
      <c r="A16" s="7"/>
      <c r="B16" s="63" t="s">
        <v>44</v>
      </c>
      <c r="C16" s="91" t="s">
        <v>37</v>
      </c>
      <c r="D16" s="29" t="s">
        <v>31</v>
      </c>
      <c r="E16" s="14" t="s">
        <v>10</v>
      </c>
      <c r="F16" s="70" t="s">
        <v>45</v>
      </c>
      <c r="G16" s="29" t="s">
        <v>33</v>
      </c>
      <c r="H16" s="15">
        <v>0</v>
      </c>
      <c r="I16" s="62">
        <f>I15+J15</f>
        <v>45960</v>
      </c>
      <c r="J16" s="16">
        <v>9</v>
      </c>
      <c r="K16" s="14"/>
      <c r="L16" s="86" t="str">
        <f t="shared" ca="1" si="24"/>
        <v/>
      </c>
      <c r="M16" s="86" t="str">
        <f t="shared" ca="1" si="21"/>
        <v/>
      </c>
      <c r="N16" s="86" t="str">
        <f t="shared" ca="1" si="21"/>
        <v/>
      </c>
      <c r="O16" s="86" t="str">
        <f t="shared" ca="1" si="21"/>
        <v/>
      </c>
      <c r="P16" s="86" t="str">
        <f t="shared" ca="1" si="21"/>
        <v/>
      </c>
      <c r="Q16" s="86" t="str">
        <f t="shared" ca="1" si="21"/>
        <v/>
      </c>
      <c r="R16" s="86" t="str">
        <f t="shared" ca="1" si="21"/>
        <v/>
      </c>
      <c r="S16" s="86" t="str">
        <f t="shared" ca="1" si="21"/>
        <v/>
      </c>
      <c r="T16" s="86" t="str">
        <f t="shared" ca="1" si="21"/>
        <v/>
      </c>
      <c r="U16" s="86" t="str">
        <f t="shared" ca="1" si="21"/>
        <v/>
      </c>
      <c r="V16" s="86" t="str">
        <f t="shared" ca="1" si="21"/>
        <v/>
      </c>
      <c r="W16" s="86" t="str">
        <f t="shared" ca="1" si="21"/>
        <v/>
      </c>
      <c r="X16" s="86" t="str">
        <f t="shared" ca="1" si="21"/>
        <v/>
      </c>
      <c r="Y16" s="86" t="str">
        <f t="shared" ca="1" si="21"/>
        <v/>
      </c>
      <c r="Z16" s="86" t="str">
        <f t="shared" ca="1" si="21"/>
        <v/>
      </c>
      <c r="AA16" s="86">
        <f t="shared" ca="1" si="21"/>
        <v>2</v>
      </c>
      <c r="AB16" s="86">
        <f t="shared" ca="1" si="21"/>
        <v>2</v>
      </c>
      <c r="AC16" s="86">
        <f t="shared" ca="1" si="21"/>
        <v>2</v>
      </c>
      <c r="AD16" s="86">
        <f t="shared" ca="1" si="21"/>
        <v>2</v>
      </c>
      <c r="AE16" s="86">
        <f t="shared" ca="1" si="21"/>
        <v>2</v>
      </c>
      <c r="AF16" s="86">
        <f t="shared" ca="1" si="21"/>
        <v>2</v>
      </c>
      <c r="AG16" s="86">
        <f t="shared" ca="1" si="21"/>
        <v>2</v>
      </c>
      <c r="AH16" s="86">
        <f t="shared" ca="1" si="21"/>
        <v>2</v>
      </c>
      <c r="AI16" s="86">
        <f t="shared" ca="1" si="21"/>
        <v>2</v>
      </c>
      <c r="AJ16" s="86" t="str">
        <f t="shared" ca="1" si="21"/>
        <v/>
      </c>
      <c r="AK16" s="86" t="str">
        <f t="shared" ca="1" si="22"/>
        <v/>
      </c>
      <c r="AL16" s="86" t="str">
        <f t="shared" ca="1" si="21"/>
        <v/>
      </c>
      <c r="AM16" s="86" t="str">
        <f t="shared" ref="AM16:BB21" ca="1" si="25">IF(AND(AM$7&gt;=$I16,AM$7&lt;=$I16+$J16-1),
   IF($D16="Scrum",1,
   IF(AND($D16="UI",$E16="UI Mobile"),2,
   IF(AND($D16="UI",$E16="UI Web/Desktop"),6,
   IF($D16="Core Shared (KMP)",3,
   IF($D16="Backend",4,
   IF($D16="QA &amp; Delivery",5,"")))))),
   "")</f>
        <v/>
      </c>
      <c r="AN16" s="86" t="str">
        <f t="shared" ca="1" si="25"/>
        <v/>
      </c>
      <c r="AO16" s="86" t="str">
        <f t="shared" ca="1" si="25"/>
        <v/>
      </c>
      <c r="AP16" s="86" t="str">
        <f t="shared" ca="1" si="25"/>
        <v/>
      </c>
      <c r="AQ16" s="86" t="str">
        <f t="shared" ca="1" si="25"/>
        <v/>
      </c>
      <c r="AR16" s="86" t="str">
        <f t="shared" ca="1" si="25"/>
        <v/>
      </c>
      <c r="AS16" s="86" t="str">
        <f t="shared" ca="1" si="25"/>
        <v/>
      </c>
      <c r="AT16" s="86" t="str">
        <f t="shared" ca="1" si="25"/>
        <v/>
      </c>
      <c r="AU16" s="86" t="str">
        <f t="shared" ca="1" si="25"/>
        <v/>
      </c>
      <c r="AV16" s="86" t="str">
        <f t="shared" ca="1" si="25"/>
        <v/>
      </c>
      <c r="AW16" s="86" t="str">
        <f t="shared" ca="1" si="25"/>
        <v/>
      </c>
      <c r="AX16" s="86" t="str">
        <f t="shared" ca="1" si="25"/>
        <v/>
      </c>
      <c r="AY16" s="86" t="str">
        <f t="shared" ca="1" si="25"/>
        <v/>
      </c>
      <c r="AZ16" s="86" t="str">
        <f t="shared" ca="1" si="25"/>
        <v/>
      </c>
      <c r="BA16" s="86" t="str">
        <f t="shared" ca="1" si="25"/>
        <v/>
      </c>
      <c r="BB16" s="86" t="str">
        <f t="shared" ca="1" si="25"/>
        <v/>
      </c>
      <c r="BC16" s="86" t="str">
        <f t="shared" ref="BC16:BR40" ca="1" si="26">IF(AND(BC$7&gt;=$I16,BC$7&lt;=$I16+$J16-1),
   IF($D16="Scrum",1,
   IF(AND($D16="UI",$E16="UI Mobile"),2,
   IF(AND($D16="UI",$E16="UI Web/Desktop"),6,
   IF($D16="Core Shared (KMP)",3,
   IF($D16="Backend",4,
   IF($D16="QA &amp; Delivery",5,"")))))),
   "")</f>
        <v/>
      </c>
      <c r="BD16" s="86" t="str">
        <f t="shared" ca="1" si="26"/>
        <v/>
      </c>
      <c r="BE16" s="86" t="str">
        <f t="shared" ca="1" si="26"/>
        <v/>
      </c>
      <c r="BF16" s="86" t="str">
        <f t="shared" ca="1" si="26"/>
        <v/>
      </c>
      <c r="BG16" s="86" t="str">
        <f t="shared" ca="1" si="26"/>
        <v/>
      </c>
      <c r="BH16" s="86" t="str">
        <f t="shared" ca="1" si="26"/>
        <v/>
      </c>
      <c r="BI16" s="86" t="str">
        <f t="shared" ca="1" si="26"/>
        <v/>
      </c>
      <c r="BJ16" s="86" t="str">
        <f t="shared" ca="1" si="26"/>
        <v/>
      </c>
      <c r="BK16" s="86" t="str">
        <f t="shared" ca="1" si="26"/>
        <v/>
      </c>
      <c r="BL16" s="86" t="str">
        <f t="shared" ca="1" si="26"/>
        <v/>
      </c>
      <c r="BM16" s="86" t="str">
        <f t="shared" ca="1" si="26"/>
        <v/>
      </c>
      <c r="BN16" s="86" t="str">
        <f t="shared" ca="1" si="26"/>
        <v/>
      </c>
      <c r="BO16" s="86" t="str">
        <f t="shared" ca="1" si="26"/>
        <v/>
      </c>
      <c r="BP16" s="86" t="str">
        <f t="shared" ca="1" si="26"/>
        <v/>
      </c>
      <c r="BQ16" s="86" t="str">
        <f t="shared" ca="1" si="26"/>
        <v/>
      </c>
      <c r="BR16" s="86" t="str">
        <f t="shared" ca="1" si="26"/>
        <v/>
      </c>
      <c r="BS16" s="86" t="str">
        <f t="shared" ref="BS16:CB31" ca="1" si="27">IF(AND(BS$7&gt;=$I16,BS$7&lt;=$I16+$J16-1),
   IF($D16="Scrum",1,
   IF(AND($D16="UI",$E16="UI Mobile"),2,
   IF(AND($D16="UI",$E16="UI Web/Desktop"),6,
   IF($D16="Core Shared (KMP)",3,
   IF($D16="Backend",4,
   IF($D16="QA &amp; Delivery",5,"")))))),
   "")</f>
        <v/>
      </c>
      <c r="BT16" s="86" t="str">
        <f t="shared" ca="1" si="27"/>
        <v/>
      </c>
      <c r="BU16" s="86" t="str">
        <f t="shared" ca="1" si="27"/>
        <v/>
      </c>
      <c r="BV16" s="86" t="str">
        <f t="shared" ca="1" si="27"/>
        <v/>
      </c>
      <c r="BW16" s="86" t="str">
        <f t="shared" ca="1" si="27"/>
        <v/>
      </c>
      <c r="BX16" s="86" t="str">
        <f t="shared" ca="1" si="27"/>
        <v/>
      </c>
      <c r="BY16" s="86" t="str">
        <f t="shared" ca="1" si="27"/>
        <v/>
      </c>
      <c r="BZ16" s="86" t="str">
        <f t="shared" ca="1" si="27"/>
        <v/>
      </c>
      <c r="CA16" s="86" t="str">
        <f t="shared" ca="1" si="27"/>
        <v/>
      </c>
      <c r="CB16" s="86" t="str">
        <f t="shared" ca="1" si="27"/>
        <v/>
      </c>
    </row>
    <row r="17" spans="1:80" s="1" customFormat="1" ht="40.15" customHeight="1" x14ac:dyDescent="0.25">
      <c r="A17" s="7"/>
      <c r="B17" s="63" t="s">
        <v>44</v>
      </c>
      <c r="C17" s="91" t="s">
        <v>37</v>
      </c>
      <c r="D17" s="29" t="s">
        <v>31</v>
      </c>
      <c r="E17" s="14" t="s">
        <v>34</v>
      </c>
      <c r="F17" s="70" t="s">
        <v>46</v>
      </c>
      <c r="G17" s="29" t="s">
        <v>36</v>
      </c>
      <c r="H17" s="15">
        <v>0</v>
      </c>
      <c r="I17" s="62">
        <v>45960</v>
      </c>
      <c r="J17" s="16">
        <v>9</v>
      </c>
      <c r="K17" s="14"/>
      <c r="L17" s="86" t="str">
        <f t="shared" ca="1" si="24"/>
        <v/>
      </c>
      <c r="M17" s="86" t="str">
        <f t="shared" ca="1" si="21"/>
        <v/>
      </c>
      <c r="N17" s="86" t="str">
        <f t="shared" ca="1" si="21"/>
        <v/>
      </c>
      <c r="O17" s="86" t="str">
        <f t="shared" ca="1" si="21"/>
        <v/>
      </c>
      <c r="P17" s="86" t="str">
        <f t="shared" ca="1" si="21"/>
        <v/>
      </c>
      <c r="Q17" s="86" t="str">
        <f t="shared" ca="1" si="21"/>
        <v/>
      </c>
      <c r="R17" s="86" t="str">
        <f t="shared" ca="1" si="21"/>
        <v/>
      </c>
      <c r="S17" s="86" t="str">
        <f t="shared" ca="1" si="21"/>
        <v/>
      </c>
      <c r="T17" s="86" t="str">
        <f t="shared" ca="1" si="21"/>
        <v/>
      </c>
      <c r="U17" s="86" t="str">
        <f t="shared" ca="1" si="21"/>
        <v/>
      </c>
      <c r="V17" s="86" t="str">
        <f t="shared" ca="1" si="21"/>
        <v/>
      </c>
      <c r="W17" s="86" t="str">
        <f t="shared" ca="1" si="21"/>
        <v/>
      </c>
      <c r="X17" s="86" t="str">
        <f t="shared" ca="1" si="21"/>
        <v/>
      </c>
      <c r="Y17" s="86" t="str">
        <f t="shared" ca="1" si="21"/>
        <v/>
      </c>
      <c r="Z17" s="86" t="str">
        <f t="shared" ca="1" si="21"/>
        <v/>
      </c>
      <c r="AA17" s="86">
        <f t="shared" ca="1" si="21"/>
        <v>6</v>
      </c>
      <c r="AB17" s="86">
        <f t="shared" ca="1" si="21"/>
        <v>6</v>
      </c>
      <c r="AC17" s="86">
        <f t="shared" ca="1" si="21"/>
        <v>6</v>
      </c>
      <c r="AD17" s="86">
        <f t="shared" ca="1" si="21"/>
        <v>6</v>
      </c>
      <c r="AE17" s="86">
        <f t="shared" ca="1" si="21"/>
        <v>6</v>
      </c>
      <c r="AF17" s="86">
        <f t="shared" ca="1" si="21"/>
        <v>6</v>
      </c>
      <c r="AG17" s="86">
        <f t="shared" ca="1" si="21"/>
        <v>6</v>
      </c>
      <c r="AH17" s="86">
        <f t="shared" ca="1" si="21"/>
        <v>6</v>
      </c>
      <c r="AI17" s="86">
        <f t="shared" ca="1" si="21"/>
        <v>6</v>
      </c>
      <c r="AJ17" s="86" t="str">
        <f t="shared" ca="1" si="21"/>
        <v/>
      </c>
      <c r="AK17" s="86" t="str">
        <f t="shared" ca="1" si="22"/>
        <v/>
      </c>
      <c r="AL17" s="86" t="str">
        <f t="shared" ca="1" si="21"/>
        <v/>
      </c>
      <c r="AM17" s="86" t="str">
        <f t="shared" ca="1" si="25"/>
        <v/>
      </c>
      <c r="AN17" s="86" t="str">
        <f t="shared" ca="1" si="25"/>
        <v/>
      </c>
      <c r="AO17" s="86" t="str">
        <f t="shared" ca="1" si="25"/>
        <v/>
      </c>
      <c r="AP17" s="86" t="str">
        <f t="shared" ca="1" si="25"/>
        <v/>
      </c>
      <c r="AQ17" s="86" t="str">
        <f t="shared" ca="1" si="25"/>
        <v/>
      </c>
      <c r="AR17" s="86" t="str">
        <f t="shared" ca="1" si="25"/>
        <v/>
      </c>
      <c r="AS17" s="86" t="str">
        <f t="shared" ca="1" si="25"/>
        <v/>
      </c>
      <c r="AT17" s="86" t="str">
        <f t="shared" ca="1" si="25"/>
        <v/>
      </c>
      <c r="AU17" s="86" t="str">
        <f t="shared" ca="1" si="25"/>
        <v/>
      </c>
      <c r="AV17" s="86" t="str">
        <f t="shared" ca="1" si="25"/>
        <v/>
      </c>
      <c r="AW17" s="86" t="str">
        <f t="shared" ca="1" si="25"/>
        <v/>
      </c>
      <c r="AX17" s="86" t="str">
        <f t="shared" ca="1" si="25"/>
        <v/>
      </c>
      <c r="AY17" s="86" t="str">
        <f t="shared" ca="1" si="25"/>
        <v/>
      </c>
      <c r="AZ17" s="86" t="str">
        <f t="shared" ca="1" si="25"/>
        <v/>
      </c>
      <c r="BA17" s="86" t="str">
        <f t="shared" ca="1" si="25"/>
        <v/>
      </c>
      <c r="BB17" s="86" t="str">
        <f t="shared" ca="1" si="25"/>
        <v/>
      </c>
      <c r="BC17" s="86" t="str">
        <f t="shared" ca="1" si="26"/>
        <v/>
      </c>
      <c r="BD17" s="86" t="str">
        <f t="shared" ca="1" si="26"/>
        <v/>
      </c>
      <c r="BE17" s="86" t="str">
        <f t="shared" ca="1" si="26"/>
        <v/>
      </c>
      <c r="BF17" s="86" t="str">
        <f t="shared" ca="1" si="26"/>
        <v/>
      </c>
      <c r="BG17" s="86" t="str">
        <f t="shared" ca="1" si="26"/>
        <v/>
      </c>
      <c r="BH17" s="86" t="str">
        <f t="shared" ca="1" si="26"/>
        <v/>
      </c>
      <c r="BI17" s="86" t="str">
        <f t="shared" ca="1" si="26"/>
        <v/>
      </c>
      <c r="BJ17" s="86" t="str">
        <f t="shared" ca="1" si="22"/>
        <v/>
      </c>
      <c r="BK17" s="86" t="str">
        <f t="shared" ca="1" si="26"/>
        <v/>
      </c>
      <c r="BL17" s="86" t="str">
        <f t="shared" ca="1" si="26"/>
        <v/>
      </c>
      <c r="BM17" s="86" t="str">
        <f t="shared" ca="1" si="26"/>
        <v/>
      </c>
      <c r="BN17" s="86" t="str">
        <f t="shared" ca="1" si="26"/>
        <v/>
      </c>
      <c r="BO17" s="86" t="str">
        <f t="shared" ca="1" si="26"/>
        <v/>
      </c>
      <c r="BP17" s="86" t="str">
        <f t="shared" ca="1" si="26"/>
        <v/>
      </c>
      <c r="BQ17" s="86" t="str">
        <f t="shared" ca="1" si="26"/>
        <v/>
      </c>
      <c r="BR17" s="86" t="str">
        <f t="shared" ca="1" si="26"/>
        <v/>
      </c>
      <c r="BS17" s="86" t="str">
        <f t="shared" ca="1" si="27"/>
        <v/>
      </c>
      <c r="BT17" s="86" t="str">
        <f t="shared" ca="1" si="27"/>
        <v/>
      </c>
      <c r="BU17" s="86" t="str">
        <f t="shared" ca="1" si="27"/>
        <v/>
      </c>
      <c r="BV17" s="86" t="str">
        <f t="shared" ca="1" si="27"/>
        <v/>
      </c>
      <c r="BW17" s="86" t="str">
        <f t="shared" ca="1" si="27"/>
        <v/>
      </c>
      <c r="BX17" s="86" t="str">
        <f t="shared" ca="1" si="27"/>
        <v/>
      </c>
      <c r="BY17" s="86" t="str">
        <f t="shared" ca="1" si="27"/>
        <v/>
      </c>
      <c r="BZ17" s="86" t="str">
        <f t="shared" ca="1" si="27"/>
        <v/>
      </c>
      <c r="CA17" s="86" t="str">
        <f t="shared" ca="1" si="27"/>
        <v/>
      </c>
      <c r="CB17" s="86" t="str">
        <f t="shared" ca="1" si="27"/>
        <v/>
      </c>
    </row>
    <row r="18" spans="1:80" s="1" customFormat="1" ht="40.15" customHeight="1" x14ac:dyDescent="0.25">
      <c r="A18" s="6"/>
      <c r="B18" s="63" t="s">
        <v>44</v>
      </c>
      <c r="C18" s="92" t="s">
        <v>41</v>
      </c>
      <c r="D18" s="29" t="s">
        <v>38</v>
      </c>
      <c r="E18" s="14" t="s">
        <v>6</v>
      </c>
      <c r="F18" s="70" t="s">
        <v>47</v>
      </c>
      <c r="G18" s="29" t="s">
        <v>40</v>
      </c>
      <c r="H18" s="15">
        <v>0</v>
      </c>
      <c r="I18" s="62">
        <v>45960</v>
      </c>
      <c r="J18" s="16">
        <v>9</v>
      </c>
      <c r="K18" s="14"/>
      <c r="L18" s="86" t="str">
        <f t="shared" ca="1" si="24"/>
        <v/>
      </c>
      <c r="M18" s="86" t="str">
        <f t="shared" ca="1" si="21"/>
        <v/>
      </c>
      <c r="N18" s="86" t="str">
        <f t="shared" ca="1" si="21"/>
        <v/>
      </c>
      <c r="O18" s="86" t="str">
        <f t="shared" ca="1" si="21"/>
        <v/>
      </c>
      <c r="P18" s="86" t="str">
        <f t="shared" ca="1" si="21"/>
        <v/>
      </c>
      <c r="Q18" s="86" t="str">
        <f t="shared" ca="1" si="21"/>
        <v/>
      </c>
      <c r="R18" s="86" t="str">
        <f t="shared" ca="1" si="21"/>
        <v/>
      </c>
      <c r="S18" s="86" t="str">
        <f t="shared" ca="1" si="21"/>
        <v/>
      </c>
      <c r="T18" s="86" t="str">
        <f t="shared" ca="1" si="21"/>
        <v/>
      </c>
      <c r="U18" s="86" t="str">
        <f t="shared" ca="1" si="21"/>
        <v/>
      </c>
      <c r="V18" s="86" t="str">
        <f t="shared" ca="1" si="21"/>
        <v/>
      </c>
      <c r="W18" s="86" t="str">
        <f t="shared" ca="1" si="21"/>
        <v/>
      </c>
      <c r="X18" s="86" t="str">
        <f t="shared" ca="1" si="21"/>
        <v/>
      </c>
      <c r="Y18" s="86" t="str">
        <f t="shared" ca="1" si="21"/>
        <v/>
      </c>
      <c r="Z18" s="86" t="str">
        <f t="shared" ca="1" si="21"/>
        <v/>
      </c>
      <c r="AA18" s="86">
        <f t="shared" ca="1" si="21"/>
        <v>3</v>
      </c>
      <c r="AB18" s="86">
        <f t="shared" ca="1" si="21"/>
        <v>3</v>
      </c>
      <c r="AC18" s="86">
        <f t="shared" ca="1" si="21"/>
        <v>3</v>
      </c>
      <c r="AD18" s="86">
        <f t="shared" ca="1" si="21"/>
        <v>3</v>
      </c>
      <c r="AE18" s="86">
        <f t="shared" ca="1" si="21"/>
        <v>3</v>
      </c>
      <c r="AF18" s="86">
        <f t="shared" ca="1" si="21"/>
        <v>3</v>
      </c>
      <c r="AG18" s="86">
        <f t="shared" ca="1" si="21"/>
        <v>3</v>
      </c>
      <c r="AH18" s="86">
        <f t="shared" ca="1" si="21"/>
        <v>3</v>
      </c>
      <c r="AI18" s="86">
        <f t="shared" ca="1" si="21"/>
        <v>3</v>
      </c>
      <c r="AJ18" s="86" t="str">
        <f t="shared" ca="1" si="21"/>
        <v/>
      </c>
      <c r="AK18" s="86" t="str">
        <f t="shared" ca="1" si="22"/>
        <v/>
      </c>
      <c r="AL18" s="86" t="str">
        <f t="shared" ca="1" si="21"/>
        <v/>
      </c>
      <c r="AM18" s="86" t="str">
        <f t="shared" ca="1" si="25"/>
        <v/>
      </c>
      <c r="AN18" s="86" t="str">
        <f t="shared" ca="1" si="25"/>
        <v/>
      </c>
      <c r="AO18" s="86" t="str">
        <f t="shared" ca="1" si="25"/>
        <v/>
      </c>
      <c r="AP18" s="86" t="str">
        <f t="shared" ca="1" si="25"/>
        <v/>
      </c>
      <c r="AQ18" s="86" t="str">
        <f t="shared" ca="1" si="25"/>
        <v/>
      </c>
      <c r="AR18" s="86" t="str">
        <f t="shared" ca="1" si="25"/>
        <v/>
      </c>
      <c r="AS18" s="86" t="str">
        <f t="shared" ca="1" si="25"/>
        <v/>
      </c>
      <c r="AT18" s="86" t="str">
        <f t="shared" ca="1" si="25"/>
        <v/>
      </c>
      <c r="AU18" s="86" t="str">
        <f t="shared" ca="1" si="25"/>
        <v/>
      </c>
      <c r="AV18" s="86" t="str">
        <f t="shared" ca="1" si="25"/>
        <v/>
      </c>
      <c r="AW18" s="86" t="str">
        <f t="shared" ca="1" si="25"/>
        <v/>
      </c>
      <c r="AX18" s="86" t="str">
        <f t="shared" ca="1" si="25"/>
        <v/>
      </c>
      <c r="AY18" s="86" t="str">
        <f t="shared" ca="1" si="25"/>
        <v/>
      </c>
      <c r="AZ18" s="86" t="str">
        <f t="shared" ca="1" si="25"/>
        <v/>
      </c>
      <c r="BA18" s="86" t="str">
        <f t="shared" ca="1" si="25"/>
        <v/>
      </c>
      <c r="BB18" s="86" t="str">
        <f t="shared" ca="1" si="25"/>
        <v/>
      </c>
      <c r="BC18" s="86" t="str">
        <f t="shared" ca="1" si="26"/>
        <v/>
      </c>
      <c r="BD18" s="86" t="str">
        <f t="shared" ca="1" si="26"/>
        <v/>
      </c>
      <c r="BE18" s="86" t="str">
        <f t="shared" ca="1" si="26"/>
        <v/>
      </c>
      <c r="BF18" s="86" t="str">
        <f t="shared" ca="1" si="26"/>
        <v/>
      </c>
      <c r="BG18" s="86" t="str">
        <f t="shared" ca="1" si="26"/>
        <v/>
      </c>
      <c r="BH18" s="86" t="str">
        <f t="shared" ca="1" si="26"/>
        <v/>
      </c>
      <c r="BI18" s="86" t="str">
        <f t="shared" ca="1" si="26"/>
        <v/>
      </c>
      <c r="BJ18" s="86" t="str">
        <f t="shared" ca="1" si="22"/>
        <v/>
      </c>
      <c r="BK18" s="86" t="str">
        <f t="shared" ca="1" si="26"/>
        <v/>
      </c>
      <c r="BL18" s="86" t="str">
        <f t="shared" ca="1" si="26"/>
        <v/>
      </c>
      <c r="BM18" s="86" t="str">
        <f t="shared" ca="1" si="26"/>
        <v/>
      </c>
      <c r="BN18" s="86" t="str">
        <f t="shared" ca="1" si="26"/>
        <v/>
      </c>
      <c r="BO18" s="86" t="str">
        <f t="shared" ca="1" si="26"/>
        <v/>
      </c>
      <c r="BP18" s="86" t="str">
        <f t="shared" ca="1" si="26"/>
        <v/>
      </c>
      <c r="BQ18" s="86" t="str">
        <f t="shared" ca="1" si="26"/>
        <v/>
      </c>
      <c r="BR18" s="86" t="str">
        <f t="shared" ca="1" si="26"/>
        <v/>
      </c>
      <c r="BS18" s="86" t="str">
        <f t="shared" ca="1" si="27"/>
        <v/>
      </c>
      <c r="BT18" s="86" t="str">
        <f t="shared" ca="1" si="27"/>
        <v/>
      </c>
      <c r="BU18" s="86" t="str">
        <f t="shared" ca="1" si="27"/>
        <v/>
      </c>
      <c r="BV18" s="86" t="str">
        <f t="shared" ca="1" si="27"/>
        <v/>
      </c>
      <c r="BW18" s="86" t="str">
        <f t="shared" ca="1" si="27"/>
        <v/>
      </c>
      <c r="BX18" s="86" t="str">
        <f t="shared" ca="1" si="27"/>
        <v/>
      </c>
      <c r="BY18" s="86" t="str">
        <f t="shared" ca="1" si="27"/>
        <v/>
      </c>
      <c r="BZ18" s="86" t="str">
        <f t="shared" ca="1" si="27"/>
        <v/>
      </c>
      <c r="CA18" s="86" t="str">
        <f t="shared" ca="1" si="27"/>
        <v/>
      </c>
      <c r="CB18" s="86" t="str">
        <f t="shared" ca="1" si="27"/>
        <v/>
      </c>
    </row>
    <row r="19" spans="1:80" s="1" customFormat="1" ht="40.15" customHeight="1" x14ac:dyDescent="0.25">
      <c r="A19" s="6"/>
      <c r="B19" s="63" t="s">
        <v>44</v>
      </c>
      <c r="C19" s="93" t="s">
        <v>48</v>
      </c>
      <c r="D19" s="29" t="s">
        <v>9</v>
      </c>
      <c r="E19" s="14" t="s">
        <v>9</v>
      </c>
      <c r="F19" s="70" t="s">
        <v>49</v>
      </c>
      <c r="G19" s="29" t="s">
        <v>43</v>
      </c>
      <c r="H19" s="15">
        <v>0</v>
      </c>
      <c r="I19" s="62">
        <v>45960</v>
      </c>
      <c r="J19" s="16">
        <v>9</v>
      </c>
      <c r="K19" s="14"/>
      <c r="L19" s="86" t="str">
        <f t="shared" ca="1" si="24"/>
        <v/>
      </c>
      <c r="M19" s="86" t="str">
        <f t="shared" ca="1" si="21"/>
        <v/>
      </c>
      <c r="N19" s="86" t="str">
        <f t="shared" ca="1" si="21"/>
        <v/>
      </c>
      <c r="O19" s="86" t="str">
        <f t="shared" ca="1" si="21"/>
        <v/>
      </c>
      <c r="P19" s="86" t="str">
        <f t="shared" ca="1" si="21"/>
        <v/>
      </c>
      <c r="Q19" s="86" t="str">
        <f t="shared" ca="1" si="21"/>
        <v/>
      </c>
      <c r="R19" s="86" t="str">
        <f t="shared" ca="1" si="21"/>
        <v/>
      </c>
      <c r="S19" s="86" t="str">
        <f t="shared" ca="1" si="21"/>
        <v/>
      </c>
      <c r="T19" s="86" t="str">
        <f t="shared" ca="1" si="21"/>
        <v/>
      </c>
      <c r="U19" s="86" t="str">
        <f t="shared" ca="1" si="21"/>
        <v/>
      </c>
      <c r="V19" s="86" t="str">
        <f t="shared" ca="1" si="21"/>
        <v/>
      </c>
      <c r="W19" s="86" t="str">
        <f t="shared" ca="1" si="21"/>
        <v/>
      </c>
      <c r="X19" s="86" t="str">
        <f t="shared" ca="1" si="21"/>
        <v/>
      </c>
      <c r="Y19" s="86" t="str">
        <f t="shared" ca="1" si="21"/>
        <v/>
      </c>
      <c r="Z19" s="86" t="str">
        <f t="shared" ca="1" si="21"/>
        <v/>
      </c>
      <c r="AA19" s="86">
        <f t="shared" ca="1" si="21"/>
        <v>4</v>
      </c>
      <c r="AB19" s="86">
        <f t="shared" ca="1" si="21"/>
        <v>4</v>
      </c>
      <c r="AC19" s="86">
        <f t="shared" ca="1" si="21"/>
        <v>4</v>
      </c>
      <c r="AD19" s="86">
        <f t="shared" ca="1" si="21"/>
        <v>4</v>
      </c>
      <c r="AE19" s="86">
        <f t="shared" ca="1" si="21"/>
        <v>4</v>
      </c>
      <c r="AF19" s="86">
        <f t="shared" ca="1" si="21"/>
        <v>4</v>
      </c>
      <c r="AG19" s="86">
        <f t="shared" ca="1" si="21"/>
        <v>4</v>
      </c>
      <c r="AH19" s="86">
        <f t="shared" ca="1" si="21"/>
        <v>4</v>
      </c>
      <c r="AI19" s="86">
        <f t="shared" ca="1" si="21"/>
        <v>4</v>
      </c>
      <c r="AJ19" s="86" t="str">
        <f t="shared" ca="1" si="21"/>
        <v/>
      </c>
      <c r="AK19" s="86" t="str">
        <f t="shared" ca="1" si="22"/>
        <v/>
      </c>
      <c r="AL19" s="86" t="str">
        <f t="shared" ca="1" si="21"/>
        <v/>
      </c>
      <c r="AM19" s="86" t="str">
        <f t="shared" ca="1" si="25"/>
        <v/>
      </c>
      <c r="AN19" s="86" t="str">
        <f t="shared" ca="1" si="25"/>
        <v/>
      </c>
      <c r="AO19" s="86" t="str">
        <f t="shared" ca="1" si="25"/>
        <v/>
      </c>
      <c r="AP19" s="86" t="str">
        <f t="shared" ca="1" si="25"/>
        <v/>
      </c>
      <c r="AQ19" s="86" t="str">
        <f t="shared" ca="1" si="25"/>
        <v/>
      </c>
      <c r="AR19" s="86" t="str">
        <f t="shared" ca="1" si="25"/>
        <v/>
      </c>
      <c r="AS19" s="86" t="str">
        <f t="shared" ca="1" si="25"/>
        <v/>
      </c>
      <c r="AT19" s="86" t="str">
        <f t="shared" ca="1" si="25"/>
        <v/>
      </c>
      <c r="AU19" s="86" t="str">
        <f t="shared" ca="1" si="25"/>
        <v/>
      </c>
      <c r="AV19" s="86" t="str">
        <f t="shared" ca="1" si="25"/>
        <v/>
      </c>
      <c r="AW19" s="86" t="str">
        <f t="shared" ca="1" si="25"/>
        <v/>
      </c>
      <c r="AX19" s="86" t="str">
        <f t="shared" ca="1" si="25"/>
        <v/>
      </c>
      <c r="AY19" s="86" t="str">
        <f t="shared" ca="1" si="25"/>
        <v/>
      </c>
      <c r="AZ19" s="86" t="str">
        <f t="shared" ca="1" si="25"/>
        <v/>
      </c>
      <c r="BA19" s="86" t="str">
        <f t="shared" ca="1" si="25"/>
        <v/>
      </c>
      <c r="BB19" s="86" t="str">
        <f t="shared" ca="1" si="25"/>
        <v/>
      </c>
      <c r="BC19" s="86" t="str">
        <f t="shared" ca="1" si="26"/>
        <v/>
      </c>
      <c r="BD19" s="86" t="str">
        <f t="shared" ca="1" si="26"/>
        <v/>
      </c>
      <c r="BE19" s="86" t="str">
        <f t="shared" ca="1" si="26"/>
        <v/>
      </c>
      <c r="BF19" s="86" t="str">
        <f t="shared" ca="1" si="26"/>
        <v/>
      </c>
      <c r="BG19" s="86" t="str">
        <f t="shared" ca="1" si="26"/>
        <v/>
      </c>
      <c r="BH19" s="86" t="str">
        <f t="shared" ca="1" si="26"/>
        <v/>
      </c>
      <c r="BI19" s="86" t="str">
        <f t="shared" ca="1" si="26"/>
        <v/>
      </c>
      <c r="BJ19" s="86" t="str">
        <f t="shared" ca="1" si="22"/>
        <v/>
      </c>
      <c r="BK19" s="86" t="str">
        <f t="shared" ca="1" si="26"/>
        <v/>
      </c>
      <c r="BL19" s="86" t="str">
        <f t="shared" ca="1" si="26"/>
        <v/>
      </c>
      <c r="BM19" s="86" t="str">
        <f t="shared" ca="1" si="26"/>
        <v/>
      </c>
      <c r="BN19" s="86" t="str">
        <f t="shared" ca="1" si="26"/>
        <v/>
      </c>
      <c r="BO19" s="86" t="str">
        <f t="shared" ca="1" si="26"/>
        <v/>
      </c>
      <c r="BP19" s="86" t="str">
        <f t="shared" ca="1" si="26"/>
        <v/>
      </c>
      <c r="BQ19" s="86" t="str">
        <f t="shared" ca="1" si="26"/>
        <v/>
      </c>
      <c r="BR19" s="86" t="str">
        <f t="shared" ca="1" si="26"/>
        <v/>
      </c>
      <c r="BS19" s="86" t="str">
        <f t="shared" ca="1" si="27"/>
        <v/>
      </c>
      <c r="BT19" s="86" t="str">
        <f t="shared" ca="1" si="27"/>
        <v/>
      </c>
      <c r="BU19" s="86" t="str">
        <f t="shared" ca="1" si="27"/>
        <v/>
      </c>
      <c r="BV19" s="86" t="str">
        <f t="shared" ca="1" si="27"/>
        <v/>
      </c>
      <c r="BW19" s="86" t="str">
        <f t="shared" ca="1" si="27"/>
        <v/>
      </c>
      <c r="BX19" s="86" t="str">
        <f t="shared" ca="1" si="27"/>
        <v/>
      </c>
      <c r="BY19" s="86" t="str">
        <f t="shared" ca="1" si="27"/>
        <v/>
      </c>
      <c r="BZ19" s="86" t="str">
        <f t="shared" ca="1" si="27"/>
        <v/>
      </c>
      <c r="CA19" s="86" t="str">
        <f t="shared" ca="1" si="27"/>
        <v/>
      </c>
      <c r="CB19" s="86" t="str">
        <f t="shared" ca="1" si="27"/>
        <v/>
      </c>
    </row>
    <row r="20" spans="1:80" s="1" customFormat="1" ht="40.15" customHeight="1" x14ac:dyDescent="0.25">
      <c r="A20" s="6"/>
      <c r="B20" s="63" t="s">
        <v>50</v>
      </c>
      <c r="C20" s="92" t="s">
        <v>41</v>
      </c>
      <c r="D20" s="29" t="s">
        <v>31</v>
      </c>
      <c r="E20" s="14" t="s">
        <v>10</v>
      </c>
      <c r="F20" s="70" t="s">
        <v>51</v>
      </c>
      <c r="G20" s="29" t="s">
        <v>33</v>
      </c>
      <c r="H20" s="15">
        <v>0</v>
      </c>
      <c r="I20" s="62">
        <f>I19+J19</f>
        <v>45969</v>
      </c>
      <c r="J20" s="16">
        <v>10</v>
      </c>
      <c r="K20" s="14"/>
      <c r="L20" s="86" t="str">
        <f t="shared" ca="1" si="24"/>
        <v/>
      </c>
      <c r="M20" s="86" t="str">
        <f t="shared" ca="1" si="21"/>
        <v/>
      </c>
      <c r="N20" s="86" t="str">
        <f t="shared" ca="1" si="21"/>
        <v/>
      </c>
      <c r="O20" s="86" t="str">
        <f t="shared" ca="1" si="21"/>
        <v/>
      </c>
      <c r="P20" s="86" t="str">
        <f t="shared" ca="1" si="21"/>
        <v/>
      </c>
      <c r="Q20" s="86" t="str">
        <f t="shared" ca="1" si="21"/>
        <v/>
      </c>
      <c r="R20" s="86" t="str">
        <f t="shared" ca="1" si="21"/>
        <v/>
      </c>
      <c r="S20" s="86" t="str">
        <f t="shared" ca="1" si="21"/>
        <v/>
      </c>
      <c r="T20" s="86" t="str">
        <f t="shared" ca="1" si="21"/>
        <v/>
      </c>
      <c r="U20" s="86" t="str">
        <f t="shared" ca="1" si="21"/>
        <v/>
      </c>
      <c r="V20" s="86" t="str">
        <f t="shared" ca="1" si="21"/>
        <v/>
      </c>
      <c r="W20" s="86" t="str">
        <f t="shared" ca="1" si="21"/>
        <v/>
      </c>
      <c r="X20" s="86" t="str">
        <f t="shared" ca="1" si="21"/>
        <v/>
      </c>
      <c r="Y20" s="86" t="str">
        <f t="shared" ca="1" si="21"/>
        <v/>
      </c>
      <c r="Z20" s="86" t="str">
        <f t="shared" ca="1" si="21"/>
        <v/>
      </c>
      <c r="AA20" s="86" t="str">
        <f t="shared" ca="1" si="21"/>
        <v/>
      </c>
      <c r="AB20" s="86" t="str">
        <f t="shared" ca="1" si="21"/>
        <v/>
      </c>
      <c r="AC20" s="86" t="str">
        <f t="shared" ca="1" si="21"/>
        <v/>
      </c>
      <c r="AD20" s="86" t="str">
        <f t="shared" ca="1" si="21"/>
        <v/>
      </c>
      <c r="AE20" s="86" t="str">
        <f t="shared" ca="1" si="21"/>
        <v/>
      </c>
      <c r="AF20" s="86" t="str">
        <f t="shared" ca="1" si="21"/>
        <v/>
      </c>
      <c r="AG20" s="86" t="str">
        <f t="shared" ca="1" si="21"/>
        <v/>
      </c>
      <c r="AH20" s="86" t="str">
        <f t="shared" ca="1" si="21"/>
        <v/>
      </c>
      <c r="AI20" s="86" t="str">
        <f t="shared" ca="1" si="21"/>
        <v/>
      </c>
      <c r="AJ20" s="86">
        <f t="shared" ca="1" si="21"/>
        <v>2</v>
      </c>
      <c r="AK20" s="86">
        <f t="shared" ca="1" si="22"/>
        <v>2</v>
      </c>
      <c r="AL20" s="86">
        <f t="shared" ca="1" si="21"/>
        <v>2</v>
      </c>
      <c r="AM20" s="86">
        <f t="shared" ca="1" si="25"/>
        <v>2</v>
      </c>
      <c r="AN20" s="86">
        <f t="shared" ca="1" si="25"/>
        <v>2</v>
      </c>
      <c r="AO20" s="86">
        <f t="shared" ca="1" si="25"/>
        <v>2</v>
      </c>
      <c r="AP20" s="86">
        <f t="shared" ca="1" si="25"/>
        <v>2</v>
      </c>
      <c r="AQ20" s="86">
        <f t="shared" ca="1" si="25"/>
        <v>2</v>
      </c>
      <c r="AR20" s="86">
        <f t="shared" ca="1" si="25"/>
        <v>2</v>
      </c>
      <c r="AS20" s="86">
        <f t="shared" ca="1" si="25"/>
        <v>2</v>
      </c>
      <c r="AT20" s="86" t="str">
        <f t="shared" ca="1" si="25"/>
        <v/>
      </c>
      <c r="AU20" s="86" t="str">
        <f t="shared" ca="1" si="25"/>
        <v/>
      </c>
      <c r="AV20" s="86" t="str">
        <f t="shared" ca="1" si="25"/>
        <v/>
      </c>
      <c r="AW20" s="86" t="str">
        <f t="shared" ca="1" si="25"/>
        <v/>
      </c>
      <c r="AX20" s="86" t="str">
        <f t="shared" ca="1" si="25"/>
        <v/>
      </c>
      <c r="AY20" s="86" t="str">
        <f t="shared" ca="1" si="25"/>
        <v/>
      </c>
      <c r="AZ20" s="86" t="str">
        <f t="shared" ca="1" si="25"/>
        <v/>
      </c>
      <c r="BA20" s="86" t="str">
        <f t="shared" ca="1" si="25"/>
        <v/>
      </c>
      <c r="BB20" s="86" t="str">
        <f t="shared" ca="1" si="25"/>
        <v/>
      </c>
      <c r="BC20" s="86" t="str">
        <f t="shared" ca="1" si="26"/>
        <v/>
      </c>
      <c r="BD20" s="86" t="str">
        <f t="shared" ca="1" si="26"/>
        <v/>
      </c>
      <c r="BE20" s="86" t="str">
        <f t="shared" ca="1" si="26"/>
        <v/>
      </c>
      <c r="BF20" s="86" t="str">
        <f t="shared" ca="1" si="26"/>
        <v/>
      </c>
      <c r="BG20" s="86" t="str">
        <f t="shared" ca="1" si="26"/>
        <v/>
      </c>
      <c r="BH20" s="86" t="str">
        <f t="shared" ca="1" si="26"/>
        <v/>
      </c>
      <c r="BI20" s="86" t="str">
        <f t="shared" ca="1" si="26"/>
        <v/>
      </c>
      <c r="BJ20" s="86" t="str">
        <f t="shared" ca="1" si="22"/>
        <v/>
      </c>
      <c r="BK20" s="86" t="str">
        <f t="shared" ca="1" si="26"/>
        <v/>
      </c>
      <c r="BL20" s="86" t="str">
        <f t="shared" ca="1" si="26"/>
        <v/>
      </c>
      <c r="BM20" s="86" t="str">
        <f t="shared" ca="1" si="26"/>
        <v/>
      </c>
      <c r="BN20" s="86" t="str">
        <f t="shared" ca="1" si="26"/>
        <v/>
      </c>
      <c r="BO20" s="86" t="str">
        <f t="shared" ca="1" si="26"/>
        <v/>
      </c>
      <c r="BP20" s="86" t="str">
        <f t="shared" ca="1" si="26"/>
        <v/>
      </c>
      <c r="BQ20" s="86" t="str">
        <f t="shared" ca="1" si="26"/>
        <v/>
      </c>
      <c r="BR20" s="86" t="str">
        <f t="shared" ca="1" si="26"/>
        <v/>
      </c>
      <c r="BS20" s="86" t="str">
        <f t="shared" ca="1" si="27"/>
        <v/>
      </c>
      <c r="BT20" s="86" t="str">
        <f t="shared" ca="1" si="27"/>
        <v/>
      </c>
      <c r="BU20" s="86" t="str">
        <f t="shared" ca="1" si="27"/>
        <v/>
      </c>
      <c r="BV20" s="86" t="str">
        <f t="shared" ca="1" si="27"/>
        <v/>
      </c>
      <c r="BW20" s="86" t="str">
        <f t="shared" ca="1" si="27"/>
        <v/>
      </c>
      <c r="BX20" s="86" t="str">
        <f t="shared" ca="1" si="27"/>
        <v/>
      </c>
      <c r="BY20" s="86" t="str">
        <f t="shared" ca="1" si="27"/>
        <v/>
      </c>
      <c r="BZ20" s="86" t="str">
        <f t="shared" ca="1" si="27"/>
        <v/>
      </c>
      <c r="CA20" s="86" t="str">
        <f t="shared" ca="1" si="27"/>
        <v/>
      </c>
      <c r="CB20" s="86" t="str">
        <f t="shared" ca="1" si="27"/>
        <v/>
      </c>
    </row>
    <row r="21" spans="1:80" s="1" customFormat="1" ht="40.15" customHeight="1" x14ac:dyDescent="0.25">
      <c r="A21" s="6"/>
      <c r="B21" s="63" t="s">
        <v>50</v>
      </c>
      <c r="C21" s="92" t="s">
        <v>41</v>
      </c>
      <c r="D21" s="29" t="s">
        <v>31</v>
      </c>
      <c r="E21" s="14" t="s">
        <v>34</v>
      </c>
      <c r="F21" s="70" t="s">
        <v>52</v>
      </c>
      <c r="G21" s="29" t="s">
        <v>36</v>
      </c>
      <c r="H21" s="15">
        <v>0</v>
      </c>
      <c r="I21" s="62">
        <v>45969</v>
      </c>
      <c r="J21" s="16">
        <v>10</v>
      </c>
      <c r="K21" s="14"/>
      <c r="L21" s="86" t="str">
        <f t="shared" ca="1" si="24"/>
        <v/>
      </c>
      <c r="M21" s="86" t="str">
        <f t="shared" ca="1" si="21"/>
        <v/>
      </c>
      <c r="N21" s="86" t="str">
        <f t="shared" ca="1" si="21"/>
        <v/>
      </c>
      <c r="O21" s="86" t="str">
        <f t="shared" ca="1" si="21"/>
        <v/>
      </c>
      <c r="P21" s="86" t="str">
        <f t="shared" ca="1" si="21"/>
        <v/>
      </c>
      <c r="Q21" s="86" t="str">
        <f t="shared" ca="1" si="21"/>
        <v/>
      </c>
      <c r="R21" s="86" t="str">
        <f t="shared" ca="1" si="21"/>
        <v/>
      </c>
      <c r="S21" s="86" t="str">
        <f t="shared" ca="1" si="21"/>
        <v/>
      </c>
      <c r="T21" s="86" t="str">
        <f t="shared" ca="1" si="21"/>
        <v/>
      </c>
      <c r="U21" s="86" t="str">
        <f t="shared" ca="1" si="21"/>
        <v/>
      </c>
      <c r="V21" s="86" t="str">
        <f t="shared" ref="V21:AK40" ca="1" si="28">IF(AND(V$7&gt;=$I21,V$7&lt;=$I21+$J21-1),
   IF($D21="Scrum",1,
   IF(AND($D21="UI",$E21="UI Mobile"),2,
   IF(AND($D21="UI",$E21="UI Web/Desktop"),6,
   IF($D21="Core Shared (KMP)",3,
   IF($D21="Backend",4,
   IF($D21="QA &amp; Delivery",5,"")))))),
   "")</f>
        <v/>
      </c>
      <c r="W21" s="86" t="str">
        <f t="shared" ca="1" si="28"/>
        <v/>
      </c>
      <c r="X21" s="86" t="str">
        <f t="shared" ca="1" si="28"/>
        <v/>
      </c>
      <c r="Y21" s="86" t="str">
        <f t="shared" ca="1" si="28"/>
        <v/>
      </c>
      <c r="Z21" s="86" t="str">
        <f t="shared" ca="1" si="28"/>
        <v/>
      </c>
      <c r="AA21" s="86" t="str">
        <f t="shared" ca="1" si="28"/>
        <v/>
      </c>
      <c r="AB21" s="86" t="str">
        <f t="shared" ca="1" si="28"/>
        <v/>
      </c>
      <c r="AC21" s="86" t="str">
        <f t="shared" ca="1" si="28"/>
        <v/>
      </c>
      <c r="AD21" s="86" t="str">
        <f t="shared" ca="1" si="28"/>
        <v/>
      </c>
      <c r="AE21" s="86" t="str">
        <f t="shared" ca="1" si="28"/>
        <v/>
      </c>
      <c r="AF21" s="86" t="str">
        <f t="shared" ca="1" si="28"/>
        <v/>
      </c>
      <c r="AG21" s="86" t="str">
        <f t="shared" ca="1" si="28"/>
        <v/>
      </c>
      <c r="AH21" s="86" t="str">
        <f t="shared" ca="1" si="28"/>
        <v/>
      </c>
      <c r="AI21" s="86" t="str">
        <f t="shared" ca="1" si="28"/>
        <v/>
      </c>
      <c r="AJ21" s="86">
        <f t="shared" ca="1" si="28"/>
        <v>6</v>
      </c>
      <c r="AK21" s="86">
        <f t="shared" ca="1" si="22"/>
        <v>6</v>
      </c>
      <c r="AL21" s="86">
        <f t="shared" ca="1" si="22"/>
        <v>6</v>
      </c>
      <c r="AM21" s="86">
        <f t="shared" ca="1" si="25"/>
        <v>6</v>
      </c>
      <c r="AN21" s="86">
        <f t="shared" ca="1" si="25"/>
        <v>6</v>
      </c>
      <c r="AO21" s="86">
        <f t="shared" ca="1" si="25"/>
        <v>6</v>
      </c>
      <c r="AP21" s="86">
        <f t="shared" ca="1" si="25"/>
        <v>6</v>
      </c>
      <c r="AQ21" s="86">
        <f t="shared" ca="1" si="25"/>
        <v>6</v>
      </c>
      <c r="AR21" s="86">
        <f t="shared" ca="1" si="25"/>
        <v>6</v>
      </c>
      <c r="AS21" s="86">
        <f t="shared" ca="1" si="25"/>
        <v>6</v>
      </c>
      <c r="AT21" s="86" t="str">
        <f t="shared" ca="1" si="25"/>
        <v/>
      </c>
      <c r="AU21" s="86" t="str">
        <f t="shared" ca="1" si="25"/>
        <v/>
      </c>
      <c r="AV21" s="86" t="str">
        <f t="shared" ca="1" si="25"/>
        <v/>
      </c>
      <c r="AW21" s="86" t="str">
        <f t="shared" ca="1" si="25"/>
        <v/>
      </c>
      <c r="AX21" s="86" t="str">
        <f t="shared" ca="1" si="25"/>
        <v/>
      </c>
      <c r="AY21" s="86" t="str">
        <f t="shared" ca="1" si="25"/>
        <v/>
      </c>
      <c r="AZ21" s="86" t="str">
        <f t="shared" ca="1" si="25"/>
        <v/>
      </c>
      <c r="BA21" s="86" t="str">
        <f t="shared" ca="1" si="25"/>
        <v/>
      </c>
      <c r="BB21" s="86" t="str">
        <f t="shared" ca="1" si="25"/>
        <v/>
      </c>
      <c r="BC21" s="86" t="str">
        <f t="shared" ca="1" si="26"/>
        <v/>
      </c>
      <c r="BD21" s="86" t="str">
        <f t="shared" ca="1" si="26"/>
        <v/>
      </c>
      <c r="BE21" s="86" t="str">
        <f t="shared" ca="1" si="26"/>
        <v/>
      </c>
      <c r="BF21" s="86" t="str">
        <f t="shared" ca="1" si="26"/>
        <v/>
      </c>
      <c r="BG21" s="86" t="str">
        <f t="shared" ca="1" si="26"/>
        <v/>
      </c>
      <c r="BH21" s="86" t="str">
        <f t="shared" ca="1" si="26"/>
        <v/>
      </c>
      <c r="BI21" s="86" t="str">
        <f t="shared" ca="1" si="26"/>
        <v/>
      </c>
      <c r="BJ21" s="86" t="str">
        <f t="shared" ca="1" si="26"/>
        <v/>
      </c>
      <c r="BK21" s="86" t="str">
        <f t="shared" ca="1" si="26"/>
        <v/>
      </c>
      <c r="BL21" s="86" t="str">
        <f t="shared" ca="1" si="26"/>
        <v/>
      </c>
      <c r="BM21" s="86" t="str">
        <f t="shared" ca="1" si="26"/>
        <v/>
      </c>
      <c r="BN21" s="86" t="str">
        <f t="shared" ca="1" si="26"/>
        <v/>
      </c>
      <c r="BO21" s="86" t="str">
        <f t="shared" ca="1" si="26"/>
        <v/>
      </c>
      <c r="BP21" s="86" t="str">
        <f t="shared" ca="1" si="26"/>
        <v/>
      </c>
      <c r="BQ21" s="86" t="str">
        <f t="shared" ca="1" si="26"/>
        <v/>
      </c>
      <c r="BR21" s="86" t="str">
        <f t="shared" ca="1" si="26"/>
        <v/>
      </c>
      <c r="BS21" s="86" t="str">
        <f t="shared" ca="1" si="27"/>
        <v/>
      </c>
      <c r="BT21" s="86" t="str">
        <f t="shared" ca="1" si="27"/>
        <v/>
      </c>
      <c r="BU21" s="86" t="str">
        <f t="shared" ca="1" si="27"/>
        <v/>
      </c>
      <c r="BV21" s="86" t="str">
        <f t="shared" ca="1" si="27"/>
        <v/>
      </c>
      <c r="BW21" s="86" t="str">
        <f t="shared" ca="1" si="27"/>
        <v/>
      </c>
      <c r="BX21" s="86" t="str">
        <f t="shared" ca="1" si="27"/>
        <v/>
      </c>
      <c r="BY21" s="86" t="str">
        <f t="shared" ca="1" si="27"/>
        <v/>
      </c>
      <c r="BZ21" s="86" t="str">
        <f t="shared" ca="1" si="27"/>
        <v/>
      </c>
      <c r="CA21" s="86" t="str">
        <f t="shared" ca="1" si="27"/>
        <v/>
      </c>
      <c r="CB21" s="86" t="str">
        <f t="shared" ca="1" si="27"/>
        <v/>
      </c>
    </row>
    <row r="22" spans="1:80" s="1" customFormat="1" ht="40.15" customHeight="1" x14ac:dyDescent="0.25">
      <c r="A22" s="6"/>
      <c r="B22" s="63" t="s">
        <v>50</v>
      </c>
      <c r="C22" s="93" t="s">
        <v>48</v>
      </c>
      <c r="D22" s="29" t="s">
        <v>38</v>
      </c>
      <c r="E22" s="14" t="s">
        <v>6</v>
      </c>
      <c r="F22" s="70" t="s">
        <v>53</v>
      </c>
      <c r="G22" s="29" t="s">
        <v>40</v>
      </c>
      <c r="H22" s="15">
        <v>0</v>
      </c>
      <c r="I22" s="62">
        <v>45969</v>
      </c>
      <c r="J22" s="16">
        <v>10</v>
      </c>
      <c r="K22" s="14"/>
      <c r="L22" s="86" t="str">
        <f t="shared" ca="1" si="24"/>
        <v/>
      </c>
      <c r="M22" s="86" t="str">
        <f t="shared" ca="1" si="24"/>
        <v/>
      </c>
      <c r="N22" s="86" t="str">
        <f t="shared" ca="1" si="24"/>
        <v/>
      </c>
      <c r="O22" s="86" t="str">
        <f t="shared" ca="1" si="24"/>
        <v/>
      </c>
      <c r="P22" s="86" t="str">
        <f t="shared" ca="1" si="24"/>
        <v/>
      </c>
      <c r="Q22" s="86" t="str">
        <f t="shared" ca="1" si="24"/>
        <v/>
      </c>
      <c r="R22" s="86" t="str">
        <f t="shared" ca="1" si="24"/>
        <v/>
      </c>
      <c r="S22" s="86" t="str">
        <f t="shared" ca="1" si="24"/>
        <v/>
      </c>
      <c r="T22" s="86" t="str">
        <f t="shared" ca="1" si="24"/>
        <v/>
      </c>
      <c r="U22" s="86" t="str">
        <f t="shared" ca="1" si="24"/>
        <v/>
      </c>
      <c r="V22" s="86" t="str">
        <f t="shared" ca="1" si="24"/>
        <v/>
      </c>
      <c r="W22" s="86" t="str">
        <f t="shared" ca="1" si="24"/>
        <v/>
      </c>
      <c r="X22" s="86" t="str">
        <f t="shared" ca="1" si="24"/>
        <v/>
      </c>
      <c r="Y22" s="86" t="str">
        <f t="shared" ca="1" si="24"/>
        <v/>
      </c>
      <c r="Z22" s="86" t="str">
        <f t="shared" ca="1" si="24"/>
        <v/>
      </c>
      <c r="AA22" s="86" t="str">
        <f t="shared" ca="1" si="24"/>
        <v/>
      </c>
      <c r="AB22" s="86" t="str">
        <f t="shared" ca="1" si="28"/>
        <v/>
      </c>
      <c r="AC22" s="86" t="str">
        <f t="shared" ca="1" si="28"/>
        <v/>
      </c>
      <c r="AD22" s="86" t="str">
        <f t="shared" ca="1" si="28"/>
        <v/>
      </c>
      <c r="AE22" s="86" t="str">
        <f t="shared" ca="1" si="28"/>
        <v/>
      </c>
      <c r="AF22" s="86" t="str">
        <f t="shared" ca="1" si="28"/>
        <v/>
      </c>
      <c r="AG22" s="86" t="str">
        <f t="shared" ca="1" si="28"/>
        <v/>
      </c>
      <c r="AH22" s="86" t="str">
        <f t="shared" ca="1" si="28"/>
        <v/>
      </c>
      <c r="AI22" s="86" t="str">
        <f t="shared" ca="1" si="28"/>
        <v/>
      </c>
      <c r="AJ22" s="86">
        <f t="shared" ca="1" si="28"/>
        <v>3</v>
      </c>
      <c r="AK22" s="86">
        <f t="shared" ca="1" si="22"/>
        <v>3</v>
      </c>
      <c r="AL22" s="86">
        <f t="shared" ca="1" si="22"/>
        <v>3</v>
      </c>
      <c r="AM22" s="86">
        <f t="shared" ca="1" si="22"/>
        <v>3</v>
      </c>
      <c r="AN22" s="86">
        <f t="shared" ca="1" si="22"/>
        <v>3</v>
      </c>
      <c r="AO22" s="86">
        <f t="shared" ca="1" si="22"/>
        <v>3</v>
      </c>
      <c r="AP22" s="86">
        <f t="shared" ca="1" si="22"/>
        <v>3</v>
      </c>
      <c r="AQ22" s="86">
        <f t="shared" ca="1" si="22"/>
        <v>3</v>
      </c>
      <c r="AR22" s="86">
        <f t="shared" ca="1" si="22"/>
        <v>3</v>
      </c>
      <c r="AS22" s="86">
        <f t="shared" ca="1" si="22"/>
        <v>3</v>
      </c>
      <c r="AT22" s="86" t="str">
        <f t="shared" ca="1" si="22"/>
        <v/>
      </c>
      <c r="AU22" s="86" t="str">
        <f t="shared" ca="1" si="22"/>
        <v/>
      </c>
      <c r="AV22" s="86" t="str">
        <f t="shared" ca="1" si="22"/>
        <v/>
      </c>
      <c r="AW22" s="86" t="str">
        <f t="shared" ca="1" si="22"/>
        <v/>
      </c>
      <c r="AX22" s="86" t="str">
        <f t="shared" ca="1" si="22"/>
        <v/>
      </c>
      <c r="AY22" s="86" t="str">
        <f t="shared" ca="1" si="22"/>
        <v/>
      </c>
      <c r="AZ22" s="86" t="str">
        <f t="shared" ca="1" si="22"/>
        <v/>
      </c>
      <c r="BA22" s="86" t="str">
        <f t="shared" ca="1" si="22"/>
        <v/>
      </c>
      <c r="BB22" s="86" t="str">
        <f t="shared" ca="1" si="22"/>
        <v/>
      </c>
      <c r="BC22" s="86" t="str">
        <f t="shared" ca="1" si="22"/>
        <v/>
      </c>
      <c r="BD22" s="86" t="str">
        <f t="shared" ca="1" si="22"/>
        <v/>
      </c>
      <c r="BE22" s="86" t="str">
        <f t="shared" ca="1" si="22"/>
        <v/>
      </c>
      <c r="BF22" s="86" t="str">
        <f t="shared" ca="1" si="22"/>
        <v/>
      </c>
      <c r="BG22" s="86" t="str">
        <f t="shared" ca="1" si="22"/>
        <v/>
      </c>
      <c r="BH22" s="86" t="str">
        <f t="shared" ca="1" si="22"/>
        <v/>
      </c>
      <c r="BI22" s="86" t="str">
        <f t="shared" ca="1" si="22"/>
        <v/>
      </c>
      <c r="BJ22" s="86" t="str">
        <f t="shared" ca="1" si="22"/>
        <v/>
      </c>
      <c r="BK22" s="86" t="str">
        <f t="shared" ca="1" si="22"/>
        <v/>
      </c>
      <c r="BL22" s="86" t="str">
        <f t="shared" ca="1" si="22"/>
        <v/>
      </c>
      <c r="BM22" s="86" t="str">
        <f t="shared" ca="1" si="22"/>
        <v/>
      </c>
      <c r="BN22" s="86" t="str">
        <f t="shared" ca="1" si="22"/>
        <v/>
      </c>
      <c r="BO22" s="86" t="str">
        <f t="shared" ca="1" si="22"/>
        <v/>
      </c>
      <c r="BP22" s="86" t="str">
        <f t="shared" ca="1" si="22"/>
        <v/>
      </c>
      <c r="BQ22" s="86" t="str">
        <f t="shared" ca="1" si="26"/>
        <v/>
      </c>
      <c r="BR22" s="86" t="str">
        <f t="shared" ca="1" si="26"/>
        <v/>
      </c>
      <c r="BS22" s="86" t="str">
        <f t="shared" ca="1" si="27"/>
        <v/>
      </c>
      <c r="BT22" s="86" t="str">
        <f t="shared" ca="1" si="27"/>
        <v/>
      </c>
      <c r="BU22" s="86" t="str">
        <f t="shared" ca="1" si="27"/>
        <v/>
      </c>
      <c r="BV22" s="86" t="str">
        <f t="shared" ca="1" si="27"/>
        <v/>
      </c>
      <c r="BW22" s="86" t="str">
        <f t="shared" ca="1" si="27"/>
        <v/>
      </c>
      <c r="BX22" s="86" t="str">
        <f t="shared" ca="1" si="27"/>
        <v/>
      </c>
      <c r="BY22" s="86" t="str">
        <f t="shared" ca="1" si="27"/>
        <v/>
      </c>
      <c r="BZ22" s="86" t="str">
        <f t="shared" ca="1" si="27"/>
        <v/>
      </c>
      <c r="CA22" s="86" t="str">
        <f t="shared" ca="1" si="27"/>
        <v/>
      </c>
      <c r="CB22" s="86" t="str">
        <f t="shared" ca="1" si="27"/>
        <v/>
      </c>
    </row>
    <row r="23" spans="1:80" s="1" customFormat="1" ht="40.15" customHeight="1" x14ac:dyDescent="0.25">
      <c r="A23" s="6"/>
      <c r="B23" s="63" t="s">
        <v>50</v>
      </c>
      <c r="C23" s="94" t="s">
        <v>54</v>
      </c>
      <c r="D23" s="29" t="s">
        <v>9</v>
      </c>
      <c r="E23" s="14" t="s">
        <v>9</v>
      </c>
      <c r="F23" s="70" t="s">
        <v>55</v>
      </c>
      <c r="G23" s="29" t="s">
        <v>43</v>
      </c>
      <c r="H23" s="15">
        <v>0</v>
      </c>
      <c r="I23" s="62">
        <v>45969</v>
      </c>
      <c r="J23" s="16">
        <v>10</v>
      </c>
      <c r="K23" s="14"/>
      <c r="L23" s="86" t="str">
        <f t="shared" ca="1" si="24"/>
        <v/>
      </c>
      <c r="M23" s="86" t="str">
        <f t="shared" ca="1" si="24"/>
        <v/>
      </c>
      <c r="N23" s="86" t="str">
        <f t="shared" ca="1" si="24"/>
        <v/>
      </c>
      <c r="O23" s="86" t="str">
        <f t="shared" ca="1" si="24"/>
        <v/>
      </c>
      <c r="P23" s="86" t="str">
        <f t="shared" ca="1" si="24"/>
        <v/>
      </c>
      <c r="Q23" s="86" t="str">
        <f t="shared" ca="1" si="24"/>
        <v/>
      </c>
      <c r="R23" s="86" t="str">
        <f t="shared" ca="1" si="24"/>
        <v/>
      </c>
      <c r="S23" s="86" t="str">
        <f t="shared" ca="1" si="24"/>
        <v/>
      </c>
      <c r="T23" s="86" t="str">
        <f t="shared" ca="1" si="24"/>
        <v/>
      </c>
      <c r="U23" s="86" t="str">
        <f t="shared" ca="1" si="24"/>
        <v/>
      </c>
      <c r="V23" s="86" t="str">
        <f t="shared" ca="1" si="24"/>
        <v/>
      </c>
      <c r="W23" s="86" t="str">
        <f t="shared" ca="1" si="24"/>
        <v/>
      </c>
      <c r="X23" s="86" t="str">
        <f t="shared" ca="1" si="24"/>
        <v/>
      </c>
      <c r="Y23" s="86" t="str">
        <f t="shared" ca="1" si="24"/>
        <v/>
      </c>
      <c r="Z23" s="86" t="str">
        <f t="shared" ca="1" si="24"/>
        <v/>
      </c>
      <c r="AA23" s="86" t="str">
        <f t="shared" ca="1" si="24"/>
        <v/>
      </c>
      <c r="AB23" s="86" t="str">
        <f t="shared" ca="1" si="28"/>
        <v/>
      </c>
      <c r="AC23" s="86" t="str">
        <f t="shared" ca="1" si="28"/>
        <v/>
      </c>
      <c r="AD23" s="86" t="str">
        <f t="shared" ca="1" si="28"/>
        <v/>
      </c>
      <c r="AE23" s="86" t="str">
        <f t="shared" ca="1" si="28"/>
        <v/>
      </c>
      <c r="AF23" s="86" t="str">
        <f t="shared" ca="1" si="28"/>
        <v/>
      </c>
      <c r="AG23" s="86" t="str">
        <f t="shared" ca="1" si="28"/>
        <v/>
      </c>
      <c r="AH23" s="86" t="str">
        <f t="shared" ca="1" si="28"/>
        <v/>
      </c>
      <c r="AI23" s="86" t="str">
        <f t="shared" ca="1" si="28"/>
        <v/>
      </c>
      <c r="AJ23" s="86">
        <f t="shared" ca="1" si="28"/>
        <v>4</v>
      </c>
      <c r="AK23" s="86">
        <f t="shared" ca="1" si="22"/>
        <v>4</v>
      </c>
      <c r="AL23" s="86">
        <f t="shared" ca="1" si="22"/>
        <v>4</v>
      </c>
      <c r="AM23" s="86">
        <f t="shared" ca="1" si="22"/>
        <v>4</v>
      </c>
      <c r="AN23" s="86">
        <f t="shared" ca="1" si="22"/>
        <v>4</v>
      </c>
      <c r="AO23" s="86">
        <f t="shared" ca="1" si="22"/>
        <v>4</v>
      </c>
      <c r="AP23" s="86">
        <f t="shared" ca="1" si="22"/>
        <v>4</v>
      </c>
      <c r="AQ23" s="86">
        <f t="shared" ca="1" si="22"/>
        <v>4</v>
      </c>
      <c r="AR23" s="86">
        <f t="shared" ca="1" si="22"/>
        <v>4</v>
      </c>
      <c r="AS23" s="86">
        <f t="shared" ca="1" si="22"/>
        <v>4</v>
      </c>
      <c r="AT23" s="86" t="str">
        <f t="shared" ca="1" si="22"/>
        <v/>
      </c>
      <c r="AU23" s="86" t="str">
        <f t="shared" ca="1" si="22"/>
        <v/>
      </c>
      <c r="AV23" s="86" t="str">
        <f t="shared" ca="1" si="22"/>
        <v/>
      </c>
      <c r="AW23" s="86" t="str">
        <f t="shared" ca="1" si="22"/>
        <v/>
      </c>
      <c r="AX23" s="86" t="str">
        <f t="shared" ca="1" si="22"/>
        <v/>
      </c>
      <c r="AY23" s="86" t="str">
        <f t="shared" ca="1" si="22"/>
        <v/>
      </c>
      <c r="AZ23" s="86" t="str">
        <f t="shared" ca="1" si="22"/>
        <v/>
      </c>
      <c r="BA23" s="86" t="str">
        <f t="shared" ca="1" si="22"/>
        <v/>
      </c>
      <c r="BB23" s="86" t="str">
        <f t="shared" ca="1" si="22"/>
        <v/>
      </c>
      <c r="BC23" s="86" t="str">
        <f t="shared" ca="1" si="22"/>
        <v/>
      </c>
      <c r="BD23" s="86" t="str">
        <f t="shared" ca="1" si="22"/>
        <v/>
      </c>
      <c r="BE23" s="86" t="str">
        <f t="shared" ca="1" si="22"/>
        <v/>
      </c>
      <c r="BF23" s="86" t="str">
        <f t="shared" ca="1" si="22"/>
        <v/>
      </c>
      <c r="BG23" s="86" t="str">
        <f t="shared" ca="1" si="22"/>
        <v/>
      </c>
      <c r="BH23" s="86" t="str">
        <f t="shared" ca="1" si="22"/>
        <v/>
      </c>
      <c r="BI23" s="86" t="str">
        <f t="shared" ca="1" si="22"/>
        <v/>
      </c>
      <c r="BJ23" s="86" t="str">
        <f t="shared" ca="1" si="22"/>
        <v/>
      </c>
      <c r="BK23" s="86" t="str">
        <f t="shared" ca="1" si="22"/>
        <v/>
      </c>
      <c r="BL23" s="86" t="str">
        <f t="shared" ca="1" si="22"/>
        <v/>
      </c>
      <c r="BM23" s="86" t="str">
        <f t="shared" ca="1" si="22"/>
        <v/>
      </c>
      <c r="BN23" s="86" t="str">
        <f t="shared" ca="1" si="22"/>
        <v/>
      </c>
      <c r="BO23" s="86" t="str">
        <f t="shared" ca="1" si="22"/>
        <v/>
      </c>
      <c r="BP23" s="86" t="str">
        <f t="shared" ca="1" si="22"/>
        <v/>
      </c>
      <c r="BQ23" s="86" t="str">
        <f t="shared" ca="1" si="26"/>
        <v/>
      </c>
      <c r="BR23" s="86" t="str">
        <f t="shared" ca="1" si="26"/>
        <v/>
      </c>
      <c r="BS23" s="86" t="str">
        <f t="shared" ca="1" si="27"/>
        <v/>
      </c>
      <c r="BT23" s="86" t="str">
        <f t="shared" ca="1" si="27"/>
        <v/>
      </c>
      <c r="BU23" s="86" t="str">
        <f t="shared" ca="1" si="27"/>
        <v/>
      </c>
      <c r="BV23" s="86" t="str">
        <f t="shared" ca="1" si="27"/>
        <v/>
      </c>
      <c r="BW23" s="86" t="str">
        <f t="shared" ca="1" si="27"/>
        <v/>
      </c>
      <c r="BX23" s="86" t="str">
        <f t="shared" ca="1" si="27"/>
        <v/>
      </c>
      <c r="BY23" s="86" t="str">
        <f t="shared" ca="1" si="27"/>
        <v/>
      </c>
      <c r="BZ23" s="86" t="str">
        <f t="shared" ca="1" si="27"/>
        <v/>
      </c>
      <c r="CA23" s="86" t="str">
        <f t="shared" ca="1" si="27"/>
        <v/>
      </c>
      <c r="CB23" s="86" t="str">
        <f t="shared" ca="1" si="27"/>
        <v/>
      </c>
    </row>
    <row r="24" spans="1:80" s="1" customFormat="1" ht="40.15" customHeight="1" x14ac:dyDescent="0.25">
      <c r="A24" s="6"/>
      <c r="B24" s="63" t="s">
        <v>56</v>
      </c>
      <c r="C24" s="93" t="s">
        <v>48</v>
      </c>
      <c r="D24" s="29" t="s">
        <v>31</v>
      </c>
      <c r="E24" s="14" t="s">
        <v>10</v>
      </c>
      <c r="F24" s="70" t="s">
        <v>57</v>
      </c>
      <c r="G24" s="29" t="s">
        <v>33</v>
      </c>
      <c r="H24" s="15">
        <v>0</v>
      </c>
      <c r="I24" s="62">
        <f>I23+J23</f>
        <v>45979</v>
      </c>
      <c r="J24" s="16">
        <v>7</v>
      </c>
      <c r="K24" s="14"/>
      <c r="L24" s="86" t="str">
        <f t="shared" ca="1" si="24"/>
        <v/>
      </c>
      <c r="M24" s="86" t="str">
        <f t="shared" ca="1" si="24"/>
        <v/>
      </c>
      <c r="N24" s="86" t="str">
        <f t="shared" ca="1" si="24"/>
        <v/>
      </c>
      <c r="O24" s="86" t="str">
        <f t="shared" ca="1" si="24"/>
        <v/>
      </c>
      <c r="P24" s="86" t="str">
        <f t="shared" ca="1" si="24"/>
        <v/>
      </c>
      <c r="Q24" s="86" t="str">
        <f t="shared" ca="1" si="24"/>
        <v/>
      </c>
      <c r="R24" s="86" t="str">
        <f t="shared" ca="1" si="24"/>
        <v/>
      </c>
      <c r="S24" s="86" t="str">
        <f t="shared" ca="1" si="24"/>
        <v/>
      </c>
      <c r="T24" s="86" t="str">
        <f t="shared" ca="1" si="24"/>
        <v/>
      </c>
      <c r="U24" s="86" t="str">
        <f t="shared" ca="1" si="24"/>
        <v/>
      </c>
      <c r="V24" s="86" t="str">
        <f t="shared" ca="1" si="24"/>
        <v/>
      </c>
      <c r="W24" s="86" t="str">
        <f t="shared" ca="1" si="24"/>
        <v/>
      </c>
      <c r="X24" s="86" t="str">
        <f t="shared" ca="1" si="24"/>
        <v/>
      </c>
      <c r="Y24" s="86" t="str">
        <f t="shared" ca="1" si="24"/>
        <v/>
      </c>
      <c r="Z24" s="86" t="str">
        <f t="shared" ca="1" si="24"/>
        <v/>
      </c>
      <c r="AA24" s="86" t="str">
        <f t="shared" ca="1" si="24"/>
        <v/>
      </c>
      <c r="AB24" s="86" t="str">
        <f t="shared" ca="1" si="28"/>
        <v/>
      </c>
      <c r="AC24" s="86" t="str">
        <f t="shared" ca="1" si="28"/>
        <v/>
      </c>
      <c r="AD24" s="86" t="str">
        <f t="shared" ca="1" si="28"/>
        <v/>
      </c>
      <c r="AE24" s="86" t="str">
        <f t="shared" ca="1" si="28"/>
        <v/>
      </c>
      <c r="AF24" s="86" t="str">
        <f t="shared" ca="1" si="28"/>
        <v/>
      </c>
      <c r="AG24" s="86" t="str">
        <f t="shared" ca="1" si="28"/>
        <v/>
      </c>
      <c r="AH24" s="86" t="str">
        <f t="shared" ca="1" si="28"/>
        <v/>
      </c>
      <c r="AI24" s="86" t="str">
        <f t="shared" ca="1" si="28"/>
        <v/>
      </c>
      <c r="AJ24" s="86" t="str">
        <f t="shared" ca="1" si="28"/>
        <v/>
      </c>
      <c r="AK24" s="86" t="str">
        <f t="shared" ca="1" si="22"/>
        <v/>
      </c>
      <c r="AL24" s="86" t="str">
        <f t="shared" ca="1" si="22"/>
        <v/>
      </c>
      <c r="AM24" s="86" t="str">
        <f t="shared" ca="1" si="22"/>
        <v/>
      </c>
      <c r="AN24" s="86" t="str">
        <f t="shared" ca="1" si="22"/>
        <v/>
      </c>
      <c r="AO24" s="86" t="str">
        <f t="shared" ca="1" si="22"/>
        <v/>
      </c>
      <c r="AP24" s="86" t="str">
        <f t="shared" ca="1" si="22"/>
        <v/>
      </c>
      <c r="AQ24" s="86" t="str">
        <f t="shared" ca="1" si="22"/>
        <v/>
      </c>
      <c r="AR24" s="86" t="str">
        <f t="shared" ca="1" si="22"/>
        <v/>
      </c>
      <c r="AS24" s="86" t="str">
        <f t="shared" ca="1" si="22"/>
        <v/>
      </c>
      <c r="AT24" s="86">
        <f t="shared" ca="1" si="22"/>
        <v>2</v>
      </c>
      <c r="AU24" s="86">
        <f t="shared" ca="1" si="22"/>
        <v>2</v>
      </c>
      <c r="AV24" s="86">
        <f t="shared" ca="1" si="22"/>
        <v>2</v>
      </c>
      <c r="AW24" s="86">
        <f t="shared" ca="1" si="22"/>
        <v>2</v>
      </c>
      <c r="AX24" s="86">
        <f t="shared" ca="1" si="22"/>
        <v>2</v>
      </c>
      <c r="AY24" s="86">
        <f t="shared" ca="1" si="22"/>
        <v>2</v>
      </c>
      <c r="AZ24" s="86">
        <f t="shared" ca="1" si="22"/>
        <v>2</v>
      </c>
      <c r="BA24" s="86" t="str">
        <f t="shared" ca="1" si="22"/>
        <v/>
      </c>
      <c r="BB24" s="86" t="str">
        <f t="shared" ca="1" si="22"/>
        <v/>
      </c>
      <c r="BC24" s="86" t="str">
        <f t="shared" ca="1" si="22"/>
        <v/>
      </c>
      <c r="BD24" s="86" t="str">
        <f t="shared" ca="1" si="22"/>
        <v/>
      </c>
      <c r="BE24" s="86" t="str">
        <f t="shared" ca="1" si="22"/>
        <v/>
      </c>
      <c r="BF24" s="86" t="str">
        <f t="shared" ca="1" si="22"/>
        <v/>
      </c>
      <c r="BG24" s="86" t="str">
        <f t="shared" ca="1" si="22"/>
        <v/>
      </c>
      <c r="BH24" s="86" t="str">
        <f t="shared" ca="1" si="22"/>
        <v/>
      </c>
      <c r="BI24" s="86" t="str">
        <f t="shared" ca="1" si="22"/>
        <v/>
      </c>
      <c r="BJ24" s="86" t="str">
        <f t="shared" ca="1" si="22"/>
        <v/>
      </c>
      <c r="BK24" s="86" t="str">
        <f t="shared" ca="1" si="22"/>
        <v/>
      </c>
      <c r="BL24" s="86" t="str">
        <f t="shared" ca="1" si="22"/>
        <v/>
      </c>
      <c r="BM24" s="86" t="str">
        <f t="shared" ca="1" si="22"/>
        <v/>
      </c>
      <c r="BN24" s="86" t="str">
        <f t="shared" ca="1" si="22"/>
        <v/>
      </c>
      <c r="BO24" s="86" t="str">
        <f t="shared" ca="1" si="22"/>
        <v/>
      </c>
      <c r="BP24" s="86" t="str">
        <f t="shared" ca="1" si="22"/>
        <v/>
      </c>
      <c r="BQ24" s="86" t="str">
        <f t="shared" ca="1" si="26"/>
        <v/>
      </c>
      <c r="BR24" s="86" t="str">
        <f t="shared" ca="1" si="26"/>
        <v/>
      </c>
      <c r="BS24" s="86" t="str">
        <f t="shared" ca="1" si="27"/>
        <v/>
      </c>
      <c r="BT24" s="86" t="str">
        <f t="shared" ca="1" si="27"/>
        <v/>
      </c>
      <c r="BU24" s="86" t="str">
        <f t="shared" ca="1" si="27"/>
        <v/>
      </c>
      <c r="BV24" s="86" t="str">
        <f t="shared" ca="1" si="27"/>
        <v/>
      </c>
      <c r="BW24" s="86" t="str">
        <f t="shared" ca="1" si="27"/>
        <v/>
      </c>
      <c r="BX24" s="86" t="str">
        <f t="shared" ca="1" si="27"/>
        <v/>
      </c>
      <c r="BY24" s="86" t="str">
        <f t="shared" ca="1" si="27"/>
        <v/>
      </c>
      <c r="BZ24" s="86" t="str">
        <f t="shared" ca="1" si="27"/>
        <v/>
      </c>
      <c r="CA24" s="86" t="str">
        <f t="shared" ca="1" si="27"/>
        <v/>
      </c>
      <c r="CB24" s="86" t="str">
        <f t="shared" ca="1" si="27"/>
        <v/>
      </c>
    </row>
    <row r="25" spans="1:80" s="1" customFormat="1" ht="40.15" customHeight="1" x14ac:dyDescent="0.25">
      <c r="A25" s="6"/>
      <c r="B25" s="63" t="s">
        <v>56</v>
      </c>
      <c r="C25" s="93" t="s">
        <v>48</v>
      </c>
      <c r="D25" s="29" t="s">
        <v>31</v>
      </c>
      <c r="E25" s="14" t="s">
        <v>34</v>
      </c>
      <c r="F25" s="70" t="s">
        <v>58</v>
      </c>
      <c r="G25" s="29" t="s">
        <v>36</v>
      </c>
      <c r="H25" s="15">
        <v>0</v>
      </c>
      <c r="I25" s="62">
        <v>45979</v>
      </c>
      <c r="J25" s="16">
        <v>7</v>
      </c>
      <c r="K25" s="14"/>
      <c r="L25" s="86" t="str">
        <f t="shared" ca="1" si="24"/>
        <v/>
      </c>
      <c r="M25" s="86" t="str">
        <f t="shared" ca="1" si="24"/>
        <v/>
      </c>
      <c r="N25" s="86" t="str">
        <f t="shared" ca="1" si="24"/>
        <v/>
      </c>
      <c r="O25" s="86" t="str">
        <f t="shared" ca="1" si="24"/>
        <v/>
      </c>
      <c r="P25" s="86" t="str">
        <f t="shared" ca="1" si="24"/>
        <v/>
      </c>
      <c r="Q25" s="86" t="str">
        <f t="shared" ca="1" si="24"/>
        <v/>
      </c>
      <c r="R25" s="86" t="str">
        <f t="shared" ca="1" si="24"/>
        <v/>
      </c>
      <c r="S25" s="86" t="str">
        <f t="shared" ca="1" si="24"/>
        <v/>
      </c>
      <c r="T25" s="86" t="str">
        <f t="shared" ca="1" si="24"/>
        <v/>
      </c>
      <c r="U25" s="86" t="str">
        <f t="shared" ca="1" si="24"/>
        <v/>
      </c>
      <c r="V25" s="86" t="str">
        <f t="shared" ca="1" si="24"/>
        <v/>
      </c>
      <c r="W25" s="86" t="str">
        <f t="shared" ca="1" si="24"/>
        <v/>
      </c>
      <c r="X25" s="86" t="str">
        <f t="shared" ca="1" si="24"/>
        <v/>
      </c>
      <c r="Y25" s="86" t="str">
        <f t="shared" ca="1" si="24"/>
        <v/>
      </c>
      <c r="Z25" s="86" t="str">
        <f t="shared" ca="1" si="24"/>
        <v/>
      </c>
      <c r="AA25" s="86" t="str">
        <f t="shared" ca="1" si="24"/>
        <v/>
      </c>
      <c r="AB25" s="86" t="str">
        <f t="shared" ca="1" si="28"/>
        <v/>
      </c>
      <c r="AC25" s="86" t="str">
        <f t="shared" ca="1" si="28"/>
        <v/>
      </c>
      <c r="AD25" s="86" t="str">
        <f t="shared" ca="1" si="28"/>
        <v/>
      </c>
      <c r="AE25" s="86" t="str">
        <f t="shared" ca="1" si="28"/>
        <v/>
      </c>
      <c r="AF25" s="86" t="str">
        <f t="shared" ca="1" si="28"/>
        <v/>
      </c>
      <c r="AG25" s="86" t="str">
        <f t="shared" ca="1" si="28"/>
        <v/>
      </c>
      <c r="AH25" s="86" t="str">
        <f t="shared" ca="1" si="28"/>
        <v/>
      </c>
      <c r="AI25" s="86" t="str">
        <f t="shared" ca="1" si="28"/>
        <v/>
      </c>
      <c r="AJ25" s="86" t="str">
        <f t="shared" ca="1" si="28"/>
        <v/>
      </c>
      <c r="AK25" s="86" t="str">
        <f t="shared" ca="1" si="22"/>
        <v/>
      </c>
      <c r="AL25" s="86" t="str">
        <f t="shared" ca="1" si="22"/>
        <v/>
      </c>
      <c r="AM25" s="86" t="str">
        <f t="shared" ca="1" si="22"/>
        <v/>
      </c>
      <c r="AN25" s="86" t="str">
        <f t="shared" ca="1" si="22"/>
        <v/>
      </c>
      <c r="AO25" s="86" t="str">
        <f t="shared" ca="1" si="22"/>
        <v/>
      </c>
      <c r="AP25" s="86" t="str">
        <f t="shared" ca="1" si="22"/>
        <v/>
      </c>
      <c r="AQ25" s="86" t="str">
        <f t="shared" ca="1" si="22"/>
        <v/>
      </c>
      <c r="AR25" s="86" t="str">
        <f t="shared" ca="1" si="22"/>
        <v/>
      </c>
      <c r="AS25" s="86" t="str">
        <f t="shared" ca="1" si="22"/>
        <v/>
      </c>
      <c r="AT25" s="86">
        <f t="shared" ca="1" si="22"/>
        <v>6</v>
      </c>
      <c r="AU25" s="86">
        <f t="shared" ca="1" si="22"/>
        <v>6</v>
      </c>
      <c r="AV25" s="86">
        <f t="shared" ca="1" si="22"/>
        <v>6</v>
      </c>
      <c r="AW25" s="86">
        <f t="shared" ca="1" si="22"/>
        <v>6</v>
      </c>
      <c r="AX25" s="86">
        <f t="shared" ca="1" si="22"/>
        <v>6</v>
      </c>
      <c r="AY25" s="86">
        <f t="shared" ca="1" si="22"/>
        <v>6</v>
      </c>
      <c r="AZ25" s="86">
        <f t="shared" ca="1" si="22"/>
        <v>6</v>
      </c>
      <c r="BA25" s="86" t="str">
        <f t="shared" ca="1" si="22"/>
        <v/>
      </c>
      <c r="BB25" s="86" t="str">
        <f t="shared" ca="1" si="22"/>
        <v/>
      </c>
      <c r="BC25" s="86" t="str">
        <f t="shared" ca="1" si="22"/>
        <v/>
      </c>
      <c r="BD25" s="86" t="str">
        <f t="shared" ca="1" si="22"/>
        <v/>
      </c>
      <c r="BE25" s="86" t="str">
        <f t="shared" ca="1" si="22"/>
        <v/>
      </c>
      <c r="BF25" s="86" t="str">
        <f t="shared" ca="1" si="22"/>
        <v/>
      </c>
      <c r="BG25" s="86" t="str">
        <f t="shared" ca="1" si="22"/>
        <v/>
      </c>
      <c r="BH25" s="86" t="str">
        <f t="shared" ca="1" si="22"/>
        <v/>
      </c>
      <c r="BI25" s="86" t="str">
        <f t="shared" ca="1" si="22"/>
        <v/>
      </c>
      <c r="BJ25" s="86" t="str">
        <f t="shared" ca="1" si="22"/>
        <v/>
      </c>
      <c r="BK25" s="86" t="str">
        <f t="shared" ca="1" si="22"/>
        <v/>
      </c>
      <c r="BL25" s="86" t="str">
        <f t="shared" ca="1" si="22"/>
        <v/>
      </c>
      <c r="BM25" s="86" t="str">
        <f t="shared" ca="1" si="22"/>
        <v/>
      </c>
      <c r="BN25" s="86" t="str">
        <f t="shared" ca="1" si="22"/>
        <v/>
      </c>
      <c r="BO25" s="86" t="str">
        <f t="shared" ca="1" si="22"/>
        <v/>
      </c>
      <c r="BP25" s="86" t="str">
        <f t="shared" ca="1" si="22"/>
        <v/>
      </c>
      <c r="BQ25" s="86" t="str">
        <f t="shared" ca="1" si="26"/>
        <v/>
      </c>
      <c r="BR25" s="86" t="str">
        <f t="shared" ca="1" si="26"/>
        <v/>
      </c>
      <c r="BS25" s="86" t="str">
        <f t="shared" ca="1" si="27"/>
        <v/>
      </c>
      <c r="BT25" s="86" t="str">
        <f t="shared" ca="1" si="27"/>
        <v/>
      </c>
      <c r="BU25" s="86" t="str">
        <f t="shared" ca="1" si="27"/>
        <v/>
      </c>
      <c r="BV25" s="86" t="str">
        <f t="shared" ca="1" si="27"/>
        <v/>
      </c>
      <c r="BW25" s="86" t="str">
        <f t="shared" ca="1" si="27"/>
        <v/>
      </c>
      <c r="BX25" s="86" t="str">
        <f t="shared" ca="1" si="27"/>
        <v/>
      </c>
      <c r="BY25" s="86" t="str">
        <f t="shared" ca="1" si="27"/>
        <v/>
      </c>
      <c r="BZ25" s="86" t="str">
        <f t="shared" ca="1" si="27"/>
        <v/>
      </c>
      <c r="CA25" s="86" t="str">
        <f t="shared" ca="1" si="27"/>
        <v/>
      </c>
      <c r="CB25" s="86" t="str">
        <f t="shared" ca="1" si="27"/>
        <v/>
      </c>
    </row>
    <row r="26" spans="1:80" s="1" customFormat="1" ht="40.15" customHeight="1" x14ac:dyDescent="0.25">
      <c r="A26" s="6"/>
      <c r="B26" s="63" t="s">
        <v>56</v>
      </c>
      <c r="C26" s="94" t="s">
        <v>54</v>
      </c>
      <c r="D26" s="29" t="s">
        <v>38</v>
      </c>
      <c r="E26" s="14" t="s">
        <v>6</v>
      </c>
      <c r="F26" s="70" t="s">
        <v>59</v>
      </c>
      <c r="G26" s="29" t="s">
        <v>40</v>
      </c>
      <c r="H26" s="15">
        <v>0</v>
      </c>
      <c r="I26" s="62">
        <v>45979</v>
      </c>
      <c r="J26" s="16">
        <v>7</v>
      </c>
      <c r="K26" s="14"/>
      <c r="L26" s="86" t="str">
        <f t="shared" ca="1" si="24"/>
        <v/>
      </c>
      <c r="M26" s="86" t="str">
        <f t="shared" ca="1" si="24"/>
        <v/>
      </c>
      <c r="N26" s="86" t="str">
        <f t="shared" ca="1" si="24"/>
        <v/>
      </c>
      <c r="O26" s="86" t="str">
        <f t="shared" ca="1" si="24"/>
        <v/>
      </c>
      <c r="P26" s="86" t="str">
        <f t="shared" ca="1" si="24"/>
        <v/>
      </c>
      <c r="Q26" s="86" t="str">
        <f t="shared" ca="1" si="24"/>
        <v/>
      </c>
      <c r="R26" s="86" t="str">
        <f t="shared" ca="1" si="24"/>
        <v/>
      </c>
      <c r="S26" s="86" t="str">
        <f t="shared" ca="1" si="24"/>
        <v/>
      </c>
      <c r="T26" s="86" t="str">
        <f t="shared" ca="1" si="24"/>
        <v/>
      </c>
      <c r="U26" s="86" t="str">
        <f t="shared" ca="1" si="24"/>
        <v/>
      </c>
      <c r="V26" s="86" t="str">
        <f t="shared" ca="1" si="24"/>
        <v/>
      </c>
      <c r="W26" s="86" t="str">
        <f t="shared" ca="1" si="24"/>
        <v/>
      </c>
      <c r="X26" s="86" t="str">
        <f t="shared" ca="1" si="24"/>
        <v/>
      </c>
      <c r="Y26" s="86" t="str">
        <f t="shared" ca="1" si="24"/>
        <v/>
      </c>
      <c r="Z26" s="86" t="str">
        <f t="shared" ca="1" si="24"/>
        <v/>
      </c>
      <c r="AA26" s="86" t="str">
        <f t="shared" ca="1" si="24"/>
        <v/>
      </c>
      <c r="AB26" s="86" t="str">
        <f t="shared" ca="1" si="28"/>
        <v/>
      </c>
      <c r="AC26" s="86" t="str">
        <f t="shared" ca="1" si="28"/>
        <v/>
      </c>
      <c r="AD26" s="86" t="str">
        <f t="shared" ca="1" si="28"/>
        <v/>
      </c>
      <c r="AE26" s="86" t="str">
        <f t="shared" ca="1" si="28"/>
        <v/>
      </c>
      <c r="AF26" s="86" t="str">
        <f t="shared" ca="1" si="28"/>
        <v/>
      </c>
      <c r="AG26" s="86" t="str">
        <f t="shared" ca="1" si="28"/>
        <v/>
      </c>
      <c r="AH26" s="86" t="str">
        <f t="shared" ca="1" si="28"/>
        <v/>
      </c>
      <c r="AI26" s="86" t="str">
        <f t="shared" ca="1" si="28"/>
        <v/>
      </c>
      <c r="AJ26" s="86" t="str">
        <f t="shared" ca="1" si="28"/>
        <v/>
      </c>
      <c r="AK26" s="86" t="str">
        <f t="shared" ca="1" si="22"/>
        <v/>
      </c>
      <c r="AL26" s="86" t="str">
        <f t="shared" ca="1" si="22"/>
        <v/>
      </c>
      <c r="AM26" s="86" t="str">
        <f t="shared" ca="1" si="22"/>
        <v/>
      </c>
      <c r="AN26" s="86" t="str">
        <f t="shared" ca="1" si="22"/>
        <v/>
      </c>
      <c r="AO26" s="86" t="str">
        <f t="shared" ca="1" si="22"/>
        <v/>
      </c>
      <c r="AP26" s="86" t="str">
        <f t="shared" ca="1" si="22"/>
        <v/>
      </c>
      <c r="AQ26" s="86" t="str">
        <f t="shared" ca="1" si="22"/>
        <v/>
      </c>
      <c r="AR26" s="86" t="str">
        <f t="shared" ca="1" si="22"/>
        <v/>
      </c>
      <c r="AS26" s="86" t="str">
        <f t="shared" ca="1" si="22"/>
        <v/>
      </c>
      <c r="AT26" s="86">
        <f t="shared" ca="1" si="22"/>
        <v>3</v>
      </c>
      <c r="AU26" s="86">
        <f t="shared" ca="1" si="22"/>
        <v>3</v>
      </c>
      <c r="AV26" s="86">
        <f t="shared" ca="1" si="22"/>
        <v>3</v>
      </c>
      <c r="AW26" s="86">
        <f t="shared" ca="1" si="22"/>
        <v>3</v>
      </c>
      <c r="AX26" s="86">
        <f t="shared" ca="1" si="22"/>
        <v>3</v>
      </c>
      <c r="AY26" s="86">
        <f t="shared" ca="1" si="22"/>
        <v>3</v>
      </c>
      <c r="AZ26" s="86">
        <f t="shared" ca="1" si="22"/>
        <v>3</v>
      </c>
      <c r="BA26" s="86" t="str">
        <f t="shared" ca="1" si="22"/>
        <v/>
      </c>
      <c r="BB26" s="86" t="str">
        <f t="shared" ca="1" si="22"/>
        <v/>
      </c>
      <c r="BC26" s="86" t="str">
        <f t="shared" ca="1" si="22"/>
        <v/>
      </c>
      <c r="BD26" s="86" t="str">
        <f t="shared" ca="1" si="22"/>
        <v/>
      </c>
      <c r="BE26" s="86" t="str">
        <f t="shared" ca="1" si="22"/>
        <v/>
      </c>
      <c r="BF26" s="86" t="str">
        <f t="shared" ca="1" si="22"/>
        <v/>
      </c>
      <c r="BG26" s="86" t="str">
        <f t="shared" ca="1" si="22"/>
        <v/>
      </c>
      <c r="BH26" s="86" t="str">
        <f t="shared" ca="1" si="22"/>
        <v/>
      </c>
      <c r="BI26" s="86" t="str">
        <f t="shared" ca="1" si="22"/>
        <v/>
      </c>
      <c r="BJ26" s="86" t="str">
        <f t="shared" ca="1" si="22"/>
        <v/>
      </c>
      <c r="BK26" s="86" t="str">
        <f t="shared" ca="1" si="22"/>
        <v/>
      </c>
      <c r="BL26" s="86" t="str">
        <f t="shared" ca="1" si="22"/>
        <v/>
      </c>
      <c r="BM26" s="86" t="str">
        <f t="shared" ca="1" si="22"/>
        <v/>
      </c>
      <c r="BN26" s="86" t="str">
        <f t="shared" ca="1" si="22"/>
        <v/>
      </c>
      <c r="BO26" s="86" t="str">
        <f t="shared" ca="1" si="22"/>
        <v/>
      </c>
      <c r="BP26" s="86" t="str">
        <f t="shared" ca="1" si="22"/>
        <v/>
      </c>
      <c r="BQ26" s="86" t="str">
        <f t="shared" ca="1" si="26"/>
        <v/>
      </c>
      <c r="BR26" s="86" t="str">
        <f t="shared" ca="1" si="26"/>
        <v/>
      </c>
      <c r="BS26" s="86" t="str">
        <f t="shared" ca="1" si="27"/>
        <v/>
      </c>
      <c r="BT26" s="86" t="str">
        <f t="shared" ca="1" si="27"/>
        <v/>
      </c>
      <c r="BU26" s="86" t="str">
        <f t="shared" ca="1" si="27"/>
        <v/>
      </c>
      <c r="BV26" s="86" t="str">
        <f t="shared" ca="1" si="27"/>
        <v/>
      </c>
      <c r="BW26" s="86" t="str">
        <f t="shared" ca="1" si="27"/>
        <v/>
      </c>
      <c r="BX26" s="86" t="str">
        <f t="shared" ca="1" si="27"/>
        <v/>
      </c>
      <c r="BY26" s="86" t="str">
        <f t="shared" ca="1" si="27"/>
        <v/>
      </c>
      <c r="BZ26" s="86" t="str">
        <f t="shared" ca="1" si="27"/>
        <v/>
      </c>
      <c r="CA26" s="86" t="str">
        <f t="shared" ca="1" si="27"/>
        <v/>
      </c>
      <c r="CB26" s="86" t="str">
        <f t="shared" ca="1" si="27"/>
        <v/>
      </c>
    </row>
    <row r="27" spans="1:80" s="1" customFormat="1" ht="40.15" customHeight="1" x14ac:dyDescent="0.25">
      <c r="A27" s="6"/>
      <c r="B27" s="63" t="s">
        <v>56</v>
      </c>
      <c r="C27" s="95" t="s">
        <v>60</v>
      </c>
      <c r="D27" s="29" t="s">
        <v>9</v>
      </c>
      <c r="E27" s="14" t="s">
        <v>9</v>
      </c>
      <c r="F27" s="70" t="s">
        <v>61</v>
      </c>
      <c r="G27" s="29" t="s">
        <v>43</v>
      </c>
      <c r="H27" s="15">
        <v>0</v>
      </c>
      <c r="I27" s="62">
        <v>45979</v>
      </c>
      <c r="J27" s="16">
        <v>7</v>
      </c>
      <c r="K27" s="14"/>
      <c r="L27" s="86" t="str">
        <f t="shared" ca="1" si="24"/>
        <v/>
      </c>
      <c r="M27" s="86" t="str">
        <f t="shared" ca="1" si="24"/>
        <v/>
      </c>
      <c r="N27" s="86" t="str">
        <f t="shared" ca="1" si="24"/>
        <v/>
      </c>
      <c r="O27" s="86" t="str">
        <f t="shared" ca="1" si="24"/>
        <v/>
      </c>
      <c r="P27" s="86" t="str">
        <f t="shared" ca="1" si="24"/>
        <v/>
      </c>
      <c r="Q27" s="86" t="str">
        <f t="shared" ca="1" si="24"/>
        <v/>
      </c>
      <c r="R27" s="86" t="str">
        <f t="shared" ca="1" si="24"/>
        <v/>
      </c>
      <c r="S27" s="86" t="str">
        <f t="shared" ca="1" si="24"/>
        <v/>
      </c>
      <c r="T27" s="86" t="str">
        <f t="shared" ca="1" si="24"/>
        <v/>
      </c>
      <c r="U27" s="86" t="str">
        <f t="shared" ca="1" si="24"/>
        <v/>
      </c>
      <c r="V27" s="86" t="str">
        <f t="shared" ca="1" si="24"/>
        <v/>
      </c>
      <c r="W27" s="86" t="str">
        <f t="shared" ca="1" si="24"/>
        <v/>
      </c>
      <c r="X27" s="86" t="str">
        <f t="shared" ca="1" si="24"/>
        <v/>
      </c>
      <c r="Y27" s="86" t="str">
        <f t="shared" ca="1" si="24"/>
        <v/>
      </c>
      <c r="Z27" s="86" t="str">
        <f t="shared" ca="1" si="24"/>
        <v/>
      </c>
      <c r="AA27" s="86" t="str">
        <f t="shared" ca="1" si="24"/>
        <v/>
      </c>
      <c r="AB27" s="86" t="str">
        <f t="shared" ca="1" si="28"/>
        <v/>
      </c>
      <c r="AC27" s="86" t="str">
        <f t="shared" ca="1" si="28"/>
        <v/>
      </c>
      <c r="AD27" s="86" t="str">
        <f t="shared" ca="1" si="28"/>
        <v/>
      </c>
      <c r="AE27" s="86" t="str">
        <f t="shared" ca="1" si="28"/>
        <v/>
      </c>
      <c r="AF27" s="86" t="str">
        <f t="shared" ca="1" si="28"/>
        <v/>
      </c>
      <c r="AG27" s="86" t="str">
        <f t="shared" ca="1" si="28"/>
        <v/>
      </c>
      <c r="AH27" s="86" t="str">
        <f t="shared" ca="1" si="28"/>
        <v/>
      </c>
      <c r="AI27" s="86" t="str">
        <f t="shared" ca="1" si="28"/>
        <v/>
      </c>
      <c r="AJ27" s="86" t="str">
        <f t="shared" ca="1" si="28"/>
        <v/>
      </c>
      <c r="AK27" s="86" t="str">
        <f t="shared" ca="1" si="28"/>
        <v/>
      </c>
      <c r="AL27" s="86" t="str">
        <f t="shared" ref="AL27:BA40" ca="1" si="29">IF(AND(AL$7&gt;=$I27,AL$7&lt;=$I27+$J27-1),
   IF($D27="Scrum",1,
   IF(AND($D27="UI",$E27="UI Mobile"),2,
   IF(AND($D27="UI",$E27="UI Web/Desktop"),6,
   IF($D27="Core Shared (KMP)",3,
   IF($D27="Backend",4,
   IF($D27="QA &amp; Delivery",5,"")))))),
   "")</f>
        <v/>
      </c>
      <c r="AM27" s="86" t="str">
        <f t="shared" ca="1" si="29"/>
        <v/>
      </c>
      <c r="AN27" s="86" t="str">
        <f t="shared" ca="1" si="29"/>
        <v/>
      </c>
      <c r="AO27" s="86" t="str">
        <f t="shared" ca="1" si="29"/>
        <v/>
      </c>
      <c r="AP27" s="86" t="str">
        <f t="shared" ca="1" si="29"/>
        <v/>
      </c>
      <c r="AQ27" s="86" t="str">
        <f t="shared" ca="1" si="29"/>
        <v/>
      </c>
      <c r="AR27" s="86" t="str">
        <f t="shared" ca="1" si="29"/>
        <v/>
      </c>
      <c r="AS27" s="86" t="str">
        <f t="shared" ca="1" si="29"/>
        <v/>
      </c>
      <c r="AT27" s="86">
        <f t="shared" ca="1" si="29"/>
        <v>4</v>
      </c>
      <c r="AU27" s="86">
        <f t="shared" ca="1" si="29"/>
        <v>4</v>
      </c>
      <c r="AV27" s="86">
        <f t="shared" ca="1" si="29"/>
        <v>4</v>
      </c>
      <c r="AW27" s="86">
        <f t="shared" ca="1" si="29"/>
        <v>4</v>
      </c>
      <c r="AX27" s="86">
        <f t="shared" ca="1" si="29"/>
        <v>4</v>
      </c>
      <c r="AY27" s="86">
        <f t="shared" ca="1" si="29"/>
        <v>4</v>
      </c>
      <c r="AZ27" s="86">
        <f t="shared" ca="1" si="29"/>
        <v>4</v>
      </c>
      <c r="BA27" s="86" t="str">
        <f t="shared" ca="1" si="29"/>
        <v/>
      </c>
      <c r="BB27" s="86" t="str">
        <f t="shared" ref="BB27:BQ40" ca="1" si="30">IF(AND(BB$7&gt;=$I27,BB$7&lt;=$I27+$J27-1),
   IF($D27="Scrum",1,
   IF(AND($D27="UI",$E27="UI Mobile"),2,
   IF(AND($D27="UI",$E27="UI Web/Desktop"),6,
   IF($D27="Core Shared (KMP)",3,
   IF($D27="Backend",4,
   IF($D27="QA &amp; Delivery",5,"")))))),
   "")</f>
        <v/>
      </c>
      <c r="BC27" s="86" t="str">
        <f t="shared" ca="1" si="30"/>
        <v/>
      </c>
      <c r="BD27" s="86" t="str">
        <f t="shared" ca="1" si="30"/>
        <v/>
      </c>
      <c r="BE27" s="86" t="str">
        <f t="shared" ca="1" si="30"/>
        <v/>
      </c>
      <c r="BF27" s="86" t="str">
        <f t="shared" ca="1" si="30"/>
        <v/>
      </c>
      <c r="BG27" s="86" t="str">
        <f t="shared" ca="1" si="30"/>
        <v/>
      </c>
      <c r="BH27" s="86" t="str">
        <f t="shared" ca="1" si="30"/>
        <v/>
      </c>
      <c r="BI27" s="86" t="str">
        <f t="shared" ca="1" si="30"/>
        <v/>
      </c>
      <c r="BJ27" s="86" t="str">
        <f t="shared" ca="1" si="30"/>
        <v/>
      </c>
      <c r="BK27" s="86" t="str">
        <f t="shared" ca="1" si="30"/>
        <v/>
      </c>
      <c r="BL27" s="86" t="str">
        <f t="shared" ca="1" si="30"/>
        <v/>
      </c>
      <c r="BM27" s="86" t="str">
        <f t="shared" ca="1" si="30"/>
        <v/>
      </c>
      <c r="BN27" s="86" t="str">
        <f t="shared" ca="1" si="30"/>
        <v/>
      </c>
      <c r="BO27" s="86" t="str">
        <f t="shared" ca="1" si="30"/>
        <v/>
      </c>
      <c r="BP27" s="86" t="str">
        <f t="shared" ca="1" si="30"/>
        <v/>
      </c>
      <c r="BQ27" s="86" t="str">
        <f t="shared" ca="1" si="30"/>
        <v/>
      </c>
      <c r="BR27" s="86" t="str">
        <f t="shared" ca="1" si="26"/>
        <v/>
      </c>
      <c r="BS27" s="86" t="str">
        <f t="shared" ca="1" si="27"/>
        <v/>
      </c>
      <c r="BT27" s="86" t="str">
        <f t="shared" ca="1" si="27"/>
        <v/>
      </c>
      <c r="BU27" s="86" t="str">
        <f t="shared" ca="1" si="27"/>
        <v/>
      </c>
      <c r="BV27" s="86" t="str">
        <f t="shared" ca="1" si="27"/>
        <v/>
      </c>
      <c r="BW27" s="86" t="str">
        <f t="shared" ca="1" si="27"/>
        <v/>
      </c>
      <c r="BX27" s="86" t="str">
        <f t="shared" ca="1" si="27"/>
        <v/>
      </c>
      <c r="BY27" s="86" t="str">
        <f t="shared" ca="1" si="27"/>
        <v/>
      </c>
      <c r="BZ27" s="86" t="str">
        <f t="shared" ca="1" si="27"/>
        <v/>
      </c>
      <c r="CA27" s="86" t="str">
        <f t="shared" ca="1" si="27"/>
        <v/>
      </c>
      <c r="CB27" s="86" t="str">
        <f t="shared" ca="1" si="27"/>
        <v/>
      </c>
    </row>
    <row r="28" spans="1:80" s="1" customFormat="1" ht="40.15" customHeight="1" x14ac:dyDescent="0.25">
      <c r="A28" s="6"/>
      <c r="B28" s="63" t="s">
        <v>62</v>
      </c>
      <c r="C28" s="94" t="s">
        <v>54</v>
      </c>
      <c r="D28" s="29" t="s">
        <v>31</v>
      </c>
      <c r="E28" s="14" t="s">
        <v>10</v>
      </c>
      <c r="F28" s="70" t="s">
        <v>63</v>
      </c>
      <c r="G28" s="29" t="s">
        <v>33</v>
      </c>
      <c r="H28" s="15">
        <v>0</v>
      </c>
      <c r="I28" s="62">
        <f>I27+J27</f>
        <v>45986</v>
      </c>
      <c r="J28" s="16">
        <v>7</v>
      </c>
      <c r="K28" s="14"/>
      <c r="L28" s="86" t="str">
        <f t="shared" ref="L28:AA40" ca="1" si="31">IF(AND(L$7&gt;=$I28,L$7&lt;=$I28+$J28-1),
   IF($D28="Scrum",1,
   IF(AND($D28="UI",$E28="UI Mobile"),2,
   IF(AND($D28="UI",$E28="UI Web/Desktop"),6,
   IF($D28="Core Shared (KMP)",3,
   IF($D28="Backend",4,
   IF($D28="QA &amp; Delivery",5,"")))))),
   "")</f>
        <v/>
      </c>
      <c r="M28" s="86" t="str">
        <f t="shared" ca="1" si="31"/>
        <v/>
      </c>
      <c r="N28" s="86" t="str">
        <f t="shared" ca="1" si="31"/>
        <v/>
      </c>
      <c r="O28" s="86" t="str">
        <f t="shared" ca="1" si="31"/>
        <v/>
      </c>
      <c r="P28" s="86" t="str">
        <f t="shared" ca="1" si="31"/>
        <v/>
      </c>
      <c r="Q28" s="86" t="str">
        <f t="shared" ca="1" si="31"/>
        <v/>
      </c>
      <c r="R28" s="86" t="str">
        <f t="shared" ca="1" si="31"/>
        <v/>
      </c>
      <c r="S28" s="86" t="str">
        <f t="shared" ca="1" si="31"/>
        <v/>
      </c>
      <c r="T28" s="86" t="str">
        <f t="shared" ca="1" si="31"/>
        <v/>
      </c>
      <c r="U28" s="86" t="str">
        <f t="shared" ca="1" si="31"/>
        <v/>
      </c>
      <c r="V28" s="86" t="str">
        <f t="shared" ca="1" si="31"/>
        <v/>
      </c>
      <c r="W28" s="86" t="str">
        <f t="shared" ca="1" si="31"/>
        <v/>
      </c>
      <c r="X28" s="86" t="str">
        <f t="shared" ca="1" si="31"/>
        <v/>
      </c>
      <c r="Y28" s="86" t="str">
        <f t="shared" ca="1" si="31"/>
        <v/>
      </c>
      <c r="Z28" s="86" t="str">
        <f t="shared" ca="1" si="31"/>
        <v/>
      </c>
      <c r="AA28" s="86" t="str">
        <f t="shared" ca="1" si="31"/>
        <v/>
      </c>
      <c r="AB28" s="86" t="str">
        <f t="shared" ca="1" si="28"/>
        <v/>
      </c>
      <c r="AC28" s="86" t="str">
        <f t="shared" ca="1" si="28"/>
        <v/>
      </c>
      <c r="AD28" s="86" t="str">
        <f t="shared" ca="1" si="28"/>
        <v/>
      </c>
      <c r="AE28" s="86" t="str">
        <f t="shared" ca="1" si="28"/>
        <v/>
      </c>
      <c r="AF28" s="86" t="str">
        <f t="shared" ca="1" si="28"/>
        <v/>
      </c>
      <c r="AG28" s="86" t="str">
        <f t="shared" ca="1" si="28"/>
        <v/>
      </c>
      <c r="AH28" s="86" t="str">
        <f t="shared" ca="1" si="28"/>
        <v/>
      </c>
      <c r="AI28" s="86" t="str">
        <f t="shared" ca="1" si="28"/>
        <v/>
      </c>
      <c r="AJ28" s="86" t="str">
        <f t="shared" ca="1" si="28"/>
        <v/>
      </c>
      <c r="AK28" s="86" t="str">
        <f t="shared" ca="1" si="28"/>
        <v/>
      </c>
      <c r="AL28" s="86" t="str">
        <f t="shared" ca="1" si="29"/>
        <v/>
      </c>
      <c r="AM28" s="86" t="str">
        <f t="shared" ca="1" si="29"/>
        <v/>
      </c>
      <c r="AN28" s="86" t="str">
        <f t="shared" ca="1" si="29"/>
        <v/>
      </c>
      <c r="AO28" s="86" t="str">
        <f t="shared" ca="1" si="29"/>
        <v/>
      </c>
      <c r="AP28" s="86" t="str">
        <f t="shared" ca="1" si="29"/>
        <v/>
      </c>
      <c r="AQ28" s="86" t="str">
        <f t="shared" ca="1" si="29"/>
        <v/>
      </c>
      <c r="AR28" s="86" t="str">
        <f t="shared" ca="1" si="29"/>
        <v/>
      </c>
      <c r="AS28" s="86" t="str">
        <f t="shared" ca="1" si="29"/>
        <v/>
      </c>
      <c r="AT28" s="86" t="str">
        <f t="shared" ca="1" si="29"/>
        <v/>
      </c>
      <c r="AU28" s="86" t="str">
        <f t="shared" ca="1" si="29"/>
        <v/>
      </c>
      <c r="AV28" s="86" t="str">
        <f t="shared" ca="1" si="29"/>
        <v/>
      </c>
      <c r="AW28" s="86" t="str">
        <f t="shared" ca="1" si="29"/>
        <v/>
      </c>
      <c r="AX28" s="86" t="str">
        <f t="shared" ca="1" si="29"/>
        <v/>
      </c>
      <c r="AY28" s="86" t="str">
        <f t="shared" ca="1" si="29"/>
        <v/>
      </c>
      <c r="AZ28" s="86" t="str">
        <f t="shared" ca="1" si="29"/>
        <v/>
      </c>
      <c r="BA28" s="86">
        <f t="shared" ca="1" si="29"/>
        <v>2</v>
      </c>
      <c r="BB28" s="86">
        <f t="shared" ca="1" si="30"/>
        <v>2</v>
      </c>
      <c r="BC28" s="86">
        <f t="shared" ca="1" si="30"/>
        <v>2</v>
      </c>
      <c r="BD28" s="86">
        <f t="shared" ca="1" si="30"/>
        <v>2</v>
      </c>
      <c r="BE28" s="86">
        <f t="shared" ca="1" si="30"/>
        <v>2</v>
      </c>
      <c r="BF28" s="86">
        <f t="shared" ca="1" si="30"/>
        <v>2</v>
      </c>
      <c r="BG28" s="86">
        <f t="shared" ca="1" si="30"/>
        <v>2</v>
      </c>
      <c r="BH28" s="86" t="str">
        <f t="shared" ca="1" si="30"/>
        <v/>
      </c>
      <c r="BI28" s="86" t="str">
        <f t="shared" ca="1" si="30"/>
        <v/>
      </c>
      <c r="BJ28" s="86" t="str">
        <f t="shared" ca="1" si="30"/>
        <v/>
      </c>
      <c r="BK28" s="86" t="str">
        <f t="shared" ca="1" si="30"/>
        <v/>
      </c>
      <c r="BL28" s="86" t="str">
        <f t="shared" ca="1" si="30"/>
        <v/>
      </c>
      <c r="BM28" s="86" t="str">
        <f t="shared" ca="1" si="30"/>
        <v/>
      </c>
      <c r="BN28" s="86" t="str">
        <f t="shared" ca="1" si="30"/>
        <v/>
      </c>
      <c r="BO28" s="86" t="str">
        <f t="shared" ca="1" si="30"/>
        <v/>
      </c>
      <c r="BP28" s="86" t="str">
        <f t="shared" ca="1" si="30"/>
        <v/>
      </c>
      <c r="BQ28" s="86" t="str">
        <f t="shared" ca="1" si="30"/>
        <v/>
      </c>
      <c r="BR28" s="86" t="str">
        <f t="shared" ca="1" si="26"/>
        <v/>
      </c>
      <c r="BS28" s="86" t="str">
        <f t="shared" ca="1" si="27"/>
        <v/>
      </c>
      <c r="BT28" s="86" t="str">
        <f t="shared" ca="1" si="27"/>
        <v/>
      </c>
      <c r="BU28" s="86" t="str">
        <f t="shared" ca="1" si="27"/>
        <v/>
      </c>
      <c r="BV28" s="86" t="str">
        <f t="shared" ca="1" si="27"/>
        <v/>
      </c>
      <c r="BW28" s="86" t="str">
        <f t="shared" ca="1" si="27"/>
        <v/>
      </c>
      <c r="BX28" s="86" t="str">
        <f t="shared" ca="1" si="27"/>
        <v/>
      </c>
      <c r="BY28" s="86" t="str">
        <f t="shared" ca="1" si="27"/>
        <v/>
      </c>
      <c r="BZ28" s="86" t="str">
        <f t="shared" ca="1" si="27"/>
        <v/>
      </c>
      <c r="CA28" s="86" t="str">
        <f t="shared" ca="1" si="27"/>
        <v/>
      </c>
      <c r="CB28" s="86" t="str">
        <f t="shared" ca="1" si="27"/>
        <v/>
      </c>
    </row>
    <row r="29" spans="1:80" s="1" customFormat="1" ht="40.15" customHeight="1" x14ac:dyDescent="0.25">
      <c r="A29" s="6"/>
      <c r="B29" s="63" t="s">
        <v>62</v>
      </c>
      <c r="C29" s="94" t="s">
        <v>54</v>
      </c>
      <c r="D29" s="29" t="s">
        <v>31</v>
      </c>
      <c r="E29" s="14" t="s">
        <v>34</v>
      </c>
      <c r="F29" s="70" t="s">
        <v>64</v>
      </c>
      <c r="G29" s="29" t="s">
        <v>36</v>
      </c>
      <c r="H29" s="15">
        <v>0</v>
      </c>
      <c r="I29" s="62">
        <v>45986</v>
      </c>
      <c r="J29" s="16">
        <v>7</v>
      </c>
      <c r="K29" s="14"/>
      <c r="L29" s="86" t="str">
        <f t="shared" ca="1" si="31"/>
        <v/>
      </c>
      <c r="M29" s="86" t="str">
        <f t="shared" ca="1" si="31"/>
        <v/>
      </c>
      <c r="N29" s="86" t="str">
        <f t="shared" ca="1" si="31"/>
        <v/>
      </c>
      <c r="O29" s="86" t="str">
        <f t="shared" ca="1" si="31"/>
        <v/>
      </c>
      <c r="P29" s="86" t="str">
        <f t="shared" ca="1" si="31"/>
        <v/>
      </c>
      <c r="Q29" s="86" t="str">
        <f t="shared" ca="1" si="31"/>
        <v/>
      </c>
      <c r="R29" s="86" t="str">
        <f t="shared" ca="1" si="31"/>
        <v/>
      </c>
      <c r="S29" s="86" t="str">
        <f t="shared" ca="1" si="31"/>
        <v/>
      </c>
      <c r="T29" s="86" t="str">
        <f t="shared" ca="1" si="31"/>
        <v/>
      </c>
      <c r="U29" s="86" t="str">
        <f t="shared" ca="1" si="31"/>
        <v/>
      </c>
      <c r="V29" s="86" t="str">
        <f t="shared" ca="1" si="31"/>
        <v/>
      </c>
      <c r="W29" s="86" t="str">
        <f t="shared" ca="1" si="31"/>
        <v/>
      </c>
      <c r="X29" s="86" t="str">
        <f t="shared" ca="1" si="31"/>
        <v/>
      </c>
      <c r="Y29" s="86" t="str">
        <f t="shared" ca="1" si="31"/>
        <v/>
      </c>
      <c r="Z29" s="86" t="str">
        <f t="shared" ca="1" si="31"/>
        <v/>
      </c>
      <c r="AA29" s="86" t="str">
        <f t="shared" ca="1" si="31"/>
        <v/>
      </c>
      <c r="AB29" s="86" t="str">
        <f t="shared" ca="1" si="28"/>
        <v/>
      </c>
      <c r="AC29" s="86" t="str">
        <f t="shared" ca="1" si="28"/>
        <v/>
      </c>
      <c r="AD29" s="86" t="str">
        <f t="shared" ca="1" si="28"/>
        <v/>
      </c>
      <c r="AE29" s="86" t="str">
        <f t="shared" ca="1" si="28"/>
        <v/>
      </c>
      <c r="AF29" s="86" t="str">
        <f t="shared" ca="1" si="28"/>
        <v/>
      </c>
      <c r="AG29" s="86" t="str">
        <f t="shared" ca="1" si="28"/>
        <v/>
      </c>
      <c r="AH29" s="86" t="str">
        <f t="shared" ca="1" si="28"/>
        <v/>
      </c>
      <c r="AI29" s="86" t="str">
        <f t="shared" ca="1" si="28"/>
        <v/>
      </c>
      <c r="AJ29" s="86" t="str">
        <f t="shared" ca="1" si="28"/>
        <v/>
      </c>
      <c r="AK29" s="86" t="str">
        <f t="shared" ca="1" si="28"/>
        <v/>
      </c>
      <c r="AL29" s="86" t="str">
        <f t="shared" ca="1" si="29"/>
        <v/>
      </c>
      <c r="AM29" s="86" t="str">
        <f t="shared" ca="1" si="29"/>
        <v/>
      </c>
      <c r="AN29" s="86" t="str">
        <f t="shared" ca="1" si="29"/>
        <v/>
      </c>
      <c r="AO29" s="86" t="str">
        <f t="shared" ca="1" si="29"/>
        <v/>
      </c>
      <c r="AP29" s="86" t="str">
        <f t="shared" ca="1" si="29"/>
        <v/>
      </c>
      <c r="AQ29" s="86" t="str">
        <f t="shared" ca="1" si="29"/>
        <v/>
      </c>
      <c r="AR29" s="86" t="str">
        <f t="shared" ca="1" si="29"/>
        <v/>
      </c>
      <c r="AS29" s="86" t="str">
        <f t="shared" ca="1" si="29"/>
        <v/>
      </c>
      <c r="AT29" s="86" t="str">
        <f t="shared" ca="1" si="29"/>
        <v/>
      </c>
      <c r="AU29" s="86" t="str">
        <f t="shared" ca="1" si="29"/>
        <v/>
      </c>
      <c r="AV29" s="86" t="str">
        <f t="shared" ca="1" si="29"/>
        <v/>
      </c>
      <c r="AW29" s="86" t="str">
        <f t="shared" ca="1" si="29"/>
        <v/>
      </c>
      <c r="AX29" s="86" t="str">
        <f t="shared" ca="1" si="29"/>
        <v/>
      </c>
      <c r="AY29" s="86" t="str">
        <f t="shared" ca="1" si="29"/>
        <v/>
      </c>
      <c r="AZ29" s="86" t="str">
        <f t="shared" ca="1" si="29"/>
        <v/>
      </c>
      <c r="BA29" s="86">
        <f t="shared" ca="1" si="29"/>
        <v>6</v>
      </c>
      <c r="BB29" s="86">
        <f t="shared" ca="1" si="30"/>
        <v>6</v>
      </c>
      <c r="BC29" s="86">
        <f t="shared" ca="1" si="30"/>
        <v>6</v>
      </c>
      <c r="BD29" s="86">
        <f t="shared" ca="1" si="30"/>
        <v>6</v>
      </c>
      <c r="BE29" s="86">
        <f t="shared" ca="1" si="30"/>
        <v>6</v>
      </c>
      <c r="BF29" s="86">
        <f t="shared" ca="1" si="30"/>
        <v>6</v>
      </c>
      <c r="BG29" s="86">
        <f t="shared" ca="1" si="30"/>
        <v>6</v>
      </c>
      <c r="BH29" s="86" t="str">
        <f t="shared" ca="1" si="30"/>
        <v/>
      </c>
      <c r="BI29" s="86" t="str">
        <f t="shared" ca="1" si="30"/>
        <v/>
      </c>
      <c r="BJ29" s="86" t="str">
        <f t="shared" ca="1" si="30"/>
        <v/>
      </c>
      <c r="BK29" s="86" t="str">
        <f t="shared" ca="1" si="30"/>
        <v/>
      </c>
      <c r="BL29" s="86" t="str">
        <f t="shared" ca="1" si="30"/>
        <v/>
      </c>
      <c r="BM29" s="86" t="str">
        <f t="shared" ca="1" si="30"/>
        <v/>
      </c>
      <c r="BN29" s="86" t="str">
        <f t="shared" ca="1" si="30"/>
        <v/>
      </c>
      <c r="BO29" s="86" t="str">
        <f t="shared" ca="1" si="30"/>
        <v/>
      </c>
      <c r="BP29" s="86" t="str">
        <f t="shared" ca="1" si="30"/>
        <v/>
      </c>
      <c r="BQ29" s="86" t="str">
        <f t="shared" ca="1" si="30"/>
        <v/>
      </c>
      <c r="BR29" s="86" t="str">
        <f t="shared" ca="1" si="26"/>
        <v/>
      </c>
      <c r="BS29" s="86" t="str">
        <f t="shared" ca="1" si="27"/>
        <v/>
      </c>
      <c r="BT29" s="86" t="str">
        <f t="shared" ca="1" si="27"/>
        <v/>
      </c>
      <c r="BU29" s="86" t="str">
        <f t="shared" ca="1" si="27"/>
        <v/>
      </c>
      <c r="BV29" s="86" t="str">
        <f t="shared" ca="1" si="27"/>
        <v/>
      </c>
      <c r="BW29" s="86" t="str">
        <f t="shared" ca="1" si="27"/>
        <v/>
      </c>
      <c r="BX29" s="86" t="str">
        <f t="shared" ca="1" si="27"/>
        <v/>
      </c>
      <c r="BY29" s="86" t="str">
        <f t="shared" ca="1" si="27"/>
        <v/>
      </c>
      <c r="BZ29" s="86" t="str">
        <f t="shared" ca="1" si="27"/>
        <v/>
      </c>
      <c r="CA29" s="86" t="str">
        <f t="shared" ca="1" si="27"/>
        <v/>
      </c>
      <c r="CB29" s="86" t="str">
        <f t="shared" ca="1" si="27"/>
        <v/>
      </c>
    </row>
    <row r="30" spans="1:80" s="1" customFormat="1" ht="40.15" customHeight="1" x14ac:dyDescent="0.25">
      <c r="A30" s="6"/>
      <c r="B30" s="63" t="s">
        <v>62</v>
      </c>
      <c r="C30" s="95" t="s">
        <v>60</v>
      </c>
      <c r="D30" s="29" t="s">
        <v>38</v>
      </c>
      <c r="E30" s="14" t="s">
        <v>6</v>
      </c>
      <c r="F30" s="70" t="s">
        <v>65</v>
      </c>
      <c r="G30" s="29" t="s">
        <v>40</v>
      </c>
      <c r="H30" s="15">
        <v>0</v>
      </c>
      <c r="I30" s="62">
        <v>45986</v>
      </c>
      <c r="J30" s="16">
        <v>7</v>
      </c>
      <c r="K30" s="14"/>
      <c r="L30" s="86" t="str">
        <f t="shared" ca="1" si="31"/>
        <v/>
      </c>
      <c r="M30" s="86" t="str">
        <f t="shared" ca="1" si="31"/>
        <v/>
      </c>
      <c r="N30" s="86" t="str">
        <f t="shared" ca="1" si="31"/>
        <v/>
      </c>
      <c r="O30" s="86" t="str">
        <f t="shared" ca="1" si="31"/>
        <v/>
      </c>
      <c r="P30" s="86" t="str">
        <f t="shared" ca="1" si="31"/>
        <v/>
      </c>
      <c r="Q30" s="86" t="str">
        <f t="shared" ca="1" si="31"/>
        <v/>
      </c>
      <c r="R30" s="86" t="str">
        <f t="shared" ca="1" si="31"/>
        <v/>
      </c>
      <c r="S30" s="86" t="str">
        <f t="shared" ca="1" si="31"/>
        <v/>
      </c>
      <c r="T30" s="86" t="str">
        <f t="shared" ca="1" si="31"/>
        <v/>
      </c>
      <c r="U30" s="86" t="str">
        <f t="shared" ca="1" si="31"/>
        <v/>
      </c>
      <c r="V30" s="86" t="str">
        <f t="shared" ca="1" si="31"/>
        <v/>
      </c>
      <c r="W30" s="86" t="str">
        <f t="shared" ca="1" si="31"/>
        <v/>
      </c>
      <c r="X30" s="86" t="str">
        <f t="shared" ca="1" si="31"/>
        <v/>
      </c>
      <c r="Y30" s="86" t="str">
        <f t="shared" ca="1" si="31"/>
        <v/>
      </c>
      <c r="Z30" s="86" t="str">
        <f t="shared" ca="1" si="31"/>
        <v/>
      </c>
      <c r="AA30" s="86" t="str">
        <f t="shared" ca="1" si="31"/>
        <v/>
      </c>
      <c r="AB30" s="86" t="str">
        <f t="shared" ca="1" si="28"/>
        <v/>
      </c>
      <c r="AC30" s="86" t="str">
        <f t="shared" ca="1" si="28"/>
        <v/>
      </c>
      <c r="AD30" s="86" t="str">
        <f t="shared" ca="1" si="28"/>
        <v/>
      </c>
      <c r="AE30" s="86" t="str">
        <f t="shared" ca="1" si="28"/>
        <v/>
      </c>
      <c r="AF30" s="86" t="str">
        <f t="shared" ca="1" si="28"/>
        <v/>
      </c>
      <c r="AG30" s="86" t="str">
        <f t="shared" ca="1" si="28"/>
        <v/>
      </c>
      <c r="AH30" s="86" t="str">
        <f t="shared" ca="1" si="28"/>
        <v/>
      </c>
      <c r="AI30" s="86" t="str">
        <f t="shared" ca="1" si="28"/>
        <v/>
      </c>
      <c r="AJ30" s="86" t="str">
        <f t="shared" ca="1" si="28"/>
        <v/>
      </c>
      <c r="AK30" s="86" t="str">
        <f t="shared" ca="1" si="28"/>
        <v/>
      </c>
      <c r="AL30" s="86" t="str">
        <f t="shared" ca="1" si="29"/>
        <v/>
      </c>
      <c r="AM30" s="86" t="str">
        <f t="shared" ca="1" si="29"/>
        <v/>
      </c>
      <c r="AN30" s="86" t="str">
        <f t="shared" ca="1" si="29"/>
        <v/>
      </c>
      <c r="AO30" s="86" t="str">
        <f t="shared" ca="1" si="29"/>
        <v/>
      </c>
      <c r="AP30" s="86" t="str">
        <f t="shared" ca="1" si="29"/>
        <v/>
      </c>
      <c r="AQ30" s="86" t="str">
        <f t="shared" ca="1" si="29"/>
        <v/>
      </c>
      <c r="AR30" s="86" t="str">
        <f t="shared" ca="1" si="29"/>
        <v/>
      </c>
      <c r="AS30" s="86" t="str">
        <f t="shared" ca="1" si="29"/>
        <v/>
      </c>
      <c r="AT30" s="86" t="str">
        <f t="shared" ca="1" si="29"/>
        <v/>
      </c>
      <c r="AU30" s="86" t="str">
        <f t="shared" ca="1" si="29"/>
        <v/>
      </c>
      <c r="AV30" s="86" t="str">
        <f t="shared" ca="1" si="29"/>
        <v/>
      </c>
      <c r="AW30" s="86" t="str">
        <f t="shared" ca="1" si="29"/>
        <v/>
      </c>
      <c r="AX30" s="86" t="str">
        <f t="shared" ca="1" si="29"/>
        <v/>
      </c>
      <c r="AY30" s="86" t="str">
        <f t="shared" ca="1" si="29"/>
        <v/>
      </c>
      <c r="AZ30" s="86" t="str">
        <f t="shared" ca="1" si="29"/>
        <v/>
      </c>
      <c r="BA30" s="86">
        <f t="shared" ca="1" si="29"/>
        <v>3</v>
      </c>
      <c r="BB30" s="86">
        <f t="shared" ca="1" si="30"/>
        <v>3</v>
      </c>
      <c r="BC30" s="86">
        <f t="shared" ca="1" si="30"/>
        <v>3</v>
      </c>
      <c r="BD30" s="86">
        <f t="shared" ca="1" si="30"/>
        <v>3</v>
      </c>
      <c r="BE30" s="86">
        <f t="shared" ca="1" si="30"/>
        <v>3</v>
      </c>
      <c r="BF30" s="86">
        <f t="shared" ca="1" si="30"/>
        <v>3</v>
      </c>
      <c r="BG30" s="86">
        <f t="shared" ca="1" si="30"/>
        <v>3</v>
      </c>
      <c r="BH30" s="86" t="str">
        <f t="shared" ca="1" si="30"/>
        <v/>
      </c>
      <c r="BI30" s="86" t="str">
        <f t="shared" ca="1" si="30"/>
        <v/>
      </c>
      <c r="BJ30" s="86" t="str">
        <f t="shared" ca="1" si="30"/>
        <v/>
      </c>
      <c r="BK30" s="86" t="str">
        <f t="shared" ca="1" si="30"/>
        <v/>
      </c>
      <c r="BL30" s="86" t="str">
        <f t="shared" ca="1" si="30"/>
        <v/>
      </c>
      <c r="BM30" s="86" t="str">
        <f t="shared" ca="1" si="30"/>
        <v/>
      </c>
      <c r="BN30" s="86" t="str">
        <f t="shared" ca="1" si="30"/>
        <v/>
      </c>
      <c r="BO30" s="86" t="str">
        <f t="shared" ca="1" si="30"/>
        <v/>
      </c>
      <c r="BP30" s="86" t="str">
        <f t="shared" ca="1" si="30"/>
        <v/>
      </c>
      <c r="BQ30" s="86" t="str">
        <f t="shared" ca="1" si="30"/>
        <v/>
      </c>
      <c r="BR30" s="86" t="str">
        <f t="shared" ca="1" si="26"/>
        <v/>
      </c>
      <c r="BS30" s="86" t="str">
        <f t="shared" ca="1" si="27"/>
        <v/>
      </c>
      <c r="BT30" s="86" t="str">
        <f t="shared" ca="1" si="27"/>
        <v/>
      </c>
      <c r="BU30" s="86" t="str">
        <f t="shared" ca="1" si="27"/>
        <v/>
      </c>
      <c r="BV30" s="86" t="str">
        <f t="shared" ca="1" si="27"/>
        <v/>
      </c>
      <c r="BW30" s="86" t="str">
        <f t="shared" ca="1" si="27"/>
        <v/>
      </c>
      <c r="BX30" s="86" t="str">
        <f t="shared" ca="1" si="27"/>
        <v/>
      </c>
      <c r="BY30" s="86" t="str">
        <f t="shared" ca="1" si="27"/>
        <v/>
      </c>
      <c r="BZ30" s="86" t="str">
        <f t="shared" ca="1" si="27"/>
        <v/>
      </c>
      <c r="CA30" s="86" t="str">
        <f t="shared" ca="1" si="27"/>
        <v/>
      </c>
      <c r="CB30" s="86" t="str">
        <f t="shared" ca="1" si="27"/>
        <v/>
      </c>
    </row>
    <row r="31" spans="1:80" s="1" customFormat="1" ht="40.15" customHeight="1" x14ac:dyDescent="0.25">
      <c r="A31" s="6"/>
      <c r="B31" s="63" t="s">
        <v>62</v>
      </c>
      <c r="C31" s="101" t="s">
        <v>66</v>
      </c>
      <c r="D31" s="29" t="s">
        <v>9</v>
      </c>
      <c r="E31" s="14" t="s">
        <v>9</v>
      </c>
      <c r="F31" s="70" t="s">
        <v>67</v>
      </c>
      <c r="G31" s="29" t="s">
        <v>43</v>
      </c>
      <c r="H31" s="15">
        <v>0</v>
      </c>
      <c r="I31" s="62">
        <v>45986</v>
      </c>
      <c r="J31" s="16">
        <v>7</v>
      </c>
      <c r="K31" s="14"/>
      <c r="L31" s="86" t="str">
        <f t="shared" ca="1" si="31"/>
        <v/>
      </c>
      <c r="M31" s="86" t="str">
        <f t="shared" ca="1" si="31"/>
        <v/>
      </c>
      <c r="N31" s="86" t="str">
        <f t="shared" ca="1" si="31"/>
        <v/>
      </c>
      <c r="O31" s="86" t="str">
        <f t="shared" ca="1" si="31"/>
        <v/>
      </c>
      <c r="P31" s="86" t="str">
        <f t="shared" ca="1" si="31"/>
        <v/>
      </c>
      <c r="Q31" s="86" t="str">
        <f t="shared" ca="1" si="31"/>
        <v/>
      </c>
      <c r="R31" s="86" t="str">
        <f t="shared" ca="1" si="31"/>
        <v/>
      </c>
      <c r="S31" s="86" t="str">
        <f t="shared" ca="1" si="31"/>
        <v/>
      </c>
      <c r="T31" s="86" t="str">
        <f t="shared" ca="1" si="31"/>
        <v/>
      </c>
      <c r="U31" s="86" t="str">
        <f t="shared" ca="1" si="31"/>
        <v/>
      </c>
      <c r="V31" s="86" t="str">
        <f t="shared" ca="1" si="31"/>
        <v/>
      </c>
      <c r="W31" s="86" t="str">
        <f t="shared" ca="1" si="31"/>
        <v/>
      </c>
      <c r="X31" s="86" t="str">
        <f t="shared" ca="1" si="31"/>
        <v/>
      </c>
      <c r="Y31" s="86" t="str">
        <f t="shared" ca="1" si="31"/>
        <v/>
      </c>
      <c r="Z31" s="86" t="str">
        <f t="shared" ca="1" si="31"/>
        <v/>
      </c>
      <c r="AA31" s="86" t="str">
        <f t="shared" ca="1" si="31"/>
        <v/>
      </c>
      <c r="AB31" s="86" t="str">
        <f t="shared" ca="1" si="28"/>
        <v/>
      </c>
      <c r="AC31" s="86" t="str">
        <f t="shared" ca="1" si="28"/>
        <v/>
      </c>
      <c r="AD31" s="86" t="str">
        <f t="shared" ca="1" si="28"/>
        <v/>
      </c>
      <c r="AE31" s="86" t="str">
        <f t="shared" ca="1" si="28"/>
        <v/>
      </c>
      <c r="AF31" s="86" t="str">
        <f t="shared" ca="1" si="28"/>
        <v/>
      </c>
      <c r="AG31" s="86" t="str">
        <f t="shared" ca="1" si="28"/>
        <v/>
      </c>
      <c r="AH31" s="86" t="str">
        <f t="shared" ca="1" si="28"/>
        <v/>
      </c>
      <c r="AI31" s="86" t="str">
        <f t="shared" ca="1" si="28"/>
        <v/>
      </c>
      <c r="AJ31" s="86" t="str">
        <f t="shared" ca="1" si="28"/>
        <v/>
      </c>
      <c r="AK31" s="86" t="str">
        <f t="shared" ca="1" si="28"/>
        <v/>
      </c>
      <c r="AL31" s="86" t="str">
        <f t="shared" ca="1" si="29"/>
        <v/>
      </c>
      <c r="AM31" s="86" t="str">
        <f t="shared" ca="1" si="29"/>
        <v/>
      </c>
      <c r="AN31" s="86" t="str">
        <f t="shared" ca="1" si="29"/>
        <v/>
      </c>
      <c r="AO31" s="86" t="str">
        <f t="shared" ca="1" si="29"/>
        <v/>
      </c>
      <c r="AP31" s="86" t="str">
        <f t="shared" ca="1" si="29"/>
        <v/>
      </c>
      <c r="AQ31" s="86" t="str">
        <f t="shared" ca="1" si="29"/>
        <v/>
      </c>
      <c r="AR31" s="86" t="str">
        <f t="shared" ca="1" si="29"/>
        <v/>
      </c>
      <c r="AS31" s="86" t="str">
        <f t="shared" ca="1" si="29"/>
        <v/>
      </c>
      <c r="AT31" s="86" t="str">
        <f t="shared" ca="1" si="29"/>
        <v/>
      </c>
      <c r="AU31" s="86" t="str">
        <f t="shared" ca="1" si="29"/>
        <v/>
      </c>
      <c r="AV31" s="86" t="str">
        <f t="shared" ca="1" si="29"/>
        <v/>
      </c>
      <c r="AW31" s="86" t="str">
        <f t="shared" ca="1" si="29"/>
        <v/>
      </c>
      <c r="AX31" s="86" t="str">
        <f t="shared" ca="1" si="29"/>
        <v/>
      </c>
      <c r="AY31" s="86" t="str">
        <f t="shared" ca="1" si="29"/>
        <v/>
      </c>
      <c r="AZ31" s="86" t="str">
        <f t="shared" ca="1" si="29"/>
        <v/>
      </c>
      <c r="BA31" s="86">
        <f t="shared" ca="1" si="29"/>
        <v>4</v>
      </c>
      <c r="BB31" s="86">
        <f t="shared" ca="1" si="30"/>
        <v>4</v>
      </c>
      <c r="BC31" s="86">
        <f t="shared" ca="1" si="30"/>
        <v>4</v>
      </c>
      <c r="BD31" s="86">
        <f t="shared" ca="1" si="30"/>
        <v>4</v>
      </c>
      <c r="BE31" s="86">
        <f t="shared" ca="1" si="30"/>
        <v>4</v>
      </c>
      <c r="BF31" s="86">
        <f t="shared" ca="1" si="30"/>
        <v>4</v>
      </c>
      <c r="BG31" s="86">
        <f t="shared" ca="1" si="30"/>
        <v>4</v>
      </c>
      <c r="BH31" s="86" t="str">
        <f t="shared" ca="1" si="30"/>
        <v/>
      </c>
      <c r="BI31" s="86" t="str">
        <f t="shared" ca="1" si="30"/>
        <v/>
      </c>
      <c r="BJ31" s="86" t="str">
        <f t="shared" ca="1" si="30"/>
        <v/>
      </c>
      <c r="BK31" s="86" t="str">
        <f t="shared" ca="1" si="30"/>
        <v/>
      </c>
      <c r="BL31" s="86" t="str">
        <f t="shared" ca="1" si="30"/>
        <v/>
      </c>
      <c r="BM31" s="86" t="str">
        <f t="shared" ca="1" si="30"/>
        <v/>
      </c>
      <c r="BN31" s="86" t="str">
        <f t="shared" ca="1" si="30"/>
        <v/>
      </c>
      <c r="BO31" s="86" t="str">
        <f t="shared" ca="1" si="30"/>
        <v/>
      </c>
      <c r="BP31" s="86" t="str">
        <f t="shared" ca="1" si="30"/>
        <v/>
      </c>
      <c r="BQ31" s="86" t="str">
        <f t="shared" ca="1" si="30"/>
        <v/>
      </c>
      <c r="BR31" s="86" t="str">
        <f t="shared" ca="1" si="26"/>
        <v/>
      </c>
      <c r="BS31" s="86" t="str">
        <f t="shared" ca="1" si="27"/>
        <v/>
      </c>
      <c r="BT31" s="86" t="str">
        <f t="shared" ca="1" si="27"/>
        <v/>
      </c>
      <c r="BU31" s="86" t="str">
        <f t="shared" ca="1" si="27"/>
        <v/>
      </c>
      <c r="BV31" s="86" t="str">
        <f t="shared" ca="1" si="27"/>
        <v/>
      </c>
      <c r="BW31" s="86" t="str">
        <f t="shared" ca="1" si="27"/>
        <v/>
      </c>
      <c r="BX31" s="86" t="str">
        <f t="shared" ca="1" si="27"/>
        <v/>
      </c>
      <c r="BY31" s="86" t="str">
        <f t="shared" ca="1" si="27"/>
        <v/>
      </c>
      <c r="BZ31" s="86" t="str">
        <f t="shared" ca="1" si="27"/>
        <v/>
      </c>
      <c r="CA31" s="86" t="str">
        <f t="shared" ca="1" si="27"/>
        <v/>
      </c>
      <c r="CB31" s="86" t="str">
        <f t="shared" ca="1" si="27"/>
        <v/>
      </c>
    </row>
    <row r="32" spans="1:80" s="1" customFormat="1" ht="40.15" customHeight="1" x14ac:dyDescent="0.25">
      <c r="A32" s="6"/>
      <c r="B32" s="63" t="s">
        <v>68</v>
      </c>
      <c r="C32" s="95" t="s">
        <v>60</v>
      </c>
      <c r="D32" s="29" t="s">
        <v>31</v>
      </c>
      <c r="E32" s="14" t="s">
        <v>10</v>
      </c>
      <c r="F32" s="70" t="s">
        <v>69</v>
      </c>
      <c r="G32" s="29" t="s">
        <v>33</v>
      </c>
      <c r="H32" s="15">
        <v>0</v>
      </c>
      <c r="I32" s="62">
        <f>I31+J31</f>
        <v>45993</v>
      </c>
      <c r="J32" s="16">
        <v>7</v>
      </c>
      <c r="K32" s="14"/>
      <c r="L32" s="86" t="str">
        <f t="shared" ca="1" si="31"/>
        <v/>
      </c>
      <c r="M32" s="86" t="str">
        <f t="shared" ca="1" si="31"/>
        <v/>
      </c>
      <c r="N32" s="86" t="str">
        <f t="shared" ca="1" si="31"/>
        <v/>
      </c>
      <c r="O32" s="86" t="str">
        <f t="shared" ca="1" si="31"/>
        <v/>
      </c>
      <c r="P32" s="86" t="str">
        <f t="shared" ca="1" si="31"/>
        <v/>
      </c>
      <c r="Q32" s="86" t="str">
        <f t="shared" ca="1" si="31"/>
        <v/>
      </c>
      <c r="R32" s="86" t="str">
        <f t="shared" ca="1" si="31"/>
        <v/>
      </c>
      <c r="S32" s="86" t="str">
        <f t="shared" ca="1" si="31"/>
        <v/>
      </c>
      <c r="T32" s="86" t="str">
        <f t="shared" ca="1" si="31"/>
        <v/>
      </c>
      <c r="U32" s="86" t="str">
        <f t="shared" ca="1" si="31"/>
        <v/>
      </c>
      <c r="V32" s="86" t="str">
        <f t="shared" ca="1" si="31"/>
        <v/>
      </c>
      <c r="W32" s="86" t="str">
        <f t="shared" ca="1" si="31"/>
        <v/>
      </c>
      <c r="X32" s="86" t="str">
        <f t="shared" ca="1" si="31"/>
        <v/>
      </c>
      <c r="Y32" s="86" t="str">
        <f t="shared" ca="1" si="31"/>
        <v/>
      </c>
      <c r="Z32" s="86" t="str">
        <f t="shared" ca="1" si="31"/>
        <v/>
      </c>
      <c r="AA32" s="86" t="str">
        <f t="shared" ca="1" si="31"/>
        <v/>
      </c>
      <c r="AB32" s="86" t="str">
        <f t="shared" ca="1" si="28"/>
        <v/>
      </c>
      <c r="AC32" s="86" t="str">
        <f t="shared" ca="1" si="28"/>
        <v/>
      </c>
      <c r="AD32" s="86" t="str">
        <f t="shared" ca="1" si="28"/>
        <v/>
      </c>
      <c r="AE32" s="86" t="str">
        <f t="shared" ca="1" si="28"/>
        <v/>
      </c>
      <c r="AF32" s="86" t="str">
        <f t="shared" ca="1" si="28"/>
        <v/>
      </c>
      <c r="AG32" s="86" t="str">
        <f t="shared" ca="1" si="28"/>
        <v/>
      </c>
      <c r="AH32" s="86" t="str">
        <f t="shared" ca="1" si="28"/>
        <v/>
      </c>
      <c r="AI32" s="86" t="str">
        <f t="shared" ca="1" si="28"/>
        <v/>
      </c>
      <c r="AJ32" s="86" t="str">
        <f t="shared" ca="1" si="28"/>
        <v/>
      </c>
      <c r="AK32" s="86" t="str">
        <f t="shared" ca="1" si="28"/>
        <v/>
      </c>
      <c r="AL32" s="86" t="str">
        <f t="shared" ca="1" si="29"/>
        <v/>
      </c>
      <c r="AM32" s="86" t="str">
        <f t="shared" ca="1" si="29"/>
        <v/>
      </c>
      <c r="AN32" s="86" t="str">
        <f t="shared" ca="1" si="29"/>
        <v/>
      </c>
      <c r="AO32" s="86" t="str">
        <f t="shared" ca="1" si="29"/>
        <v/>
      </c>
      <c r="AP32" s="86" t="str">
        <f t="shared" ca="1" si="29"/>
        <v/>
      </c>
      <c r="AQ32" s="86" t="str">
        <f t="shared" ca="1" si="29"/>
        <v/>
      </c>
      <c r="AR32" s="86" t="str">
        <f t="shared" ca="1" si="29"/>
        <v/>
      </c>
      <c r="AS32" s="86" t="str">
        <f t="shared" ca="1" si="29"/>
        <v/>
      </c>
      <c r="AT32" s="86" t="str">
        <f t="shared" ca="1" si="29"/>
        <v/>
      </c>
      <c r="AU32" s="86" t="str">
        <f t="shared" ca="1" si="29"/>
        <v/>
      </c>
      <c r="AV32" s="86" t="str">
        <f t="shared" ca="1" si="29"/>
        <v/>
      </c>
      <c r="AW32" s="86" t="str">
        <f t="shared" ca="1" si="29"/>
        <v/>
      </c>
      <c r="AX32" s="86" t="str">
        <f t="shared" ca="1" si="29"/>
        <v/>
      </c>
      <c r="AY32" s="86" t="str">
        <f t="shared" ca="1" si="29"/>
        <v/>
      </c>
      <c r="AZ32" s="86" t="str">
        <f t="shared" ca="1" si="29"/>
        <v/>
      </c>
      <c r="BA32" s="86" t="str">
        <f t="shared" ca="1" si="29"/>
        <v/>
      </c>
      <c r="BB32" s="86" t="str">
        <f t="shared" ca="1" si="30"/>
        <v/>
      </c>
      <c r="BC32" s="86" t="str">
        <f t="shared" ca="1" si="30"/>
        <v/>
      </c>
      <c r="BD32" s="86" t="str">
        <f t="shared" ca="1" si="30"/>
        <v/>
      </c>
      <c r="BE32" s="86" t="str">
        <f t="shared" ca="1" si="30"/>
        <v/>
      </c>
      <c r="BF32" s="86" t="str">
        <f t="shared" ca="1" si="30"/>
        <v/>
      </c>
      <c r="BG32" s="86" t="str">
        <f t="shared" ca="1" si="30"/>
        <v/>
      </c>
      <c r="BH32" s="86">
        <f t="shared" ca="1" si="30"/>
        <v>2</v>
      </c>
      <c r="BI32" s="86">
        <f t="shared" ca="1" si="30"/>
        <v>2</v>
      </c>
      <c r="BJ32" s="86">
        <f t="shared" ca="1" si="30"/>
        <v>2</v>
      </c>
      <c r="BK32" s="86">
        <f t="shared" ca="1" si="30"/>
        <v>2</v>
      </c>
      <c r="BL32" s="86">
        <f t="shared" ca="1" si="30"/>
        <v>2</v>
      </c>
      <c r="BM32" s="86">
        <f t="shared" ca="1" si="30"/>
        <v>2</v>
      </c>
      <c r="BN32" s="86">
        <f t="shared" ca="1" si="30"/>
        <v>2</v>
      </c>
      <c r="BO32" s="86" t="str">
        <f t="shared" ca="1" si="30"/>
        <v/>
      </c>
      <c r="BP32" s="86" t="str">
        <f t="shared" ca="1" si="30"/>
        <v/>
      </c>
      <c r="BQ32" s="86" t="str">
        <f t="shared" ca="1" si="30"/>
        <v/>
      </c>
      <c r="BR32" s="86" t="str">
        <f t="shared" ca="1" si="26"/>
        <v/>
      </c>
      <c r="BS32" s="86" t="str">
        <f t="shared" ref="BS32:CB40" ca="1" si="32">IF(AND(BS$7&gt;=$I32,BS$7&lt;=$I32+$J32-1),
   IF($D32="Scrum",1,
   IF(AND($D32="UI",$E32="UI Mobile"),2,
   IF(AND($D32="UI",$E32="UI Web/Desktop"),6,
   IF($D32="Core Shared (KMP)",3,
   IF($D32="Backend",4,
   IF($D32="QA &amp; Delivery",5,"")))))),
   "")</f>
        <v/>
      </c>
      <c r="BT32" s="86" t="str">
        <f t="shared" ca="1" si="32"/>
        <v/>
      </c>
      <c r="BU32" s="86" t="str">
        <f t="shared" ca="1" si="32"/>
        <v/>
      </c>
      <c r="BV32" s="86" t="str">
        <f t="shared" ca="1" si="32"/>
        <v/>
      </c>
      <c r="BW32" s="86" t="str">
        <f t="shared" ca="1" si="32"/>
        <v/>
      </c>
      <c r="BX32" s="86" t="str">
        <f t="shared" ca="1" si="32"/>
        <v/>
      </c>
      <c r="BY32" s="86" t="str">
        <f t="shared" ca="1" si="32"/>
        <v/>
      </c>
      <c r="BZ32" s="86" t="str">
        <f t="shared" ca="1" si="32"/>
        <v/>
      </c>
      <c r="CA32" s="86" t="str">
        <f t="shared" ca="1" si="32"/>
        <v/>
      </c>
      <c r="CB32" s="86" t="str">
        <f t="shared" ca="1" si="32"/>
        <v/>
      </c>
    </row>
    <row r="33" spans="1:80" s="1" customFormat="1" ht="40.15" customHeight="1" x14ac:dyDescent="0.25">
      <c r="A33" s="6"/>
      <c r="B33" s="63" t="s">
        <v>68</v>
      </c>
      <c r="C33" s="95" t="s">
        <v>60</v>
      </c>
      <c r="D33" s="29" t="s">
        <v>31</v>
      </c>
      <c r="E33" s="14" t="s">
        <v>34</v>
      </c>
      <c r="F33" s="70" t="s">
        <v>70</v>
      </c>
      <c r="G33" s="29" t="s">
        <v>36</v>
      </c>
      <c r="H33" s="15">
        <v>0</v>
      </c>
      <c r="I33" s="62">
        <v>45993</v>
      </c>
      <c r="J33" s="16">
        <v>7</v>
      </c>
      <c r="K33" s="14"/>
      <c r="L33" s="86" t="str">
        <f t="shared" ca="1" si="31"/>
        <v/>
      </c>
      <c r="M33" s="86" t="str">
        <f t="shared" ca="1" si="31"/>
        <v/>
      </c>
      <c r="N33" s="86" t="str">
        <f t="shared" ca="1" si="31"/>
        <v/>
      </c>
      <c r="O33" s="86" t="str">
        <f t="shared" ca="1" si="31"/>
        <v/>
      </c>
      <c r="P33" s="86" t="str">
        <f t="shared" ca="1" si="31"/>
        <v/>
      </c>
      <c r="Q33" s="86" t="str">
        <f t="shared" ca="1" si="31"/>
        <v/>
      </c>
      <c r="R33" s="86" t="str">
        <f t="shared" ca="1" si="31"/>
        <v/>
      </c>
      <c r="S33" s="86" t="str">
        <f t="shared" ca="1" si="31"/>
        <v/>
      </c>
      <c r="T33" s="86" t="str">
        <f t="shared" ca="1" si="31"/>
        <v/>
      </c>
      <c r="U33" s="86" t="str">
        <f t="shared" ca="1" si="31"/>
        <v/>
      </c>
      <c r="V33" s="86" t="str">
        <f t="shared" ca="1" si="31"/>
        <v/>
      </c>
      <c r="W33" s="86" t="str">
        <f t="shared" ca="1" si="31"/>
        <v/>
      </c>
      <c r="X33" s="86" t="str">
        <f t="shared" ca="1" si="31"/>
        <v/>
      </c>
      <c r="Y33" s="86" t="str">
        <f t="shared" ca="1" si="31"/>
        <v/>
      </c>
      <c r="Z33" s="86" t="str">
        <f t="shared" ca="1" si="31"/>
        <v/>
      </c>
      <c r="AA33" s="86" t="str">
        <f t="shared" ca="1" si="31"/>
        <v/>
      </c>
      <c r="AB33" s="86" t="str">
        <f t="shared" ca="1" si="28"/>
        <v/>
      </c>
      <c r="AC33" s="86" t="str">
        <f t="shared" ca="1" si="28"/>
        <v/>
      </c>
      <c r="AD33" s="86" t="str">
        <f t="shared" ca="1" si="28"/>
        <v/>
      </c>
      <c r="AE33" s="86" t="str">
        <f t="shared" ca="1" si="28"/>
        <v/>
      </c>
      <c r="AF33" s="86" t="str">
        <f t="shared" ca="1" si="28"/>
        <v/>
      </c>
      <c r="AG33" s="86" t="str">
        <f t="shared" ca="1" si="28"/>
        <v/>
      </c>
      <c r="AH33" s="86" t="str">
        <f t="shared" ca="1" si="28"/>
        <v/>
      </c>
      <c r="AI33" s="86" t="str">
        <f t="shared" ca="1" si="28"/>
        <v/>
      </c>
      <c r="AJ33" s="86" t="str">
        <f t="shared" ca="1" si="28"/>
        <v/>
      </c>
      <c r="AK33" s="86" t="str">
        <f t="shared" ca="1" si="28"/>
        <v/>
      </c>
      <c r="AL33" s="86" t="str">
        <f t="shared" ca="1" si="29"/>
        <v/>
      </c>
      <c r="AM33" s="86" t="str">
        <f t="shared" ca="1" si="29"/>
        <v/>
      </c>
      <c r="AN33" s="86" t="str">
        <f t="shared" ca="1" si="29"/>
        <v/>
      </c>
      <c r="AO33" s="86" t="str">
        <f t="shared" ca="1" si="29"/>
        <v/>
      </c>
      <c r="AP33" s="86" t="str">
        <f t="shared" ca="1" si="29"/>
        <v/>
      </c>
      <c r="AQ33" s="86" t="str">
        <f t="shared" ca="1" si="29"/>
        <v/>
      </c>
      <c r="AR33" s="86" t="str">
        <f t="shared" ca="1" si="29"/>
        <v/>
      </c>
      <c r="AS33" s="86" t="str">
        <f t="shared" ca="1" si="29"/>
        <v/>
      </c>
      <c r="AT33" s="86" t="str">
        <f t="shared" ca="1" si="29"/>
        <v/>
      </c>
      <c r="AU33" s="86" t="str">
        <f t="shared" ca="1" si="29"/>
        <v/>
      </c>
      <c r="AV33" s="86" t="str">
        <f t="shared" ca="1" si="29"/>
        <v/>
      </c>
      <c r="AW33" s="86" t="str">
        <f t="shared" ca="1" si="29"/>
        <v/>
      </c>
      <c r="AX33" s="86" t="str">
        <f t="shared" ca="1" si="29"/>
        <v/>
      </c>
      <c r="AY33" s="86" t="str">
        <f t="shared" ca="1" si="29"/>
        <v/>
      </c>
      <c r="AZ33" s="86" t="str">
        <f t="shared" ca="1" si="29"/>
        <v/>
      </c>
      <c r="BA33" s="86" t="str">
        <f t="shared" ca="1" si="29"/>
        <v/>
      </c>
      <c r="BB33" s="86" t="str">
        <f t="shared" ca="1" si="30"/>
        <v/>
      </c>
      <c r="BC33" s="86" t="str">
        <f t="shared" ca="1" si="30"/>
        <v/>
      </c>
      <c r="BD33" s="86" t="str">
        <f t="shared" ca="1" si="30"/>
        <v/>
      </c>
      <c r="BE33" s="86" t="str">
        <f t="shared" ca="1" si="30"/>
        <v/>
      </c>
      <c r="BF33" s="86" t="str">
        <f t="shared" ca="1" si="30"/>
        <v/>
      </c>
      <c r="BG33" s="86" t="str">
        <f t="shared" ca="1" si="30"/>
        <v/>
      </c>
      <c r="BH33" s="86">
        <f t="shared" ca="1" si="30"/>
        <v>6</v>
      </c>
      <c r="BI33" s="86">
        <f t="shared" ca="1" si="30"/>
        <v>6</v>
      </c>
      <c r="BJ33" s="86">
        <f t="shared" ca="1" si="30"/>
        <v>6</v>
      </c>
      <c r="BK33" s="86">
        <f t="shared" ca="1" si="30"/>
        <v>6</v>
      </c>
      <c r="BL33" s="86">
        <f t="shared" ca="1" si="30"/>
        <v>6</v>
      </c>
      <c r="BM33" s="86">
        <f t="shared" ca="1" si="30"/>
        <v>6</v>
      </c>
      <c r="BN33" s="86">
        <f t="shared" ca="1" si="30"/>
        <v>6</v>
      </c>
      <c r="BO33" s="86" t="str">
        <f t="shared" ca="1" si="30"/>
        <v/>
      </c>
      <c r="BP33" s="86" t="str">
        <f t="shared" ca="1" si="30"/>
        <v/>
      </c>
      <c r="BQ33" s="86" t="str">
        <f t="shared" ca="1" si="30"/>
        <v/>
      </c>
      <c r="BR33" s="86" t="str">
        <f t="shared" ca="1" si="26"/>
        <v/>
      </c>
      <c r="BS33" s="86" t="str">
        <f t="shared" ca="1" si="32"/>
        <v/>
      </c>
      <c r="BT33" s="86" t="str">
        <f t="shared" ca="1" si="32"/>
        <v/>
      </c>
      <c r="BU33" s="86" t="str">
        <f t="shared" ca="1" si="32"/>
        <v/>
      </c>
      <c r="BV33" s="86" t="str">
        <f t="shared" ca="1" si="32"/>
        <v/>
      </c>
      <c r="BW33" s="86" t="str">
        <f t="shared" ca="1" si="32"/>
        <v/>
      </c>
      <c r="BX33" s="86" t="str">
        <f t="shared" ca="1" si="32"/>
        <v/>
      </c>
      <c r="BY33" s="86" t="str">
        <f t="shared" ca="1" si="32"/>
        <v/>
      </c>
      <c r="BZ33" s="86" t="str">
        <f t="shared" ca="1" si="32"/>
        <v/>
      </c>
      <c r="CA33" s="86" t="str">
        <f t="shared" ca="1" si="32"/>
        <v/>
      </c>
      <c r="CB33" s="86" t="str">
        <f t="shared" ca="1" si="32"/>
        <v/>
      </c>
    </row>
    <row r="34" spans="1:80" s="1" customFormat="1" ht="40.15" customHeight="1" x14ac:dyDescent="0.25">
      <c r="A34" s="6"/>
      <c r="B34" s="63" t="s">
        <v>68</v>
      </c>
      <c r="C34" s="101" t="s">
        <v>66</v>
      </c>
      <c r="D34" s="29" t="s">
        <v>38</v>
      </c>
      <c r="E34" s="14" t="s">
        <v>6</v>
      </c>
      <c r="F34" s="70" t="s">
        <v>71</v>
      </c>
      <c r="G34" s="29" t="s">
        <v>40</v>
      </c>
      <c r="H34" s="15">
        <v>0</v>
      </c>
      <c r="I34" s="62">
        <v>45993</v>
      </c>
      <c r="J34" s="16">
        <v>7</v>
      </c>
      <c r="K34" s="14"/>
      <c r="L34" s="86" t="str">
        <f t="shared" ca="1" si="31"/>
        <v/>
      </c>
      <c r="M34" s="86" t="str">
        <f t="shared" ca="1" si="31"/>
        <v/>
      </c>
      <c r="N34" s="86" t="str">
        <f t="shared" ca="1" si="31"/>
        <v/>
      </c>
      <c r="O34" s="86" t="str">
        <f t="shared" ca="1" si="31"/>
        <v/>
      </c>
      <c r="P34" s="86" t="str">
        <f t="shared" ca="1" si="31"/>
        <v/>
      </c>
      <c r="Q34" s="86" t="str">
        <f t="shared" ca="1" si="31"/>
        <v/>
      </c>
      <c r="R34" s="86" t="str">
        <f t="shared" ca="1" si="31"/>
        <v/>
      </c>
      <c r="S34" s="86" t="str">
        <f t="shared" ca="1" si="31"/>
        <v/>
      </c>
      <c r="T34" s="86" t="str">
        <f t="shared" ca="1" si="31"/>
        <v/>
      </c>
      <c r="U34" s="86" t="str">
        <f t="shared" ca="1" si="31"/>
        <v/>
      </c>
      <c r="V34" s="86" t="str">
        <f t="shared" ca="1" si="31"/>
        <v/>
      </c>
      <c r="W34" s="86" t="str">
        <f t="shared" ca="1" si="31"/>
        <v/>
      </c>
      <c r="X34" s="86" t="str">
        <f t="shared" ca="1" si="31"/>
        <v/>
      </c>
      <c r="Y34" s="86" t="str">
        <f t="shared" ca="1" si="31"/>
        <v/>
      </c>
      <c r="Z34" s="86" t="str">
        <f t="shared" ca="1" si="31"/>
        <v/>
      </c>
      <c r="AA34" s="86" t="str">
        <f t="shared" ca="1" si="31"/>
        <v/>
      </c>
      <c r="AB34" s="86" t="str">
        <f t="shared" ca="1" si="28"/>
        <v/>
      </c>
      <c r="AC34" s="86" t="str">
        <f t="shared" ca="1" si="28"/>
        <v/>
      </c>
      <c r="AD34" s="86" t="str">
        <f t="shared" ca="1" si="28"/>
        <v/>
      </c>
      <c r="AE34" s="86" t="str">
        <f t="shared" ca="1" si="28"/>
        <v/>
      </c>
      <c r="AF34" s="86" t="str">
        <f t="shared" ca="1" si="28"/>
        <v/>
      </c>
      <c r="AG34" s="86" t="str">
        <f t="shared" ca="1" si="28"/>
        <v/>
      </c>
      <c r="AH34" s="86" t="str">
        <f t="shared" ca="1" si="28"/>
        <v/>
      </c>
      <c r="AI34" s="86" t="str">
        <f t="shared" ca="1" si="28"/>
        <v/>
      </c>
      <c r="AJ34" s="86" t="str">
        <f t="shared" ca="1" si="28"/>
        <v/>
      </c>
      <c r="AK34" s="86" t="str">
        <f t="shared" ca="1" si="28"/>
        <v/>
      </c>
      <c r="AL34" s="86" t="str">
        <f t="shared" ca="1" si="29"/>
        <v/>
      </c>
      <c r="AM34" s="86" t="str">
        <f t="shared" ca="1" si="29"/>
        <v/>
      </c>
      <c r="AN34" s="86" t="str">
        <f t="shared" ca="1" si="29"/>
        <v/>
      </c>
      <c r="AO34" s="86" t="str">
        <f t="shared" ca="1" si="29"/>
        <v/>
      </c>
      <c r="AP34" s="86" t="str">
        <f t="shared" ca="1" si="29"/>
        <v/>
      </c>
      <c r="AQ34" s="86" t="str">
        <f t="shared" ca="1" si="29"/>
        <v/>
      </c>
      <c r="AR34" s="86" t="str">
        <f t="shared" ca="1" si="29"/>
        <v/>
      </c>
      <c r="AS34" s="86" t="str">
        <f t="shared" ca="1" si="29"/>
        <v/>
      </c>
      <c r="AT34" s="86" t="str">
        <f t="shared" ca="1" si="29"/>
        <v/>
      </c>
      <c r="AU34" s="86" t="str">
        <f t="shared" ca="1" si="29"/>
        <v/>
      </c>
      <c r="AV34" s="86" t="str">
        <f t="shared" ca="1" si="29"/>
        <v/>
      </c>
      <c r="AW34" s="86" t="str">
        <f t="shared" ca="1" si="29"/>
        <v/>
      </c>
      <c r="AX34" s="86" t="str">
        <f t="shared" ca="1" si="29"/>
        <v/>
      </c>
      <c r="AY34" s="86" t="str">
        <f t="shared" ca="1" si="29"/>
        <v/>
      </c>
      <c r="AZ34" s="86" t="str">
        <f t="shared" ca="1" si="29"/>
        <v/>
      </c>
      <c r="BA34" s="86" t="str">
        <f t="shared" ca="1" si="29"/>
        <v/>
      </c>
      <c r="BB34" s="86" t="str">
        <f t="shared" ca="1" si="30"/>
        <v/>
      </c>
      <c r="BC34" s="86" t="str">
        <f t="shared" ca="1" si="30"/>
        <v/>
      </c>
      <c r="BD34" s="86" t="str">
        <f t="shared" ca="1" si="30"/>
        <v/>
      </c>
      <c r="BE34" s="86" t="str">
        <f t="shared" ca="1" si="30"/>
        <v/>
      </c>
      <c r="BF34" s="86" t="str">
        <f t="shared" ca="1" si="30"/>
        <v/>
      </c>
      <c r="BG34" s="86" t="str">
        <f t="shared" ca="1" si="30"/>
        <v/>
      </c>
      <c r="BH34" s="86">
        <f t="shared" ca="1" si="30"/>
        <v>3</v>
      </c>
      <c r="BI34" s="86">
        <f t="shared" ca="1" si="30"/>
        <v>3</v>
      </c>
      <c r="BJ34" s="86">
        <f t="shared" ca="1" si="30"/>
        <v>3</v>
      </c>
      <c r="BK34" s="86">
        <f t="shared" ca="1" si="30"/>
        <v>3</v>
      </c>
      <c r="BL34" s="86">
        <f t="shared" ca="1" si="30"/>
        <v>3</v>
      </c>
      <c r="BM34" s="86">
        <f t="shared" ca="1" si="30"/>
        <v>3</v>
      </c>
      <c r="BN34" s="86">
        <f t="shared" ca="1" si="30"/>
        <v>3</v>
      </c>
      <c r="BO34" s="86" t="str">
        <f t="shared" ca="1" si="30"/>
        <v/>
      </c>
      <c r="BP34" s="86" t="str">
        <f t="shared" ca="1" si="30"/>
        <v/>
      </c>
      <c r="BQ34" s="86" t="str">
        <f t="shared" ca="1" si="30"/>
        <v/>
      </c>
      <c r="BR34" s="86" t="str">
        <f t="shared" ca="1" si="26"/>
        <v/>
      </c>
      <c r="BS34" s="86" t="str">
        <f t="shared" ca="1" si="32"/>
        <v/>
      </c>
      <c r="BT34" s="86" t="str">
        <f t="shared" ca="1" si="32"/>
        <v/>
      </c>
      <c r="BU34" s="86" t="str">
        <f t="shared" ca="1" si="32"/>
        <v/>
      </c>
      <c r="BV34" s="86" t="str">
        <f t="shared" ca="1" si="32"/>
        <v/>
      </c>
      <c r="BW34" s="86" t="str">
        <f t="shared" ca="1" si="32"/>
        <v/>
      </c>
      <c r="BX34" s="86" t="str">
        <f t="shared" ca="1" si="32"/>
        <v/>
      </c>
      <c r="BY34" s="86" t="str">
        <f t="shared" ca="1" si="32"/>
        <v/>
      </c>
      <c r="BZ34" s="86" t="str">
        <f t="shared" ca="1" si="32"/>
        <v/>
      </c>
      <c r="CA34" s="86" t="str">
        <f t="shared" ca="1" si="32"/>
        <v/>
      </c>
      <c r="CB34" s="86" t="str">
        <f t="shared" ca="1" si="32"/>
        <v/>
      </c>
    </row>
    <row r="35" spans="1:80" s="1" customFormat="1" ht="40.15" customHeight="1" x14ac:dyDescent="0.25">
      <c r="A35" s="7"/>
      <c r="B35" s="63" t="s">
        <v>68</v>
      </c>
      <c r="C35" s="102" t="s">
        <v>72</v>
      </c>
      <c r="D35" s="29" t="s">
        <v>9</v>
      </c>
      <c r="E35" s="14" t="s">
        <v>9</v>
      </c>
      <c r="F35" s="70" t="s">
        <v>73</v>
      </c>
      <c r="G35" s="29" t="s">
        <v>43</v>
      </c>
      <c r="H35" s="15">
        <v>0</v>
      </c>
      <c r="I35" s="62">
        <v>45993</v>
      </c>
      <c r="J35" s="16">
        <v>7</v>
      </c>
      <c r="K35" s="14"/>
      <c r="L35" s="86" t="str">
        <f t="shared" ca="1" si="31"/>
        <v/>
      </c>
      <c r="M35" s="86" t="str">
        <f t="shared" ca="1" si="31"/>
        <v/>
      </c>
      <c r="N35" s="86" t="str">
        <f t="shared" ca="1" si="31"/>
        <v/>
      </c>
      <c r="O35" s="86" t="str">
        <f t="shared" ca="1" si="31"/>
        <v/>
      </c>
      <c r="P35" s="86" t="str">
        <f t="shared" ca="1" si="31"/>
        <v/>
      </c>
      <c r="Q35" s="86" t="str">
        <f t="shared" ca="1" si="31"/>
        <v/>
      </c>
      <c r="R35" s="86" t="str">
        <f t="shared" ca="1" si="31"/>
        <v/>
      </c>
      <c r="S35" s="86" t="str">
        <f t="shared" ca="1" si="31"/>
        <v/>
      </c>
      <c r="T35" s="86" t="str">
        <f t="shared" ca="1" si="31"/>
        <v/>
      </c>
      <c r="U35" s="86" t="str">
        <f t="shared" ca="1" si="31"/>
        <v/>
      </c>
      <c r="V35" s="86" t="str">
        <f t="shared" ca="1" si="31"/>
        <v/>
      </c>
      <c r="W35" s="86" t="str">
        <f t="shared" ca="1" si="31"/>
        <v/>
      </c>
      <c r="X35" s="86" t="str">
        <f t="shared" ca="1" si="31"/>
        <v/>
      </c>
      <c r="Y35" s="86" t="str">
        <f t="shared" ca="1" si="31"/>
        <v/>
      </c>
      <c r="Z35" s="86" t="str">
        <f t="shared" ca="1" si="31"/>
        <v/>
      </c>
      <c r="AA35" s="86" t="str">
        <f t="shared" ca="1" si="31"/>
        <v/>
      </c>
      <c r="AB35" s="86" t="str">
        <f t="shared" ca="1" si="28"/>
        <v/>
      </c>
      <c r="AC35" s="86" t="str">
        <f t="shared" ca="1" si="28"/>
        <v/>
      </c>
      <c r="AD35" s="86" t="str">
        <f t="shared" ca="1" si="28"/>
        <v/>
      </c>
      <c r="AE35" s="86" t="str">
        <f t="shared" ca="1" si="28"/>
        <v/>
      </c>
      <c r="AF35" s="86" t="str">
        <f t="shared" ca="1" si="28"/>
        <v/>
      </c>
      <c r="AG35" s="86" t="str">
        <f t="shared" ca="1" si="28"/>
        <v/>
      </c>
      <c r="AH35" s="86" t="str">
        <f t="shared" ca="1" si="28"/>
        <v/>
      </c>
      <c r="AI35" s="86" t="str">
        <f t="shared" ca="1" si="28"/>
        <v/>
      </c>
      <c r="AJ35" s="86" t="str">
        <f t="shared" ca="1" si="28"/>
        <v/>
      </c>
      <c r="AK35" s="86" t="str">
        <f t="shared" ca="1" si="28"/>
        <v/>
      </c>
      <c r="AL35" s="86" t="str">
        <f t="shared" ca="1" si="29"/>
        <v/>
      </c>
      <c r="AM35" s="86" t="str">
        <f t="shared" ca="1" si="29"/>
        <v/>
      </c>
      <c r="AN35" s="86" t="str">
        <f t="shared" ca="1" si="29"/>
        <v/>
      </c>
      <c r="AO35" s="86" t="str">
        <f t="shared" ca="1" si="29"/>
        <v/>
      </c>
      <c r="AP35" s="86" t="str">
        <f t="shared" ca="1" si="29"/>
        <v/>
      </c>
      <c r="AQ35" s="86" t="str">
        <f t="shared" ca="1" si="29"/>
        <v/>
      </c>
      <c r="AR35" s="86" t="str">
        <f t="shared" ca="1" si="29"/>
        <v/>
      </c>
      <c r="AS35" s="86" t="str">
        <f t="shared" ca="1" si="29"/>
        <v/>
      </c>
      <c r="AT35" s="86" t="str">
        <f t="shared" ca="1" si="29"/>
        <v/>
      </c>
      <c r="AU35" s="86" t="str">
        <f t="shared" ca="1" si="29"/>
        <v/>
      </c>
      <c r="AV35" s="86" t="str">
        <f t="shared" ca="1" si="29"/>
        <v/>
      </c>
      <c r="AW35" s="86" t="str">
        <f t="shared" ca="1" si="29"/>
        <v/>
      </c>
      <c r="AX35" s="86" t="str">
        <f t="shared" ca="1" si="29"/>
        <v/>
      </c>
      <c r="AY35" s="86" t="str">
        <f t="shared" ca="1" si="29"/>
        <v/>
      </c>
      <c r="AZ35" s="86" t="str">
        <f t="shared" ca="1" si="29"/>
        <v/>
      </c>
      <c r="BA35" s="86" t="str">
        <f t="shared" ca="1" si="29"/>
        <v/>
      </c>
      <c r="BB35" s="86" t="str">
        <f t="shared" ca="1" si="30"/>
        <v/>
      </c>
      <c r="BC35" s="86" t="str">
        <f t="shared" ca="1" si="30"/>
        <v/>
      </c>
      <c r="BD35" s="86" t="str">
        <f t="shared" ca="1" si="30"/>
        <v/>
      </c>
      <c r="BE35" s="86" t="str">
        <f t="shared" ca="1" si="30"/>
        <v/>
      </c>
      <c r="BF35" s="86" t="str">
        <f t="shared" ca="1" si="30"/>
        <v/>
      </c>
      <c r="BG35" s="86" t="str">
        <f t="shared" ca="1" si="30"/>
        <v/>
      </c>
      <c r="BH35" s="86">
        <f t="shared" ca="1" si="30"/>
        <v>4</v>
      </c>
      <c r="BI35" s="86">
        <f t="shared" ca="1" si="30"/>
        <v>4</v>
      </c>
      <c r="BJ35" s="86">
        <f t="shared" ca="1" si="30"/>
        <v>4</v>
      </c>
      <c r="BK35" s="86">
        <f t="shared" ca="1" si="30"/>
        <v>4</v>
      </c>
      <c r="BL35" s="86">
        <f t="shared" ca="1" si="30"/>
        <v>4</v>
      </c>
      <c r="BM35" s="86">
        <f t="shared" ca="1" si="30"/>
        <v>4</v>
      </c>
      <c r="BN35" s="86">
        <f t="shared" ca="1" si="30"/>
        <v>4</v>
      </c>
      <c r="BO35" s="86" t="str">
        <f t="shared" ca="1" si="30"/>
        <v/>
      </c>
      <c r="BP35" s="86" t="str">
        <f t="shared" ca="1" si="30"/>
        <v/>
      </c>
      <c r="BQ35" s="86" t="str">
        <f t="shared" ca="1" si="30"/>
        <v/>
      </c>
      <c r="BR35" s="86" t="str">
        <f t="shared" ca="1" si="26"/>
        <v/>
      </c>
      <c r="BS35" s="86" t="str">
        <f t="shared" ca="1" si="32"/>
        <v/>
      </c>
      <c r="BT35" s="86" t="str">
        <f t="shared" ca="1" si="32"/>
        <v/>
      </c>
      <c r="BU35" s="86" t="str">
        <f t="shared" ca="1" si="32"/>
        <v/>
      </c>
      <c r="BV35" s="86" t="str">
        <f t="shared" ca="1" si="32"/>
        <v/>
      </c>
      <c r="BW35" s="86" t="str">
        <f t="shared" ca="1" si="32"/>
        <v/>
      </c>
      <c r="BX35" s="86" t="str">
        <f t="shared" ca="1" si="32"/>
        <v/>
      </c>
      <c r="BY35" s="86" t="str">
        <f t="shared" ca="1" si="32"/>
        <v/>
      </c>
      <c r="BZ35" s="86" t="str">
        <f t="shared" ca="1" si="32"/>
        <v/>
      </c>
      <c r="CA35" s="86" t="str">
        <f t="shared" ca="1" si="32"/>
        <v/>
      </c>
      <c r="CB35" s="86" t="str">
        <f t="shared" ca="1" si="32"/>
        <v/>
      </c>
    </row>
    <row r="36" spans="1:80" ht="30" customHeight="1" x14ac:dyDescent="0.25">
      <c r="B36" s="63" t="s">
        <v>74</v>
      </c>
      <c r="C36" s="96" t="s">
        <v>75</v>
      </c>
      <c r="D36" s="29" t="s">
        <v>31</v>
      </c>
      <c r="E36" s="14" t="s">
        <v>10</v>
      </c>
      <c r="F36" s="70" t="s">
        <v>76</v>
      </c>
      <c r="G36" s="29" t="s">
        <v>33</v>
      </c>
      <c r="H36" s="15">
        <v>0</v>
      </c>
      <c r="I36" s="62">
        <f>I35+J35</f>
        <v>46000</v>
      </c>
      <c r="J36" s="16">
        <v>6</v>
      </c>
      <c r="K36" s="2"/>
      <c r="L36" s="86" t="str">
        <f t="shared" ca="1" si="31"/>
        <v/>
      </c>
      <c r="M36" s="86" t="str">
        <f t="shared" ca="1" si="31"/>
        <v/>
      </c>
      <c r="N36" s="86" t="str">
        <f t="shared" ca="1" si="31"/>
        <v/>
      </c>
      <c r="O36" s="86" t="str">
        <f t="shared" ca="1" si="31"/>
        <v/>
      </c>
      <c r="P36" s="86" t="str">
        <f t="shared" ca="1" si="31"/>
        <v/>
      </c>
      <c r="Q36" s="86" t="str">
        <f t="shared" ca="1" si="31"/>
        <v/>
      </c>
      <c r="R36" s="86" t="str">
        <f t="shared" ca="1" si="31"/>
        <v/>
      </c>
      <c r="S36" s="86" t="str">
        <f t="shared" ca="1" si="31"/>
        <v/>
      </c>
      <c r="T36" s="86" t="str">
        <f t="shared" ca="1" si="31"/>
        <v/>
      </c>
      <c r="U36" s="86" t="str">
        <f t="shared" ca="1" si="31"/>
        <v/>
      </c>
      <c r="V36" s="86" t="str">
        <f t="shared" ca="1" si="31"/>
        <v/>
      </c>
      <c r="W36" s="86" t="str">
        <f t="shared" ca="1" si="31"/>
        <v/>
      </c>
      <c r="X36" s="86" t="str">
        <f t="shared" ca="1" si="31"/>
        <v/>
      </c>
      <c r="Y36" s="86" t="str">
        <f t="shared" ca="1" si="31"/>
        <v/>
      </c>
      <c r="Z36" s="86" t="str">
        <f t="shared" ca="1" si="31"/>
        <v/>
      </c>
      <c r="AA36" s="86" t="str">
        <f t="shared" ca="1" si="31"/>
        <v/>
      </c>
      <c r="AB36" s="86" t="str">
        <f t="shared" ca="1" si="28"/>
        <v/>
      </c>
      <c r="AC36" s="86" t="str">
        <f t="shared" ca="1" si="28"/>
        <v/>
      </c>
      <c r="AD36" s="86" t="str">
        <f t="shared" ca="1" si="28"/>
        <v/>
      </c>
      <c r="AE36" s="86" t="str">
        <f t="shared" ca="1" si="28"/>
        <v/>
      </c>
      <c r="AF36" s="86" t="str">
        <f t="shared" ca="1" si="28"/>
        <v/>
      </c>
      <c r="AG36" s="86" t="str">
        <f t="shared" ca="1" si="28"/>
        <v/>
      </c>
      <c r="AH36" s="86" t="str">
        <f t="shared" ca="1" si="28"/>
        <v/>
      </c>
      <c r="AI36" s="86" t="str">
        <f t="shared" ca="1" si="28"/>
        <v/>
      </c>
      <c r="AJ36" s="86" t="str">
        <f t="shared" ca="1" si="28"/>
        <v/>
      </c>
      <c r="AK36" s="86" t="str">
        <f t="shared" ca="1" si="28"/>
        <v/>
      </c>
      <c r="AL36" s="86" t="str">
        <f t="shared" ca="1" si="29"/>
        <v/>
      </c>
      <c r="AM36" s="86" t="str">
        <f t="shared" ca="1" si="29"/>
        <v/>
      </c>
      <c r="AN36" s="86" t="str">
        <f t="shared" ca="1" si="29"/>
        <v/>
      </c>
      <c r="AO36" s="86" t="str">
        <f t="shared" ca="1" si="29"/>
        <v/>
      </c>
      <c r="AP36" s="86" t="str">
        <f t="shared" ca="1" si="29"/>
        <v/>
      </c>
      <c r="AQ36" s="86" t="str">
        <f t="shared" ca="1" si="29"/>
        <v/>
      </c>
      <c r="AR36" s="86" t="str">
        <f t="shared" ca="1" si="29"/>
        <v/>
      </c>
      <c r="AS36" s="86" t="str">
        <f t="shared" ca="1" si="29"/>
        <v/>
      </c>
      <c r="AT36" s="86" t="str">
        <f t="shared" ca="1" si="29"/>
        <v/>
      </c>
      <c r="AU36" s="86" t="str">
        <f t="shared" ca="1" si="29"/>
        <v/>
      </c>
      <c r="AV36" s="86" t="str">
        <f t="shared" ca="1" si="29"/>
        <v/>
      </c>
      <c r="AW36" s="86" t="str">
        <f t="shared" ca="1" si="29"/>
        <v/>
      </c>
      <c r="AX36" s="86" t="str">
        <f t="shared" ca="1" si="29"/>
        <v/>
      </c>
      <c r="AY36" s="86" t="str">
        <f t="shared" ca="1" si="29"/>
        <v/>
      </c>
      <c r="AZ36" s="86" t="str">
        <f t="shared" ca="1" si="29"/>
        <v/>
      </c>
      <c r="BA36" s="86" t="str">
        <f t="shared" ca="1" si="29"/>
        <v/>
      </c>
      <c r="BB36" s="86" t="str">
        <f t="shared" ca="1" si="30"/>
        <v/>
      </c>
      <c r="BC36" s="86" t="str">
        <f t="shared" ca="1" si="30"/>
        <v/>
      </c>
      <c r="BD36" s="86" t="str">
        <f t="shared" ca="1" si="30"/>
        <v/>
      </c>
      <c r="BE36" s="86" t="str">
        <f t="shared" ca="1" si="30"/>
        <v/>
      </c>
      <c r="BF36" s="86" t="str">
        <f t="shared" ca="1" si="30"/>
        <v/>
      </c>
      <c r="BG36" s="86" t="str">
        <f t="shared" ca="1" si="30"/>
        <v/>
      </c>
      <c r="BH36" s="86" t="str">
        <f t="shared" ca="1" si="30"/>
        <v/>
      </c>
      <c r="BI36" s="86" t="str">
        <f t="shared" ca="1" si="30"/>
        <v/>
      </c>
      <c r="BJ36" s="86" t="str">
        <f t="shared" ca="1" si="30"/>
        <v/>
      </c>
      <c r="BK36" s="86" t="str">
        <f t="shared" ca="1" si="30"/>
        <v/>
      </c>
      <c r="BL36" s="86" t="str">
        <f t="shared" ca="1" si="30"/>
        <v/>
      </c>
      <c r="BM36" s="86" t="str">
        <f t="shared" ca="1" si="30"/>
        <v/>
      </c>
      <c r="BN36" s="86" t="str">
        <f t="shared" ca="1" si="30"/>
        <v/>
      </c>
      <c r="BO36" s="86">
        <f t="shared" ca="1" si="30"/>
        <v>2</v>
      </c>
      <c r="BP36" s="86">
        <f t="shared" ca="1" si="30"/>
        <v>2</v>
      </c>
      <c r="BQ36" s="86">
        <f t="shared" ca="1" si="30"/>
        <v>2</v>
      </c>
      <c r="BR36" s="86">
        <f t="shared" ca="1" si="26"/>
        <v>2</v>
      </c>
      <c r="BS36" s="86">
        <f t="shared" ca="1" si="32"/>
        <v>2</v>
      </c>
      <c r="BT36" s="86">
        <f t="shared" ca="1" si="32"/>
        <v>2</v>
      </c>
      <c r="BU36" s="86" t="str">
        <f t="shared" ca="1" si="32"/>
        <v/>
      </c>
      <c r="BV36" s="86" t="str">
        <f t="shared" ca="1" si="32"/>
        <v/>
      </c>
      <c r="BW36" s="86" t="str">
        <f t="shared" ca="1" si="32"/>
        <v/>
      </c>
      <c r="BX36" s="86" t="str">
        <f t="shared" ca="1" si="32"/>
        <v/>
      </c>
      <c r="BY36" s="86" t="str">
        <f t="shared" ca="1" si="32"/>
        <v/>
      </c>
      <c r="BZ36" s="86" t="str">
        <f t="shared" ca="1" si="32"/>
        <v/>
      </c>
      <c r="CA36" s="86" t="str">
        <f t="shared" ca="1" si="32"/>
        <v/>
      </c>
      <c r="CB36" s="86" t="str">
        <f t="shared" ca="1" si="32"/>
        <v/>
      </c>
    </row>
    <row r="37" spans="1:80" ht="30" customHeight="1" x14ac:dyDescent="0.25">
      <c r="B37" s="63" t="s">
        <v>74</v>
      </c>
      <c r="C37" s="96" t="s">
        <v>75</v>
      </c>
      <c r="D37" s="29" t="s">
        <v>31</v>
      </c>
      <c r="E37" s="14" t="s">
        <v>34</v>
      </c>
      <c r="F37" s="70" t="s">
        <v>77</v>
      </c>
      <c r="G37" s="29" t="s">
        <v>36</v>
      </c>
      <c r="H37" s="15">
        <v>0</v>
      </c>
      <c r="I37" s="62">
        <v>46000</v>
      </c>
      <c r="J37" s="16">
        <v>6</v>
      </c>
      <c r="L37" s="86" t="str">
        <f t="shared" ca="1" si="31"/>
        <v/>
      </c>
      <c r="M37" s="86" t="str">
        <f t="shared" ca="1" si="31"/>
        <v/>
      </c>
      <c r="N37" s="86" t="str">
        <f t="shared" ca="1" si="31"/>
        <v/>
      </c>
      <c r="O37" s="86" t="str">
        <f t="shared" ca="1" si="31"/>
        <v/>
      </c>
      <c r="P37" s="86" t="str">
        <f t="shared" ca="1" si="31"/>
        <v/>
      </c>
      <c r="Q37" s="86" t="str">
        <f t="shared" ca="1" si="31"/>
        <v/>
      </c>
      <c r="R37" s="86" t="str">
        <f t="shared" ca="1" si="31"/>
        <v/>
      </c>
      <c r="S37" s="86" t="str">
        <f t="shared" ca="1" si="31"/>
        <v/>
      </c>
      <c r="T37" s="86" t="str">
        <f t="shared" ca="1" si="31"/>
        <v/>
      </c>
      <c r="U37" s="86" t="str">
        <f t="shared" ca="1" si="31"/>
        <v/>
      </c>
      <c r="V37" s="86" t="str">
        <f t="shared" ca="1" si="31"/>
        <v/>
      </c>
      <c r="W37" s="86" t="str">
        <f t="shared" ca="1" si="31"/>
        <v/>
      </c>
      <c r="X37" s="86" t="str">
        <f t="shared" ca="1" si="31"/>
        <v/>
      </c>
      <c r="Y37" s="86" t="str">
        <f t="shared" ca="1" si="31"/>
        <v/>
      </c>
      <c r="Z37" s="86" t="str">
        <f t="shared" ca="1" si="31"/>
        <v/>
      </c>
      <c r="AA37" s="86" t="str">
        <f t="shared" ca="1" si="31"/>
        <v/>
      </c>
      <c r="AB37" s="86" t="str">
        <f t="shared" ca="1" si="28"/>
        <v/>
      </c>
      <c r="AC37" s="86" t="str">
        <f t="shared" ca="1" si="28"/>
        <v/>
      </c>
      <c r="AD37" s="86" t="str">
        <f t="shared" ca="1" si="28"/>
        <v/>
      </c>
      <c r="AE37" s="86" t="str">
        <f t="shared" ca="1" si="28"/>
        <v/>
      </c>
      <c r="AF37" s="86" t="str">
        <f t="shared" ca="1" si="28"/>
        <v/>
      </c>
      <c r="AG37" s="86" t="str">
        <f t="shared" ca="1" si="28"/>
        <v/>
      </c>
      <c r="AH37" s="86" t="str">
        <f t="shared" ca="1" si="28"/>
        <v/>
      </c>
      <c r="AI37" s="86" t="str">
        <f t="shared" ca="1" si="28"/>
        <v/>
      </c>
      <c r="AJ37" s="86" t="str">
        <f t="shared" ca="1" si="28"/>
        <v/>
      </c>
      <c r="AK37" s="86" t="str">
        <f t="shared" ca="1" si="28"/>
        <v/>
      </c>
      <c r="AL37" s="86" t="str">
        <f t="shared" ca="1" si="29"/>
        <v/>
      </c>
      <c r="AM37" s="86" t="str">
        <f t="shared" ca="1" si="29"/>
        <v/>
      </c>
      <c r="AN37" s="86" t="str">
        <f t="shared" ca="1" si="29"/>
        <v/>
      </c>
      <c r="AO37" s="86" t="str">
        <f t="shared" ca="1" si="29"/>
        <v/>
      </c>
      <c r="AP37" s="86" t="str">
        <f t="shared" ca="1" si="29"/>
        <v/>
      </c>
      <c r="AQ37" s="86" t="str">
        <f t="shared" ca="1" si="29"/>
        <v/>
      </c>
      <c r="AR37" s="86" t="str">
        <f t="shared" ca="1" si="29"/>
        <v/>
      </c>
      <c r="AS37" s="86" t="str">
        <f t="shared" ca="1" si="29"/>
        <v/>
      </c>
      <c r="AT37" s="86" t="str">
        <f t="shared" ca="1" si="29"/>
        <v/>
      </c>
      <c r="AU37" s="86" t="str">
        <f t="shared" ca="1" si="29"/>
        <v/>
      </c>
      <c r="AV37" s="86" t="str">
        <f t="shared" ca="1" si="29"/>
        <v/>
      </c>
      <c r="AW37" s="86" t="str">
        <f t="shared" ca="1" si="29"/>
        <v/>
      </c>
      <c r="AX37" s="86" t="str">
        <f t="shared" ca="1" si="29"/>
        <v/>
      </c>
      <c r="AY37" s="86" t="str">
        <f t="shared" ca="1" si="29"/>
        <v/>
      </c>
      <c r="AZ37" s="86" t="str">
        <f t="shared" ca="1" si="29"/>
        <v/>
      </c>
      <c r="BA37" s="86" t="str">
        <f t="shared" ca="1" si="29"/>
        <v/>
      </c>
      <c r="BB37" s="86" t="str">
        <f t="shared" ca="1" si="30"/>
        <v/>
      </c>
      <c r="BC37" s="86" t="str">
        <f t="shared" ca="1" si="30"/>
        <v/>
      </c>
      <c r="BD37" s="86" t="str">
        <f t="shared" ca="1" si="30"/>
        <v/>
      </c>
      <c r="BE37" s="86" t="str">
        <f t="shared" ca="1" si="30"/>
        <v/>
      </c>
      <c r="BF37" s="86" t="str">
        <f t="shared" ca="1" si="30"/>
        <v/>
      </c>
      <c r="BG37" s="86" t="str">
        <f t="shared" ca="1" si="30"/>
        <v/>
      </c>
      <c r="BH37" s="86" t="str">
        <f t="shared" ca="1" si="30"/>
        <v/>
      </c>
      <c r="BI37" s="86" t="str">
        <f t="shared" ca="1" si="30"/>
        <v/>
      </c>
      <c r="BJ37" s="86" t="str">
        <f t="shared" ca="1" si="30"/>
        <v/>
      </c>
      <c r="BK37" s="86" t="str">
        <f t="shared" ca="1" si="30"/>
        <v/>
      </c>
      <c r="BL37" s="86" t="str">
        <f t="shared" ca="1" si="30"/>
        <v/>
      </c>
      <c r="BM37" s="86" t="str">
        <f t="shared" ca="1" si="30"/>
        <v/>
      </c>
      <c r="BN37" s="86" t="str">
        <f t="shared" ca="1" si="30"/>
        <v/>
      </c>
      <c r="BO37" s="86">
        <f t="shared" ca="1" si="30"/>
        <v>6</v>
      </c>
      <c r="BP37" s="86">
        <f t="shared" ca="1" si="30"/>
        <v>6</v>
      </c>
      <c r="BQ37" s="86">
        <f t="shared" ca="1" si="30"/>
        <v>6</v>
      </c>
      <c r="BR37" s="86">
        <f t="shared" ca="1" si="26"/>
        <v>6</v>
      </c>
      <c r="BS37" s="86">
        <f t="shared" ca="1" si="32"/>
        <v>6</v>
      </c>
      <c r="BT37" s="86">
        <f t="shared" ca="1" si="32"/>
        <v>6</v>
      </c>
      <c r="BU37" s="86" t="str">
        <f t="shared" ca="1" si="32"/>
        <v/>
      </c>
      <c r="BV37" s="86" t="str">
        <f t="shared" ca="1" si="32"/>
        <v/>
      </c>
      <c r="BW37" s="86" t="str">
        <f t="shared" ca="1" si="32"/>
        <v/>
      </c>
      <c r="BX37" s="86" t="str">
        <f t="shared" ca="1" si="32"/>
        <v/>
      </c>
      <c r="BY37" s="86" t="str">
        <f t="shared" ca="1" si="32"/>
        <v/>
      </c>
      <c r="BZ37" s="86" t="str">
        <f t="shared" ca="1" si="32"/>
        <v/>
      </c>
      <c r="CA37" s="86" t="str">
        <f t="shared" ca="1" si="32"/>
        <v/>
      </c>
      <c r="CB37" s="86" t="str">
        <f t="shared" ca="1" si="32"/>
        <v/>
      </c>
    </row>
    <row r="38" spans="1:80" ht="30" customHeight="1" x14ac:dyDescent="0.25">
      <c r="B38" s="63" t="s">
        <v>74</v>
      </c>
      <c r="C38" s="96" t="s">
        <v>75</v>
      </c>
      <c r="D38" s="29" t="s">
        <v>38</v>
      </c>
      <c r="E38" s="14" t="s">
        <v>6</v>
      </c>
      <c r="F38" s="70" t="s">
        <v>78</v>
      </c>
      <c r="G38" s="29" t="s">
        <v>40</v>
      </c>
      <c r="H38" s="15">
        <v>0</v>
      </c>
      <c r="I38" s="62">
        <v>46000</v>
      </c>
      <c r="J38" s="16">
        <v>6</v>
      </c>
      <c r="L38" s="86" t="str">
        <f t="shared" ca="1" si="31"/>
        <v/>
      </c>
      <c r="M38" s="86" t="str">
        <f t="shared" ca="1" si="31"/>
        <v/>
      </c>
      <c r="N38" s="86" t="str">
        <f t="shared" ca="1" si="31"/>
        <v/>
      </c>
      <c r="O38" s="86" t="str">
        <f t="shared" ca="1" si="31"/>
        <v/>
      </c>
      <c r="P38" s="86" t="str">
        <f t="shared" ca="1" si="31"/>
        <v/>
      </c>
      <c r="Q38" s="86" t="str">
        <f t="shared" ca="1" si="31"/>
        <v/>
      </c>
      <c r="R38" s="86" t="str">
        <f t="shared" ca="1" si="31"/>
        <v/>
      </c>
      <c r="S38" s="86" t="str">
        <f t="shared" ca="1" si="31"/>
        <v/>
      </c>
      <c r="T38" s="86" t="str">
        <f t="shared" ca="1" si="31"/>
        <v/>
      </c>
      <c r="U38" s="86" t="str">
        <f t="shared" ca="1" si="31"/>
        <v/>
      </c>
      <c r="V38" s="86" t="str">
        <f t="shared" ca="1" si="31"/>
        <v/>
      </c>
      <c r="W38" s="86" t="str">
        <f t="shared" ca="1" si="31"/>
        <v/>
      </c>
      <c r="X38" s="86" t="str">
        <f t="shared" ca="1" si="31"/>
        <v/>
      </c>
      <c r="Y38" s="86" t="str">
        <f t="shared" ca="1" si="31"/>
        <v/>
      </c>
      <c r="Z38" s="86" t="str">
        <f t="shared" ca="1" si="31"/>
        <v/>
      </c>
      <c r="AA38" s="86" t="str">
        <f t="shared" ca="1" si="31"/>
        <v/>
      </c>
      <c r="AB38" s="86" t="str">
        <f t="shared" ca="1" si="28"/>
        <v/>
      </c>
      <c r="AC38" s="86" t="str">
        <f t="shared" ca="1" si="28"/>
        <v/>
      </c>
      <c r="AD38" s="86" t="str">
        <f t="shared" ca="1" si="28"/>
        <v/>
      </c>
      <c r="AE38" s="86" t="str">
        <f t="shared" ca="1" si="28"/>
        <v/>
      </c>
      <c r="AF38" s="86" t="str">
        <f t="shared" ca="1" si="28"/>
        <v/>
      </c>
      <c r="AG38" s="86" t="str">
        <f t="shared" ca="1" si="28"/>
        <v/>
      </c>
      <c r="AH38" s="86" t="str">
        <f t="shared" ca="1" si="28"/>
        <v/>
      </c>
      <c r="AI38" s="86" t="str">
        <f t="shared" ca="1" si="28"/>
        <v/>
      </c>
      <c r="AJ38" s="86" t="str">
        <f t="shared" ca="1" si="28"/>
        <v/>
      </c>
      <c r="AK38" s="86" t="str">
        <f t="shared" ca="1" si="28"/>
        <v/>
      </c>
      <c r="AL38" s="86" t="str">
        <f t="shared" ca="1" si="29"/>
        <v/>
      </c>
      <c r="AM38" s="86" t="str">
        <f t="shared" ca="1" si="29"/>
        <v/>
      </c>
      <c r="AN38" s="86" t="str">
        <f t="shared" ca="1" si="29"/>
        <v/>
      </c>
      <c r="AO38" s="86" t="str">
        <f t="shared" ca="1" si="29"/>
        <v/>
      </c>
      <c r="AP38" s="86" t="str">
        <f t="shared" ca="1" si="29"/>
        <v/>
      </c>
      <c r="AQ38" s="86" t="str">
        <f t="shared" ca="1" si="29"/>
        <v/>
      </c>
      <c r="AR38" s="86" t="str">
        <f t="shared" ca="1" si="29"/>
        <v/>
      </c>
      <c r="AS38" s="86" t="str">
        <f t="shared" ca="1" si="29"/>
        <v/>
      </c>
      <c r="AT38" s="86" t="str">
        <f t="shared" ca="1" si="29"/>
        <v/>
      </c>
      <c r="AU38" s="86" t="str">
        <f t="shared" ca="1" si="29"/>
        <v/>
      </c>
      <c r="AV38" s="86" t="str">
        <f t="shared" ca="1" si="29"/>
        <v/>
      </c>
      <c r="AW38" s="86" t="str">
        <f t="shared" ca="1" si="29"/>
        <v/>
      </c>
      <c r="AX38" s="86" t="str">
        <f t="shared" ca="1" si="29"/>
        <v/>
      </c>
      <c r="AY38" s="86" t="str">
        <f t="shared" ca="1" si="29"/>
        <v/>
      </c>
      <c r="AZ38" s="86" t="str">
        <f t="shared" ca="1" si="29"/>
        <v/>
      </c>
      <c r="BA38" s="86" t="str">
        <f t="shared" ca="1" si="29"/>
        <v/>
      </c>
      <c r="BB38" s="86" t="str">
        <f t="shared" ca="1" si="30"/>
        <v/>
      </c>
      <c r="BC38" s="86" t="str">
        <f t="shared" ca="1" si="30"/>
        <v/>
      </c>
      <c r="BD38" s="86" t="str">
        <f t="shared" ca="1" si="30"/>
        <v/>
      </c>
      <c r="BE38" s="86" t="str">
        <f t="shared" ca="1" si="30"/>
        <v/>
      </c>
      <c r="BF38" s="86" t="str">
        <f t="shared" ca="1" si="30"/>
        <v/>
      </c>
      <c r="BG38" s="86" t="str">
        <f t="shared" ca="1" si="30"/>
        <v/>
      </c>
      <c r="BH38" s="86" t="str">
        <f t="shared" ca="1" si="30"/>
        <v/>
      </c>
      <c r="BI38" s="86" t="str">
        <f t="shared" ca="1" si="30"/>
        <v/>
      </c>
      <c r="BJ38" s="86" t="str">
        <f t="shared" ca="1" si="30"/>
        <v/>
      </c>
      <c r="BK38" s="86" t="str">
        <f t="shared" ca="1" si="30"/>
        <v/>
      </c>
      <c r="BL38" s="86" t="str">
        <f t="shared" ca="1" si="30"/>
        <v/>
      </c>
      <c r="BM38" s="86" t="str">
        <f t="shared" ca="1" si="30"/>
        <v/>
      </c>
      <c r="BN38" s="86" t="str">
        <f t="shared" ca="1" si="30"/>
        <v/>
      </c>
      <c r="BO38" s="86">
        <f t="shared" ca="1" si="30"/>
        <v>3</v>
      </c>
      <c r="BP38" s="86">
        <f t="shared" ca="1" si="30"/>
        <v>3</v>
      </c>
      <c r="BQ38" s="86">
        <f t="shared" ca="1" si="30"/>
        <v>3</v>
      </c>
      <c r="BR38" s="86">
        <f t="shared" ca="1" si="26"/>
        <v>3</v>
      </c>
      <c r="BS38" s="86">
        <f t="shared" ca="1" si="32"/>
        <v>3</v>
      </c>
      <c r="BT38" s="86">
        <f t="shared" ca="1" si="32"/>
        <v>3</v>
      </c>
      <c r="BU38" s="86" t="str">
        <f t="shared" ca="1" si="32"/>
        <v/>
      </c>
      <c r="BV38" s="86" t="str">
        <f t="shared" ca="1" si="32"/>
        <v/>
      </c>
      <c r="BW38" s="86" t="str">
        <f t="shared" ca="1" si="32"/>
        <v/>
      </c>
      <c r="BX38" s="86" t="str">
        <f t="shared" ca="1" si="32"/>
        <v/>
      </c>
      <c r="BY38" s="86" t="str">
        <f t="shared" ca="1" si="32"/>
        <v/>
      </c>
      <c r="BZ38" s="86" t="str">
        <f t="shared" ca="1" si="32"/>
        <v/>
      </c>
      <c r="CA38" s="86" t="str">
        <f t="shared" ca="1" si="32"/>
        <v/>
      </c>
      <c r="CB38" s="86" t="str">
        <f t="shared" ca="1" si="32"/>
        <v/>
      </c>
    </row>
    <row r="39" spans="1:80" ht="30" customHeight="1" x14ac:dyDescent="0.25">
      <c r="B39" s="63" t="s">
        <v>74</v>
      </c>
      <c r="C39" s="96" t="s">
        <v>75</v>
      </c>
      <c r="D39" s="29" t="s">
        <v>9</v>
      </c>
      <c r="E39" s="14" t="s">
        <v>9</v>
      </c>
      <c r="F39" s="70" t="s">
        <v>79</v>
      </c>
      <c r="G39" s="29" t="s">
        <v>43</v>
      </c>
      <c r="H39" s="15">
        <v>0</v>
      </c>
      <c r="I39" s="62">
        <v>46000</v>
      </c>
      <c r="J39" s="16">
        <v>6</v>
      </c>
      <c r="L39" s="86" t="str">
        <f t="shared" ca="1" si="31"/>
        <v/>
      </c>
      <c r="M39" s="86" t="str">
        <f t="shared" ca="1" si="31"/>
        <v/>
      </c>
      <c r="N39" s="86" t="str">
        <f t="shared" ca="1" si="31"/>
        <v/>
      </c>
      <c r="O39" s="86" t="str">
        <f t="shared" ca="1" si="31"/>
        <v/>
      </c>
      <c r="P39" s="86" t="str">
        <f t="shared" ca="1" si="31"/>
        <v/>
      </c>
      <c r="Q39" s="86" t="str">
        <f t="shared" ca="1" si="31"/>
        <v/>
      </c>
      <c r="R39" s="86" t="str">
        <f t="shared" ca="1" si="31"/>
        <v/>
      </c>
      <c r="S39" s="86" t="str">
        <f t="shared" ca="1" si="31"/>
        <v/>
      </c>
      <c r="T39" s="86" t="str">
        <f t="shared" ca="1" si="31"/>
        <v/>
      </c>
      <c r="U39" s="86" t="str">
        <f t="shared" ca="1" si="31"/>
        <v/>
      </c>
      <c r="V39" s="86" t="str">
        <f t="shared" ca="1" si="31"/>
        <v/>
      </c>
      <c r="W39" s="86" t="str">
        <f t="shared" ca="1" si="31"/>
        <v/>
      </c>
      <c r="X39" s="86" t="str">
        <f t="shared" ca="1" si="31"/>
        <v/>
      </c>
      <c r="Y39" s="86" t="str">
        <f t="shared" ca="1" si="31"/>
        <v/>
      </c>
      <c r="Z39" s="86" t="str">
        <f t="shared" ca="1" si="31"/>
        <v/>
      </c>
      <c r="AA39" s="86" t="str">
        <f t="shared" ca="1" si="31"/>
        <v/>
      </c>
      <c r="AB39" s="86" t="str">
        <f t="shared" ca="1" si="28"/>
        <v/>
      </c>
      <c r="AC39" s="86" t="str">
        <f t="shared" ca="1" si="28"/>
        <v/>
      </c>
      <c r="AD39" s="86" t="str">
        <f t="shared" ca="1" si="28"/>
        <v/>
      </c>
      <c r="AE39" s="86" t="str">
        <f t="shared" ca="1" si="28"/>
        <v/>
      </c>
      <c r="AF39" s="86" t="str">
        <f t="shared" ca="1" si="28"/>
        <v/>
      </c>
      <c r="AG39" s="86" t="str">
        <f t="shared" ca="1" si="28"/>
        <v/>
      </c>
      <c r="AH39" s="86" t="str">
        <f t="shared" ca="1" si="28"/>
        <v/>
      </c>
      <c r="AI39" s="86" t="str">
        <f t="shared" ca="1" si="28"/>
        <v/>
      </c>
      <c r="AJ39" s="86" t="str">
        <f t="shared" ca="1" si="28"/>
        <v/>
      </c>
      <c r="AK39" s="86" t="str">
        <f t="shared" ca="1" si="28"/>
        <v/>
      </c>
      <c r="AL39" s="86" t="str">
        <f t="shared" ca="1" si="29"/>
        <v/>
      </c>
      <c r="AM39" s="86" t="str">
        <f t="shared" ca="1" si="29"/>
        <v/>
      </c>
      <c r="AN39" s="86" t="str">
        <f t="shared" ca="1" si="29"/>
        <v/>
      </c>
      <c r="AO39" s="86" t="str">
        <f t="shared" ca="1" si="29"/>
        <v/>
      </c>
      <c r="AP39" s="86" t="str">
        <f t="shared" ca="1" si="29"/>
        <v/>
      </c>
      <c r="AQ39" s="86" t="str">
        <f t="shared" ca="1" si="29"/>
        <v/>
      </c>
      <c r="AR39" s="86" t="str">
        <f t="shared" ca="1" si="29"/>
        <v/>
      </c>
      <c r="AS39" s="86" t="str">
        <f t="shared" ca="1" si="29"/>
        <v/>
      </c>
      <c r="AT39" s="86" t="str">
        <f t="shared" ca="1" si="29"/>
        <v/>
      </c>
      <c r="AU39" s="86" t="str">
        <f t="shared" ca="1" si="29"/>
        <v/>
      </c>
      <c r="AV39" s="86" t="str">
        <f t="shared" ca="1" si="29"/>
        <v/>
      </c>
      <c r="AW39" s="86" t="str">
        <f t="shared" ca="1" si="29"/>
        <v/>
      </c>
      <c r="AX39" s="86" t="str">
        <f t="shared" ca="1" si="29"/>
        <v/>
      </c>
      <c r="AY39" s="86" t="str">
        <f t="shared" ca="1" si="29"/>
        <v/>
      </c>
      <c r="AZ39" s="86" t="str">
        <f t="shared" ca="1" si="29"/>
        <v/>
      </c>
      <c r="BA39" s="86" t="str">
        <f t="shared" ca="1" si="29"/>
        <v/>
      </c>
      <c r="BB39" s="86" t="str">
        <f t="shared" ca="1" si="30"/>
        <v/>
      </c>
      <c r="BC39" s="86" t="str">
        <f t="shared" ca="1" si="30"/>
        <v/>
      </c>
      <c r="BD39" s="86" t="str">
        <f t="shared" ca="1" si="30"/>
        <v/>
      </c>
      <c r="BE39" s="86" t="str">
        <f t="shared" ca="1" si="30"/>
        <v/>
      </c>
      <c r="BF39" s="86" t="str">
        <f t="shared" ca="1" si="30"/>
        <v/>
      </c>
      <c r="BG39" s="86" t="str">
        <f t="shared" ca="1" si="30"/>
        <v/>
      </c>
      <c r="BH39" s="86" t="str">
        <f t="shared" ca="1" si="30"/>
        <v/>
      </c>
      <c r="BI39" s="86" t="str">
        <f t="shared" ca="1" si="30"/>
        <v/>
      </c>
      <c r="BJ39" s="86" t="str">
        <f t="shared" ca="1" si="30"/>
        <v/>
      </c>
      <c r="BK39" s="86" t="str">
        <f t="shared" ca="1" si="30"/>
        <v/>
      </c>
      <c r="BL39" s="86" t="str">
        <f t="shared" ca="1" si="30"/>
        <v/>
      </c>
      <c r="BM39" s="86" t="str">
        <f t="shared" ca="1" si="30"/>
        <v/>
      </c>
      <c r="BN39" s="86" t="str">
        <f t="shared" ca="1" si="30"/>
        <v/>
      </c>
      <c r="BO39" s="86">
        <f t="shared" ca="1" si="30"/>
        <v>4</v>
      </c>
      <c r="BP39" s="86">
        <f t="shared" ca="1" si="30"/>
        <v>4</v>
      </c>
      <c r="BQ39" s="86">
        <f t="shared" ca="1" si="30"/>
        <v>4</v>
      </c>
      <c r="BR39" s="86">
        <f t="shared" ca="1" si="26"/>
        <v>4</v>
      </c>
      <c r="BS39" s="86">
        <f t="shared" ca="1" si="32"/>
        <v>4</v>
      </c>
      <c r="BT39" s="86">
        <f t="shared" ca="1" si="32"/>
        <v>4</v>
      </c>
      <c r="BU39" s="86" t="str">
        <f t="shared" ca="1" si="32"/>
        <v/>
      </c>
      <c r="BV39" s="86" t="str">
        <f t="shared" ca="1" si="32"/>
        <v/>
      </c>
      <c r="BW39" s="86" t="str">
        <f t="shared" ca="1" si="32"/>
        <v/>
      </c>
      <c r="BX39" s="86" t="str">
        <f t="shared" ca="1" si="32"/>
        <v/>
      </c>
      <c r="BY39" s="86" t="str">
        <f t="shared" ca="1" si="32"/>
        <v/>
      </c>
      <c r="BZ39" s="86" t="str">
        <f t="shared" ca="1" si="32"/>
        <v/>
      </c>
      <c r="CA39" s="86" t="str">
        <f t="shared" ca="1" si="32"/>
        <v/>
      </c>
      <c r="CB39" s="86" t="str">
        <f t="shared" ca="1" si="32"/>
        <v/>
      </c>
    </row>
    <row r="40" spans="1:80" ht="30" customHeight="1" x14ac:dyDescent="0.25">
      <c r="B40" s="63" t="s">
        <v>74</v>
      </c>
      <c r="C40" s="101" t="s">
        <v>66</v>
      </c>
      <c r="D40" s="29" t="s">
        <v>11</v>
      </c>
      <c r="E40" s="14" t="s">
        <v>11</v>
      </c>
      <c r="F40" s="70" t="s">
        <v>80</v>
      </c>
      <c r="G40" s="29" t="s">
        <v>81</v>
      </c>
      <c r="H40" s="15">
        <v>0</v>
      </c>
      <c r="I40" s="62">
        <v>46000</v>
      </c>
      <c r="J40" s="16">
        <v>6</v>
      </c>
      <c r="L40" s="86" t="str">
        <f t="shared" ca="1" si="31"/>
        <v/>
      </c>
      <c r="M40" s="86" t="str">
        <f t="shared" ca="1" si="31"/>
        <v/>
      </c>
      <c r="N40" s="86" t="str">
        <f t="shared" ca="1" si="31"/>
        <v/>
      </c>
      <c r="O40" s="86" t="str">
        <f t="shared" ca="1" si="31"/>
        <v/>
      </c>
      <c r="P40" s="86" t="str">
        <f t="shared" ca="1" si="31"/>
        <v/>
      </c>
      <c r="Q40" s="86" t="str">
        <f t="shared" ca="1" si="31"/>
        <v/>
      </c>
      <c r="R40" s="86" t="str">
        <f t="shared" ca="1" si="31"/>
        <v/>
      </c>
      <c r="S40" s="86" t="str">
        <f t="shared" ca="1" si="31"/>
        <v/>
      </c>
      <c r="T40" s="86" t="str">
        <f t="shared" ca="1" si="31"/>
        <v/>
      </c>
      <c r="U40" s="86" t="str">
        <f t="shared" ca="1" si="31"/>
        <v/>
      </c>
      <c r="V40" s="86" t="str">
        <f t="shared" ca="1" si="31"/>
        <v/>
      </c>
      <c r="W40" s="86" t="str">
        <f t="shared" ca="1" si="31"/>
        <v/>
      </c>
      <c r="X40" s="86" t="str">
        <f t="shared" ca="1" si="31"/>
        <v/>
      </c>
      <c r="Y40" s="86" t="str">
        <f t="shared" ca="1" si="31"/>
        <v/>
      </c>
      <c r="Z40" s="86" t="str">
        <f t="shared" ca="1" si="31"/>
        <v/>
      </c>
      <c r="AA40" s="86" t="str">
        <f t="shared" ca="1" si="31"/>
        <v/>
      </c>
      <c r="AB40" s="86" t="str">
        <f t="shared" ca="1" si="28"/>
        <v/>
      </c>
      <c r="AC40" s="86" t="str">
        <f t="shared" ca="1" si="28"/>
        <v/>
      </c>
      <c r="AD40" s="86" t="str">
        <f t="shared" ca="1" si="28"/>
        <v/>
      </c>
      <c r="AE40" s="86" t="str">
        <f t="shared" ca="1" si="28"/>
        <v/>
      </c>
      <c r="AF40" s="86" t="str">
        <f t="shared" ca="1" si="28"/>
        <v/>
      </c>
      <c r="AG40" s="86" t="str">
        <f t="shared" ca="1" si="28"/>
        <v/>
      </c>
      <c r="AH40" s="86" t="str">
        <f t="shared" ca="1" si="28"/>
        <v/>
      </c>
      <c r="AI40" s="86" t="str">
        <f t="shared" ca="1" si="28"/>
        <v/>
      </c>
      <c r="AJ40" s="86" t="str">
        <f t="shared" ca="1" si="28"/>
        <v/>
      </c>
      <c r="AK40" s="86" t="str">
        <f t="shared" ca="1" si="28"/>
        <v/>
      </c>
      <c r="AL40" s="86" t="str">
        <f t="shared" ca="1" si="29"/>
        <v/>
      </c>
      <c r="AM40" s="86" t="str">
        <f t="shared" ca="1" si="29"/>
        <v/>
      </c>
      <c r="AN40" s="86" t="str">
        <f t="shared" ca="1" si="29"/>
        <v/>
      </c>
      <c r="AO40" s="86" t="str">
        <f t="shared" ca="1" si="29"/>
        <v/>
      </c>
      <c r="AP40" s="86" t="str">
        <f t="shared" ca="1" si="29"/>
        <v/>
      </c>
      <c r="AQ40" s="86" t="str">
        <f t="shared" ca="1" si="29"/>
        <v/>
      </c>
      <c r="AR40" s="86" t="str">
        <f t="shared" ca="1" si="29"/>
        <v/>
      </c>
      <c r="AS40" s="86" t="str">
        <f t="shared" ca="1" si="29"/>
        <v/>
      </c>
      <c r="AT40" s="86" t="str">
        <f t="shared" ca="1" si="29"/>
        <v/>
      </c>
      <c r="AU40" s="86" t="str">
        <f t="shared" ca="1" si="29"/>
        <v/>
      </c>
      <c r="AV40" s="86" t="str">
        <f t="shared" ca="1" si="29"/>
        <v/>
      </c>
      <c r="AW40" s="86" t="str">
        <f t="shared" ca="1" si="29"/>
        <v/>
      </c>
      <c r="AX40" s="86" t="str">
        <f t="shared" ca="1" si="29"/>
        <v/>
      </c>
      <c r="AY40" s="86" t="str">
        <f t="shared" ca="1" si="29"/>
        <v/>
      </c>
      <c r="AZ40" s="86" t="str">
        <f t="shared" ca="1" si="29"/>
        <v/>
      </c>
      <c r="BA40" s="86" t="str">
        <f t="shared" ca="1" si="29"/>
        <v/>
      </c>
      <c r="BB40" s="86" t="str">
        <f t="shared" ca="1" si="30"/>
        <v/>
      </c>
      <c r="BC40" s="86" t="str">
        <f t="shared" ca="1" si="30"/>
        <v/>
      </c>
      <c r="BD40" s="86" t="str">
        <f t="shared" ca="1" si="30"/>
        <v/>
      </c>
      <c r="BE40" s="86" t="str">
        <f t="shared" ca="1" si="30"/>
        <v/>
      </c>
      <c r="BF40" s="86" t="str">
        <f t="shared" ca="1" si="30"/>
        <v/>
      </c>
      <c r="BG40" s="86" t="str">
        <f t="shared" ca="1" si="30"/>
        <v/>
      </c>
      <c r="BH40" s="86" t="str">
        <f t="shared" ca="1" si="30"/>
        <v/>
      </c>
      <c r="BI40" s="86" t="str">
        <f t="shared" ca="1" si="30"/>
        <v/>
      </c>
      <c r="BJ40" s="86" t="str">
        <f t="shared" ca="1" si="30"/>
        <v/>
      </c>
      <c r="BK40" s="86" t="str">
        <f t="shared" ca="1" si="30"/>
        <v/>
      </c>
      <c r="BL40" s="86" t="str">
        <f t="shared" ca="1" si="30"/>
        <v/>
      </c>
      <c r="BM40" s="86" t="str">
        <f t="shared" ca="1" si="30"/>
        <v/>
      </c>
      <c r="BN40" s="86" t="str">
        <f t="shared" ca="1" si="30"/>
        <v/>
      </c>
      <c r="BO40" s="86">
        <f t="shared" ca="1" si="30"/>
        <v>5</v>
      </c>
      <c r="BP40" s="86">
        <f t="shared" ca="1" si="30"/>
        <v>5</v>
      </c>
      <c r="BQ40" s="86">
        <f t="shared" ca="1" si="30"/>
        <v>5</v>
      </c>
      <c r="BR40" s="86">
        <f t="shared" ca="1" si="26"/>
        <v>5</v>
      </c>
      <c r="BS40" s="86">
        <f t="shared" ca="1" si="32"/>
        <v>5</v>
      </c>
      <c r="BT40" s="86">
        <f t="shared" ca="1" si="32"/>
        <v>5</v>
      </c>
      <c r="BU40" s="86" t="str">
        <f t="shared" ca="1" si="32"/>
        <v/>
      </c>
      <c r="BV40" s="86" t="str">
        <f t="shared" ca="1" si="32"/>
        <v/>
      </c>
      <c r="BW40" s="86" t="str">
        <f t="shared" ca="1" si="32"/>
        <v/>
      </c>
      <c r="BX40" s="86" t="str">
        <f t="shared" ca="1" si="32"/>
        <v/>
      </c>
      <c r="BY40" s="86" t="str">
        <f t="shared" ca="1" si="32"/>
        <v/>
      </c>
      <c r="BZ40" s="86" t="str">
        <f t="shared" ca="1" si="32"/>
        <v/>
      </c>
      <c r="CA40" s="86" t="str">
        <f t="shared" ca="1" si="32"/>
        <v/>
      </c>
      <c r="CB40" s="86" t="str">
        <f t="shared" ca="1" si="32"/>
        <v/>
      </c>
    </row>
  </sheetData>
  <mergeCells count="9">
    <mergeCell ref="AK4:AO4"/>
    <mergeCell ref="AA4:AD4"/>
    <mergeCell ref="AF4:AI4"/>
    <mergeCell ref="B2:K2"/>
    <mergeCell ref="L2:Q2"/>
    <mergeCell ref="R2:W2"/>
    <mergeCell ref="L4:O4"/>
    <mergeCell ref="Q4:T4"/>
    <mergeCell ref="V4:Y4"/>
  </mergeCells>
  <phoneticPr fontId="33" type="noConversion"/>
  <conditionalFormatting sqref="H9:H40">
    <cfRule type="dataBar" priority="14">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L6:AP6">
    <cfRule type="expression" dxfId="10" priority="13">
      <formula>L$7&lt;=EOMONTH($L$7,0)</formula>
    </cfRule>
  </conditionalFormatting>
  <conditionalFormatting sqref="L10:CA40">
    <cfRule type="expression" dxfId="9" priority="49">
      <formula>AND(TODAY()&gt;=L$7,TODAY()&lt;M$7)</formula>
    </cfRule>
  </conditionalFormatting>
  <conditionalFormatting sqref="L6:CB6">
    <cfRule type="expression" dxfId="8" priority="11">
      <formula>AND(L$7&lt;=EOMONTH($L$7,1),L$7&gt;EOMONTH($L$7,0))</formula>
    </cfRule>
  </conditionalFormatting>
  <conditionalFormatting sqref="L11:CB40">
    <cfRule type="cellIs" dxfId="7" priority="1" operator="equal">
      <formula>5</formula>
    </cfRule>
    <cfRule type="cellIs" dxfId="6" priority="2" operator="equal">
      <formula>4</formula>
    </cfRule>
    <cfRule type="cellIs" dxfId="5" priority="3" operator="equal">
      <formula>6</formula>
    </cfRule>
    <cfRule type="cellIs" dxfId="4" priority="4" operator="equal">
      <formula>3</formula>
    </cfRule>
    <cfRule type="cellIs" dxfId="3" priority="5" operator="equal">
      <formula>2</formula>
    </cfRule>
    <cfRule type="cellIs" dxfId="2" priority="6" operator="equal">
      <formula>1</formula>
    </cfRule>
  </conditionalFormatting>
  <conditionalFormatting sqref="M6:CB6">
    <cfRule type="expression" dxfId="1" priority="12">
      <formula>AND(M$7&lt;=EOMONTH($L$7,2),M$7&gt;EOMONTH($L$7,0),M$7&gt;EOMONTH($L$7,1))</formula>
    </cfRule>
  </conditionalFormatting>
  <conditionalFormatting sqref="CB10:CB40">
    <cfRule type="expression" dxfId="0" priority="51">
      <formula>AND(TODAY()&gt;=CB$7,TODAY()&lt;#REF!)</formula>
    </cfRule>
  </conditionalFormatting>
  <dataValidations count="16">
    <dataValidation type="list" allowBlank="1" showInputMessage="1" showErrorMessage="1" sqref="D10:F10"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D7:F7" xr:uid="{86087FA1-35BE-457A-912C-7FF26BCE687A}">
      <formula1>0</formula1>
    </dataValidation>
    <dataValidation allowBlank="1" showInputMessage="1" showErrorMessage="1" prompt="This is an empty row" sqref="A34" xr:uid="{008E5CA1-A949-4186-A5FB-74F6E9478170}"/>
    <dataValidation allowBlank="1" showInputMessage="1" showErrorMessage="1" prompt="This row marks the end of the Gantt milestone data. DO NOT enter anything in this row. _x000a_To add more items, insert new rows above this one._x000a_" sqref="A35" xr:uid="{CEB624D0-0F11-44F9-B89D-CE4F5F74751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 type="list" allowBlank="1" showInputMessage="1" showErrorMessage="1" sqref="D13:D36" xr:uid="{A0917409-3C95-4A6F-865F-9029AFB0D0A5}">
      <formula1>"UI, Réunion, Backend,  Core Shared (KMP)"</formula1>
    </dataValidation>
    <dataValidation type="list" allowBlank="1" showInputMessage="1" showErrorMessage="1" sqref="E12:E36" xr:uid="{7DF8D6AB-2298-42E2-BD2D-E05447BABD11}">
      <formula1>"UI Mobile, UI Web/Desktop, KMP, Backend, QA &amp; Delivery, "</formula1>
    </dataValidation>
    <dataValidation type="list" allowBlank="1" showInputMessage="1" showErrorMessage="1" sqref="D11:D12" xr:uid="{FB07648D-FC19-4556-9B0C-CC82291C9431}">
      <formula1>"UI, Réunion, Backend,  Core Shared (KMP), Scrum"</formula1>
    </dataValidation>
    <dataValidation type="list" allowBlank="1" showInputMessage="1" showErrorMessage="1" sqref="E11" xr:uid="{D3040BCE-843B-4869-8AA4-82BC70928C20}">
      <formula1>"UI Mobile, UI Web/Desktop, KMP, Backend, QA &amp; Delivery, Project,"</formula1>
    </dataValidation>
    <dataValidation type="list" allowBlank="1" showInputMessage="1" showErrorMessage="1" sqref="G11:G40" xr:uid="{1D18BCC6-73BF-4435-BD19-0AF26D4A3138}">
      <formula1>"Nirina, Nirina &amp; Nicolas, Arifcan &amp; Omar, Issakha &amp; Bruno, Bruno &amp; Issakha, Tous, "</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H9:H40</xm:sqref>
        </x14:conditionalFormatting>
        <x14:conditionalFormatting xmlns:xm="http://schemas.microsoft.com/office/excel/2006/main">
          <x14:cfRule type="iconSet" priority="50" id="{67763332-2AE9-4F93-8BB7-5ECDB6B99BA2}">
            <x14:iconSet iconSet="3Stars" showValue="0" custom="1">
              <x14:cfvo type="percent">
                <xm:f>0</xm:f>
              </x14:cfvo>
              <x14:cfvo type="num">
                <xm:f>5</xm:f>
              </x14:cfvo>
              <x14:cfvo type="num">
                <xm:f>6</xm:f>
              </x14:cfvo>
              <x14:cfIcon iconSet="NoIcons" iconId="0"/>
              <x14:cfIcon iconSet="3Flags" iconId="1"/>
              <x14:cfIcon iconSet="NoIcons" iconId="0"/>
            </x14:iconSet>
          </x14:cfRule>
          <xm:sqref>L10:CA40</xm:sqref>
        </x14:conditionalFormatting>
        <x14:conditionalFormatting xmlns:xm="http://schemas.microsoft.com/office/excel/2006/main">
          <x14:cfRule type="iconSet" priority="52" id="{67763332-2AE9-4F93-8BB7-5ECDB6B99BA2}">
            <x14:iconSet iconSet="3Stars" showValue="0" custom="1">
              <x14:cfvo type="percent">
                <xm:f>0</xm:f>
              </x14:cfvo>
              <x14:cfvo type="num">
                <xm:f>5</xm:f>
              </x14:cfvo>
              <x14:cfvo type="num">
                <xm:f>6</xm:f>
              </x14:cfvo>
              <x14:cfIcon iconSet="NoIcons" iconId="0"/>
              <x14:cfIcon iconSet="3Flags" iconId="1"/>
              <x14:cfIcon iconSet="NoIcons" iconId="0"/>
            </x14:iconSet>
          </x14:cfRule>
          <xm:sqref>CB10:CB40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48984-F80C-4A40-A543-B818001E9507}">
  <dimension ref="A1:M10"/>
  <sheetViews>
    <sheetView showGridLines="0" topLeftCell="D1" zoomScale="101" workbookViewId="0"/>
  </sheetViews>
  <sheetFormatPr baseColWidth="10" defaultColWidth="16" defaultRowHeight="15" x14ac:dyDescent="0.25"/>
  <cols>
    <col min="6" max="6" width="30" customWidth="1"/>
    <col min="7" max="7" width="62" customWidth="1"/>
    <col min="8" max="8" width="21.85546875" customWidth="1"/>
    <col min="10" max="10" width="33.28515625" customWidth="1"/>
    <col min="11" max="11" width="36" customWidth="1"/>
    <col min="12" max="12" width="78" customWidth="1"/>
    <col min="13" max="13" width="68.140625" customWidth="1"/>
  </cols>
  <sheetData>
    <row r="1" spans="1:13" ht="31.5" customHeight="1" x14ac:dyDescent="0.25">
      <c r="A1" s="79" t="s">
        <v>82</v>
      </c>
      <c r="B1" s="79" t="s">
        <v>31</v>
      </c>
      <c r="C1" s="79" t="s">
        <v>6</v>
      </c>
      <c r="D1" s="79" t="s">
        <v>9</v>
      </c>
      <c r="F1" s="97" t="s">
        <v>83</v>
      </c>
      <c r="G1" s="97" t="s">
        <v>84</v>
      </c>
      <c r="H1" s="97" t="s">
        <v>85</v>
      </c>
      <c r="J1" s="97" t="s">
        <v>86</v>
      </c>
      <c r="K1" s="97" t="s">
        <v>87</v>
      </c>
      <c r="L1" s="97" t="s">
        <v>88</v>
      </c>
      <c r="M1" s="97" t="s">
        <v>89</v>
      </c>
    </row>
    <row r="2" spans="1:13" x14ac:dyDescent="0.25">
      <c r="A2" s="79" t="s">
        <v>90</v>
      </c>
      <c r="B2" s="71" t="s">
        <v>30</v>
      </c>
      <c r="C2" s="72" t="s">
        <v>37</v>
      </c>
      <c r="D2" s="80" t="s">
        <v>41</v>
      </c>
      <c r="F2" s="90" t="s">
        <v>30</v>
      </c>
      <c r="G2" s="90" t="s">
        <v>91</v>
      </c>
      <c r="H2" s="90" t="s">
        <v>92</v>
      </c>
      <c r="J2" s="100" t="s">
        <v>93</v>
      </c>
      <c r="K2" s="99" t="s">
        <v>94</v>
      </c>
      <c r="L2" s="99" t="s">
        <v>95</v>
      </c>
      <c r="M2" s="99" t="s">
        <v>96</v>
      </c>
    </row>
    <row r="3" spans="1:13" x14ac:dyDescent="0.25">
      <c r="A3" s="79" t="s">
        <v>97</v>
      </c>
      <c r="B3" s="72" t="s">
        <v>37</v>
      </c>
      <c r="C3" s="80" t="s">
        <v>41</v>
      </c>
      <c r="D3" s="73" t="s">
        <v>48</v>
      </c>
      <c r="F3" s="91" t="s">
        <v>37</v>
      </c>
      <c r="G3" s="91" t="s">
        <v>98</v>
      </c>
      <c r="H3" s="91" t="s">
        <v>99</v>
      </c>
      <c r="J3" s="100" t="s">
        <v>100</v>
      </c>
      <c r="K3" s="99" t="s">
        <v>101</v>
      </c>
      <c r="L3" s="99" t="s">
        <v>102</v>
      </c>
      <c r="M3" s="99" t="s">
        <v>103</v>
      </c>
    </row>
    <row r="4" spans="1:13" x14ac:dyDescent="0.25">
      <c r="A4" s="79" t="s">
        <v>104</v>
      </c>
      <c r="B4" s="80" t="s">
        <v>41</v>
      </c>
      <c r="C4" s="73" t="s">
        <v>48</v>
      </c>
      <c r="D4" s="74" t="s">
        <v>105</v>
      </c>
      <c r="F4" s="92" t="s">
        <v>41</v>
      </c>
      <c r="G4" s="92" t="s">
        <v>106</v>
      </c>
      <c r="H4" s="92" t="s">
        <v>107</v>
      </c>
      <c r="J4" s="100" t="s">
        <v>108</v>
      </c>
      <c r="K4" s="99" t="s">
        <v>109</v>
      </c>
      <c r="L4" s="99" t="s">
        <v>110</v>
      </c>
      <c r="M4" s="99" t="s">
        <v>111</v>
      </c>
    </row>
    <row r="5" spans="1:13" x14ac:dyDescent="0.25">
      <c r="A5" s="79" t="s">
        <v>112</v>
      </c>
      <c r="B5" s="73" t="s">
        <v>48</v>
      </c>
      <c r="C5" s="74" t="s">
        <v>105</v>
      </c>
      <c r="D5" s="75" t="s">
        <v>60</v>
      </c>
      <c r="F5" s="93" t="s">
        <v>48</v>
      </c>
      <c r="G5" s="93" t="s">
        <v>113</v>
      </c>
      <c r="H5" s="93" t="s">
        <v>92</v>
      </c>
      <c r="J5" s="100" t="s">
        <v>114</v>
      </c>
      <c r="K5" s="99" t="s">
        <v>81</v>
      </c>
      <c r="L5" s="99" t="s">
        <v>115</v>
      </c>
      <c r="M5" s="99" t="s">
        <v>116</v>
      </c>
    </row>
    <row r="6" spans="1:13" x14ac:dyDescent="0.25">
      <c r="A6" s="79" t="s">
        <v>117</v>
      </c>
      <c r="B6" s="74" t="s">
        <v>105</v>
      </c>
      <c r="C6" s="75" t="s">
        <v>60</v>
      </c>
      <c r="D6" s="76" t="s">
        <v>118</v>
      </c>
      <c r="F6" s="94" t="s">
        <v>54</v>
      </c>
      <c r="G6" s="94" t="s">
        <v>119</v>
      </c>
      <c r="H6" s="94" t="s">
        <v>120</v>
      </c>
      <c r="J6" s="100" t="s">
        <v>121</v>
      </c>
      <c r="K6" s="99" t="s">
        <v>122</v>
      </c>
      <c r="L6" s="99" t="s">
        <v>123</v>
      </c>
      <c r="M6" s="99" t="s">
        <v>124</v>
      </c>
    </row>
    <row r="7" spans="1:13" x14ac:dyDescent="0.25">
      <c r="A7" s="79" t="s">
        <v>125</v>
      </c>
      <c r="B7" s="75" t="s">
        <v>60</v>
      </c>
      <c r="C7" s="76" t="s">
        <v>118</v>
      </c>
      <c r="D7" s="77" t="s">
        <v>72</v>
      </c>
      <c r="F7" s="95" t="s">
        <v>60</v>
      </c>
      <c r="G7" s="95" t="s">
        <v>126</v>
      </c>
      <c r="H7" s="95" t="s">
        <v>120</v>
      </c>
    </row>
    <row r="8" spans="1:13" x14ac:dyDescent="0.25">
      <c r="A8" s="79" t="s">
        <v>127</v>
      </c>
      <c r="B8" s="76" t="s">
        <v>128</v>
      </c>
      <c r="C8" s="78" t="s">
        <v>128</v>
      </c>
      <c r="D8" s="78" t="s">
        <v>128</v>
      </c>
      <c r="F8" s="102" t="s">
        <v>72</v>
      </c>
      <c r="G8" s="102" t="s">
        <v>129</v>
      </c>
      <c r="H8" s="102" t="s">
        <v>9</v>
      </c>
    </row>
    <row r="9" spans="1:13" x14ac:dyDescent="0.25">
      <c r="F9" s="101" t="s">
        <v>66</v>
      </c>
      <c r="G9" s="101" t="s">
        <v>130</v>
      </c>
      <c r="H9" s="101" t="s">
        <v>131</v>
      </c>
    </row>
    <row r="10" spans="1:13" x14ac:dyDescent="0.25">
      <c r="F10" s="96" t="s">
        <v>75</v>
      </c>
      <c r="G10" s="96" t="s">
        <v>132</v>
      </c>
      <c r="H10" s="96"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58D2-0E83-41D2-91F2-24427B49DDE8}">
  <dimension ref="A1:C7"/>
  <sheetViews>
    <sheetView showGridLines="0" tabSelected="1" topLeftCell="A5" workbookViewId="0">
      <selection activeCell="C2" sqref="C2:C7"/>
    </sheetView>
  </sheetViews>
  <sheetFormatPr baseColWidth="10" defaultColWidth="11.42578125" defaultRowHeight="36.75" customHeight="1" x14ac:dyDescent="0.3"/>
  <cols>
    <col min="1" max="2" width="31.5703125" style="50" customWidth="1"/>
  </cols>
  <sheetData>
    <row r="1" spans="1:3" ht="36.75" customHeight="1" x14ac:dyDescent="0.25">
      <c r="A1" s="48" t="s">
        <v>133</v>
      </c>
      <c r="B1" s="48" t="s">
        <v>134</v>
      </c>
    </row>
    <row r="2" spans="1:3" ht="36.75" customHeight="1" x14ac:dyDescent="0.25">
      <c r="A2" s="49" t="s">
        <v>135</v>
      </c>
      <c r="B2" s="49" t="s">
        <v>136</v>
      </c>
      <c r="C2" t="str">
        <f>A2&amp;" "&amp;B2</f>
        <v>Nirina  Crépin</v>
      </c>
    </row>
    <row r="3" spans="1:3" ht="36.75" customHeight="1" x14ac:dyDescent="0.25">
      <c r="A3" s="49" t="s">
        <v>137</v>
      </c>
      <c r="B3" s="49" t="s">
        <v>138</v>
      </c>
      <c r="C3" t="str">
        <f t="shared" ref="C3:C7" si="0">A3&amp;" "&amp;B3</f>
        <v>Issakha Yaya Libis</v>
      </c>
    </row>
    <row r="4" spans="1:3" ht="36.75" customHeight="1" x14ac:dyDescent="0.25">
      <c r="A4" s="49" t="s">
        <v>139</v>
      </c>
      <c r="B4" s="49" t="s">
        <v>140</v>
      </c>
      <c r="C4" t="str">
        <f t="shared" si="0"/>
        <v>Bruno Masureel</v>
      </c>
    </row>
    <row r="5" spans="1:3" ht="36.75" customHeight="1" x14ac:dyDescent="0.25">
      <c r="A5" s="49" t="s">
        <v>141</v>
      </c>
      <c r="B5" s="49" t="s">
        <v>142</v>
      </c>
      <c r="C5" t="str">
        <f t="shared" si="0"/>
        <v>Nicolas Schell</v>
      </c>
    </row>
    <row r="6" spans="1:3" ht="36.75" customHeight="1" x14ac:dyDescent="0.25">
      <c r="A6" s="49" t="s">
        <v>143</v>
      </c>
      <c r="B6" s="49" t="s">
        <v>144</v>
      </c>
      <c r="C6" t="str">
        <f t="shared" si="0"/>
        <v>Arifcan  Yildirim</v>
      </c>
    </row>
    <row r="7" spans="1:3" ht="36.75" customHeight="1" x14ac:dyDescent="0.25">
      <c r="A7" s="49" t="s">
        <v>145</v>
      </c>
      <c r="B7" s="49" t="s">
        <v>146</v>
      </c>
      <c r="C7" t="str">
        <f t="shared" si="0"/>
        <v>Omar Chokayri</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E2137-ACB8-4BDD-A68A-694C7D5B5CF2}">
  <dimension ref="A1:D8"/>
  <sheetViews>
    <sheetView showGridLines="0" zoomScale="75" workbookViewId="0">
      <selection activeCell="A4" sqref="A4"/>
    </sheetView>
  </sheetViews>
  <sheetFormatPr baseColWidth="10" defaultColWidth="11.42578125" defaultRowHeight="15" x14ac:dyDescent="0.25"/>
  <cols>
    <col min="1" max="1" width="42.28515625" customWidth="1"/>
    <col min="2" max="2" width="71" customWidth="1"/>
    <col min="3" max="3" width="15.85546875" customWidth="1"/>
    <col min="4" max="4" width="18.85546875" customWidth="1"/>
  </cols>
  <sheetData>
    <row r="1" spans="1:4" ht="19.5" x14ac:dyDescent="0.25">
      <c r="A1" s="48" t="s">
        <v>147</v>
      </c>
      <c r="B1" s="48" t="s">
        <v>148</v>
      </c>
      <c r="C1" s="59" t="s">
        <v>149</v>
      </c>
      <c r="D1" s="48"/>
    </row>
    <row r="2" spans="1:4" ht="45.75" customHeight="1" x14ac:dyDescent="0.25">
      <c r="A2" s="49" t="s">
        <v>150</v>
      </c>
      <c r="B2" s="54" t="s">
        <v>151</v>
      </c>
      <c r="C2" s="60" t="s">
        <v>135</v>
      </c>
      <c r="D2" s="58"/>
    </row>
    <row r="3" spans="1:4" ht="45.75" customHeight="1" x14ac:dyDescent="0.25">
      <c r="A3" s="49" t="s">
        <v>152</v>
      </c>
      <c r="B3" s="54" t="s">
        <v>153</v>
      </c>
      <c r="C3" s="60" t="s">
        <v>139</v>
      </c>
      <c r="D3" s="53" t="s">
        <v>137</v>
      </c>
    </row>
    <row r="4" spans="1:4" ht="45.75" customHeight="1" x14ac:dyDescent="0.25">
      <c r="A4" s="49" t="s">
        <v>38</v>
      </c>
      <c r="B4" s="54" t="s">
        <v>154</v>
      </c>
      <c r="C4" s="60" t="s">
        <v>137</v>
      </c>
      <c r="D4" s="53" t="s">
        <v>139</v>
      </c>
    </row>
    <row r="5" spans="1:4" ht="45.75" customHeight="1" x14ac:dyDescent="0.25">
      <c r="A5" s="49" t="s">
        <v>155</v>
      </c>
      <c r="B5" s="54" t="s">
        <v>156</v>
      </c>
      <c r="C5" s="60" t="s">
        <v>135</v>
      </c>
      <c r="D5" s="53" t="s">
        <v>141</v>
      </c>
    </row>
    <row r="6" spans="1:4" ht="45.75" customHeight="1" x14ac:dyDescent="0.25">
      <c r="A6" s="49" t="s">
        <v>157</v>
      </c>
      <c r="B6" s="54" t="s">
        <v>158</v>
      </c>
      <c r="C6" s="60" t="s">
        <v>143</v>
      </c>
      <c r="D6" s="53" t="s">
        <v>145</v>
      </c>
    </row>
    <row r="7" spans="1:4" ht="42" customHeight="1" x14ac:dyDescent="0.25">
      <c r="A7" s="57"/>
      <c r="B7" s="57"/>
      <c r="C7" s="61"/>
    </row>
    <row r="8" spans="1:4" ht="42" customHeight="1" x14ac:dyDescent="0.25">
      <c r="A8" s="57"/>
      <c r="B8" s="57"/>
      <c r="C8" s="61"/>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EB99DDA-8221-432E-B55A-BD5585213B95}">
          <x14:formula1>
            <xm:f>Membre!$A$2:$A$7</xm:f>
          </x14:formula1>
          <xm:sqref>C2:C6 C9:C30 D3:D6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D40E-C481-4009-9A3B-3E7F07A7C4FF}">
  <dimension ref="A1:F21"/>
  <sheetViews>
    <sheetView zoomScale="80" workbookViewId="0">
      <selection activeCell="A15" sqref="A15"/>
    </sheetView>
  </sheetViews>
  <sheetFormatPr baseColWidth="10" defaultColWidth="11.42578125" defaultRowHeight="15" x14ac:dyDescent="0.25"/>
  <cols>
    <col min="1" max="1" width="41.5703125" customWidth="1"/>
    <col min="2" max="2" width="11.5703125" customWidth="1"/>
    <col min="3" max="3" width="51" customWidth="1"/>
  </cols>
  <sheetData>
    <row r="1" spans="1:6" ht="19.5" x14ac:dyDescent="0.25">
      <c r="A1" s="48" t="s">
        <v>159</v>
      </c>
      <c r="B1" s="48" t="s">
        <v>160</v>
      </c>
      <c r="C1" s="48" t="s">
        <v>161</v>
      </c>
    </row>
    <row r="2" spans="1:6" ht="19.5" x14ac:dyDescent="0.25">
      <c r="A2" s="49" t="s">
        <v>162</v>
      </c>
      <c r="B2" s="49">
        <v>1</v>
      </c>
      <c r="C2" s="54" t="s">
        <v>163</v>
      </c>
      <c r="F2" t="s">
        <v>164</v>
      </c>
    </row>
    <row r="3" spans="1:6" ht="31.5" x14ac:dyDescent="0.25">
      <c r="A3" s="49" t="s">
        <v>165</v>
      </c>
      <c r="B3" s="49">
        <v>1</v>
      </c>
      <c r="C3" s="54" t="s">
        <v>166</v>
      </c>
    </row>
    <row r="4" spans="1:6" ht="39" x14ac:dyDescent="0.25">
      <c r="A4" s="49" t="s">
        <v>167</v>
      </c>
      <c r="B4" s="49">
        <v>1</v>
      </c>
      <c r="C4" s="54" t="s">
        <v>168</v>
      </c>
    </row>
    <row r="5" spans="1:6" ht="31.5" x14ac:dyDescent="0.25">
      <c r="A5" s="49" t="s">
        <v>169</v>
      </c>
      <c r="B5" s="49">
        <v>1</v>
      </c>
      <c r="C5" s="54" t="s">
        <v>170</v>
      </c>
    </row>
    <row r="6" spans="1:6" ht="31.5" x14ac:dyDescent="0.25">
      <c r="A6" s="49" t="s">
        <v>171</v>
      </c>
      <c r="B6" s="49">
        <v>1</v>
      </c>
      <c r="C6" s="54" t="s">
        <v>172</v>
      </c>
    </row>
    <row r="7" spans="1:6" ht="31.5" x14ac:dyDescent="0.25">
      <c r="A7" s="49" t="s">
        <v>173</v>
      </c>
      <c r="B7" s="49">
        <v>1</v>
      </c>
      <c r="C7" s="54" t="s">
        <v>174</v>
      </c>
    </row>
    <row r="8" spans="1:6" ht="19.5" x14ac:dyDescent="0.25">
      <c r="A8" s="49" t="s">
        <v>175</v>
      </c>
      <c r="B8" s="49">
        <v>1</v>
      </c>
      <c r="C8" s="54"/>
    </row>
    <row r="9" spans="1:6" ht="19.5" x14ac:dyDescent="0.25">
      <c r="A9" s="49" t="s">
        <v>176</v>
      </c>
      <c r="B9" s="49">
        <v>2</v>
      </c>
      <c r="C9" s="54" t="s">
        <v>177</v>
      </c>
    </row>
    <row r="10" spans="1:6" ht="19.5" x14ac:dyDescent="0.25">
      <c r="A10" s="49" t="s">
        <v>178</v>
      </c>
      <c r="B10" s="49">
        <v>2</v>
      </c>
      <c r="C10" s="54" t="s">
        <v>179</v>
      </c>
    </row>
    <row r="11" spans="1:6" ht="19.5" x14ac:dyDescent="0.25">
      <c r="A11" s="49" t="s">
        <v>180</v>
      </c>
      <c r="B11" s="49">
        <v>2</v>
      </c>
      <c r="C11" s="54"/>
    </row>
    <row r="12" spans="1:6" ht="19.5" x14ac:dyDescent="0.25">
      <c r="A12" s="49" t="s">
        <v>181</v>
      </c>
      <c r="B12" s="49">
        <v>2</v>
      </c>
      <c r="C12" s="54" t="s">
        <v>182</v>
      </c>
    </row>
    <row r="13" spans="1:6" ht="31.5" x14ac:dyDescent="0.25">
      <c r="A13" s="49" t="s">
        <v>183</v>
      </c>
      <c r="B13" s="49">
        <v>2</v>
      </c>
      <c r="C13" s="54" t="s">
        <v>184</v>
      </c>
    </row>
    <row r="14" spans="1:6" ht="19.5" x14ac:dyDescent="0.25">
      <c r="A14" s="49" t="s">
        <v>185</v>
      </c>
      <c r="B14" s="49">
        <v>2</v>
      </c>
      <c r="C14" s="54"/>
    </row>
    <row r="15" spans="1:6" ht="19.5" x14ac:dyDescent="0.25">
      <c r="A15" s="49" t="s">
        <v>186</v>
      </c>
      <c r="B15" s="49">
        <v>3</v>
      </c>
      <c r="C15" s="54" t="s">
        <v>187</v>
      </c>
    </row>
    <row r="16" spans="1:6" ht="31.5" x14ac:dyDescent="0.25">
      <c r="A16" s="49" t="s">
        <v>188</v>
      </c>
      <c r="B16" s="49">
        <v>3</v>
      </c>
      <c r="C16" s="54" t="s">
        <v>189</v>
      </c>
    </row>
    <row r="17" spans="1:3" ht="19.5" x14ac:dyDescent="0.25">
      <c r="A17" s="49" t="s">
        <v>190</v>
      </c>
      <c r="B17" s="49">
        <v>4</v>
      </c>
      <c r="C17" s="54"/>
    </row>
    <row r="18" spans="1:3" ht="19.5" x14ac:dyDescent="0.25">
      <c r="A18" s="49" t="s">
        <v>191</v>
      </c>
      <c r="B18" s="49">
        <v>4</v>
      </c>
      <c r="C18" s="54"/>
    </row>
    <row r="19" spans="1:3" ht="19.5" x14ac:dyDescent="0.25">
      <c r="A19" s="49" t="s">
        <v>192</v>
      </c>
      <c r="B19" s="49">
        <v>4</v>
      </c>
      <c r="C19" s="54"/>
    </row>
    <row r="20" spans="1:3" ht="19.5" x14ac:dyDescent="0.25">
      <c r="A20" s="49" t="s">
        <v>193</v>
      </c>
      <c r="B20" s="49">
        <v>4</v>
      </c>
      <c r="C20" s="54"/>
    </row>
    <row r="21" spans="1:3" ht="19.5" x14ac:dyDescent="0.25">
      <c r="A21" s="49" t="s">
        <v>194</v>
      </c>
      <c r="B21" s="49">
        <v>5</v>
      </c>
      <c r="C21" s="54"/>
    </row>
  </sheetData>
  <autoFilter ref="A1:C1" xr:uid="{2EE0D40E-C481-4009-9A3B-3E7F07A7C4FF}">
    <sortState xmlns:xlrd2="http://schemas.microsoft.com/office/spreadsheetml/2017/richdata2" ref="A2:C21">
      <sortCondition ref="B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3.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Feuilles de calcul</vt:lpstr>
      </vt:variant>
      <vt:variant>
        <vt:i4>6</vt:i4>
      </vt:variant>
      <vt:variant>
        <vt:lpstr>Plages nommées</vt:lpstr>
      </vt:variant>
      <vt:variant>
        <vt:i4>3</vt:i4>
      </vt:variant>
    </vt:vector>
  </HeadingPairs>
  <TitlesOfParts>
    <vt:vector size="9" baseType="lpstr">
      <vt:lpstr>About</vt:lpstr>
      <vt:lpstr>Gantt</vt:lpstr>
      <vt:lpstr>Suivi dépendance</vt:lpstr>
      <vt:lpstr>Membre</vt:lpstr>
      <vt:lpstr>Pole</vt:lpstr>
      <vt:lpstr>Idée</vt:lpstr>
      <vt:lpstr>Gantt!Impression_des_titres</vt:lpstr>
      <vt:lpstr>Gantt!Project_Start</vt:lpstr>
      <vt:lpstr>Gantt!Scrolling_Increment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2023-01-31T06:47:08Z</dcterms:created>
  <dcterms:modified xsi:type="dcterms:W3CDTF">2025-10-15T20:57:19Z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