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5337fd786c96b/Desktop/"/>
    </mc:Choice>
  </mc:AlternateContent>
  <xr:revisionPtr revIDLastSave="0" documentId="8_{09934E0F-3E87-4C4E-A849-D1CD45D35AB9}" xr6:coauthVersionLast="47" xr6:coauthVersionMax="47" xr10:uidLastSave="{00000000-0000-0000-0000-000000000000}"/>
  <bookViews>
    <workbookView xWindow="-108" yWindow="-108" windowWidth="23256" windowHeight="12456" xr2:uid="{3A57C2D2-611B-4690-946B-90A5DC5A82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7" i="1"/>
  <c r="H12" i="1" s="1"/>
  <c r="L9" i="1" s="1"/>
  <c r="K11" i="1" s="1"/>
</calcChain>
</file>

<file path=xl/sharedStrings.xml><?xml version="1.0" encoding="utf-8"?>
<sst xmlns="http://schemas.openxmlformats.org/spreadsheetml/2006/main" count="57" uniqueCount="45">
  <si>
    <t>Portfolio 2</t>
  </si>
  <si>
    <t>Market</t>
  </si>
  <si>
    <t>Portfolio 1</t>
  </si>
  <si>
    <t xml:space="preserve">Covariance Matrix </t>
  </si>
  <si>
    <t xml:space="preserve">Average Daily Return </t>
  </si>
  <si>
    <t xml:space="preserve">Beta </t>
  </si>
  <si>
    <t xml:space="preserve">Variance of Market Returns </t>
  </si>
  <si>
    <t xml:space="preserve">Average Monthly Return </t>
  </si>
  <si>
    <t xml:space="preserve">Holding Period Return </t>
  </si>
  <si>
    <t>UPL ltd.</t>
  </si>
  <si>
    <t xml:space="preserve">Sumitomo Chemicals </t>
  </si>
  <si>
    <t xml:space="preserve">PI Industries </t>
  </si>
  <si>
    <t xml:space="preserve">Coromandel </t>
  </si>
  <si>
    <t xml:space="preserve">Bayer Coorporation </t>
  </si>
  <si>
    <t>Standard Deviation</t>
  </si>
  <si>
    <t xml:space="preserve">Sumitomo </t>
  </si>
  <si>
    <t xml:space="preserve">Standard Deviation </t>
  </si>
  <si>
    <t>Holding Period Return</t>
  </si>
  <si>
    <t>Annualised Daily Return Year 22-23</t>
  </si>
  <si>
    <t>Sharpe Ratio</t>
  </si>
  <si>
    <t xml:space="preserve">Coefficient of Variation </t>
  </si>
  <si>
    <t>Annualised 22-23</t>
  </si>
  <si>
    <t>Annualised Daily Return Year 21-22</t>
  </si>
  <si>
    <t>Annualised 21-22</t>
  </si>
  <si>
    <t xml:space="preserve">Risk free Rate </t>
  </si>
  <si>
    <t>Beta</t>
  </si>
  <si>
    <t>Risk Free Rate</t>
  </si>
  <si>
    <t xml:space="preserve">Asset </t>
  </si>
  <si>
    <t>White Organic Retail Ltd.</t>
  </si>
  <si>
    <t>Weight</t>
  </si>
  <si>
    <t>Asset</t>
  </si>
  <si>
    <t xml:space="preserve">Portfolio 1's higher volatility stems from its concentration in a single stock, offering potential for higher returns but also carrying increased risk associated with the performance of that particular stock. </t>
  </si>
  <si>
    <t>On the other hand, Portfolio 2's diversification within the agriculture sector reduces specific risks but might limit potential gains if one stock significantly outperforms others, balancing risk with a more stable portfolio.</t>
  </si>
  <si>
    <t xml:space="preserve">Portfolio 1 exhibits a notably lower average daily return, signifying higher daily losses and likely greater volatility compared to Portfolio 2, which portrays more stability with its smaller average daily loss. </t>
  </si>
  <si>
    <t>Despite the higher average daily return of Portfolio 2, this implies it might have been a less risky and more consistent investment choice over the specified two-year period compared to Portfolio 1.</t>
  </si>
  <si>
    <t>Portfolio 2 achieved a positive Holding Period Return, indicating growth and potentially lower risk, contrasting with Portfolio 1's substantial negative return, signaling significant losses and a less favorable investment outcome.</t>
  </si>
  <si>
    <t>Portfolio 2 stands out as the more successful investment due to its positive return compared to the substantial losses experienced by Portfolio 1.</t>
  </si>
  <si>
    <t xml:space="preserve">Portfolio 2 exhibits significantly lower risk, reflected by its notably lower standard deviation, contrasting with Portfolio 1's higher volatility. </t>
  </si>
  <si>
    <t>With a positive Holding Period Return and lower risk, Portfolio 2 emerges as the more favorable investment choice compared to Portfolio 1, which experienced substantial losses and higher volatility.</t>
  </si>
  <si>
    <t>Both Portfolio 1 and Portfolio 2 depict negative Sharpe Ratios, indicating poor risk-adjusted returns compared to a risk-free investment.</t>
  </si>
  <si>
    <t>However, Portfolio 2 exhibits a slightly lower Sharpe Ratio, suggesting relatively worse risk-adjusted performance compared to Portfolio 1 over the observed period since inception.</t>
  </si>
  <si>
    <t xml:space="preserve">Conclusion </t>
  </si>
  <si>
    <t>Portfolio 2, with diversified holdings, showcased lower risk and stable returns, outperforming Portfolio 1, which suffered higher volatility and substantial losses due to its concentrated holding.</t>
  </si>
  <si>
    <t>The diversified nature of Portfolio 2 proved advantageous, yielding a positive Holding Period Return and lower risk, contrasting with Portfolio 1's single-stock concentration leading to higher volatility and significant losses.</t>
  </si>
  <si>
    <t>Overall, Portfolio 2's risk-mitigating strategy through diversification resulted in a more favorable investment outcome compared to Portfolio 1, emphasizing the importance of risk management in investment decisions.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</si>
</sst>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22"/>
      <color theme="1"/>
      <name val="Bahnschrift"/>
      <family val="2"/>
    </font>
    <font>
      <sz val="11"/>
      <color theme="1"/>
      <name val="Bahnschrift"/>
      <family val="2"/>
    </font>
    <font>
      <u/>
      <sz val="11"/>
      <color theme="1"/>
      <name val="Bahnschrift"/>
      <family val="2"/>
    </font>
    <font>
      <sz val="11"/>
      <color theme="5"/>
      <name val="Bahnschrift"/>
      <family val="2"/>
    </font>
    <font>
      <sz val="11"/>
      <color theme="4" tint="0.39997558519241921"/>
      <name val="Bahnschrift"/>
      <family val="2"/>
    </font>
    <font>
      <sz val="11"/>
      <color theme="0"/>
      <name val="Bahnschrift"/>
      <family val="2"/>
    </font>
    <font>
      <sz val="12"/>
      <color theme="1"/>
      <name val="Bahnschrift"/>
      <family val="2"/>
    </font>
    <font>
      <sz val="22"/>
      <color theme="1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30D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4" fillId="3" borderId="0" xfId="0" applyNumberFormat="1" applyFont="1" applyFill="1"/>
    <xf numFmtId="0" fontId="2" fillId="2" borderId="0" xfId="0" applyFont="1" applyFill="1" applyAlignment="1">
      <alignment horizontal="center"/>
    </xf>
    <xf numFmtId="0" fontId="2" fillId="6" borderId="0" xfId="0" applyFont="1" applyFill="1"/>
    <xf numFmtId="9" fontId="2" fillId="4" borderId="0" xfId="0" applyNumberFormat="1" applyFont="1" applyFill="1"/>
    <xf numFmtId="0" fontId="5" fillId="2" borderId="0" xfId="0" applyFont="1" applyFill="1"/>
    <xf numFmtId="9" fontId="2" fillId="2" borderId="0" xfId="0" applyNumberFormat="1" applyFont="1" applyFill="1"/>
    <xf numFmtId="9" fontId="5" fillId="2" borderId="0" xfId="0" applyNumberFormat="1" applyFont="1" applyFill="1"/>
    <xf numFmtId="0" fontId="6" fillId="2" borderId="0" xfId="0" applyFont="1" applyFill="1"/>
    <xf numFmtId="0" fontId="7" fillId="7" borderId="0" xfId="0" applyFont="1" applyFill="1"/>
    <xf numFmtId="0" fontId="7" fillId="0" borderId="0" xfId="0" applyFont="1"/>
    <xf numFmtId="0" fontId="7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8" fillId="12" borderId="0" xfId="0" applyFont="1" applyFill="1"/>
    <xf numFmtId="0" fontId="7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'[1]Peer Comparison'!$J$16</c:f>
              <c:strCache>
                <c:ptCount val="1"/>
                <c:pt idx="0">
                  <c:v>Weight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B7-4F80-B8BD-BFD9DB04AF6B}"/>
              </c:ext>
            </c:extLst>
          </c:dPt>
          <c:cat>
            <c:strRef>
              <c:f>'[1]Peer Comparison'!$K$15</c:f>
              <c:strCache>
                <c:ptCount val="1"/>
                <c:pt idx="0">
                  <c:v>White Organic Retail Ltd.</c:v>
                </c:pt>
              </c:strCache>
            </c:strRef>
          </c:cat>
          <c:val>
            <c:numRef>
              <c:f>'[1]Peer Comparison'!$K$16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7-4F80-B8BD-BFD9DB04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'[1]Peer Comparison'!$A$18</c:f>
              <c:strCache>
                <c:ptCount val="1"/>
                <c:pt idx="0">
                  <c:v>Weight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D-4F15-A461-D11CBC672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D-4F15-A461-D11CBC6725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D-4F15-A461-D11CBC6725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D-4F15-A461-D11CBC6725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D-4F15-A461-D11CBC6725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'[1]Peer Comparison'!$B$17:$F$17</c:f>
              <c:strCache>
                <c:ptCount val="5"/>
                <c:pt idx="0">
                  <c:v>UPL ltd.</c:v>
                </c:pt>
                <c:pt idx="1">
                  <c:v>Sumitomo </c:v>
                </c:pt>
                <c:pt idx="2">
                  <c:v>PI Industries </c:v>
                </c:pt>
                <c:pt idx="3">
                  <c:v>Coromandel </c:v>
                </c:pt>
                <c:pt idx="4">
                  <c:v>Bayer Coorporation </c:v>
                </c:pt>
              </c:strCache>
            </c:strRef>
          </c:cat>
          <c:val>
            <c:numRef>
              <c:f>'[1]Peer Comparison'!$B$18:$F$18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BD-4F15-A461-D11CBC6725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12</xdr:col>
      <xdr:colOff>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12AD-247A-40F7-99F6-B4EA428E7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22860</xdr:rowOff>
    </xdr:from>
    <xdr:to>
      <xdr:col>5</xdr:col>
      <xdr:colOff>1066800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F5050-9115-46F1-88C5-92DE5CF32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838200</xdr:colOff>
      <xdr:row>6</xdr:row>
      <xdr:rowOff>144780</xdr:rowOff>
    </xdr:from>
    <xdr:to>
      <xdr:col>7</xdr:col>
      <xdr:colOff>1242060</xdr:colOff>
      <xdr:row>28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5DD252D-0E57-4240-B1F8-A07420F6126A}"/>
            </a:ext>
          </a:extLst>
        </xdr:cNvPr>
        <xdr:cNvCxnSpPr/>
      </xdr:nvCxnSpPr>
      <xdr:spPr>
        <a:xfrm flipH="1" flipV="1">
          <a:off x="9204960" y="1242060"/>
          <a:ext cx="403860" cy="38785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1257300</xdr:colOff>
      <xdr:row>12</xdr:row>
      <xdr:rowOff>117231</xdr:rowOff>
    </xdr:from>
    <xdr:to>
      <xdr:col>10</xdr:col>
      <xdr:colOff>633046</xdr:colOff>
      <xdr:row>27</xdr:row>
      <xdr:rowOff>175260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B9F1495-18C3-400B-8520-27DC095E0CD1}"/>
            </a:ext>
          </a:extLst>
        </xdr:cNvPr>
        <xdr:cNvCxnSpPr/>
      </xdr:nvCxnSpPr>
      <xdr:spPr>
        <a:xfrm flipV="1">
          <a:off x="9624060" y="2311791"/>
          <a:ext cx="5052646" cy="28012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1104900</xdr:colOff>
      <xdr:row>6</xdr:row>
      <xdr:rowOff>121920</xdr:rowOff>
    </xdr:from>
    <xdr:to>
      <xdr:col>8</xdr:col>
      <xdr:colOff>1181100</xdr:colOff>
      <xdr:row>31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C770F60-000D-4339-A157-091CDBEE9F14}"/>
            </a:ext>
          </a:extLst>
        </xdr:cNvPr>
        <xdr:cNvCxnSpPr/>
      </xdr:nvCxnSpPr>
      <xdr:spPr>
        <a:xfrm flipH="1" flipV="1">
          <a:off x="8001000" y="1219200"/>
          <a:ext cx="3025140" cy="44881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1226820</xdr:colOff>
      <xdr:row>7</xdr:row>
      <xdr:rowOff>22860</xdr:rowOff>
    </xdr:from>
    <xdr:to>
      <xdr:col>9</xdr:col>
      <xdr:colOff>1150620</xdr:colOff>
      <xdr:row>31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3770DED-53BC-4E5A-89A5-024D46F4A0AB}"/>
            </a:ext>
          </a:extLst>
        </xdr:cNvPr>
        <xdr:cNvCxnSpPr/>
      </xdr:nvCxnSpPr>
      <xdr:spPr>
        <a:xfrm flipV="1">
          <a:off x="11071860" y="1303020"/>
          <a:ext cx="1790700" cy="44043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1379220</xdr:colOff>
      <xdr:row>9</xdr:row>
      <xdr:rowOff>99060</xdr:rowOff>
    </xdr:from>
    <xdr:to>
      <xdr:col>9</xdr:col>
      <xdr:colOff>1295400</xdr:colOff>
      <xdr:row>34</xdr:row>
      <xdr:rowOff>30480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1FFC3E2-A99E-40D2-B6FD-517E5E676B5F}"/>
            </a:ext>
          </a:extLst>
        </xdr:cNvPr>
        <xdr:cNvCxnSpPr/>
      </xdr:nvCxnSpPr>
      <xdr:spPr>
        <a:xfrm flipH="1" flipV="1">
          <a:off x="9745980" y="1744980"/>
          <a:ext cx="3261360" cy="4572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1303020</xdr:colOff>
      <xdr:row>6</xdr:row>
      <xdr:rowOff>121920</xdr:rowOff>
    </xdr:from>
    <xdr:to>
      <xdr:col>11</xdr:col>
      <xdr:colOff>281940</xdr:colOff>
      <xdr:row>34</xdr:row>
      <xdr:rowOff>7620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278A1FE-9256-4DCD-B772-1BA14880BBB8}"/>
            </a:ext>
          </a:extLst>
        </xdr:cNvPr>
        <xdr:cNvCxnSpPr/>
      </xdr:nvCxnSpPr>
      <xdr:spPr>
        <a:xfrm flipV="1">
          <a:off x="13014960" y="1219200"/>
          <a:ext cx="2956560" cy="50749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1150620</xdr:colOff>
      <xdr:row>9</xdr:row>
      <xdr:rowOff>91440</xdr:rowOff>
    </xdr:from>
    <xdr:to>
      <xdr:col>9</xdr:col>
      <xdr:colOff>2164080</xdr:colOff>
      <xdr:row>37</xdr:row>
      <xdr:rowOff>15240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9A1EFEE-1193-4BCB-9BBD-AA3B2009D73E}"/>
            </a:ext>
          </a:extLst>
        </xdr:cNvPr>
        <xdr:cNvCxnSpPr/>
      </xdr:nvCxnSpPr>
      <xdr:spPr>
        <a:xfrm flipH="1" flipV="1">
          <a:off x="8046720" y="1737360"/>
          <a:ext cx="5829300" cy="51587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2164080</xdr:colOff>
      <xdr:row>8</xdr:row>
      <xdr:rowOff>114300</xdr:rowOff>
    </xdr:from>
    <xdr:to>
      <xdr:col>11</xdr:col>
      <xdr:colOff>640080</xdr:colOff>
      <xdr:row>37</xdr:row>
      <xdr:rowOff>22860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00FBFF9-CA2A-4D20-9932-2B75032ABD1C}"/>
            </a:ext>
          </a:extLst>
        </xdr:cNvPr>
        <xdr:cNvCxnSpPr/>
      </xdr:nvCxnSpPr>
      <xdr:spPr>
        <a:xfrm flipV="1">
          <a:off x="13876020" y="1577340"/>
          <a:ext cx="2453640" cy="53263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1303020</xdr:colOff>
      <xdr:row>9</xdr:row>
      <xdr:rowOff>160020</xdr:rowOff>
    </xdr:from>
    <xdr:to>
      <xdr:col>13</xdr:col>
      <xdr:colOff>327660</xdr:colOff>
      <xdr:row>40</xdr:row>
      <xdr:rowOff>7620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210FCFC-D38A-4448-BF76-68110458EBF1}"/>
            </a:ext>
          </a:extLst>
        </xdr:cNvPr>
        <xdr:cNvCxnSpPr/>
      </xdr:nvCxnSpPr>
      <xdr:spPr>
        <a:xfrm flipH="1" flipV="1">
          <a:off x="15346680" y="1805940"/>
          <a:ext cx="2849880" cy="5676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1203960</xdr:colOff>
      <xdr:row>10</xdr:row>
      <xdr:rowOff>68580</xdr:rowOff>
    </xdr:from>
    <xdr:to>
      <xdr:col>13</xdr:col>
      <xdr:colOff>335280</xdr:colOff>
      <xdr:row>39</xdr:row>
      <xdr:rowOff>167640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884D78D-2936-4059-911C-F62BC2DAFF8F}"/>
            </a:ext>
          </a:extLst>
        </xdr:cNvPr>
        <xdr:cNvCxnSpPr/>
      </xdr:nvCxnSpPr>
      <xdr:spPr>
        <a:xfrm flipH="1" flipV="1">
          <a:off x="9570720" y="1897380"/>
          <a:ext cx="8633460" cy="55473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a85337fd786c96b/Desktop/Security%20Analysis-%20White%20Organic%20Retail%20Limited.xlsx" TargetMode="External"/><Relationship Id="rId1" Type="http://schemas.openxmlformats.org/officeDocument/2006/relationships/externalLinkPath" Target="Security%20Analysis-%20White%20Organic%20Retail%20Lim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me"/>
      <sheetName val="Daily"/>
      <sheetName val="Monthly"/>
      <sheetName val="Portfolio 2"/>
      <sheetName val="Daily And Monthly Analysis"/>
      <sheetName val="Dividend Policy "/>
      <sheetName val="Quarterly Analysis "/>
      <sheetName val="Speculative- Ratio Analysis"/>
      <sheetName val="Peer 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">
          <cell r="K15" t="str">
            <v>White Organic Retail Ltd.</v>
          </cell>
        </row>
        <row r="16">
          <cell r="J16" t="str">
            <v>Weight</v>
          </cell>
          <cell r="K16">
            <v>1</v>
          </cell>
        </row>
        <row r="17">
          <cell r="B17" t="str">
            <v>UPL ltd.</v>
          </cell>
          <cell r="C17" t="str">
            <v xml:space="preserve">Sumitomo </v>
          </cell>
          <cell r="D17" t="str">
            <v xml:space="preserve">PI Industries </v>
          </cell>
          <cell r="E17" t="str">
            <v xml:space="preserve">Coromandel </v>
          </cell>
          <cell r="F17" t="str">
            <v xml:space="preserve">Bayer Coorporation </v>
          </cell>
        </row>
        <row r="18">
          <cell r="A18" t="str">
            <v>Weight</v>
          </cell>
          <cell r="B18">
            <v>0.2</v>
          </cell>
          <cell r="C18">
            <v>0.2</v>
          </cell>
          <cell r="D18">
            <v>0.2</v>
          </cell>
          <cell r="E18">
            <v>0.2</v>
          </cell>
          <cell r="F18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9078-191E-4D68-8375-CE2DC02E5A86}">
  <dimension ref="A1:X48"/>
  <sheetViews>
    <sheetView tabSelected="1" workbookViewId="0">
      <selection sqref="A1:XFD1048576"/>
    </sheetView>
  </sheetViews>
  <sheetFormatPr defaultRowHeight="14.4" x14ac:dyDescent="0.3"/>
  <cols>
    <col min="1" max="1" width="19.77734375" bestFit="1" customWidth="1"/>
    <col min="2" max="2" width="13.33203125" bestFit="1" customWidth="1"/>
    <col min="3" max="3" width="20.77734375" bestFit="1" customWidth="1"/>
    <col min="4" max="5" width="13.44140625" bestFit="1" customWidth="1"/>
    <col min="6" max="6" width="19.77734375" bestFit="1" customWidth="1"/>
    <col min="7" max="7" width="21.44140625" bestFit="1" customWidth="1"/>
    <col min="8" max="8" width="21.5546875" bestFit="1" customWidth="1"/>
    <col min="9" max="9" width="27.21875" bestFit="1" customWidth="1"/>
    <col min="10" max="10" width="34" bestFit="1" customWidth="1"/>
    <col min="11" max="11" width="24" bestFit="1" customWidth="1"/>
    <col min="12" max="12" width="22.88671875" bestFit="1" customWidth="1"/>
  </cols>
  <sheetData>
    <row r="1" spans="1:24" x14ac:dyDescent="0.3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3" t="s">
        <v>2</v>
      </c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">
      <c r="A2" s="1"/>
      <c r="B2" s="1"/>
      <c r="C2" s="1"/>
      <c r="D2" s="1"/>
      <c r="E2" s="1"/>
      <c r="F2" s="1"/>
      <c r="G2" s="1"/>
      <c r="H2" s="1"/>
      <c r="I2" s="5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6"/>
      <c r="B3" s="6"/>
      <c r="C3" s="6"/>
      <c r="D3" s="6"/>
      <c r="E3" s="6"/>
      <c r="F3" s="6"/>
      <c r="G3" s="6"/>
      <c r="H3" s="6"/>
      <c r="I3" s="7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6"/>
      <c r="B4" s="6"/>
      <c r="C4" s="6"/>
      <c r="D4" s="6"/>
      <c r="E4" s="6"/>
      <c r="F4" s="6"/>
      <c r="G4" s="6"/>
      <c r="H4" s="6"/>
      <c r="I4" s="7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6"/>
      <c r="B5" s="6"/>
      <c r="C5" s="6"/>
      <c r="D5" s="6"/>
      <c r="E5" s="6"/>
      <c r="F5" s="6"/>
      <c r="G5" s="6"/>
      <c r="H5" s="6"/>
      <c r="I5" s="7"/>
      <c r="J5" s="8"/>
      <c r="K5" s="8"/>
      <c r="L5" s="8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">
      <c r="A6" s="9" t="s">
        <v>3</v>
      </c>
      <c r="B6" s="9"/>
      <c r="C6" s="9"/>
      <c r="D6" s="9"/>
      <c r="E6" s="9"/>
      <c r="F6" s="9"/>
      <c r="G6" s="10" t="s">
        <v>4</v>
      </c>
      <c r="H6" s="10" t="s">
        <v>5</v>
      </c>
      <c r="I6" s="11" t="s">
        <v>6</v>
      </c>
      <c r="J6" s="10" t="s">
        <v>4</v>
      </c>
      <c r="K6" s="10" t="s">
        <v>7</v>
      </c>
      <c r="L6" s="10" t="s">
        <v>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12"/>
      <c r="B7" s="12" t="s">
        <v>9</v>
      </c>
      <c r="C7" s="12" t="s">
        <v>10</v>
      </c>
      <c r="D7" s="12" t="s">
        <v>11</v>
      </c>
      <c r="E7" s="12" t="s">
        <v>12</v>
      </c>
      <c r="F7" s="12" t="s">
        <v>13</v>
      </c>
      <c r="G7" s="10">
        <f>(-0.0314567201129515)*100</f>
        <v>-3.1456720112951504</v>
      </c>
      <c r="H7" s="10">
        <v>-7.8417825582153579E-3</v>
      </c>
      <c r="I7" s="11">
        <v>0.53520754572441487</v>
      </c>
      <c r="J7" s="10">
        <v>-0.47223303417469698</v>
      </c>
      <c r="K7" s="10">
        <v>-6.7563255904034412</v>
      </c>
      <c r="L7" s="10">
        <v>-0.9769202898550724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12" t="s">
        <v>9</v>
      </c>
      <c r="B8" s="12">
        <v>2.5406874534891069</v>
      </c>
      <c r="C8" s="12">
        <v>2.8766049350161431E-3</v>
      </c>
      <c r="D8" s="12">
        <v>7.3399092186400734E-3</v>
      </c>
      <c r="E8" s="12">
        <v>7.6966819420188556E-3</v>
      </c>
      <c r="F8" s="12">
        <v>3.9679298515151173E-3</v>
      </c>
      <c r="G8" s="10"/>
      <c r="H8" s="10"/>
      <c r="I8" s="13">
        <v>0.2</v>
      </c>
      <c r="J8" s="10"/>
      <c r="K8" s="10"/>
      <c r="L8" s="10" t="s">
        <v>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12" t="s">
        <v>15</v>
      </c>
      <c r="B9" s="12">
        <v>2.8766049350161431E-3</v>
      </c>
      <c r="C9" s="12">
        <v>4.0501750951222725E-4</v>
      </c>
      <c r="D9" s="12">
        <v>4.3466955982066905E-5</v>
      </c>
      <c r="E9" s="12">
        <v>4.8962774297783141E-5</v>
      </c>
      <c r="F9" s="12">
        <v>3.251351197777891E-5</v>
      </c>
      <c r="G9" s="10" t="s">
        <v>16</v>
      </c>
      <c r="H9" s="10" t="s">
        <v>17</v>
      </c>
      <c r="I9" s="7"/>
      <c r="J9" s="10" t="s">
        <v>18</v>
      </c>
      <c r="K9" s="10"/>
      <c r="L9" s="10">
        <f>_xlfn.STDEV.S((H9:H505))</f>
        <v>4.7654657729417798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 s="12" t="s">
        <v>11</v>
      </c>
      <c r="B10" s="12">
        <v>7.3399092186400734E-3</v>
      </c>
      <c r="C10" s="12">
        <v>4.3466955982066905E-5</v>
      </c>
      <c r="D10" s="12">
        <v>3.1205069583353394E-4</v>
      </c>
      <c r="E10" s="12">
        <v>7.1587686771760044E-5</v>
      </c>
      <c r="F10" s="12">
        <v>3.148530713062518E-5</v>
      </c>
      <c r="G10" s="10">
        <f>SQRT(MMULT(MMULT(B18:F18, B8:F12), MMULT(G20:G24, 248)))</f>
        <v>5.0651063462553303</v>
      </c>
      <c r="H10" s="10">
        <v>7.349782659915885E-2</v>
      </c>
      <c r="I10" s="7"/>
      <c r="J10" s="10">
        <v>-0.48167426648635692</v>
      </c>
      <c r="K10" s="10" t="s">
        <v>19</v>
      </c>
      <c r="L10" s="10" t="s">
        <v>20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">
      <c r="A11" s="12" t="s">
        <v>12</v>
      </c>
      <c r="B11" s="12">
        <v>7.6966819420188556E-3</v>
      </c>
      <c r="C11" s="12">
        <v>4.8962774297783141E-5</v>
      </c>
      <c r="D11" s="12">
        <v>7.1587686771760044E-5</v>
      </c>
      <c r="E11" s="12">
        <v>3.0633858148436822E-4</v>
      </c>
      <c r="F11" s="12">
        <v>3.3258862899759864E-5</v>
      </c>
      <c r="G11" s="10" t="s">
        <v>21</v>
      </c>
      <c r="H11" s="10" t="s">
        <v>19</v>
      </c>
      <c r="I11" s="7"/>
      <c r="J11" s="10" t="s">
        <v>22</v>
      </c>
      <c r="K11" s="10">
        <f>((J7-L14)/L9)</f>
        <v>-1.5847838163178354</v>
      </c>
      <c r="L11" s="10">
        <v>1.0586383300411353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3">
      <c r="A12" s="12" t="s">
        <v>13</v>
      </c>
      <c r="B12" s="12">
        <v>3.9679298515151173E-3</v>
      </c>
      <c r="C12" s="12">
        <v>3.251351197777891E-5</v>
      </c>
      <c r="D12" s="12">
        <v>3.148530713062518E-5</v>
      </c>
      <c r="E12" s="12">
        <v>3.3258862899759864E-5</v>
      </c>
      <c r="F12" s="12">
        <v>2.243274376133663E-4</v>
      </c>
      <c r="G12" s="10">
        <v>-5.8080682289055011E-2</v>
      </c>
      <c r="H12" s="10">
        <f>((G7-H14)/G10)</f>
        <v>-2.0188464589406032</v>
      </c>
      <c r="I12" s="7"/>
      <c r="J12" s="10">
        <v>-0.81667280821551025</v>
      </c>
      <c r="K12" s="10"/>
      <c r="L12" s="10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">
      <c r="A13" s="14"/>
      <c r="B13" s="14"/>
      <c r="C13" s="14"/>
      <c r="D13" s="14"/>
      <c r="E13" s="14"/>
      <c r="F13" s="14"/>
      <c r="G13" s="10" t="s">
        <v>23</v>
      </c>
      <c r="H13" s="10" t="s">
        <v>24</v>
      </c>
      <c r="I13" s="7"/>
      <c r="J13" s="15"/>
      <c r="K13" s="10" t="s">
        <v>25</v>
      </c>
      <c r="L13" s="10" t="s">
        <v>26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3">
      <c r="A14" s="14"/>
      <c r="B14" s="14"/>
      <c r="C14" s="14"/>
      <c r="D14" s="14"/>
      <c r="E14" s="14"/>
      <c r="F14" s="14"/>
      <c r="G14" s="10">
        <v>-5.8080682289055011E-2</v>
      </c>
      <c r="H14" s="10">
        <v>7.08</v>
      </c>
      <c r="I14" s="7"/>
      <c r="J14" s="15"/>
      <c r="K14" s="10">
        <v>1.860237541398992E-2</v>
      </c>
      <c r="L14" s="10">
        <v>7.08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7"/>
      <c r="J15" s="8" t="s">
        <v>27</v>
      </c>
      <c r="K15" s="8" t="s">
        <v>28</v>
      </c>
      <c r="L15" s="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7"/>
      <c r="J16" s="8" t="s">
        <v>29</v>
      </c>
      <c r="K16" s="16">
        <v>1</v>
      </c>
      <c r="L16" s="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">
      <c r="A17" s="6" t="s">
        <v>30</v>
      </c>
      <c r="B17" s="6" t="s">
        <v>9</v>
      </c>
      <c r="C17" s="6" t="s">
        <v>15</v>
      </c>
      <c r="D17" s="6" t="s">
        <v>11</v>
      </c>
      <c r="E17" s="6" t="s">
        <v>12</v>
      </c>
      <c r="F17" s="17" t="s">
        <v>13</v>
      </c>
      <c r="G17" s="17"/>
      <c r="H17" s="6"/>
      <c r="I17" s="7"/>
      <c r="J17" s="8"/>
      <c r="K17" s="8"/>
      <c r="L17" s="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6" t="s">
        <v>29</v>
      </c>
      <c r="B18" s="18">
        <v>0.2</v>
      </c>
      <c r="C18" s="18">
        <v>0.2</v>
      </c>
      <c r="D18" s="18">
        <v>0.2</v>
      </c>
      <c r="E18" s="18">
        <v>0.2</v>
      </c>
      <c r="F18" s="18">
        <v>0.2</v>
      </c>
      <c r="G18" s="6"/>
      <c r="H18" s="6"/>
      <c r="I18" s="7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">
      <c r="A19" s="6"/>
      <c r="B19" s="6"/>
      <c r="C19" s="6"/>
      <c r="D19" s="6"/>
      <c r="E19" s="6"/>
      <c r="F19" s="6"/>
      <c r="G19" s="6"/>
      <c r="H19" s="6"/>
      <c r="I19" s="7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6"/>
      <c r="B20" s="6"/>
      <c r="C20" s="6"/>
      <c r="D20" s="6"/>
      <c r="E20" s="6"/>
      <c r="F20" s="6"/>
      <c r="G20" s="19">
        <v>0.2</v>
      </c>
      <c r="H20" s="6"/>
      <c r="I20" s="7"/>
      <c r="J20" s="8"/>
      <c r="K20" s="8"/>
      <c r="L20" s="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3">
      <c r="A21" s="6"/>
      <c r="B21" s="6"/>
      <c r="C21" s="6"/>
      <c r="D21" s="6"/>
      <c r="E21" s="6"/>
      <c r="F21" s="6"/>
      <c r="G21" s="19">
        <v>0.2</v>
      </c>
      <c r="H21" s="6"/>
      <c r="I21" s="7"/>
      <c r="J21" s="8"/>
      <c r="K21" s="8"/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A22" s="6"/>
      <c r="B22" s="6"/>
      <c r="C22" s="6"/>
      <c r="D22" s="6"/>
      <c r="E22" s="6"/>
      <c r="F22" s="6"/>
      <c r="G22" s="19">
        <v>0.2</v>
      </c>
      <c r="H22" s="6"/>
      <c r="I22" s="7"/>
      <c r="J22" s="8"/>
      <c r="K22" s="8"/>
      <c r="L22" s="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A23" s="6"/>
      <c r="B23" s="6"/>
      <c r="C23" s="6"/>
      <c r="D23" s="6"/>
      <c r="E23" s="6"/>
      <c r="F23" s="6"/>
      <c r="G23" s="19">
        <v>0.2</v>
      </c>
      <c r="H23" s="6"/>
      <c r="I23" s="7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A24" s="6"/>
      <c r="B24" s="6"/>
      <c r="C24" s="6"/>
      <c r="D24" s="6"/>
      <c r="E24" s="6"/>
      <c r="F24" s="6"/>
      <c r="G24" s="19">
        <v>0.2</v>
      </c>
      <c r="H24" s="6"/>
      <c r="I24" s="7"/>
      <c r="J24" s="8"/>
      <c r="K24" s="8"/>
      <c r="L24" s="8"/>
      <c r="M24" s="4"/>
      <c r="N24" s="4">
        <v>-2.0188464589406032</v>
      </c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">
      <c r="A25" s="6"/>
      <c r="B25" s="6"/>
      <c r="C25" s="6"/>
      <c r="D25" s="6"/>
      <c r="E25" s="6"/>
      <c r="F25" s="6"/>
      <c r="G25" s="20"/>
      <c r="H25" s="6"/>
      <c r="I25" s="7"/>
      <c r="J25" s="8"/>
      <c r="K25" s="8"/>
      <c r="L25" s="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">
      <c r="A26" s="6"/>
      <c r="B26" s="6"/>
      <c r="C26" s="6"/>
      <c r="D26" s="6"/>
      <c r="E26" s="6"/>
      <c r="F26" s="6"/>
      <c r="G26" s="6"/>
      <c r="H26" s="6"/>
      <c r="I26" s="7"/>
      <c r="J26" s="8"/>
      <c r="K26" s="8"/>
      <c r="L26" s="8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">
      <c r="A27" s="6"/>
      <c r="B27" s="6"/>
      <c r="C27" s="6"/>
      <c r="D27" s="6"/>
      <c r="E27" s="6"/>
      <c r="F27" s="6"/>
      <c r="G27" s="6"/>
      <c r="H27" s="6"/>
      <c r="I27" s="7"/>
      <c r="J27" s="8"/>
      <c r="K27" s="8"/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" customHeight="1" x14ac:dyDescent="0.3">
      <c r="A29" s="4"/>
      <c r="B29" s="4"/>
      <c r="C29" s="4"/>
      <c r="D29" s="4"/>
      <c r="E29" s="4"/>
      <c r="F29" s="4"/>
      <c r="G29" s="21" t="s">
        <v>31</v>
      </c>
      <c r="H29" s="21"/>
      <c r="I29" s="21"/>
      <c r="J29" s="21"/>
      <c r="K29" s="21"/>
      <c r="L29" s="21"/>
      <c r="M29" s="21"/>
      <c r="N29" s="21"/>
      <c r="O29" s="21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6" x14ac:dyDescent="0.3">
      <c r="A30" s="4"/>
      <c r="B30" s="4"/>
      <c r="C30" s="4"/>
      <c r="D30" s="4"/>
      <c r="E30" s="4"/>
      <c r="F30" s="4"/>
      <c r="G30" s="21" t="s">
        <v>32</v>
      </c>
      <c r="H30" s="21"/>
      <c r="I30" s="21"/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6" x14ac:dyDescent="0.3">
      <c r="A31" s="4"/>
      <c r="B31" s="4"/>
      <c r="C31" s="4"/>
      <c r="D31" s="4"/>
      <c r="E31" s="4"/>
      <c r="F31" s="4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" customHeight="1" x14ac:dyDescent="0.3">
      <c r="A32" s="4"/>
      <c r="B32" s="4"/>
      <c r="C32" s="4"/>
      <c r="D32" s="4"/>
      <c r="E32" s="4"/>
      <c r="F32" s="4"/>
      <c r="G32" s="22"/>
      <c r="H32" s="23" t="s">
        <v>33</v>
      </c>
      <c r="I32" s="23"/>
      <c r="J32" s="23"/>
      <c r="K32" s="23"/>
      <c r="L32" s="23"/>
      <c r="M32" s="23"/>
      <c r="N32" s="23"/>
      <c r="O32" s="23"/>
      <c r="P32" s="23"/>
      <c r="Q32" s="23"/>
      <c r="R32" s="22"/>
      <c r="S32" s="22"/>
      <c r="T32" s="22"/>
      <c r="U32" s="22"/>
      <c r="V32" s="22"/>
      <c r="W32" s="22"/>
      <c r="X32" s="22"/>
    </row>
    <row r="33" spans="1:24" ht="15" customHeight="1" x14ac:dyDescent="0.3">
      <c r="A33" s="4"/>
      <c r="B33" s="4"/>
      <c r="C33" s="4"/>
      <c r="D33" s="4"/>
      <c r="E33" s="4"/>
      <c r="F33" s="4"/>
      <c r="G33" s="22"/>
      <c r="H33" s="23" t="s">
        <v>34</v>
      </c>
      <c r="I33" s="23"/>
      <c r="J33" s="23"/>
      <c r="K33" s="23"/>
      <c r="L33" s="23"/>
      <c r="M33" s="23"/>
      <c r="N33" s="23"/>
      <c r="O33" s="23"/>
      <c r="P33" s="23"/>
      <c r="Q33" s="24"/>
      <c r="R33" s="22"/>
      <c r="S33" s="22"/>
      <c r="T33" s="22"/>
      <c r="U33" s="22"/>
      <c r="V33" s="22"/>
      <c r="W33" s="22"/>
      <c r="X33" s="22"/>
    </row>
    <row r="34" spans="1:24" ht="15.6" x14ac:dyDescent="0.3">
      <c r="A34" s="4"/>
      <c r="B34" s="4"/>
      <c r="C34" s="4"/>
      <c r="D34" s="4"/>
      <c r="E34" s="4"/>
      <c r="F34" s="4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6" x14ac:dyDescent="0.3">
      <c r="A35" s="4"/>
      <c r="B35" s="4"/>
      <c r="C35" s="4"/>
      <c r="D35" s="4"/>
      <c r="E35" s="4"/>
      <c r="F35" s="4"/>
      <c r="G35" s="22"/>
      <c r="H35" s="22"/>
      <c r="I35" s="25" t="s">
        <v>35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2"/>
      <c r="X35" s="22"/>
    </row>
    <row r="36" spans="1:24" ht="15.6" x14ac:dyDescent="0.3">
      <c r="A36" s="4"/>
      <c r="B36" s="4"/>
      <c r="C36" s="4"/>
      <c r="D36" s="4"/>
      <c r="E36" s="4"/>
      <c r="F36" s="4"/>
      <c r="G36" s="22"/>
      <c r="H36" s="22"/>
      <c r="I36" s="25" t="s">
        <v>36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2"/>
      <c r="X36" s="22"/>
    </row>
    <row r="37" spans="1:24" ht="15.6" x14ac:dyDescent="0.3">
      <c r="A37" s="4"/>
      <c r="B37" s="4"/>
      <c r="C37" s="4"/>
      <c r="D37" s="4"/>
      <c r="E37" s="4"/>
      <c r="F37" s="4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6" x14ac:dyDescent="0.3">
      <c r="A38" s="4"/>
      <c r="B38" s="4"/>
      <c r="C38" s="4"/>
      <c r="D38" s="4"/>
      <c r="E38" s="4"/>
      <c r="F38" s="4"/>
      <c r="G38" s="22"/>
      <c r="H38" s="22"/>
      <c r="I38" s="22"/>
      <c r="J38" s="26" t="s">
        <v>37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2"/>
      <c r="X38" s="22"/>
    </row>
    <row r="39" spans="1:24" ht="15.6" x14ac:dyDescent="0.3">
      <c r="A39" s="4"/>
      <c r="B39" s="4"/>
      <c r="C39" s="4"/>
      <c r="D39" s="4"/>
      <c r="E39" s="4"/>
      <c r="F39" s="4"/>
      <c r="G39" s="22"/>
      <c r="H39" s="22"/>
      <c r="I39" s="22"/>
      <c r="J39" s="26" t="s">
        <v>38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2"/>
      <c r="X39" s="22"/>
    </row>
    <row r="40" spans="1:24" ht="15.6" x14ac:dyDescent="0.3">
      <c r="A40" s="4"/>
      <c r="B40" s="4"/>
      <c r="C40" s="4"/>
      <c r="D40" s="4"/>
      <c r="E40" s="4"/>
      <c r="F40" s="4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6" x14ac:dyDescent="0.3">
      <c r="A41" s="4"/>
      <c r="B41" s="4"/>
      <c r="C41" s="4"/>
      <c r="D41" s="4"/>
      <c r="E41" s="4"/>
      <c r="F41" s="4"/>
      <c r="G41" s="22"/>
      <c r="H41" s="22"/>
      <c r="I41" s="22"/>
      <c r="J41" s="22"/>
      <c r="K41" s="27" t="s">
        <v>39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5.6" x14ac:dyDescent="0.3">
      <c r="A42" s="4"/>
      <c r="B42" s="4"/>
      <c r="C42" s="4"/>
      <c r="D42" s="4"/>
      <c r="E42" s="4"/>
      <c r="F42" s="4"/>
      <c r="G42" s="22"/>
      <c r="H42" s="22"/>
      <c r="I42" s="22"/>
      <c r="J42" s="22"/>
      <c r="K42" s="27" t="s">
        <v>40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5.6" x14ac:dyDescent="0.3">
      <c r="A43" s="4"/>
      <c r="B43" s="4"/>
      <c r="C43" s="4"/>
      <c r="D43" s="4"/>
      <c r="E43" s="4"/>
      <c r="F43" s="4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27.6" x14ac:dyDescent="0.45">
      <c r="A44" s="4"/>
      <c r="B44" s="4"/>
      <c r="C44" s="28" t="s">
        <v>41</v>
      </c>
      <c r="D44" s="28"/>
      <c r="E44" s="28"/>
      <c r="F44" s="28"/>
      <c r="G44" s="28"/>
      <c r="H44" s="28"/>
      <c r="I44" s="28"/>
      <c r="J44" s="28"/>
      <c r="K44" s="2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6" x14ac:dyDescent="0.3">
      <c r="A45" s="4"/>
      <c r="B45" s="4"/>
      <c r="C45" s="29" t="s">
        <v>42</v>
      </c>
      <c r="D45" s="29"/>
      <c r="E45" s="29"/>
      <c r="F45" s="29"/>
      <c r="G45" s="29"/>
      <c r="H45" s="29"/>
      <c r="I45" s="29"/>
      <c r="J45" s="29"/>
      <c r="K45" s="2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6" x14ac:dyDescent="0.3">
      <c r="A46" s="4"/>
      <c r="B46" s="4"/>
      <c r="C46" s="29" t="s">
        <v>43</v>
      </c>
      <c r="D46" s="29"/>
      <c r="E46" s="29"/>
      <c r="F46" s="29"/>
      <c r="G46" s="29"/>
      <c r="H46" s="29"/>
      <c r="I46" s="29"/>
      <c r="J46" s="29"/>
      <c r="K46" s="2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6" x14ac:dyDescent="0.3">
      <c r="A47" s="4"/>
      <c r="B47" s="4"/>
      <c r="C47" s="29" t="s">
        <v>44</v>
      </c>
      <c r="D47" s="29"/>
      <c r="E47" s="29"/>
      <c r="F47" s="29"/>
      <c r="G47" s="29"/>
      <c r="H47" s="29"/>
      <c r="I47" s="29"/>
      <c r="J47" s="29"/>
      <c r="K47" s="2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</sheetData>
  <mergeCells count="16">
    <mergeCell ref="C44:K44"/>
    <mergeCell ref="C45:K45"/>
    <mergeCell ref="C46:K46"/>
    <mergeCell ref="C47:K47"/>
    <mergeCell ref="I35:V35"/>
    <mergeCell ref="I36:V36"/>
    <mergeCell ref="J38:V38"/>
    <mergeCell ref="J39:V39"/>
    <mergeCell ref="K41:X41"/>
    <mergeCell ref="K42:X42"/>
    <mergeCell ref="A1:H2"/>
    <mergeCell ref="I1:I2"/>
    <mergeCell ref="J1:L2"/>
    <mergeCell ref="A6:F6"/>
    <mergeCell ref="H32:Q32"/>
    <mergeCell ref="H33:P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Sahni</dc:creator>
  <cp:lastModifiedBy>Himanshu Sahni</cp:lastModifiedBy>
  <dcterms:created xsi:type="dcterms:W3CDTF">2023-12-22T08:43:42Z</dcterms:created>
  <dcterms:modified xsi:type="dcterms:W3CDTF">2023-12-22T08:44:08Z</dcterms:modified>
</cp:coreProperties>
</file>