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d.docs.live.net/1a85337fd786c96b/Desktop/"/>
    </mc:Choice>
  </mc:AlternateContent>
  <xr:revisionPtr revIDLastSave="0" documentId="8_{2F4107A0-4FE5-41B8-952F-4EB80CEEE4BF}" xr6:coauthVersionLast="47" xr6:coauthVersionMax="47" xr10:uidLastSave="{00000000-0000-0000-0000-000000000000}"/>
  <bookViews>
    <workbookView xWindow="-108" yWindow="-108" windowWidth="23256" windowHeight="12456" xr2:uid="{40836C73-10E3-45BF-A503-275A81D9FCD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F68" i="1"/>
  <c r="F67" i="1"/>
  <c r="F66" i="1"/>
  <c r="F65" i="1"/>
  <c r="F64" i="1"/>
  <c r="F63" i="1"/>
  <c r="F62" i="1"/>
  <c r="T35" i="1"/>
  <c r="AI34" i="1"/>
  <c r="AF34" i="1"/>
  <c r="AC34" i="1"/>
  <c r="Z34" i="1"/>
  <c r="W34" i="1"/>
  <c r="T34" i="1"/>
  <c r="Q34" i="1"/>
  <c r="N34" i="1"/>
  <c r="K34" i="1"/>
  <c r="I34" i="1"/>
  <c r="F34" i="1"/>
  <c r="C34" i="1"/>
  <c r="AI33" i="1"/>
  <c r="AF33" i="1"/>
  <c r="AC33" i="1"/>
  <c r="Z33" i="1"/>
  <c r="W33" i="1"/>
  <c r="T33" i="1"/>
  <c r="Q33" i="1"/>
  <c r="N33" i="1"/>
  <c r="K33" i="1"/>
  <c r="I33" i="1"/>
  <c r="F33" i="1"/>
  <c r="C33" i="1"/>
  <c r="AI32" i="1"/>
  <c r="AF32" i="1"/>
  <c r="AC32" i="1"/>
  <c r="Z32" i="1"/>
  <c r="W32" i="1"/>
  <c r="T32" i="1"/>
  <c r="Q32" i="1"/>
  <c r="N32" i="1"/>
  <c r="K32" i="1"/>
  <c r="I32" i="1"/>
  <c r="F32" i="1"/>
  <c r="C32" i="1"/>
  <c r="AI31" i="1"/>
  <c r="AF31" i="1"/>
  <c r="AC31" i="1"/>
  <c r="Z31" i="1"/>
  <c r="W31" i="1"/>
  <c r="T31" i="1"/>
  <c r="Q31" i="1"/>
  <c r="N31" i="1"/>
  <c r="K31" i="1"/>
  <c r="I31" i="1"/>
  <c r="F31" i="1"/>
  <c r="C31" i="1"/>
  <c r="AI29" i="1"/>
  <c r="AF29" i="1"/>
  <c r="AC29" i="1"/>
  <c r="Z29" i="1"/>
  <c r="W29" i="1"/>
  <c r="T29" i="1"/>
  <c r="Q29" i="1"/>
  <c r="N29" i="1"/>
  <c r="K29" i="1"/>
  <c r="I29" i="1"/>
  <c r="F29" i="1"/>
  <c r="C29" i="1"/>
  <c r="AI28" i="1"/>
  <c r="AF28" i="1"/>
  <c r="AC28" i="1"/>
  <c r="Z28" i="1"/>
  <c r="W28" i="1"/>
  <c r="T28" i="1"/>
  <c r="Q28" i="1"/>
  <c r="N28" i="1"/>
  <c r="K28" i="1"/>
  <c r="I28" i="1"/>
  <c r="F28" i="1"/>
  <c r="C28" i="1"/>
  <c r="AI27" i="1"/>
  <c r="AF27" i="1"/>
  <c r="AC27" i="1"/>
  <c r="Z27" i="1"/>
  <c r="W27" i="1"/>
  <c r="T27" i="1"/>
  <c r="Q27" i="1"/>
  <c r="N27" i="1"/>
  <c r="K27" i="1"/>
  <c r="I27" i="1"/>
  <c r="F27" i="1"/>
  <c r="C27" i="1"/>
  <c r="AI26" i="1"/>
  <c r="AI35" i="1" s="1"/>
  <c r="AF26" i="1"/>
  <c r="AF35" i="1" s="1"/>
  <c r="AC26" i="1"/>
  <c r="AC35" i="1" s="1"/>
  <c r="Z26" i="1"/>
  <c r="Z35" i="1" s="1"/>
  <c r="W26" i="1"/>
  <c r="W35" i="1" s="1"/>
  <c r="T26" i="1"/>
  <c r="Q26" i="1"/>
  <c r="Q35" i="1" s="1"/>
  <c r="N26" i="1"/>
  <c r="N35" i="1" s="1"/>
  <c r="K26" i="1"/>
  <c r="K35" i="1" s="1"/>
  <c r="I26" i="1"/>
  <c r="I35" i="1" s="1"/>
  <c r="F26" i="1"/>
  <c r="F35" i="1" s="1"/>
  <c r="C26" i="1"/>
  <c r="C35" i="1" s="1"/>
  <c r="G20" i="1"/>
  <c r="G18" i="1"/>
  <c r="G16" i="1"/>
  <c r="G15" i="1"/>
  <c r="G13" i="1"/>
  <c r="G11" i="1"/>
  <c r="G9" i="1"/>
  <c r="G7" i="1"/>
  <c r="G6" i="1"/>
  <c r="G5" i="1"/>
  <c r="G3" i="1"/>
  <c r="G2" i="1"/>
</calcChain>
</file>

<file path=xl/sharedStrings.xml><?xml version="1.0" encoding="utf-8"?>
<sst xmlns="http://schemas.openxmlformats.org/spreadsheetml/2006/main" count="67" uniqueCount="66">
  <si>
    <t>Quarter Number</t>
  </si>
  <si>
    <t>Announcement Number</t>
  </si>
  <si>
    <t>Announcement Date</t>
  </si>
  <si>
    <t>Stock Price on Day</t>
  </si>
  <si>
    <t>Stock Price on Day-5</t>
  </si>
  <si>
    <t>Stock Price on Day+5</t>
  </si>
  <si>
    <t>Perecnt Channge of Price</t>
  </si>
  <si>
    <t>Remark</t>
  </si>
  <si>
    <t>Analysis</t>
  </si>
  <si>
    <t>Quarterly results of previous september quarter announced</t>
  </si>
  <si>
    <t xml:space="preserve">The company declared decent net profits of 4.25 million rupees in the previous quarter. A direct positive correlation can be seen as a 30% increase in the stock price </t>
  </si>
  <si>
    <t>23/11/2021</t>
  </si>
  <si>
    <t xml:space="preserve">Acquisition of the company by suumaya retail Limited </t>
  </si>
  <si>
    <t>Suumaya Retail Limited initiated the acquisition of White Organic Retailwith an initial stake of 20% to begin with which was received very positively by the other stockholders resulting in a 30% increase in stock price</t>
  </si>
  <si>
    <t xml:space="preserve">Resignation of Company Secretary </t>
  </si>
  <si>
    <t>Following the acquisition which had started in the previous quarter there were certain changes in the management of the company such as the company secretary here and other major changes which was received positively</t>
  </si>
  <si>
    <t>21/01/2022</t>
  </si>
  <si>
    <t>Company generated shareholding data at the end of the previous quarter after the acquisition</t>
  </si>
  <si>
    <t>After the completion of the acquisition and the release of shareholding data details the stock price shot up by around 40%</t>
  </si>
  <si>
    <t>28/02/2022</t>
  </si>
  <si>
    <t>Issue of Bonus Shares in 2:1 equity ratio, to conduct a shareholder wise postal ballot for the same</t>
  </si>
  <si>
    <t>Bonus Shares were issued which resulted in a decrease in the stock price due to the obvious increase in the volume of stocks</t>
  </si>
  <si>
    <t>2:1 equity ratio bonus approved, Hence a huge decline in share price can be noticed after this change</t>
  </si>
  <si>
    <t>After the bonus issue is complete the price decline was even more steep with the peak being at around 55%</t>
  </si>
  <si>
    <t>Financial Results of the previous Quarter released</t>
  </si>
  <si>
    <t>The company announced record high sales of 1300 million rupees which refelcted in a 11% increase in the stock price even after giving a bonus of 2:1 liquidation</t>
  </si>
  <si>
    <t>22/10/2022</t>
  </si>
  <si>
    <t>Suumaya Retail Limited the promoter of the company has disposed 18.34% stake in the company to Capgenius Advisory Private Limited</t>
  </si>
  <si>
    <t>Capgenius Advisory Private Limited acquired 18.34% stake in the company which reflected in a 7% increase in the stock price</t>
  </si>
  <si>
    <t>Financial Results of the previous quarter released</t>
  </si>
  <si>
    <t>The total sales of the company halved which resulted in a serious slump in the stock price and also due to instability in the company's management due to multiple people in important positions resigning</t>
  </si>
  <si>
    <t>Shareholders meet and voting announced for the proposed changes discussed in the previous board meeting</t>
  </si>
  <si>
    <t xml:space="preserve">The company announced certain changes in the company's diretion which somehwhat reduced the slump in an attempt to stabilise the stock prices </t>
  </si>
  <si>
    <t>Annual audited financial results for the previous quarter and the previous year</t>
  </si>
  <si>
    <t>The company announced negative sales in the previous quarter which is hazardous to the company's future and it's stakeholders</t>
  </si>
  <si>
    <t>Annual General Meet Commenced and results announced</t>
  </si>
  <si>
    <t>After experiencing negative sales and huge debts the company is in a continuous decline resulting in the stock price of the company to hit a record low level</t>
  </si>
  <si>
    <t>Announcement 1</t>
  </si>
  <si>
    <t>Announcement 2</t>
  </si>
  <si>
    <t>Announcement 3</t>
  </si>
  <si>
    <t>Announcement 4</t>
  </si>
  <si>
    <t>Announcement 5</t>
  </si>
  <si>
    <t>Announcement 6</t>
  </si>
  <si>
    <t>Announcement 7</t>
  </si>
  <si>
    <t>Announcement 8</t>
  </si>
  <si>
    <t>Announcement 9</t>
  </si>
  <si>
    <t>Announcement 10</t>
  </si>
  <si>
    <t>Announcement 11</t>
  </si>
  <si>
    <t>Announcement 12</t>
  </si>
  <si>
    <t xml:space="preserve">Correlation </t>
  </si>
  <si>
    <t>Quarterly Analysis</t>
  </si>
  <si>
    <t>Date for the announcement of Quarterly Results</t>
  </si>
  <si>
    <t xml:space="preserve">Stock Price </t>
  </si>
  <si>
    <t>Stock Price 5 days before</t>
  </si>
  <si>
    <t>Stock Price 5 days after</t>
  </si>
  <si>
    <t>Percent Change in stock Price</t>
  </si>
  <si>
    <t>1(Q3 FY 21-22)</t>
  </si>
  <si>
    <t>2(Q4 FY 21-22)</t>
  </si>
  <si>
    <t>3(Q1 FY 22-23)</t>
  </si>
  <si>
    <t>27/05/2022</t>
  </si>
  <si>
    <t>4(Q2 FY 22-23)</t>
  </si>
  <si>
    <t>5(Q3 FY 22-23)</t>
  </si>
  <si>
    <t>17/10/2022</t>
  </si>
  <si>
    <t>6(Q4 FY 22-23)</t>
  </si>
  <si>
    <t>7(Q1 FY 23-24)</t>
  </si>
  <si>
    <t>8(Q2 FY 23-24)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</si>
</sst>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mm/dd/yyyy"/>
  </numFmts>
  <fonts count="9">
    <font>
      <sz val="11"/>
      <color theme="1"/>
      <name val="Calibri"/>
      <family val="2"/>
      <scheme val="minor"/>
    </font>
    <font>
      <sz val="28"/>
      <color theme="1"/>
      <name val="Calibri"/>
      <family val="2"/>
      <scheme val="minor"/>
    </font>
    <font>
      <sz val="14"/>
      <color theme="1"/>
      <name val="Calibri"/>
      <family val="2"/>
      <scheme val="minor"/>
    </font>
    <font>
      <sz val="14"/>
      <color theme="1"/>
      <name val="Arial"/>
      <family val="2"/>
    </font>
    <font>
      <sz val="10"/>
      <name val="Calibri"/>
      <family val="2"/>
      <scheme val="minor"/>
    </font>
    <font>
      <sz val="10"/>
      <color theme="1"/>
      <name val="Calibri"/>
      <family val="2"/>
      <scheme val="minor"/>
    </font>
    <font>
      <sz val="10"/>
      <color rgb="FF000000"/>
      <name val="&quot;Helvetica Neue&quot;"/>
    </font>
    <font>
      <sz val="24"/>
      <color theme="1"/>
      <name val="Calibri"/>
      <family val="2"/>
      <scheme val="minor"/>
    </font>
    <font>
      <sz val="36"/>
      <color theme="1"/>
      <name val="Calibri"/>
      <family val="2"/>
      <scheme val="minor"/>
    </font>
  </fonts>
  <fills count="9">
    <fill>
      <patternFill patternType="none"/>
    </fill>
    <fill>
      <patternFill patternType="gray125"/>
    </fill>
    <fill>
      <patternFill patternType="solid">
        <fgColor rgb="FFFF9900"/>
        <bgColor rgb="FFFF9900"/>
      </patternFill>
    </fill>
    <fill>
      <patternFill patternType="solid">
        <fgColor rgb="FF92D050"/>
        <bgColor indexed="64"/>
      </patternFill>
    </fill>
    <fill>
      <patternFill patternType="solid">
        <fgColor rgb="FF92D050"/>
        <bgColor rgb="FFB7B7B7"/>
      </patternFill>
    </fill>
    <fill>
      <patternFill patternType="solid">
        <fgColor theme="3"/>
        <bgColor indexed="64"/>
      </patternFill>
    </fill>
    <fill>
      <patternFill patternType="solid">
        <fgColor theme="7" tint="-0.249977111117893"/>
        <bgColor indexed="64"/>
      </patternFill>
    </fill>
    <fill>
      <patternFill patternType="solid">
        <fgColor rgb="FFFFFF00"/>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27">
    <xf numFmtId="0" fontId="0" fillId="0" borderId="0" xfId="0"/>
    <xf numFmtId="0" fontId="1" fillId="2" borderId="0" xfId="0" applyFont="1" applyFill="1" applyAlignment="1">
      <alignment horizontal="center"/>
    </xf>
    <xf numFmtId="0" fontId="1" fillId="2" borderId="0" xfId="0" applyFont="1" applyFill="1" applyAlignment="1">
      <alignment horizontal="left"/>
    </xf>
    <xf numFmtId="0" fontId="2" fillId="3" borderId="0" xfId="0" applyFont="1" applyFill="1" applyAlignment="1">
      <alignment horizontal="center"/>
    </xf>
    <xf numFmtId="164" fontId="2" fillId="3" borderId="0" xfId="0" applyNumberFormat="1" applyFont="1" applyFill="1" applyAlignment="1">
      <alignment horizontal="center"/>
    </xf>
    <xf numFmtId="0" fontId="2" fillId="3" borderId="0" xfId="0" applyFont="1" applyFill="1" applyAlignment="1">
      <alignment horizontal="left"/>
    </xf>
    <xf numFmtId="0" fontId="3" fillId="3" borderId="0" xfId="0" applyFont="1" applyFill="1" applyAlignment="1">
      <alignment horizontal="center"/>
    </xf>
    <xf numFmtId="0" fontId="3" fillId="3" borderId="0" xfId="0" applyFont="1" applyFill="1" applyAlignment="1">
      <alignment horizontal="left"/>
    </xf>
    <xf numFmtId="0" fontId="2" fillId="4" borderId="0" xfId="0" applyFont="1" applyFill="1" applyAlignment="1">
      <alignment horizontal="center"/>
    </xf>
    <xf numFmtId="0" fontId="2" fillId="4" borderId="0" xfId="0" applyFont="1" applyFill="1" applyAlignment="1">
      <alignment horizontal="left"/>
    </xf>
    <xf numFmtId="165" fontId="2" fillId="3" borderId="0" xfId="0" applyNumberFormat="1" applyFont="1" applyFill="1" applyAlignment="1">
      <alignment horizontal="center"/>
    </xf>
    <xf numFmtId="0" fontId="2" fillId="3" borderId="0" xfId="0" applyFont="1" applyFill="1"/>
    <xf numFmtId="0" fontId="4" fillId="5" borderId="0" xfId="0" applyFont="1" applyFill="1" applyAlignment="1">
      <alignment horizontal="center"/>
    </xf>
    <xf numFmtId="0" fontId="5" fillId="0" borderId="0" xfId="0" applyFont="1" applyAlignment="1">
      <alignment horizontal="center"/>
    </xf>
    <xf numFmtId="0" fontId="5" fillId="0" borderId="0" xfId="0" applyFont="1" applyAlignment="1">
      <alignment horizontal="left"/>
    </xf>
    <xf numFmtId="0" fontId="5" fillId="6" borderId="0" xfId="0" applyFont="1" applyFill="1" applyAlignment="1">
      <alignment horizontal="center"/>
    </xf>
    <xf numFmtId="0" fontId="0" fillId="6" borderId="0" xfId="0" applyFill="1"/>
    <xf numFmtId="0" fontId="5" fillId="6" borderId="0" xfId="0" applyFont="1" applyFill="1" applyAlignment="1">
      <alignment horizontal="left"/>
    </xf>
    <xf numFmtId="0" fontId="6" fillId="6" borderId="0" xfId="0" applyFont="1" applyFill="1" applyAlignment="1">
      <alignment horizontal="right"/>
    </xf>
    <xf numFmtId="0" fontId="0" fillId="7" borderId="0" xfId="0" applyFill="1" applyAlignment="1">
      <alignment horizontal="center"/>
    </xf>
    <xf numFmtId="0" fontId="5" fillId="8" borderId="0" xfId="0" applyFont="1" applyFill="1" applyAlignment="1">
      <alignment horizontal="center"/>
    </xf>
    <xf numFmtId="0" fontId="7" fillId="8" borderId="0" xfId="0" applyFont="1" applyFill="1" applyAlignment="1">
      <alignment horizontal="center"/>
    </xf>
    <xf numFmtId="0" fontId="8" fillId="8" borderId="0" xfId="0" applyFont="1" applyFill="1" applyAlignment="1">
      <alignment horizontal="center"/>
    </xf>
    <xf numFmtId="0" fontId="1" fillId="8" borderId="0" xfId="0" applyFont="1" applyFill="1" applyAlignment="1">
      <alignment horizontal="center"/>
    </xf>
    <xf numFmtId="164" fontId="7" fillId="8" borderId="0" xfId="0" applyNumberFormat="1" applyFont="1" applyFill="1" applyAlignment="1">
      <alignment horizontal="center"/>
    </xf>
    <xf numFmtId="9" fontId="5" fillId="8" borderId="0" xfId="0" applyNumberFormat="1" applyFont="1" applyFill="1" applyAlignment="1">
      <alignment horizontal="center"/>
    </xf>
    <xf numFmtId="165" fontId="7" fillId="8" borderId="0" xfId="0" applyNumberFormat="1"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0</xdr:colOff>
      <xdr:row>40</xdr:row>
      <xdr:rowOff>28574</xdr:rowOff>
    </xdr:from>
    <xdr:ext cx="10312400" cy="3154891"/>
    <xdr:sp macro="" textlink="">
      <xdr:nvSpPr>
        <xdr:cNvPr id="2" name="Shape 3">
          <a:extLst>
            <a:ext uri="{FF2B5EF4-FFF2-40B4-BE49-F238E27FC236}">
              <a16:creationId xmlns:a16="http://schemas.microsoft.com/office/drawing/2014/main" id="{3E8F6E3D-0266-4FF2-836B-67747FC54FEC}"/>
            </a:ext>
          </a:extLst>
        </xdr:cNvPr>
        <xdr:cNvSpPr txBox="1"/>
      </xdr:nvSpPr>
      <xdr:spPr>
        <a:xfrm>
          <a:off x="0" y="8494394"/>
          <a:ext cx="10312400" cy="3154891"/>
        </a:xfrm>
        <a:prstGeom prst="rect">
          <a:avLst/>
        </a:prstGeom>
        <a:solidFill>
          <a:srgbClr val="FFFF00"/>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An intricate understanding of the Efficient Market Hypothesis (EMH) can be obtained by examining how White Organic Retail Limited's share price fluctuates in response to different announcements. Even though there are events that support the idea of an efficient market, such as acquisitions, positive quarterly results, and favourable financial outcomes, there are other events that suggest instances of market inefficiency, such as the market's strong reactions to bonus issuances, negative financial results, and continuous declines in company performance. When the market reacts quickly to favourable news, the EMH seems to be somewhat supported. However, when big bad news breaks, the market is clearly challenged, leading to noticeable and occasionally inflated stock price swings. The inconsistent character of these findings highlights the intricacy of market dynamics and the possible impact of variables other than the rapid spread of knowledge.</a:t>
          </a:r>
          <a:endParaRPr sz="1400"/>
        </a:p>
      </xdr:txBody>
    </xdr:sp>
    <xdr:clientData fLocksWithSheet="0"/>
  </xdr:oneCellAnchor>
  <xdr:oneCellAnchor>
    <xdr:from>
      <xdr:col>6</xdr:col>
      <xdr:colOff>999067</xdr:colOff>
      <xdr:row>40</xdr:row>
      <xdr:rowOff>33867</xdr:rowOff>
    </xdr:from>
    <xdr:ext cx="11497733" cy="3149600"/>
    <xdr:sp macro="" textlink="">
      <xdr:nvSpPr>
        <xdr:cNvPr id="3" name="Shape 4">
          <a:extLst>
            <a:ext uri="{FF2B5EF4-FFF2-40B4-BE49-F238E27FC236}">
              <a16:creationId xmlns:a16="http://schemas.microsoft.com/office/drawing/2014/main" id="{B7A32D17-E6F4-47BB-B8DD-0AD0328377A4}"/>
            </a:ext>
          </a:extLst>
        </xdr:cNvPr>
        <xdr:cNvSpPr txBox="1"/>
      </xdr:nvSpPr>
      <xdr:spPr>
        <a:xfrm>
          <a:off x="26312707" y="8499687"/>
          <a:ext cx="11497733" cy="3149600"/>
        </a:xfrm>
        <a:prstGeom prst="rect">
          <a:avLst/>
        </a:prstGeom>
        <a:solidFill>
          <a:srgbClr val="FFFF00"/>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400"/>
            <a:t>9 out of the 12 announcements have auto correlation values in the range of -0.25 to +0.25. This implies that these announcements are not in the weak Efficient Market Hypothesis Test. This suggests that the market is relatively inefficient and the stock is highly speculative and we can clearly observe steep rises and falls with each following announcement.</a:t>
          </a:r>
          <a:endParaRPr sz="1400"/>
        </a:p>
      </xdr:txBody>
    </xdr:sp>
    <xdr:clientData fLocksWithSheet="0"/>
  </xdr:oneCellAnchor>
  <xdr:oneCellAnchor>
    <xdr:from>
      <xdr:col>5</xdr:col>
      <xdr:colOff>542925</xdr:colOff>
      <xdr:row>35</xdr:row>
      <xdr:rowOff>66675</xdr:rowOff>
    </xdr:from>
    <xdr:ext cx="2057400" cy="781050"/>
    <xdr:sp macro="" textlink="">
      <xdr:nvSpPr>
        <xdr:cNvPr id="4" name="Shape 5">
          <a:extLst>
            <a:ext uri="{FF2B5EF4-FFF2-40B4-BE49-F238E27FC236}">
              <a16:creationId xmlns:a16="http://schemas.microsoft.com/office/drawing/2014/main" id="{84577D1E-5752-45F4-8B96-4094A3651094}"/>
            </a:ext>
          </a:extLst>
        </xdr:cNvPr>
        <xdr:cNvSpPr txBox="1"/>
      </xdr:nvSpPr>
      <xdr:spPr>
        <a:xfrm>
          <a:off x="21292185" y="7618095"/>
          <a:ext cx="2057400" cy="781050"/>
        </a:xfrm>
        <a:prstGeom prst="rect">
          <a:avLst/>
        </a:prstGeom>
        <a:no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3400"/>
            <a:t>Summary</a:t>
          </a:r>
          <a:endParaRPr sz="3400"/>
        </a:p>
      </xdr:txBody>
    </xdr:sp>
    <xdr:clientData fLocksWithSheet="0"/>
  </xdr:oneCellAnchor>
  <xdr:oneCellAnchor>
    <xdr:from>
      <xdr:col>1</xdr:col>
      <xdr:colOff>85725</xdr:colOff>
      <xdr:row>20</xdr:row>
      <xdr:rowOff>28575</xdr:rowOff>
    </xdr:from>
    <xdr:ext cx="8553450" cy="352425"/>
    <xdr:sp macro="" textlink="">
      <xdr:nvSpPr>
        <xdr:cNvPr id="5" name="Shape 6">
          <a:extLst>
            <a:ext uri="{FF2B5EF4-FFF2-40B4-BE49-F238E27FC236}">
              <a16:creationId xmlns:a16="http://schemas.microsoft.com/office/drawing/2014/main" id="{6796132B-F84A-4309-AC44-4AB971B08C0B}"/>
            </a:ext>
          </a:extLst>
        </xdr:cNvPr>
        <xdr:cNvSpPr txBox="1"/>
      </xdr:nvSpPr>
      <xdr:spPr>
        <a:xfrm>
          <a:off x="2699385" y="4836795"/>
          <a:ext cx="8553450" cy="352425"/>
        </a:xfrm>
        <a:prstGeom prst="rect">
          <a:avLst/>
        </a:prstGeom>
        <a:solidFill>
          <a:srgbClr val="FFFF00"/>
        </a:solidFill>
        <a:ln>
          <a:noFill/>
        </a:ln>
      </xdr:spPr>
      <xdr:txBody>
        <a:bodyPr spcFirstLastPara="1" wrap="square" lIns="91425" tIns="91425" rIns="91425" bIns="91425" anchor="t" anchorCtr="0">
          <a:noAutofit/>
        </a:bodyPr>
        <a:lstStyle/>
        <a:p>
          <a:pPr marL="0" lvl="0" indent="0" algn="l" rtl="0">
            <a:spcBef>
              <a:spcPts val="0"/>
            </a:spcBef>
            <a:spcAft>
              <a:spcPts val="0"/>
            </a:spcAft>
            <a:buNone/>
          </a:pPr>
          <a:r>
            <a:rPr lang="en-US" sz="1900"/>
            <a:t>Analysis of EMH of the stock for all the Announcements using Autocorrelation </a:t>
          </a:r>
          <a:endParaRPr sz="1900"/>
        </a:p>
        <a:p>
          <a:pPr marL="0" lvl="0" indent="0" algn="l" rtl="0">
            <a:spcBef>
              <a:spcPts val="0"/>
            </a:spcBef>
            <a:spcAft>
              <a:spcPts val="0"/>
            </a:spcAft>
            <a:buNone/>
          </a:pPr>
          <a:endParaRPr sz="19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38D99-FDF3-4228-97DF-062A29FADFEA}">
  <dimension ref="A1:AI99"/>
  <sheetViews>
    <sheetView tabSelected="1" workbookViewId="0">
      <selection sqref="A1:XFD1048576"/>
    </sheetView>
  </sheetViews>
  <sheetFormatPr defaultRowHeight="14.4"/>
  <cols>
    <col min="1" max="1" width="38.109375" bestFit="1" customWidth="1"/>
    <col min="2" max="2" width="107.5546875" bestFit="1" customWidth="1"/>
    <col min="3" max="3" width="47" bestFit="1" customWidth="1"/>
    <col min="4" max="4" width="56.88671875" bestFit="1" customWidth="1"/>
    <col min="5" max="5" width="53" bestFit="1" customWidth="1"/>
    <col min="6" max="6" width="66.5546875" bestFit="1" customWidth="1"/>
    <col min="7" max="7" width="56.6640625" bestFit="1" customWidth="1"/>
    <col min="8" max="8" width="182.77734375" bestFit="1" customWidth="1"/>
    <col min="9" max="9" width="255.77734375" bestFit="1" customWidth="1"/>
    <col min="10" max="10" width="9" bestFit="1" customWidth="1"/>
    <col min="11" max="11" width="16.109375" bestFit="1" customWidth="1"/>
    <col min="13" max="13" width="9" bestFit="1" customWidth="1"/>
    <col min="14" max="14" width="15.88671875" bestFit="1" customWidth="1"/>
    <col min="16" max="16" width="9" bestFit="1" customWidth="1"/>
    <col min="17" max="17" width="16.109375" bestFit="1" customWidth="1"/>
    <col min="19" max="19" width="9" bestFit="1" customWidth="1"/>
    <col min="20" max="20" width="15.88671875" bestFit="1" customWidth="1"/>
    <col min="22" max="22" width="9" bestFit="1" customWidth="1"/>
    <col min="23" max="23" width="16.109375" bestFit="1" customWidth="1"/>
    <col min="25" max="25" width="13.88671875" bestFit="1" customWidth="1"/>
    <col min="26" max="26" width="16.109375" bestFit="1" customWidth="1"/>
    <col min="28" max="28" width="7.77734375" bestFit="1" customWidth="1"/>
    <col min="29" max="29" width="17.109375" bestFit="1" customWidth="1"/>
    <col min="31" max="31" width="7.77734375" bestFit="1" customWidth="1"/>
    <col min="32" max="32" width="16.6640625" bestFit="1" customWidth="1"/>
    <col min="34" max="34" width="6.5546875" bestFit="1" customWidth="1"/>
    <col min="35" max="35" width="17.109375" bestFit="1" customWidth="1"/>
  </cols>
  <sheetData>
    <row r="1" spans="1:35" ht="36.6">
      <c r="A1" s="1" t="s">
        <v>0</v>
      </c>
      <c r="B1" s="1" t="s">
        <v>1</v>
      </c>
      <c r="C1" s="1" t="s">
        <v>2</v>
      </c>
      <c r="D1" s="1" t="s">
        <v>3</v>
      </c>
      <c r="E1" s="1" t="s">
        <v>4</v>
      </c>
      <c r="F1" s="1" t="s">
        <v>5</v>
      </c>
      <c r="G1" s="1" t="s">
        <v>6</v>
      </c>
      <c r="H1" s="2" t="s">
        <v>7</v>
      </c>
      <c r="I1" s="1" t="s">
        <v>8</v>
      </c>
      <c r="J1" s="1"/>
      <c r="K1" s="1"/>
      <c r="L1" s="1"/>
      <c r="M1" s="1"/>
      <c r="N1" s="1"/>
      <c r="O1" s="1"/>
      <c r="P1" s="1"/>
      <c r="Q1" s="1"/>
      <c r="R1" s="1"/>
      <c r="S1" s="1"/>
      <c r="T1" s="1"/>
      <c r="U1" s="1"/>
      <c r="V1" s="1"/>
      <c r="W1" s="1"/>
      <c r="X1" s="1"/>
      <c r="Y1" s="1"/>
      <c r="Z1" s="1"/>
      <c r="AA1" s="1"/>
      <c r="AB1" s="1"/>
      <c r="AC1" s="1"/>
      <c r="AD1" s="1"/>
      <c r="AE1" s="1"/>
      <c r="AF1" s="1"/>
      <c r="AG1" s="1"/>
      <c r="AH1" s="1"/>
      <c r="AI1" s="1"/>
    </row>
    <row r="2" spans="1:35" ht="18">
      <c r="A2" s="3"/>
      <c r="B2" s="3">
        <v>1</v>
      </c>
      <c r="C2" s="4">
        <v>44511</v>
      </c>
      <c r="D2" s="3">
        <v>170</v>
      </c>
      <c r="E2" s="3">
        <v>160.65</v>
      </c>
      <c r="F2" s="3">
        <v>212.8</v>
      </c>
      <c r="G2" s="3">
        <f t="shared" ref="G2:G3" si="0">((F2-E2)/D2)*100</f>
        <v>30.676470588235301</v>
      </c>
      <c r="H2" s="5" t="s">
        <v>9</v>
      </c>
      <c r="I2" s="3" t="s">
        <v>10</v>
      </c>
      <c r="J2" s="3"/>
      <c r="K2" s="3"/>
      <c r="L2" s="3"/>
      <c r="M2" s="3"/>
      <c r="N2" s="3"/>
      <c r="O2" s="3"/>
      <c r="P2" s="3"/>
      <c r="Q2" s="3"/>
      <c r="R2" s="3"/>
      <c r="S2" s="3"/>
      <c r="T2" s="3"/>
      <c r="U2" s="3"/>
      <c r="V2" s="3"/>
      <c r="W2" s="3"/>
      <c r="X2" s="3"/>
      <c r="Y2" s="3"/>
      <c r="Z2" s="3"/>
      <c r="AA2" s="3"/>
      <c r="AB2" s="3"/>
      <c r="AC2" s="3"/>
      <c r="AD2" s="3"/>
      <c r="AE2" s="3"/>
      <c r="AF2" s="3"/>
      <c r="AG2" s="3"/>
      <c r="AH2" s="3"/>
      <c r="AI2" s="3"/>
    </row>
    <row r="3" spans="1:35" ht="18">
      <c r="A3" s="6">
        <v>1</v>
      </c>
      <c r="B3" s="6">
        <v>2</v>
      </c>
      <c r="C3" s="4" t="s">
        <v>11</v>
      </c>
      <c r="D3" s="6">
        <v>233.45</v>
      </c>
      <c r="E3" s="6">
        <v>183.9</v>
      </c>
      <c r="F3" s="6">
        <v>260.5</v>
      </c>
      <c r="G3" s="3">
        <f t="shared" si="0"/>
        <v>32.812165345898478</v>
      </c>
      <c r="H3" s="7" t="s">
        <v>12</v>
      </c>
      <c r="I3" s="6" t="s">
        <v>13</v>
      </c>
      <c r="J3" s="6"/>
      <c r="K3" s="6"/>
      <c r="L3" s="6"/>
      <c r="M3" s="6"/>
      <c r="N3" s="6"/>
      <c r="O3" s="6"/>
      <c r="P3" s="6"/>
      <c r="Q3" s="6"/>
      <c r="R3" s="6"/>
      <c r="S3" s="6"/>
      <c r="T3" s="6"/>
      <c r="U3" s="6"/>
      <c r="V3" s="6"/>
      <c r="W3" s="6"/>
      <c r="X3" s="6"/>
      <c r="Y3" s="6"/>
      <c r="Z3" s="6"/>
      <c r="AA3" s="6"/>
      <c r="AB3" s="6"/>
      <c r="AC3" s="6"/>
      <c r="AD3" s="6"/>
      <c r="AE3" s="6"/>
      <c r="AF3" s="6"/>
      <c r="AG3" s="6"/>
      <c r="AH3" s="6"/>
      <c r="AI3" s="6"/>
    </row>
    <row r="4" spans="1:35" ht="18">
      <c r="A4" s="8"/>
      <c r="B4" s="8"/>
      <c r="C4" s="8"/>
      <c r="D4" s="8"/>
      <c r="E4" s="8"/>
      <c r="F4" s="8"/>
      <c r="G4" s="8"/>
      <c r="H4" s="9"/>
      <c r="I4" s="8"/>
      <c r="J4" s="8"/>
      <c r="K4" s="8"/>
      <c r="L4" s="8"/>
      <c r="M4" s="8"/>
      <c r="N4" s="8"/>
      <c r="O4" s="8"/>
      <c r="P4" s="8"/>
      <c r="Q4" s="8"/>
      <c r="R4" s="8"/>
      <c r="S4" s="8"/>
      <c r="T4" s="8"/>
      <c r="U4" s="8"/>
      <c r="V4" s="8"/>
      <c r="W4" s="8"/>
      <c r="X4" s="8"/>
      <c r="Y4" s="8"/>
      <c r="Z4" s="8"/>
      <c r="AA4" s="8"/>
      <c r="AB4" s="8"/>
      <c r="AC4" s="8"/>
      <c r="AD4" s="8"/>
      <c r="AE4" s="8"/>
      <c r="AF4" s="8"/>
      <c r="AG4" s="8"/>
      <c r="AH4" s="8"/>
      <c r="AI4" s="8"/>
    </row>
    <row r="5" spans="1:35" ht="18">
      <c r="A5" s="3"/>
      <c r="B5" s="3">
        <v>1</v>
      </c>
      <c r="C5" s="10">
        <v>44743</v>
      </c>
      <c r="D5" s="3">
        <v>314</v>
      </c>
      <c r="E5" s="3">
        <v>263.10000000000002</v>
      </c>
      <c r="F5" s="3">
        <v>333</v>
      </c>
      <c r="G5" s="3">
        <f t="shared" ref="G5:G7" si="1">((F5-E5)/D5)*100</f>
        <v>22.261146496815279</v>
      </c>
      <c r="H5" s="5" t="s">
        <v>14</v>
      </c>
      <c r="I5" s="3" t="s">
        <v>15</v>
      </c>
      <c r="J5" s="3"/>
      <c r="K5" s="3"/>
      <c r="L5" s="3"/>
      <c r="M5" s="3"/>
      <c r="N5" s="3"/>
      <c r="O5" s="3"/>
      <c r="P5" s="3"/>
      <c r="Q5" s="3"/>
      <c r="R5" s="3"/>
      <c r="S5" s="3"/>
      <c r="T5" s="3"/>
      <c r="U5" s="3"/>
      <c r="V5" s="3"/>
      <c r="W5" s="3"/>
      <c r="X5" s="3"/>
      <c r="Y5" s="3"/>
      <c r="Z5" s="3"/>
      <c r="AA5" s="3"/>
      <c r="AB5" s="3"/>
      <c r="AC5" s="3"/>
      <c r="AD5" s="3"/>
      <c r="AE5" s="3"/>
      <c r="AF5" s="3"/>
      <c r="AG5" s="3"/>
      <c r="AH5" s="3"/>
      <c r="AI5" s="3"/>
    </row>
    <row r="6" spans="1:35" ht="18">
      <c r="A6" s="3">
        <v>2</v>
      </c>
      <c r="B6" s="3">
        <v>2</v>
      </c>
      <c r="C6" s="10" t="s">
        <v>16</v>
      </c>
      <c r="D6" s="3">
        <v>410.85</v>
      </c>
      <c r="E6" s="3">
        <v>333</v>
      </c>
      <c r="F6" s="3">
        <v>514.20000000000005</v>
      </c>
      <c r="G6" s="3">
        <f t="shared" si="1"/>
        <v>44.103687477181467</v>
      </c>
      <c r="H6" s="5" t="s">
        <v>17</v>
      </c>
      <c r="I6" s="3" t="s">
        <v>18</v>
      </c>
      <c r="J6" s="3"/>
      <c r="K6" s="3"/>
      <c r="L6" s="3"/>
      <c r="M6" s="3"/>
      <c r="N6" s="3"/>
      <c r="O6" s="3"/>
      <c r="P6" s="3"/>
      <c r="Q6" s="3"/>
      <c r="R6" s="3"/>
      <c r="S6" s="3"/>
      <c r="T6" s="3"/>
      <c r="U6" s="3"/>
      <c r="V6" s="3"/>
      <c r="W6" s="3"/>
      <c r="X6" s="3"/>
      <c r="Y6" s="3"/>
      <c r="Z6" s="3"/>
      <c r="AA6" s="3"/>
      <c r="AB6" s="3"/>
      <c r="AC6" s="3"/>
      <c r="AD6" s="3"/>
      <c r="AE6" s="3"/>
      <c r="AF6" s="3"/>
      <c r="AG6" s="3"/>
      <c r="AH6" s="3"/>
      <c r="AI6" s="3"/>
    </row>
    <row r="7" spans="1:35" ht="18">
      <c r="A7" s="3"/>
      <c r="B7" s="3">
        <v>3</v>
      </c>
      <c r="C7" s="3" t="s">
        <v>19</v>
      </c>
      <c r="D7" s="3">
        <v>834.6</v>
      </c>
      <c r="E7" s="3">
        <v>982.6</v>
      </c>
      <c r="F7" s="3">
        <v>806.7</v>
      </c>
      <c r="G7" s="3">
        <f t="shared" si="1"/>
        <v>-21.075964533908458</v>
      </c>
      <c r="H7" s="5" t="s">
        <v>20</v>
      </c>
      <c r="I7" s="3" t="s">
        <v>21</v>
      </c>
      <c r="J7" s="3"/>
      <c r="K7" s="3"/>
      <c r="L7" s="3"/>
      <c r="M7" s="3"/>
      <c r="N7" s="3"/>
      <c r="O7" s="3"/>
      <c r="P7" s="3"/>
      <c r="Q7" s="3"/>
      <c r="R7" s="3"/>
      <c r="S7" s="3"/>
      <c r="T7" s="3"/>
      <c r="U7" s="3"/>
      <c r="V7" s="3"/>
      <c r="W7" s="3"/>
      <c r="X7" s="3"/>
      <c r="Y7" s="3"/>
      <c r="Z7" s="3"/>
      <c r="AA7" s="3"/>
      <c r="AB7" s="3"/>
      <c r="AC7" s="3"/>
      <c r="AD7" s="3"/>
      <c r="AE7" s="3"/>
      <c r="AF7" s="3"/>
      <c r="AG7" s="3"/>
      <c r="AH7" s="3"/>
      <c r="AI7" s="3"/>
    </row>
    <row r="8" spans="1:35" ht="18">
      <c r="A8" s="8"/>
      <c r="B8" s="8"/>
      <c r="C8" s="8"/>
      <c r="D8" s="8"/>
      <c r="E8" s="8"/>
      <c r="F8" s="8"/>
      <c r="G8" s="8"/>
      <c r="H8" s="9"/>
      <c r="I8" s="8"/>
      <c r="J8" s="8"/>
      <c r="K8" s="8"/>
      <c r="L8" s="8"/>
      <c r="M8" s="8"/>
      <c r="N8" s="8"/>
      <c r="O8" s="8"/>
      <c r="P8" s="8"/>
      <c r="Q8" s="8"/>
      <c r="R8" s="8"/>
      <c r="S8" s="8"/>
      <c r="T8" s="8"/>
      <c r="U8" s="8"/>
      <c r="V8" s="8"/>
      <c r="W8" s="8"/>
      <c r="X8" s="8"/>
      <c r="Y8" s="8"/>
      <c r="Z8" s="8"/>
      <c r="AA8" s="8"/>
      <c r="AB8" s="8"/>
      <c r="AC8" s="8"/>
      <c r="AD8" s="8"/>
      <c r="AE8" s="8"/>
      <c r="AF8" s="8"/>
      <c r="AG8" s="8"/>
      <c r="AH8" s="8"/>
      <c r="AI8" s="8"/>
    </row>
    <row r="9" spans="1:35" ht="18">
      <c r="A9" s="3">
        <v>3</v>
      </c>
      <c r="B9" s="3">
        <v>1</v>
      </c>
      <c r="C9" s="10">
        <v>44655</v>
      </c>
      <c r="D9" s="3">
        <v>570.15</v>
      </c>
      <c r="E9" s="3">
        <v>508.75</v>
      </c>
      <c r="F9" s="3">
        <v>193.45</v>
      </c>
      <c r="G9" s="3">
        <f>((F9-E9)/D9)*100</f>
        <v>-55.301236516706133</v>
      </c>
      <c r="H9" s="5" t="s">
        <v>22</v>
      </c>
      <c r="I9" s="3" t="s">
        <v>23</v>
      </c>
      <c r="J9" s="3"/>
      <c r="K9" s="3"/>
      <c r="L9" s="3"/>
      <c r="M9" s="3"/>
      <c r="N9" s="3"/>
      <c r="O9" s="3"/>
      <c r="P9" s="3"/>
      <c r="Q9" s="3"/>
      <c r="R9" s="3"/>
      <c r="S9" s="3"/>
      <c r="T9" s="3"/>
      <c r="U9" s="3"/>
      <c r="V9" s="3"/>
      <c r="W9" s="3"/>
      <c r="X9" s="3"/>
      <c r="Y9" s="3"/>
      <c r="Z9" s="3"/>
      <c r="AA9" s="3"/>
      <c r="AB9" s="3"/>
      <c r="AC9" s="3"/>
      <c r="AD9" s="3"/>
      <c r="AE9" s="3"/>
      <c r="AF9" s="3"/>
      <c r="AG9" s="3"/>
      <c r="AH9" s="3"/>
      <c r="AI9" s="3"/>
    </row>
    <row r="10" spans="1:35" ht="18">
      <c r="A10" s="8"/>
      <c r="B10" s="8"/>
      <c r="C10" s="8"/>
      <c r="D10" s="8"/>
      <c r="E10" s="8"/>
      <c r="F10" s="8"/>
      <c r="G10" s="8"/>
      <c r="H10" s="9"/>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spans="1:35" ht="18">
      <c r="A11" s="3">
        <v>4</v>
      </c>
      <c r="B11" s="3">
        <v>2</v>
      </c>
      <c r="C11" s="10">
        <v>44689</v>
      </c>
      <c r="D11" s="3">
        <v>143.4</v>
      </c>
      <c r="E11" s="3">
        <v>123.3</v>
      </c>
      <c r="F11" s="3">
        <v>139.94999999999999</v>
      </c>
      <c r="G11" s="3">
        <f>((F11-E11)/D11)*100</f>
        <v>11.61087866108786</v>
      </c>
      <c r="H11" s="5" t="s">
        <v>24</v>
      </c>
      <c r="I11" s="3" t="s">
        <v>25</v>
      </c>
      <c r="J11" s="3"/>
      <c r="K11" s="3"/>
      <c r="L11" s="3"/>
      <c r="M11" s="3"/>
      <c r="N11" s="3"/>
      <c r="O11" s="3"/>
      <c r="P11" s="3"/>
      <c r="Q11" s="3"/>
      <c r="R11" s="3"/>
      <c r="S11" s="3"/>
      <c r="T11" s="3"/>
      <c r="U11" s="3"/>
      <c r="V11" s="3"/>
      <c r="W11" s="3"/>
      <c r="X11" s="3"/>
      <c r="Y11" s="3"/>
      <c r="Z11" s="3"/>
      <c r="AA11" s="3"/>
      <c r="AB11" s="3"/>
      <c r="AC11" s="3"/>
      <c r="AD11" s="3"/>
      <c r="AE11" s="3"/>
      <c r="AF11" s="3"/>
      <c r="AG11" s="3"/>
      <c r="AH11" s="3"/>
      <c r="AI11" s="3"/>
    </row>
    <row r="12" spans="1:35" ht="18">
      <c r="A12" s="8"/>
      <c r="B12" s="8"/>
      <c r="C12" s="8"/>
      <c r="D12" s="8"/>
      <c r="E12" s="8"/>
      <c r="F12" s="8"/>
      <c r="G12" s="8"/>
      <c r="H12" s="9"/>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spans="1:35" ht="18">
      <c r="A13" s="3">
        <v>5</v>
      </c>
      <c r="B13" s="3">
        <v>2</v>
      </c>
      <c r="C13" s="3" t="s">
        <v>26</v>
      </c>
      <c r="D13" s="3">
        <v>158.30000000000001</v>
      </c>
      <c r="E13" s="3">
        <v>140.19999999999999</v>
      </c>
      <c r="F13" s="3">
        <v>150.80000000000001</v>
      </c>
      <c r="G13" s="3">
        <f>((F13-E13)/D13)*100</f>
        <v>6.6961465571699446</v>
      </c>
      <c r="H13" s="5" t="s">
        <v>27</v>
      </c>
      <c r="I13" s="3" t="s">
        <v>28</v>
      </c>
      <c r="J13" s="3"/>
      <c r="K13" s="3"/>
      <c r="L13" s="3"/>
      <c r="M13" s="3"/>
      <c r="N13" s="3"/>
      <c r="O13" s="3"/>
      <c r="P13" s="3"/>
      <c r="Q13" s="3"/>
      <c r="R13" s="3"/>
      <c r="S13" s="3"/>
      <c r="T13" s="3"/>
      <c r="U13" s="3"/>
      <c r="V13" s="3"/>
      <c r="W13" s="3"/>
      <c r="X13" s="3"/>
      <c r="Y13" s="3"/>
      <c r="Z13" s="3"/>
      <c r="AA13" s="3"/>
      <c r="AB13" s="3"/>
      <c r="AC13" s="3"/>
      <c r="AD13" s="3"/>
      <c r="AE13" s="3"/>
      <c r="AF13" s="3"/>
      <c r="AG13" s="3"/>
      <c r="AH13" s="3"/>
      <c r="AI13" s="3"/>
    </row>
    <row r="14" spans="1:35" ht="18">
      <c r="A14" s="8"/>
      <c r="B14" s="8"/>
      <c r="C14" s="8"/>
      <c r="D14" s="8"/>
      <c r="E14" s="8"/>
      <c r="F14" s="8"/>
      <c r="G14" s="8"/>
      <c r="H14" s="9"/>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spans="1:35" ht="18">
      <c r="A15" s="3">
        <v>6</v>
      </c>
      <c r="B15" s="3">
        <v>1</v>
      </c>
      <c r="C15" s="10">
        <v>44959</v>
      </c>
      <c r="D15" s="3">
        <v>142</v>
      </c>
      <c r="E15" s="3">
        <v>158.1</v>
      </c>
      <c r="F15" s="3">
        <v>109.95</v>
      </c>
      <c r="G15" s="3">
        <f t="shared" ref="G15:G16" si="2">((F15-E15)/D15)*100</f>
        <v>-33.908450704225345</v>
      </c>
      <c r="H15" s="5" t="s">
        <v>29</v>
      </c>
      <c r="I15" s="3" t="s">
        <v>30</v>
      </c>
      <c r="J15" s="3"/>
      <c r="K15" s="3"/>
      <c r="L15" s="3"/>
      <c r="M15" s="3"/>
      <c r="N15" s="3"/>
      <c r="O15" s="3"/>
      <c r="P15" s="3"/>
      <c r="Q15" s="3"/>
      <c r="R15" s="3"/>
      <c r="S15" s="3"/>
      <c r="T15" s="3"/>
      <c r="U15" s="3"/>
      <c r="V15" s="3"/>
      <c r="W15" s="3"/>
      <c r="X15" s="3"/>
      <c r="Y15" s="3"/>
      <c r="Z15" s="3"/>
      <c r="AA15" s="3"/>
      <c r="AB15" s="3"/>
      <c r="AC15" s="3"/>
      <c r="AD15" s="3"/>
      <c r="AE15" s="3"/>
      <c r="AF15" s="3"/>
      <c r="AG15" s="3"/>
      <c r="AH15" s="3"/>
      <c r="AI15" s="3"/>
    </row>
    <row r="16" spans="1:35" ht="18">
      <c r="A16" s="3"/>
      <c r="B16" s="3">
        <v>2</v>
      </c>
      <c r="C16" s="10">
        <v>45141</v>
      </c>
      <c r="D16" s="3">
        <v>61.5</v>
      </c>
      <c r="E16" s="3">
        <v>60.4</v>
      </c>
      <c r="F16" s="3">
        <v>47.61</v>
      </c>
      <c r="G16" s="3">
        <f t="shared" si="2"/>
        <v>-20.796747967479671</v>
      </c>
      <c r="H16" s="5" t="s">
        <v>31</v>
      </c>
      <c r="I16" s="3" t="s">
        <v>32</v>
      </c>
      <c r="J16" s="3"/>
      <c r="K16" s="3"/>
      <c r="L16" s="3"/>
      <c r="M16" s="3"/>
      <c r="N16" s="3"/>
      <c r="O16" s="3"/>
      <c r="P16" s="3"/>
      <c r="Q16" s="3"/>
      <c r="R16" s="3"/>
      <c r="S16" s="3"/>
      <c r="T16" s="3"/>
      <c r="U16" s="3"/>
      <c r="V16" s="3"/>
      <c r="W16" s="3"/>
      <c r="X16" s="3"/>
      <c r="Y16" s="3"/>
      <c r="Z16" s="3"/>
      <c r="AA16" s="3"/>
      <c r="AB16" s="3"/>
      <c r="AC16" s="3"/>
      <c r="AD16" s="3"/>
      <c r="AE16" s="3"/>
      <c r="AF16" s="3"/>
      <c r="AG16" s="3"/>
      <c r="AH16" s="3"/>
      <c r="AI16" s="3"/>
    </row>
    <row r="17" spans="1:35" ht="18">
      <c r="A17" s="8"/>
      <c r="B17" s="8"/>
      <c r="C17" s="8"/>
      <c r="D17" s="8"/>
      <c r="E17" s="8"/>
      <c r="F17" s="8"/>
      <c r="G17" s="8"/>
      <c r="H17" s="9"/>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row>
    <row r="18" spans="1:35" ht="18">
      <c r="A18" s="3">
        <v>7</v>
      </c>
      <c r="B18" s="3">
        <v>1</v>
      </c>
      <c r="C18" s="10">
        <v>45021</v>
      </c>
      <c r="D18" s="3">
        <v>22.02</v>
      </c>
      <c r="E18" s="3">
        <v>24.96</v>
      </c>
      <c r="F18" s="3">
        <v>19.809999999999999</v>
      </c>
      <c r="G18" s="3">
        <f>((F18-E18)/D18)*100</f>
        <v>-23.387829246139884</v>
      </c>
      <c r="H18" s="5" t="s">
        <v>33</v>
      </c>
      <c r="I18" s="3" t="s">
        <v>34</v>
      </c>
      <c r="J18" s="3"/>
      <c r="K18" s="3"/>
      <c r="L18" s="3"/>
      <c r="M18" s="3"/>
      <c r="N18" s="3"/>
      <c r="O18" s="3"/>
      <c r="P18" s="3"/>
      <c r="Q18" s="3"/>
      <c r="R18" s="3"/>
      <c r="S18" s="3"/>
      <c r="T18" s="3"/>
      <c r="U18" s="3"/>
      <c r="V18" s="3"/>
      <c r="W18" s="3"/>
      <c r="X18" s="3"/>
      <c r="Y18" s="3"/>
      <c r="Z18" s="3"/>
      <c r="AA18" s="3"/>
      <c r="AB18" s="3"/>
      <c r="AC18" s="3"/>
      <c r="AD18" s="3"/>
      <c r="AE18" s="3"/>
      <c r="AF18" s="3"/>
      <c r="AG18" s="3"/>
      <c r="AH18" s="3"/>
      <c r="AI18" s="3"/>
    </row>
    <row r="19" spans="1:35" ht="18">
      <c r="A19" s="8"/>
      <c r="B19" s="8"/>
      <c r="C19" s="8"/>
      <c r="D19" s="8"/>
      <c r="E19" s="8"/>
      <c r="F19" s="8"/>
      <c r="G19" s="8"/>
      <c r="H19" s="9"/>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row>
    <row r="20" spans="1:35" ht="18">
      <c r="A20" s="3">
        <v>8</v>
      </c>
      <c r="B20" s="3">
        <v>1</v>
      </c>
      <c r="C20" s="10">
        <v>45025</v>
      </c>
      <c r="D20" s="3">
        <v>5.68</v>
      </c>
      <c r="E20" s="3">
        <v>5.63</v>
      </c>
      <c r="F20" s="3">
        <v>7.22</v>
      </c>
      <c r="G20" s="3">
        <f>((F20-E20)/D20)*100</f>
        <v>27.992957746478876</v>
      </c>
      <c r="H20" s="5" t="s">
        <v>35</v>
      </c>
      <c r="I20" s="3" t="s">
        <v>36</v>
      </c>
      <c r="J20" s="3"/>
      <c r="K20" s="3"/>
      <c r="L20" s="3"/>
      <c r="M20" s="3"/>
      <c r="N20" s="3"/>
      <c r="O20" s="3"/>
      <c r="P20" s="3"/>
      <c r="Q20" s="3"/>
      <c r="R20" s="3"/>
      <c r="S20" s="3"/>
      <c r="T20" s="3"/>
      <c r="U20" s="3"/>
      <c r="V20" s="3"/>
      <c r="W20" s="3"/>
      <c r="X20" s="3"/>
      <c r="Y20" s="3"/>
      <c r="Z20" s="3"/>
      <c r="AA20" s="3"/>
      <c r="AB20" s="3"/>
      <c r="AC20" s="3"/>
      <c r="AD20" s="3"/>
      <c r="AE20" s="3"/>
      <c r="AF20" s="3"/>
      <c r="AG20" s="3"/>
      <c r="AH20" s="3"/>
      <c r="AI20" s="11"/>
    </row>
    <row r="21" spans="1:35">
      <c r="A21" s="12"/>
      <c r="B21" s="12"/>
      <c r="C21" s="12"/>
      <c r="D21" s="12"/>
      <c r="E21" s="12"/>
      <c r="F21" s="12"/>
      <c r="G21" s="12"/>
      <c r="H21" s="13"/>
      <c r="I21" s="14"/>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row>
    <row r="22" spans="1:35">
      <c r="A22" s="12"/>
      <c r="B22" s="12"/>
      <c r="C22" s="12"/>
      <c r="D22" s="12"/>
      <c r="E22" s="12"/>
      <c r="F22" s="12"/>
      <c r="G22" s="12"/>
      <c r="H22" s="13"/>
      <c r="I22" s="14"/>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row>
    <row r="23" spans="1:35">
      <c r="A23" s="15"/>
      <c r="B23" s="15"/>
      <c r="C23" s="15" t="s">
        <v>37</v>
      </c>
      <c r="D23" s="15"/>
      <c r="E23" s="15"/>
      <c r="F23" s="15" t="s">
        <v>38</v>
      </c>
      <c r="G23" s="15"/>
      <c r="H23" s="16"/>
      <c r="I23" s="15" t="s">
        <v>39</v>
      </c>
      <c r="J23" s="15"/>
      <c r="K23" s="15" t="s">
        <v>40</v>
      </c>
      <c r="L23" s="15"/>
      <c r="M23" s="15"/>
      <c r="N23" s="15" t="s">
        <v>41</v>
      </c>
      <c r="O23" s="15"/>
      <c r="P23" s="16"/>
      <c r="Q23" s="15" t="s">
        <v>42</v>
      </c>
      <c r="R23" s="15"/>
      <c r="S23" s="15"/>
      <c r="T23" s="15" t="s">
        <v>43</v>
      </c>
      <c r="U23" s="15"/>
      <c r="V23" s="15"/>
      <c r="W23" s="15" t="s">
        <v>44</v>
      </c>
      <c r="X23" s="15"/>
      <c r="Y23" s="15"/>
      <c r="Z23" s="15" t="s">
        <v>45</v>
      </c>
      <c r="AA23" s="15"/>
      <c r="AB23" s="15"/>
      <c r="AC23" s="15" t="s">
        <v>46</v>
      </c>
      <c r="AD23" s="15"/>
      <c r="AE23" s="15"/>
      <c r="AF23" s="15" t="s">
        <v>47</v>
      </c>
      <c r="AG23" s="15"/>
      <c r="AH23" s="15"/>
      <c r="AI23" s="15" t="s">
        <v>48</v>
      </c>
    </row>
    <row r="24" spans="1:35">
      <c r="A24" s="15"/>
      <c r="B24" s="15"/>
      <c r="C24" s="15"/>
      <c r="D24" s="15"/>
      <c r="E24" s="15"/>
      <c r="F24" s="15"/>
      <c r="G24" s="15"/>
      <c r="H24" s="15"/>
      <c r="I24" s="17"/>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row>
    <row r="25" spans="1:35">
      <c r="A25" s="18"/>
      <c r="B25" s="18">
        <v>160.65</v>
      </c>
      <c r="C25" s="15"/>
      <c r="D25" s="15"/>
      <c r="E25" s="18">
        <v>183.9</v>
      </c>
      <c r="F25" s="15"/>
      <c r="G25" s="15"/>
      <c r="H25" s="18">
        <v>263.10000000000002</v>
      </c>
      <c r="I25" s="17"/>
      <c r="J25" s="18">
        <v>333</v>
      </c>
      <c r="K25" s="15"/>
      <c r="L25" s="15"/>
      <c r="M25" s="18">
        <v>982.6</v>
      </c>
      <c r="N25" s="15"/>
      <c r="O25" s="15"/>
      <c r="P25" s="18">
        <v>508.75</v>
      </c>
      <c r="Q25" s="15"/>
      <c r="R25" s="15"/>
      <c r="S25" s="18">
        <v>123.3</v>
      </c>
      <c r="T25" s="15"/>
      <c r="U25" s="15"/>
      <c r="V25" s="18">
        <v>133.6</v>
      </c>
      <c r="W25" s="15"/>
      <c r="X25" s="15"/>
      <c r="Y25" s="18">
        <v>156.53899799999999</v>
      </c>
      <c r="Z25" s="15"/>
      <c r="AA25" s="15"/>
      <c r="AB25" s="18">
        <v>60.4</v>
      </c>
      <c r="AC25" s="15"/>
      <c r="AD25" s="15"/>
      <c r="AE25" s="18">
        <v>11.18</v>
      </c>
      <c r="AF25" s="15"/>
      <c r="AG25" s="15"/>
      <c r="AH25" s="18">
        <v>5.63</v>
      </c>
      <c r="AI25" s="15"/>
    </row>
    <row r="26" spans="1:35">
      <c r="A26" s="18"/>
      <c r="B26" s="18">
        <v>162.75</v>
      </c>
      <c r="C26" s="15">
        <f t="shared" ref="C26:C29" si="3">(B26-B25)</f>
        <v>2.0999999999999943</v>
      </c>
      <c r="D26" s="15"/>
      <c r="E26" s="18">
        <v>193.05</v>
      </c>
      <c r="F26" s="15">
        <f t="shared" ref="F26:F29" si="4">(E26-E25)</f>
        <v>9.1500000000000057</v>
      </c>
      <c r="G26" s="15"/>
      <c r="H26" s="18">
        <v>276.25</v>
      </c>
      <c r="I26" s="15">
        <f t="shared" ref="I26:I29" si="5">(H26-H25)</f>
        <v>13.149999999999977</v>
      </c>
      <c r="J26" s="18">
        <v>340</v>
      </c>
      <c r="K26" s="15">
        <f t="shared" ref="K26:K29" si="6">(J26-J25)</f>
        <v>7</v>
      </c>
      <c r="L26" s="15"/>
      <c r="M26" s="18">
        <v>972</v>
      </c>
      <c r="N26" s="15">
        <f t="shared" ref="N26:N29" si="7">(M26-M25)</f>
        <v>-10.600000000000023</v>
      </c>
      <c r="O26" s="15"/>
      <c r="P26" s="18">
        <v>534.15</v>
      </c>
      <c r="Q26" s="15">
        <f t="shared" ref="Q26:Q29" si="8">(P26-P25)</f>
        <v>25.399999999999977</v>
      </c>
      <c r="R26" s="15"/>
      <c r="S26" s="18">
        <v>129.15</v>
      </c>
      <c r="T26" s="15">
        <f t="shared" ref="T26:T29" si="9">(S26-S25)</f>
        <v>5.8500000000000085</v>
      </c>
      <c r="U26" s="15"/>
      <c r="V26" s="18">
        <v>140.19999999999999</v>
      </c>
      <c r="W26" s="15">
        <f t="shared" ref="W26:W29" si="10">(V26-V25)</f>
        <v>6.5999999999999943</v>
      </c>
      <c r="X26" s="15"/>
      <c r="Y26" s="18">
        <v>154.725244</v>
      </c>
      <c r="Z26" s="15">
        <f t="shared" ref="Z26:Z29" si="11">(Y26-Y25)</f>
        <v>-1.8137539999999888</v>
      </c>
      <c r="AA26" s="15"/>
      <c r="AB26" s="18">
        <v>57.38</v>
      </c>
      <c r="AC26" s="15">
        <f t="shared" ref="AC26:AC29" si="12">(AB26-AB25)</f>
        <v>-3.019999999999996</v>
      </c>
      <c r="AD26" s="15"/>
      <c r="AE26" s="18">
        <v>10.63</v>
      </c>
      <c r="AF26" s="15">
        <f t="shared" ref="AF26:AF29" si="13">(AE26-AE25)</f>
        <v>-0.54999999999999893</v>
      </c>
      <c r="AG26" s="15"/>
      <c r="AH26" s="18">
        <v>5.52</v>
      </c>
      <c r="AI26" s="15">
        <f t="shared" ref="AI26:AI29" si="14">(AH26-AH25)</f>
        <v>-0.11000000000000032</v>
      </c>
    </row>
    <row r="27" spans="1:35">
      <c r="A27" s="18"/>
      <c r="B27" s="18">
        <v>164.95</v>
      </c>
      <c r="C27" s="15">
        <f t="shared" si="3"/>
        <v>2.1999999999999886</v>
      </c>
      <c r="D27" s="15"/>
      <c r="E27" s="18">
        <v>202.7</v>
      </c>
      <c r="F27" s="15">
        <f t="shared" si="4"/>
        <v>9.6499999999999773</v>
      </c>
      <c r="G27" s="15"/>
      <c r="H27" s="18">
        <v>290</v>
      </c>
      <c r="I27" s="15">
        <f t="shared" si="5"/>
        <v>13.75</v>
      </c>
      <c r="J27" s="18">
        <v>355</v>
      </c>
      <c r="K27" s="15">
        <f t="shared" si="6"/>
        <v>15</v>
      </c>
      <c r="L27" s="15"/>
      <c r="M27" s="18">
        <v>937.4</v>
      </c>
      <c r="N27" s="15">
        <f t="shared" si="7"/>
        <v>-34.600000000000023</v>
      </c>
      <c r="O27" s="15"/>
      <c r="P27" s="18">
        <v>560.85</v>
      </c>
      <c r="Q27" s="15">
        <f t="shared" si="8"/>
        <v>26.700000000000045</v>
      </c>
      <c r="R27" s="15"/>
      <c r="S27" s="18">
        <v>135.6</v>
      </c>
      <c r="T27" s="15">
        <f t="shared" si="9"/>
        <v>6.4499999999999886</v>
      </c>
      <c r="U27" s="15"/>
      <c r="V27" s="18">
        <v>146.4</v>
      </c>
      <c r="W27" s="15">
        <f t="shared" si="10"/>
        <v>6.2000000000000171</v>
      </c>
      <c r="X27" s="15"/>
      <c r="Y27" s="18">
        <v>152.84341000000001</v>
      </c>
      <c r="Z27" s="15">
        <f t="shared" si="11"/>
        <v>-1.8818339999999978</v>
      </c>
      <c r="AA27" s="15"/>
      <c r="AB27" s="18">
        <v>58.77</v>
      </c>
      <c r="AC27" s="15">
        <f t="shared" si="12"/>
        <v>1.3900000000000006</v>
      </c>
      <c r="AD27" s="15"/>
      <c r="AE27" s="18">
        <v>10.1</v>
      </c>
      <c r="AF27" s="15">
        <f t="shared" si="13"/>
        <v>-0.53000000000000114</v>
      </c>
      <c r="AG27" s="15"/>
      <c r="AH27" s="18">
        <v>5.41</v>
      </c>
      <c r="AI27" s="15">
        <f t="shared" si="14"/>
        <v>-0.10999999999999943</v>
      </c>
    </row>
    <row r="28" spans="1:35">
      <c r="A28" s="18"/>
      <c r="B28" s="18">
        <v>159.30000000000001</v>
      </c>
      <c r="C28" s="15">
        <f t="shared" si="3"/>
        <v>-5.6499999999999773</v>
      </c>
      <c r="D28" s="15"/>
      <c r="E28" s="18">
        <v>212.8</v>
      </c>
      <c r="F28" s="15">
        <f t="shared" si="4"/>
        <v>10.100000000000023</v>
      </c>
      <c r="G28" s="15"/>
      <c r="H28" s="18">
        <v>297.05</v>
      </c>
      <c r="I28" s="15">
        <f t="shared" si="5"/>
        <v>7.0500000000000114</v>
      </c>
      <c r="J28" s="18">
        <v>372.75</v>
      </c>
      <c r="K28" s="15">
        <f t="shared" si="6"/>
        <v>17.75</v>
      </c>
      <c r="L28" s="15"/>
      <c r="M28" s="18">
        <v>890.55</v>
      </c>
      <c r="N28" s="15">
        <f t="shared" si="7"/>
        <v>-46.850000000000023</v>
      </c>
      <c r="O28" s="15"/>
      <c r="P28" s="18">
        <v>588.25</v>
      </c>
      <c r="Q28" s="15">
        <f t="shared" si="8"/>
        <v>27.399999999999977</v>
      </c>
      <c r="R28" s="15"/>
      <c r="S28" s="18">
        <v>142.35</v>
      </c>
      <c r="T28" s="15">
        <f t="shared" si="9"/>
        <v>6.75</v>
      </c>
      <c r="U28" s="15"/>
      <c r="V28" s="18">
        <v>151.15</v>
      </c>
      <c r="W28" s="15">
        <f t="shared" si="10"/>
        <v>4.75</v>
      </c>
      <c r="X28" s="15"/>
      <c r="Y28" s="18">
        <v>138.82327900000001</v>
      </c>
      <c r="Z28" s="15">
        <f t="shared" si="11"/>
        <v>-14.020130999999992</v>
      </c>
      <c r="AA28" s="15"/>
      <c r="AB28" s="18">
        <v>61.7</v>
      </c>
      <c r="AC28" s="15">
        <f t="shared" si="12"/>
        <v>2.9299999999999997</v>
      </c>
      <c r="AD28" s="15"/>
      <c r="AE28" s="18">
        <v>9.6</v>
      </c>
      <c r="AF28" s="15">
        <f t="shared" si="13"/>
        <v>-0.5</v>
      </c>
      <c r="AG28" s="15"/>
      <c r="AH28" s="18">
        <v>5.31</v>
      </c>
      <c r="AI28" s="15">
        <f t="shared" si="14"/>
        <v>-0.10000000000000053</v>
      </c>
    </row>
    <row r="29" spans="1:35">
      <c r="A29" s="18"/>
      <c r="B29" s="18">
        <v>162.1</v>
      </c>
      <c r="C29" s="15">
        <f t="shared" si="3"/>
        <v>2.7999999999999829</v>
      </c>
      <c r="D29" s="15"/>
      <c r="E29" s="18">
        <v>223.4</v>
      </c>
      <c r="F29" s="15">
        <f t="shared" si="4"/>
        <v>10.599999999999994</v>
      </c>
      <c r="G29" s="15"/>
      <c r="H29" s="18">
        <v>308.14999999999998</v>
      </c>
      <c r="I29" s="15">
        <f t="shared" si="5"/>
        <v>11.099999999999966</v>
      </c>
      <c r="J29" s="18">
        <v>391.35</v>
      </c>
      <c r="K29" s="15">
        <f t="shared" si="6"/>
        <v>18.600000000000023</v>
      </c>
      <c r="L29" s="15"/>
      <c r="M29" s="18">
        <v>878.5</v>
      </c>
      <c r="N29" s="15">
        <f t="shared" si="7"/>
        <v>-12.049999999999955</v>
      </c>
      <c r="O29" s="15"/>
      <c r="P29" s="18">
        <v>600.15</v>
      </c>
      <c r="Q29" s="15">
        <f t="shared" si="8"/>
        <v>11.899999999999977</v>
      </c>
      <c r="R29" s="15"/>
      <c r="S29" s="18">
        <v>149.4</v>
      </c>
      <c r="T29" s="15">
        <f t="shared" si="9"/>
        <v>7.0500000000000114</v>
      </c>
      <c r="U29" s="15"/>
      <c r="V29" s="18">
        <v>152.69999999999999</v>
      </c>
      <c r="W29" s="15">
        <f t="shared" si="10"/>
        <v>1.5499999999999829</v>
      </c>
      <c r="X29" s="15"/>
      <c r="Y29" s="18">
        <v>146.222657</v>
      </c>
      <c r="Z29" s="15">
        <f t="shared" si="11"/>
        <v>7.3993779999999845</v>
      </c>
      <c r="AA29" s="15"/>
      <c r="AB29" s="18">
        <v>64.73</v>
      </c>
      <c r="AC29" s="15">
        <f t="shared" si="12"/>
        <v>3.0300000000000011</v>
      </c>
      <c r="AD29" s="15"/>
      <c r="AE29" s="18">
        <v>10.08</v>
      </c>
      <c r="AF29" s="15">
        <f t="shared" si="13"/>
        <v>0.48000000000000043</v>
      </c>
      <c r="AG29" s="15"/>
      <c r="AH29" s="18">
        <v>5.41</v>
      </c>
      <c r="AI29" s="15">
        <f t="shared" si="14"/>
        <v>0.10000000000000053</v>
      </c>
    </row>
    <row r="30" spans="1:35">
      <c r="A30" s="18"/>
      <c r="B30" s="18">
        <v>175.15</v>
      </c>
      <c r="C30" s="15"/>
      <c r="D30" s="15"/>
      <c r="E30" s="18">
        <v>245.1</v>
      </c>
      <c r="F30" s="15"/>
      <c r="G30" s="15"/>
      <c r="H30" s="18">
        <v>310</v>
      </c>
      <c r="I30" s="15"/>
      <c r="J30" s="18">
        <v>431.25</v>
      </c>
      <c r="K30" s="15"/>
      <c r="L30" s="15"/>
      <c r="M30" s="18">
        <v>792.9</v>
      </c>
      <c r="N30" s="15"/>
      <c r="O30" s="15"/>
      <c r="P30" s="18">
        <v>541.65</v>
      </c>
      <c r="Q30" s="15"/>
      <c r="R30" s="15"/>
      <c r="S30" s="18">
        <v>139</v>
      </c>
      <c r="T30" s="15"/>
      <c r="U30" s="15"/>
      <c r="V30" s="18">
        <v>158.30000000000001</v>
      </c>
      <c r="W30" s="15"/>
      <c r="X30" s="15"/>
      <c r="Y30" s="18">
        <v>137.48474999999999</v>
      </c>
      <c r="Z30" s="15"/>
      <c r="AA30" s="15"/>
      <c r="AB30" s="18">
        <v>58.43</v>
      </c>
      <c r="AC30" s="15"/>
      <c r="AD30" s="15"/>
      <c r="AE30" s="18">
        <v>11.1</v>
      </c>
      <c r="AF30" s="15"/>
      <c r="AG30" s="15"/>
      <c r="AH30" s="18">
        <v>5.96</v>
      </c>
      <c r="AI30" s="15"/>
    </row>
    <row r="31" spans="1:35">
      <c r="A31" s="18"/>
      <c r="B31" s="18">
        <v>183.9</v>
      </c>
      <c r="C31" s="15">
        <f t="shared" ref="C31:C34" si="15">(B31-B30)</f>
        <v>8.75</v>
      </c>
      <c r="D31" s="15"/>
      <c r="E31" s="18">
        <v>256.85000000000002</v>
      </c>
      <c r="F31" s="15">
        <f t="shared" ref="F31:F34" si="16">(E31-E30)</f>
        <v>11.750000000000028</v>
      </c>
      <c r="G31" s="15"/>
      <c r="H31" s="18">
        <v>310.10000000000002</v>
      </c>
      <c r="I31" s="15">
        <f t="shared" ref="I31:I34" si="17">(H31-H30)</f>
        <v>0.10000000000002274</v>
      </c>
      <c r="J31" s="18">
        <v>452.8</v>
      </c>
      <c r="K31" s="15">
        <f t="shared" ref="K31:K34" si="18">(J31-J30)</f>
        <v>21.550000000000011</v>
      </c>
      <c r="L31" s="15"/>
      <c r="M31" s="18">
        <v>774.75</v>
      </c>
      <c r="N31" s="15">
        <f t="shared" ref="N31:N34" si="19">(M31-M30)</f>
        <v>-18.149999999999977</v>
      </c>
      <c r="O31" s="15"/>
      <c r="P31" s="18">
        <v>514.6</v>
      </c>
      <c r="Q31" s="15">
        <f t="shared" ref="Q31:Q34" si="20">(P31-P30)</f>
        <v>-27.049999999999955</v>
      </c>
      <c r="R31" s="15"/>
      <c r="S31" s="18">
        <v>139.85</v>
      </c>
      <c r="T31" s="15">
        <f t="shared" ref="T31:T34" si="21">(S31-S30)</f>
        <v>0.84999999999999432</v>
      </c>
      <c r="U31" s="15"/>
      <c r="V31" s="18">
        <v>155.15</v>
      </c>
      <c r="W31" s="15">
        <f t="shared" ref="W31:W34" si="22">(V31-V30)</f>
        <v>-3.1500000000000057</v>
      </c>
      <c r="X31" s="15"/>
      <c r="Y31" s="18">
        <v>118.92246400000001</v>
      </c>
      <c r="Z31" s="15">
        <f t="shared" ref="Z31:Z34" si="23">(Y31-Y30)</f>
        <v>-18.562285999999986</v>
      </c>
      <c r="AA31" s="15"/>
      <c r="AB31" s="18">
        <v>55.51</v>
      </c>
      <c r="AC31" s="15">
        <f t="shared" ref="AC31:AC34" si="24">(AB31-AB30)</f>
        <v>-2.9200000000000017</v>
      </c>
      <c r="AD31" s="15"/>
      <c r="AE31" s="18">
        <v>11.63</v>
      </c>
      <c r="AF31" s="15">
        <f t="shared" ref="AF31:AF34" si="25">(AE31-AE30)</f>
        <v>0.53000000000000114</v>
      </c>
      <c r="AG31" s="15"/>
      <c r="AH31" s="18">
        <v>6.25</v>
      </c>
      <c r="AI31" s="15">
        <f t="shared" ref="AI31:AI34" si="26">(AH31-AH30)</f>
        <v>0.29000000000000004</v>
      </c>
    </row>
    <row r="32" spans="1:35">
      <c r="A32" s="18"/>
      <c r="B32" s="18">
        <v>193.05</v>
      </c>
      <c r="C32" s="15">
        <f t="shared" si="15"/>
        <v>9.1500000000000057</v>
      </c>
      <c r="D32" s="15"/>
      <c r="E32" s="18">
        <v>246.45</v>
      </c>
      <c r="F32" s="15">
        <f t="shared" si="16"/>
        <v>-10.400000000000034</v>
      </c>
      <c r="G32" s="15"/>
      <c r="H32" s="18">
        <v>310</v>
      </c>
      <c r="I32" s="15">
        <f t="shared" si="17"/>
        <v>-0.10000000000002274</v>
      </c>
      <c r="J32" s="18">
        <v>475.4</v>
      </c>
      <c r="K32" s="15">
        <f t="shared" si="18"/>
        <v>22.599999999999966</v>
      </c>
      <c r="L32" s="15"/>
      <c r="M32" s="18">
        <v>813.45</v>
      </c>
      <c r="N32" s="15">
        <f t="shared" si="19"/>
        <v>38.700000000000045</v>
      </c>
      <c r="O32" s="15"/>
      <c r="P32" s="18">
        <v>538.04999999999995</v>
      </c>
      <c r="Q32" s="15">
        <f t="shared" si="20"/>
        <v>23.449999999999932</v>
      </c>
      <c r="R32" s="15"/>
      <c r="S32" s="18">
        <v>144.94999999999999</v>
      </c>
      <c r="T32" s="15">
        <f t="shared" si="21"/>
        <v>5.0999999999999943</v>
      </c>
      <c r="U32" s="15"/>
      <c r="V32" s="18">
        <v>151.5</v>
      </c>
      <c r="W32" s="15">
        <f t="shared" si="22"/>
        <v>-3.6500000000000057</v>
      </c>
      <c r="X32" s="15"/>
      <c r="Y32" s="18">
        <v>120.600336</v>
      </c>
      <c r="Z32" s="15">
        <f t="shared" si="23"/>
        <v>1.6778719999999936</v>
      </c>
      <c r="AA32" s="15"/>
      <c r="AB32" s="18">
        <v>52.74</v>
      </c>
      <c r="AC32" s="15">
        <f t="shared" si="24"/>
        <v>-2.769999999999996</v>
      </c>
      <c r="AD32" s="15"/>
      <c r="AE32" s="18">
        <v>12.21</v>
      </c>
      <c r="AF32" s="15">
        <f t="shared" si="25"/>
        <v>0.58000000000000007</v>
      </c>
      <c r="AG32" s="15"/>
      <c r="AH32" s="18">
        <v>6.56</v>
      </c>
      <c r="AI32" s="15">
        <f t="shared" si="26"/>
        <v>0.30999999999999961</v>
      </c>
    </row>
    <row r="33" spans="1:35">
      <c r="A33" s="18"/>
      <c r="B33" s="18">
        <v>202.7</v>
      </c>
      <c r="C33" s="15">
        <f t="shared" si="15"/>
        <v>9.6499999999999773</v>
      </c>
      <c r="D33" s="15"/>
      <c r="E33" s="18">
        <v>255.45</v>
      </c>
      <c r="F33" s="15">
        <f t="shared" si="16"/>
        <v>9</v>
      </c>
      <c r="G33" s="15"/>
      <c r="H33" s="18">
        <v>320.05</v>
      </c>
      <c r="I33" s="15">
        <f t="shared" si="17"/>
        <v>10.050000000000011</v>
      </c>
      <c r="J33" s="18">
        <v>499.15</v>
      </c>
      <c r="K33" s="15">
        <f t="shared" si="18"/>
        <v>23.75</v>
      </c>
      <c r="L33" s="15"/>
      <c r="M33" s="18">
        <v>849.15</v>
      </c>
      <c r="N33" s="15">
        <f t="shared" si="19"/>
        <v>35.699999999999932</v>
      </c>
      <c r="O33" s="15"/>
      <c r="P33" s="18">
        <v>549.5</v>
      </c>
      <c r="Q33" s="15">
        <f t="shared" si="20"/>
        <v>11.450000000000045</v>
      </c>
      <c r="R33" s="15"/>
      <c r="S33" s="18">
        <v>142.15</v>
      </c>
      <c r="T33" s="15">
        <f t="shared" si="21"/>
        <v>-2.7999999999999829</v>
      </c>
      <c r="U33" s="15"/>
      <c r="V33" s="18">
        <v>149.69999999999999</v>
      </c>
      <c r="W33" s="15">
        <f t="shared" si="22"/>
        <v>-1.8000000000000114</v>
      </c>
      <c r="X33" s="15"/>
      <c r="Y33" s="18">
        <v>118.789013</v>
      </c>
      <c r="Z33" s="15">
        <f t="shared" si="23"/>
        <v>-1.8113230000000016</v>
      </c>
      <c r="AA33" s="15"/>
      <c r="AB33" s="18">
        <v>50.11</v>
      </c>
      <c r="AC33" s="15">
        <f t="shared" si="24"/>
        <v>-2.6300000000000026</v>
      </c>
      <c r="AD33" s="15"/>
      <c r="AE33" s="18">
        <v>11.6</v>
      </c>
      <c r="AF33" s="15">
        <f t="shared" si="25"/>
        <v>-0.61000000000000121</v>
      </c>
      <c r="AG33" s="15"/>
      <c r="AH33" s="18">
        <v>6.88</v>
      </c>
      <c r="AI33" s="15">
        <f t="shared" si="26"/>
        <v>0.32000000000000028</v>
      </c>
    </row>
    <row r="34" spans="1:35">
      <c r="A34" s="18"/>
      <c r="B34" s="18">
        <v>212.8</v>
      </c>
      <c r="C34" s="15">
        <f t="shared" si="15"/>
        <v>10.100000000000023</v>
      </c>
      <c r="D34" s="15"/>
      <c r="E34" s="18">
        <v>260.5</v>
      </c>
      <c r="F34" s="15">
        <f t="shared" si="16"/>
        <v>5.0500000000000114</v>
      </c>
      <c r="G34" s="15"/>
      <c r="H34" s="18">
        <v>333</v>
      </c>
      <c r="I34" s="15">
        <f t="shared" si="17"/>
        <v>12.949999999999989</v>
      </c>
      <c r="J34" s="18">
        <v>514.20000000000005</v>
      </c>
      <c r="K34" s="15">
        <f t="shared" si="18"/>
        <v>15.050000000000068</v>
      </c>
      <c r="L34" s="15"/>
      <c r="M34" s="18">
        <v>806.7</v>
      </c>
      <c r="N34" s="15">
        <f t="shared" si="19"/>
        <v>-42.449999999999932</v>
      </c>
      <c r="O34" s="15"/>
      <c r="P34" s="18">
        <v>553.25</v>
      </c>
      <c r="Q34" s="15">
        <f t="shared" si="20"/>
        <v>3.75</v>
      </c>
      <c r="R34" s="15"/>
      <c r="S34" s="15">
        <v>139.94999999999999</v>
      </c>
      <c r="T34" s="15">
        <f t="shared" si="21"/>
        <v>-2.2000000000000171</v>
      </c>
      <c r="U34" s="15"/>
      <c r="V34" s="18">
        <v>150.80000000000001</v>
      </c>
      <c r="W34" s="15">
        <f t="shared" si="22"/>
        <v>1.1000000000000227</v>
      </c>
      <c r="X34" s="15"/>
      <c r="Y34" s="18">
        <v>110.161886</v>
      </c>
      <c r="Z34" s="15">
        <f t="shared" si="23"/>
        <v>-8.6271270000000015</v>
      </c>
      <c r="AA34" s="15"/>
      <c r="AB34" s="18">
        <v>47.61</v>
      </c>
      <c r="AC34" s="15">
        <f t="shared" si="24"/>
        <v>-2.5</v>
      </c>
      <c r="AD34" s="15"/>
      <c r="AE34" s="18">
        <v>11.02</v>
      </c>
      <c r="AF34" s="15">
        <f t="shared" si="25"/>
        <v>-0.58000000000000007</v>
      </c>
      <c r="AG34" s="15"/>
      <c r="AH34" s="18">
        <v>7.22</v>
      </c>
      <c r="AI34" s="15">
        <f t="shared" si="26"/>
        <v>0.33999999999999986</v>
      </c>
    </row>
    <row r="35" spans="1:35">
      <c r="A35" s="15"/>
      <c r="B35" s="15" t="s">
        <v>49</v>
      </c>
      <c r="C35" s="15">
        <f>CORREL( C26:C29,C31:C34)</f>
        <v>-0.19542063110824381</v>
      </c>
      <c r="D35" s="15"/>
      <c r="E35" s="15"/>
      <c r="F35" s="15">
        <f>CORREL( F26:F29,F31:F34)</f>
        <v>-2.6781186315242053E-2</v>
      </c>
      <c r="G35" s="15"/>
      <c r="H35" s="15"/>
      <c r="I35" s="15">
        <f>CORREL( I26:I29,I31:I34)</f>
        <v>-0.72609667913724263</v>
      </c>
      <c r="J35" s="15"/>
      <c r="K35" s="15">
        <f>CORREL( K26:K29,K31:K34)</f>
        <v>-0.30244067872466873</v>
      </c>
      <c r="L35" s="15"/>
      <c r="M35" s="15"/>
      <c r="N35" s="15">
        <f>CORREL( N26:N29,N31:N34)</f>
        <v>-0.91179423649100799</v>
      </c>
      <c r="O35" s="15"/>
      <c r="P35" s="15"/>
      <c r="Q35" s="15">
        <f>CORREL( Q26:Q29,Q31:Q34)</f>
        <v>6.8089561195411513E-2</v>
      </c>
      <c r="R35" s="15"/>
      <c r="S35" s="15"/>
      <c r="T35" s="15">
        <f>CORREL( T26:T29,T31:T34)</f>
        <v>-0.49346124220399029</v>
      </c>
      <c r="U35" s="15"/>
      <c r="V35" s="15"/>
      <c r="W35" s="15">
        <f>CORREL( W26:W29,W31:W34)</f>
        <v>-0.98592226662654325</v>
      </c>
      <c r="X35" s="15"/>
      <c r="Y35" s="15"/>
      <c r="Z35" s="15">
        <f>CORREL( Z26:Z29,Z31:Z34)</f>
        <v>-0.33365611391067967</v>
      </c>
      <c r="AA35" s="15"/>
      <c r="AB35" s="15"/>
      <c r="AC35" s="15">
        <f>CORREL( AC26:AC29,AC31:AC34)</f>
        <v>0.90982666988332039</v>
      </c>
      <c r="AD35" s="15"/>
      <c r="AE35" s="15"/>
      <c r="AF35" s="15">
        <f>CORREL( AF26:AF29,AF31:AF34)</f>
        <v>-0.5919036575132911</v>
      </c>
      <c r="AG35" s="15"/>
      <c r="AH35" s="15"/>
      <c r="AI35" s="15">
        <f>CORREL( AI26:AI29,AI31:AI34)</f>
        <v>0.82044916479653651</v>
      </c>
    </row>
    <row r="36" spans="1:35">
      <c r="A36" s="15"/>
      <c r="B36" s="15"/>
      <c r="C36" s="15"/>
      <c r="D36" s="15"/>
      <c r="E36" s="15"/>
      <c r="F36" s="15"/>
      <c r="G36" s="15"/>
      <c r="H36" s="15"/>
      <c r="I36" s="17"/>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row>
    <row r="37" spans="1: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row>
    <row r="38" spans="1: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row>
    <row r="39" spans="1: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row>
    <row r="40" spans="1: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row>
    <row r="41" spans="1:35">
      <c r="A41" s="13"/>
      <c r="B41" s="13"/>
      <c r="C41" s="13"/>
      <c r="D41" s="13"/>
      <c r="E41" s="13"/>
      <c r="F41" s="13"/>
      <c r="G41" s="13"/>
      <c r="H41" s="13"/>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row>
    <row r="42" spans="1:35">
      <c r="A42" s="13"/>
      <c r="B42" s="13"/>
      <c r="C42" s="13"/>
      <c r="D42" s="13"/>
      <c r="E42" s="13"/>
      <c r="F42" s="13"/>
      <c r="G42" s="13"/>
      <c r="H42" s="13"/>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row>
    <row r="43" spans="1:35">
      <c r="A43" s="13"/>
      <c r="B43" s="13"/>
      <c r="C43" s="13"/>
      <c r="D43" s="13"/>
      <c r="E43" s="13"/>
      <c r="F43" s="13"/>
      <c r="G43" s="13"/>
      <c r="H43" s="13"/>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row>
    <row r="44" spans="1:35">
      <c r="A44" s="13"/>
      <c r="B44" s="13"/>
      <c r="C44" s="13"/>
      <c r="D44" s="13"/>
      <c r="E44" s="13"/>
      <c r="F44" s="13"/>
      <c r="G44" s="13"/>
      <c r="H44" s="13"/>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row>
    <row r="45" spans="1:35">
      <c r="A45" s="13"/>
      <c r="B45" s="13"/>
      <c r="C45" s="13"/>
      <c r="D45" s="13"/>
      <c r="E45" s="13"/>
      <c r="F45" s="13"/>
      <c r="G45" s="13"/>
      <c r="H45" s="13"/>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row>
    <row r="46" spans="1:35">
      <c r="A46" s="13"/>
      <c r="B46" s="13"/>
      <c r="C46" s="13"/>
      <c r="D46" s="13"/>
      <c r="E46" s="13"/>
      <c r="F46" s="13"/>
      <c r="G46" s="13"/>
      <c r="H46" s="13"/>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row>
    <row r="47" spans="1:35">
      <c r="A47" s="13"/>
      <c r="B47" s="13"/>
      <c r="C47" s="13"/>
      <c r="D47" s="13"/>
      <c r="E47" s="13"/>
      <c r="F47" s="13"/>
      <c r="G47" s="13"/>
      <c r="H47" s="13"/>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row>
    <row r="48" spans="1:35">
      <c r="A48" s="13"/>
      <c r="B48" s="13"/>
      <c r="C48" s="13"/>
      <c r="D48" s="13"/>
      <c r="E48" s="13"/>
      <c r="F48" s="13"/>
      <c r="G48" s="13"/>
      <c r="H48" s="13"/>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row>
    <row r="49" spans="1:35">
      <c r="A49" s="13"/>
      <c r="B49" s="13"/>
      <c r="C49" s="13"/>
      <c r="D49" s="13"/>
      <c r="E49" s="13"/>
      <c r="F49" s="13"/>
      <c r="G49" s="13"/>
      <c r="H49" s="13"/>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row>
    <row r="50" spans="1:35">
      <c r="A50" s="13"/>
      <c r="B50" s="13"/>
      <c r="C50" s="13"/>
      <c r="D50" s="13"/>
      <c r="E50" s="13"/>
      <c r="F50" s="13"/>
      <c r="G50" s="13"/>
      <c r="H50" s="13"/>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row>
    <row r="51" spans="1:35">
      <c r="A51" s="13"/>
      <c r="B51" s="13"/>
      <c r="C51" s="13"/>
      <c r="D51" s="13"/>
      <c r="E51" s="13"/>
      <c r="F51" s="13"/>
      <c r="G51" s="13"/>
      <c r="H51" s="13"/>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row>
    <row r="52" spans="1:35">
      <c r="A52" s="13"/>
      <c r="B52" s="13"/>
      <c r="C52" s="13"/>
      <c r="D52" s="13"/>
      <c r="E52" s="13"/>
      <c r="F52" s="13"/>
      <c r="G52" s="13"/>
      <c r="H52" s="13"/>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row>
    <row r="53" spans="1:35">
      <c r="A53" s="13"/>
      <c r="B53" s="13"/>
      <c r="C53" s="13"/>
      <c r="D53" s="13"/>
      <c r="E53" s="13"/>
      <c r="F53" s="13"/>
      <c r="G53" s="13"/>
      <c r="H53" s="13"/>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row>
    <row r="54" spans="1:35">
      <c r="A54" s="13"/>
      <c r="B54" s="13"/>
      <c r="C54" s="13"/>
      <c r="D54" s="13"/>
      <c r="E54" s="13"/>
      <c r="F54" s="13"/>
      <c r="G54" s="13"/>
      <c r="H54" s="13"/>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row>
    <row r="55" spans="1:35">
      <c r="A55" s="13"/>
      <c r="B55" s="13"/>
      <c r="C55" s="13"/>
      <c r="D55" s="13"/>
      <c r="E55" s="13"/>
      <c r="F55" s="13"/>
      <c r="G55" s="13"/>
      <c r="H55" s="13"/>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row>
    <row r="56" spans="1:35">
      <c r="A56" s="13"/>
      <c r="B56" s="13"/>
      <c r="C56" s="13"/>
      <c r="D56" s="13"/>
      <c r="E56" s="13"/>
      <c r="F56" s="13"/>
      <c r="G56" s="13"/>
      <c r="H56" s="13"/>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row>
    <row r="57" spans="1:35">
      <c r="A57" s="13"/>
      <c r="B57" s="13"/>
      <c r="C57" s="13"/>
      <c r="D57" s="13"/>
      <c r="E57" s="13"/>
      <c r="F57" s="13"/>
      <c r="G57" s="13"/>
      <c r="H57" s="13"/>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row>
    <row r="58" spans="1:35">
      <c r="A58" s="20"/>
      <c r="B58" s="20"/>
      <c r="C58" s="20"/>
      <c r="D58" s="20"/>
      <c r="E58" s="20"/>
      <c r="F58" s="20"/>
      <c r="G58" s="20"/>
      <c r="H58" s="13"/>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row>
    <row r="59" spans="1:35" ht="46.2">
      <c r="A59" s="21"/>
      <c r="B59" s="22" t="s">
        <v>50</v>
      </c>
      <c r="C59" s="21"/>
      <c r="D59" s="21"/>
      <c r="E59" s="21"/>
      <c r="F59" s="21"/>
      <c r="G59" s="20"/>
      <c r="H59" s="13"/>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row>
    <row r="60" spans="1:35" ht="31.2">
      <c r="A60" s="21"/>
      <c r="B60" s="21"/>
      <c r="C60" s="21"/>
      <c r="D60" s="21"/>
      <c r="E60" s="21"/>
      <c r="F60" s="21"/>
      <c r="G60" s="20"/>
      <c r="H60" s="13"/>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row>
    <row r="61" spans="1:35" ht="36.6">
      <c r="A61" s="23" t="s">
        <v>0</v>
      </c>
      <c r="B61" s="23" t="s">
        <v>51</v>
      </c>
      <c r="C61" s="23" t="s">
        <v>52</v>
      </c>
      <c r="D61" s="23" t="s">
        <v>53</v>
      </c>
      <c r="E61" s="23" t="s">
        <v>54</v>
      </c>
      <c r="F61" s="23" t="s">
        <v>55</v>
      </c>
      <c r="G61" s="23"/>
      <c r="H61" s="13"/>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row>
    <row r="62" spans="1:35" ht="31.2">
      <c r="A62" s="21" t="s">
        <v>56</v>
      </c>
      <c r="B62" s="24">
        <v>44511</v>
      </c>
      <c r="C62" s="21">
        <v>170</v>
      </c>
      <c r="D62" s="21">
        <v>160.65</v>
      </c>
      <c r="E62" s="21">
        <v>212.8</v>
      </c>
      <c r="F62" s="21">
        <f t="shared" ref="F62:F69" si="27">((E62-D62)/C62)*100</f>
        <v>30.676470588235301</v>
      </c>
      <c r="G62" s="25"/>
      <c r="H62" s="13"/>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row>
    <row r="63" spans="1:35" ht="31.2">
      <c r="A63" s="21" t="s">
        <v>57</v>
      </c>
      <c r="B63" s="26">
        <v>44744</v>
      </c>
      <c r="C63" s="21">
        <v>653.20000000000005</v>
      </c>
      <c r="D63" s="21">
        <v>514.20000000000005</v>
      </c>
      <c r="E63" s="21">
        <v>823.05</v>
      </c>
      <c r="F63" s="21">
        <f t="shared" si="27"/>
        <v>47.282608695652158</v>
      </c>
      <c r="G63" s="20"/>
      <c r="H63" s="13"/>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row>
    <row r="64" spans="1:35" ht="31.2">
      <c r="A64" s="21" t="s">
        <v>58</v>
      </c>
      <c r="B64" s="21" t="s">
        <v>59</v>
      </c>
      <c r="C64" s="21">
        <v>184.6</v>
      </c>
      <c r="D64" s="21">
        <v>177.4</v>
      </c>
      <c r="E64" s="21">
        <v>184.9</v>
      </c>
      <c r="F64" s="21">
        <f t="shared" si="27"/>
        <v>4.0628385698808236</v>
      </c>
      <c r="G64" s="20"/>
      <c r="H64" s="13"/>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row>
    <row r="65" spans="1:35" ht="31.2">
      <c r="A65" s="21" t="s">
        <v>60</v>
      </c>
      <c r="B65" s="26">
        <v>44689</v>
      </c>
      <c r="C65" s="21">
        <v>143.4</v>
      </c>
      <c r="D65" s="21">
        <v>123.3</v>
      </c>
      <c r="E65" s="21">
        <v>139.94999999999999</v>
      </c>
      <c r="F65" s="21">
        <f t="shared" si="27"/>
        <v>11.61087866108786</v>
      </c>
      <c r="G65" s="20"/>
      <c r="H65" s="13"/>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row>
    <row r="66" spans="1:35" ht="31.2">
      <c r="A66" s="21" t="s">
        <v>61</v>
      </c>
      <c r="B66" s="21" t="s">
        <v>62</v>
      </c>
      <c r="C66" s="21">
        <v>140.19999999999999</v>
      </c>
      <c r="D66" s="21">
        <v>135.80000000000001</v>
      </c>
      <c r="E66" s="21">
        <v>158.30000000000001</v>
      </c>
      <c r="F66" s="21">
        <f t="shared" si="27"/>
        <v>16.048502139800284</v>
      </c>
      <c r="G66" s="20"/>
      <c r="H66" s="13"/>
      <c r="I66" s="14"/>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row>
    <row r="67" spans="1:35" ht="31.2">
      <c r="A67" s="21" t="s">
        <v>63</v>
      </c>
      <c r="B67" s="26">
        <v>44959</v>
      </c>
      <c r="C67" s="21">
        <v>142</v>
      </c>
      <c r="D67" s="21">
        <v>158.1</v>
      </c>
      <c r="E67" s="21">
        <v>109.95</v>
      </c>
      <c r="F67" s="21">
        <f t="shared" si="27"/>
        <v>-33.908450704225345</v>
      </c>
      <c r="G67" s="20"/>
      <c r="H67" s="13"/>
      <c r="I67" s="14"/>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row>
    <row r="68" spans="1:35" ht="31.2">
      <c r="A68" s="21" t="s">
        <v>64</v>
      </c>
      <c r="B68" s="26">
        <v>45021</v>
      </c>
      <c r="C68" s="21">
        <v>22.02</v>
      </c>
      <c r="D68" s="21">
        <v>24.96</v>
      </c>
      <c r="E68" s="21">
        <v>19.809999999999999</v>
      </c>
      <c r="F68" s="21">
        <f t="shared" si="27"/>
        <v>-23.387829246139884</v>
      </c>
      <c r="G68" s="20"/>
      <c r="H68" s="13"/>
      <c r="I68" s="14"/>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row>
    <row r="69" spans="1:35" ht="31.2">
      <c r="A69" s="21" t="s">
        <v>65</v>
      </c>
      <c r="B69" s="26">
        <v>45025</v>
      </c>
      <c r="C69" s="21">
        <v>5.68</v>
      </c>
      <c r="D69" s="21">
        <v>5.63</v>
      </c>
      <c r="E69" s="21">
        <v>7.22</v>
      </c>
      <c r="F69" s="21">
        <f t="shared" si="27"/>
        <v>27.992957746478876</v>
      </c>
      <c r="G69" s="20"/>
      <c r="H69" s="13"/>
      <c r="I69" s="14"/>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row>
    <row r="70" spans="1:35" ht="31.2">
      <c r="A70" s="21"/>
      <c r="B70" s="21"/>
      <c r="C70" s="21"/>
      <c r="D70" s="21"/>
      <c r="E70" s="21"/>
      <c r="F70" s="21"/>
      <c r="G70" s="20"/>
      <c r="H70" s="13"/>
      <c r="I70" s="14"/>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row>
    <row r="71" spans="1:35" ht="31.2">
      <c r="A71" s="21"/>
      <c r="B71" s="21"/>
      <c r="C71" s="21"/>
      <c r="D71" s="21"/>
      <c r="E71" s="21"/>
      <c r="F71" s="21"/>
      <c r="G71" s="20"/>
      <c r="H71" s="13"/>
      <c r="I71" s="14"/>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row>
    <row r="72" spans="1:35" ht="31.2">
      <c r="A72" s="21"/>
      <c r="B72" s="21"/>
      <c r="C72" s="21"/>
      <c r="D72" s="21"/>
      <c r="E72" s="21"/>
      <c r="F72" s="21"/>
      <c r="G72" s="20"/>
      <c r="H72" s="13"/>
      <c r="I72" s="14"/>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row>
    <row r="73" spans="1:35" ht="31.2">
      <c r="A73" s="21"/>
      <c r="B73" s="21"/>
      <c r="C73" s="21"/>
      <c r="D73" s="21"/>
      <c r="E73" s="21"/>
      <c r="F73" s="21"/>
      <c r="G73" s="20"/>
      <c r="H73" s="13"/>
      <c r="I73" s="14"/>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row>
    <row r="74" spans="1:35" ht="31.2">
      <c r="A74" s="21"/>
      <c r="B74" s="21"/>
      <c r="C74" s="21"/>
      <c r="D74" s="21"/>
      <c r="E74" s="21"/>
      <c r="F74" s="21"/>
      <c r="G74" s="20"/>
      <c r="H74" s="13"/>
      <c r="I74" s="14"/>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row>
    <row r="75" spans="1:35">
      <c r="A75" s="13"/>
      <c r="B75" s="13"/>
      <c r="C75" s="13"/>
      <c r="D75" s="13"/>
      <c r="E75" s="13"/>
      <c r="F75" s="13"/>
      <c r="G75" s="13"/>
      <c r="H75" s="13"/>
      <c r="I75" s="14"/>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row>
    <row r="76" spans="1:35">
      <c r="A76" s="13"/>
      <c r="B76" s="13"/>
      <c r="C76" s="13"/>
      <c r="D76" s="13"/>
      <c r="E76" s="13"/>
      <c r="F76" s="13"/>
      <c r="G76" s="13"/>
      <c r="H76" s="13"/>
      <c r="I76" s="14"/>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row>
    <row r="77" spans="1:35">
      <c r="A77" s="13"/>
      <c r="B77" s="13"/>
      <c r="C77" s="13"/>
      <c r="D77" s="13"/>
      <c r="E77" s="13"/>
      <c r="F77" s="13"/>
      <c r="G77" s="13"/>
      <c r="H77" s="13"/>
      <c r="I77" s="14"/>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row>
    <row r="78" spans="1:35">
      <c r="A78" s="13"/>
      <c r="B78" s="13"/>
      <c r="C78" s="13"/>
      <c r="D78" s="13"/>
      <c r="E78" s="13"/>
      <c r="F78" s="13"/>
      <c r="G78" s="13"/>
      <c r="H78" s="13"/>
      <c r="I78" s="14"/>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row>
    <row r="79" spans="1:35">
      <c r="A79" s="13"/>
      <c r="B79" s="13"/>
      <c r="C79" s="13"/>
      <c r="D79" s="13"/>
      <c r="E79" s="13"/>
      <c r="F79" s="13"/>
      <c r="G79" s="13"/>
      <c r="H79" s="13"/>
      <c r="I79" s="14"/>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row>
    <row r="80" spans="1:35">
      <c r="A80" s="13"/>
      <c r="B80" s="13"/>
      <c r="C80" s="13"/>
      <c r="D80" s="13"/>
      <c r="E80" s="13"/>
      <c r="F80" s="13"/>
      <c r="G80" s="13"/>
      <c r="H80" s="13"/>
      <c r="I80" s="14"/>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row>
    <row r="81" spans="1:35">
      <c r="A81" s="13"/>
      <c r="B81" s="13"/>
      <c r="C81" s="13"/>
      <c r="D81" s="13"/>
      <c r="E81" s="13"/>
      <c r="F81" s="13"/>
      <c r="G81" s="13"/>
      <c r="H81" s="13"/>
      <c r="I81" s="14"/>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row>
    <row r="82" spans="1:35">
      <c r="A82" s="13"/>
      <c r="B82" s="13"/>
      <c r="C82" s="13"/>
      <c r="D82" s="13"/>
      <c r="E82" s="13"/>
      <c r="F82" s="13"/>
      <c r="G82" s="13"/>
      <c r="H82" s="13"/>
      <c r="I82" s="14"/>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row>
    <row r="83" spans="1:35">
      <c r="A83" s="13"/>
      <c r="B83" s="13"/>
      <c r="C83" s="13"/>
      <c r="D83" s="13"/>
      <c r="E83" s="13"/>
      <c r="F83" s="13"/>
      <c r="G83" s="13"/>
      <c r="H83" s="13"/>
      <c r="I83" s="14"/>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row>
    <row r="84" spans="1:35">
      <c r="A84" s="13"/>
      <c r="B84" s="13"/>
      <c r="C84" s="13"/>
      <c r="D84" s="13"/>
      <c r="E84" s="13"/>
      <c r="F84" s="13"/>
      <c r="G84" s="13"/>
      <c r="H84" s="13"/>
      <c r="I84" s="14"/>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row>
    <row r="85" spans="1:35">
      <c r="A85" s="13"/>
      <c r="B85" s="13"/>
      <c r="C85" s="13"/>
      <c r="D85" s="13"/>
      <c r="E85" s="13"/>
      <c r="F85" s="13"/>
      <c r="G85" s="13"/>
      <c r="H85" s="13"/>
      <c r="I85" s="14"/>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row>
    <row r="86" spans="1:35">
      <c r="A86" s="13"/>
      <c r="B86" s="13"/>
      <c r="C86" s="13"/>
      <c r="D86" s="13"/>
      <c r="E86" s="13"/>
      <c r="F86" s="13"/>
      <c r="G86" s="13"/>
      <c r="H86" s="13"/>
      <c r="I86" s="14"/>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row>
    <row r="87" spans="1:35">
      <c r="A87" s="13"/>
      <c r="B87" s="13"/>
      <c r="C87" s="13"/>
      <c r="D87" s="13"/>
      <c r="E87" s="13"/>
      <c r="F87" s="13"/>
      <c r="G87" s="13"/>
      <c r="H87" s="13"/>
      <c r="I87" s="14"/>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row>
    <row r="88" spans="1:35">
      <c r="A88" s="13"/>
      <c r="B88" s="13"/>
      <c r="C88" s="13"/>
      <c r="D88" s="13"/>
      <c r="E88" s="13"/>
      <c r="F88" s="13"/>
      <c r="G88" s="13"/>
      <c r="H88" s="13"/>
      <c r="I88" s="14"/>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row>
    <row r="89" spans="1:35">
      <c r="A89" s="13"/>
      <c r="B89" s="13"/>
      <c r="C89" s="13"/>
      <c r="D89" s="13"/>
      <c r="E89" s="13"/>
      <c r="F89" s="13"/>
      <c r="G89" s="13"/>
      <c r="H89" s="13"/>
      <c r="I89" s="14"/>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row>
    <row r="90" spans="1:35">
      <c r="A90" s="13"/>
      <c r="B90" s="13"/>
      <c r="C90" s="13"/>
      <c r="D90" s="13"/>
      <c r="E90" s="13"/>
      <c r="F90" s="13"/>
      <c r="G90" s="13"/>
      <c r="H90" s="13"/>
      <c r="I90" s="14"/>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row>
    <row r="91" spans="1:35">
      <c r="A91" s="13"/>
      <c r="B91" s="13"/>
      <c r="C91" s="13"/>
      <c r="D91" s="13"/>
      <c r="E91" s="13"/>
      <c r="F91" s="13"/>
      <c r="G91" s="13"/>
      <c r="H91" s="13"/>
      <c r="I91" s="14"/>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row>
    <row r="92" spans="1:35">
      <c r="A92" s="13"/>
      <c r="B92" s="13"/>
      <c r="C92" s="13"/>
      <c r="D92" s="13"/>
      <c r="E92" s="13"/>
      <c r="F92" s="13"/>
      <c r="G92" s="13"/>
      <c r="H92" s="13"/>
      <c r="I92" s="14"/>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row>
    <row r="93" spans="1:35">
      <c r="A93" s="13"/>
      <c r="B93" s="13"/>
      <c r="C93" s="13"/>
      <c r="D93" s="13"/>
      <c r="E93" s="13"/>
      <c r="F93" s="13"/>
      <c r="G93" s="13"/>
      <c r="H93" s="13"/>
      <c r="I93" s="14"/>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row>
    <row r="94" spans="1:35">
      <c r="A94" s="13"/>
      <c r="B94" s="13"/>
      <c r="C94" s="13"/>
      <c r="D94" s="13"/>
      <c r="E94" s="13"/>
      <c r="F94" s="13"/>
      <c r="G94" s="13"/>
      <c r="H94" s="13"/>
      <c r="I94" s="14"/>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row>
    <row r="95" spans="1:35">
      <c r="A95" s="13"/>
      <c r="B95" s="13"/>
      <c r="C95" s="13"/>
      <c r="D95" s="13"/>
      <c r="E95" s="13"/>
      <c r="F95" s="13"/>
      <c r="G95" s="13"/>
      <c r="H95" s="13"/>
      <c r="I95" s="14"/>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row>
    <row r="96" spans="1:35">
      <c r="A96" s="13"/>
      <c r="B96" s="13"/>
      <c r="C96" s="13"/>
      <c r="D96" s="13"/>
      <c r="E96" s="13"/>
      <c r="F96" s="13"/>
      <c r="G96" s="13"/>
      <c r="H96" s="13"/>
      <c r="I96" s="14"/>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row>
    <row r="97" spans="1:35">
      <c r="A97" s="13"/>
      <c r="B97" s="13"/>
      <c r="C97" s="13"/>
      <c r="D97" s="13"/>
      <c r="E97" s="13"/>
      <c r="F97" s="13"/>
      <c r="G97" s="13"/>
      <c r="H97" s="13"/>
      <c r="I97" s="14"/>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row>
    <row r="98" spans="1:35">
      <c r="A98" s="13"/>
      <c r="B98" s="13"/>
      <c r="C98" s="13"/>
      <c r="D98" s="13"/>
      <c r="E98" s="13"/>
      <c r="F98" s="13"/>
      <c r="G98" s="13"/>
      <c r="H98" s="13"/>
      <c r="I98" s="14"/>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row>
    <row r="99" spans="1:35">
      <c r="A99" s="13"/>
      <c r="B99" s="13"/>
      <c r="C99" s="13"/>
      <c r="D99" s="13"/>
      <c r="E99" s="13"/>
      <c r="F99" s="13"/>
      <c r="G99" s="13"/>
      <c r="H99" s="13"/>
      <c r="I99" s="14"/>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row>
  </sheetData>
  <mergeCells count="2">
    <mergeCell ref="A21:G22"/>
    <mergeCell ref="A37:AI4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Sahni</dc:creator>
  <cp:lastModifiedBy>Himanshu Sahni</cp:lastModifiedBy>
  <dcterms:created xsi:type="dcterms:W3CDTF">2023-12-22T08:41:56Z</dcterms:created>
  <dcterms:modified xsi:type="dcterms:W3CDTF">2023-12-22T08:42:32Z</dcterms:modified>
</cp:coreProperties>
</file>