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tables/table2.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rishi\OneDrive\Desktop\BOOT CAMP3.O\Excel &amp; Basics Introduction\"/>
    </mc:Choice>
  </mc:AlternateContent>
  <xr:revisionPtr revIDLastSave="0" documentId="13_ncr:1_{00B6DD9B-489B-4197-8608-F715839F645F}" xr6:coauthVersionLast="47" xr6:coauthVersionMax="47" xr10:uidLastSave="{00000000-0000-0000-0000-000000000000}"/>
  <bookViews>
    <workbookView xWindow="-108" yWindow="-108" windowWidth="23256" windowHeight="12456" activeTab="1" xr2:uid="{DD86C9FC-078E-4FAB-AAAB-495E2EC64A71}"/>
  </bookViews>
  <sheets>
    <sheet name="Basics" sheetId="1" r:id="rId1"/>
    <sheet name="Introduction to formulas" sheetId="2" r:id="rId2"/>
    <sheet name="Tables Intro" sheetId="5" r:id="rId3"/>
    <sheet name="Chart Intro" sheetId="6" r:id="rId4"/>
    <sheet name="Trick" sheetId="4" r:id="rId5"/>
    <sheet name="Cell fomratting" sheetId="7" r:id="rId6"/>
    <sheet name="Security(Protected sheet)" sheetId="8" r:id="rId7"/>
  </sheets>
  <definedNames>
    <definedName name="_xlnm._FilterDatabase" localSheetId="0" hidden="1">Basics!$A$2:$D$2</definedName>
    <definedName name="_xlnm._FilterDatabase" localSheetId="1" hidden="1">'Introduction to formulas'!$A$4:$D$4</definedName>
    <definedName name="Slicer_Catego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 i="8" l="1"/>
  <c r="E8" i="8"/>
  <c r="E9" i="8"/>
  <c r="E6" i="8"/>
  <c r="D10" i="7"/>
  <c r="D11" i="7" s="1"/>
  <c r="E10" i="7"/>
  <c r="E11" i="7" s="1"/>
  <c r="F10" i="7"/>
  <c r="F11" i="7" s="1"/>
  <c r="G10" i="7"/>
  <c r="G11" i="7" s="1"/>
  <c r="H10" i="7"/>
  <c r="H11" i="7" s="1"/>
  <c r="I10" i="7"/>
  <c r="I11" i="7" s="1"/>
  <c r="C10" i="7"/>
  <c r="C11" i="7" s="1"/>
  <c r="AB7" i="2"/>
  <c r="AB5" i="2"/>
  <c r="AB6" i="2"/>
  <c r="AB8" i="2"/>
  <c r="AB9" i="2"/>
  <c r="AB10" i="2"/>
  <c r="AB11" i="2"/>
  <c r="AB12" i="2"/>
  <c r="AB4" i="2"/>
  <c r="AA4" i="2" a="1"/>
  <c r="AA4" i="2" s="1"/>
  <c r="E15" i="5"/>
  <c r="D17" i="5"/>
  <c r="D16" i="5"/>
  <c r="E14" i="5"/>
  <c r="E13" i="5"/>
  <c r="E12" i="5"/>
  <c r="E11" i="5"/>
  <c r="E10" i="5"/>
  <c r="E9" i="5"/>
  <c r="E8" i="5"/>
  <c r="E7" i="5"/>
  <c r="E6" i="5"/>
  <c r="E5" i="5"/>
  <c r="E4" i="5"/>
  <c r="E3" i="5"/>
  <c r="L9" i="2"/>
  <c r="J5" i="2" a="1"/>
  <c r="J5" i="2" s="1"/>
  <c r="M5" i="2" s="1"/>
  <c r="E6" i="2"/>
  <c r="E7" i="2"/>
  <c r="E8" i="2"/>
  <c r="E9" i="2"/>
  <c r="E10" i="2"/>
  <c r="E11" i="2"/>
  <c r="E12" i="2"/>
  <c r="E13" i="2"/>
  <c r="E14" i="2"/>
  <c r="E15" i="2"/>
  <c r="E16" i="2"/>
  <c r="E5" i="2"/>
  <c r="E8" i="4"/>
  <c r="D19" i="2"/>
  <c r="D18" i="2"/>
  <c r="D17" i="2"/>
  <c r="M7" i="2" l="1"/>
  <c r="N8" i="2"/>
  <c r="M6" i="2"/>
  <c r="N5" i="2"/>
  <c r="L6" i="2"/>
  <c r="L7" i="2"/>
  <c r="K5" i="2"/>
  <c r="L8" i="2"/>
  <c r="K6" i="2"/>
  <c r="K7" i="2"/>
  <c r="K8" i="2"/>
  <c r="L5" i="2"/>
  <c r="M8"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<sst xmlns="http://schemas.openxmlformats.org/spreadsheetml/2006/main" count="250" uniqueCount="165">
  <si>
    <t xml:space="preserve">Chowmein </t>
  </si>
  <si>
    <t>Samosas</t>
  </si>
  <si>
    <t xml:space="preserve">Petrol </t>
  </si>
  <si>
    <t>Travelling fare</t>
  </si>
  <si>
    <t xml:space="preserve">Expenses </t>
  </si>
  <si>
    <t>Amount</t>
  </si>
  <si>
    <t>Date</t>
  </si>
  <si>
    <t>Category</t>
  </si>
  <si>
    <t>food</t>
  </si>
  <si>
    <t>Utility</t>
  </si>
  <si>
    <t>Electricity Bill</t>
  </si>
  <si>
    <t>IGL Cooking Gas Bill</t>
  </si>
  <si>
    <t>Profession Related</t>
  </si>
  <si>
    <t>Shopping</t>
  </si>
  <si>
    <t>Milk</t>
  </si>
  <si>
    <t>Juice</t>
  </si>
  <si>
    <t>Paneer,Chaap,Chicken,etc.</t>
  </si>
  <si>
    <t>Motor Vehicle Related</t>
  </si>
  <si>
    <t>Profession</t>
  </si>
  <si>
    <t>Personal</t>
  </si>
  <si>
    <t xml:space="preserve"> </t>
  </si>
  <si>
    <t>Total</t>
  </si>
  <si>
    <t>(Filter Option)</t>
  </si>
  <si>
    <t>Expenses</t>
  </si>
  <si>
    <t>this filter by</t>
  </si>
  <si>
    <t xml:space="preserve">clicking again to </t>
  </si>
  <si>
    <t>the filter option.</t>
  </si>
  <si>
    <t>Item</t>
  </si>
  <si>
    <t>Income</t>
  </si>
  <si>
    <t xml:space="preserve">Salary </t>
  </si>
  <si>
    <t>Side Business</t>
  </si>
  <si>
    <t>used operations in excel are:</t>
  </si>
  <si>
    <t>filtering,sorting,and conditional formatting..</t>
  </si>
  <si>
    <t>by unchecking the Gridlines View option..</t>
  </si>
  <si>
    <t>*The most commonly</t>
  </si>
  <si>
    <t xml:space="preserve">*You can remove </t>
  </si>
  <si>
    <t>*Removed gridlines from Page layout option</t>
  </si>
  <si>
    <t>Average</t>
  </si>
  <si>
    <t>Sum</t>
  </si>
  <si>
    <t>Count</t>
  </si>
  <si>
    <t xml:space="preserve">*Use format Painter feature too </t>
  </si>
  <si>
    <t>its too good..</t>
  </si>
  <si>
    <t>In order to remove color from cells</t>
  </si>
  <si>
    <t>or make a cell similar to any other cell..</t>
  </si>
  <si>
    <t>Average of only Utility by applying filters</t>
  </si>
  <si>
    <t>Then perform our calculations..</t>
  </si>
  <si>
    <t>SAME TRICK THAT WE USE IN CLEARING THE UNFILTERED DATA.. The first One ..</t>
  </si>
  <si>
    <t>Double-click the format painter in order to use it on multiple cells..</t>
  </si>
  <si>
    <t xml:space="preserve">on Main worksheet then copy the data and </t>
  </si>
  <si>
    <t>Major Expense?</t>
  </si>
  <si>
    <t>We created this using</t>
  </si>
  <si>
    <t>Most Common used Formula…</t>
  </si>
  <si>
    <t>*(Yes OR No)</t>
  </si>
  <si>
    <t>*Here we also do conditional formatting…</t>
  </si>
  <si>
    <t>Total Amount</t>
  </si>
  <si>
    <t>in order to get</t>
  </si>
  <si>
    <t>a selected range…</t>
  </si>
  <si>
    <t xml:space="preserve">*Here we have used </t>
  </si>
  <si>
    <t>SUM IF, COUNT IF , AVERAGE IF formula…</t>
  </si>
  <si>
    <t>IF formula…</t>
  </si>
  <si>
    <t>UNIQUE formula</t>
  </si>
  <si>
    <t>all Unique Values from</t>
  </si>
  <si>
    <t>To SUM ,COUNT,AVERAGE but with an condition…</t>
  </si>
  <si>
    <t>*Here we have locked column,row(range)</t>
  </si>
  <si>
    <t>the range was not constant at all formulas,</t>
  </si>
  <si>
    <t>they were sliding down…</t>
  </si>
  <si>
    <t>Making the output not correct…</t>
  </si>
  <si>
    <t>by putting $ sign by clicking F4 button in Cell (K3)because</t>
  </si>
  <si>
    <t>*FOCUS ON CELL(M3,N3 And K3)</t>
  </si>
  <si>
    <t>*FOCUS ON CELL(L7,L6,M6 to know proper unerstanding)</t>
  </si>
  <si>
    <t xml:space="preserve">of locking the cells in the formulas </t>
  </si>
  <si>
    <t>On both left to right and up to down dragging…</t>
  </si>
  <si>
    <t>In many occassions you  have</t>
  </si>
  <si>
    <t>to lock either Row or Coulumn…</t>
  </si>
  <si>
    <t>itself But,</t>
  </si>
  <si>
    <t xml:space="preserve">*It,s good when excel uses its brain </t>
  </si>
  <si>
    <t>*Locking refrenced cells in a formula</t>
  </si>
  <si>
    <t>prevent dynamic chandes the formula</t>
  </si>
  <si>
    <t>*To lock a column or row refrence,put a'$' sign in front of it.</t>
  </si>
  <si>
    <t>*You have the flexibility to lock either rows or columns or both…</t>
  </si>
  <si>
    <t>you can also use the F4 key to do the same…</t>
  </si>
  <si>
    <t>is copied or moved to another cell…</t>
  </si>
  <si>
    <t>*Here we have used formula using Table Name…</t>
  </si>
  <si>
    <t>Holidays to Kedarnath</t>
  </si>
  <si>
    <t>*Here we have added new row by left clicking and then clicking on insert option add row to the bottom…</t>
  </si>
  <si>
    <t>*It is much easier to understand for the viewers and also here we have not to manually select range by dragging through Mouse…</t>
  </si>
  <si>
    <t>*It is much easier to understand whats in the content</t>
  </si>
  <si>
    <t>*We can also expand the rows and columns numbers without worrying about the changes in ranges table columns wil automatically add that row as their part of coulmn ot Table…</t>
  </si>
  <si>
    <t>IT MEANS FORMULA WILL GET AUTOMATICALLY CHANGED AND FORMATTING ALSO GET APPLIED..</t>
  </si>
  <si>
    <t>*Also added Slicer based on categories…</t>
  </si>
  <si>
    <t>*Also we get (Filter Button) check Box in Table Design feature…</t>
  </si>
  <si>
    <t xml:space="preserve">*If you want to make it back to the normal range </t>
  </si>
  <si>
    <t>just right click ,go on table option,click on (Convert to Range) option...</t>
  </si>
  <si>
    <t>*Also Instead of using cell refrence or location we just Go through the columns in the tabel name which contains Name Ranges…</t>
  </si>
  <si>
    <t>BENEFITS</t>
  </si>
  <si>
    <t>Named Ranges allow calculations using descriptive names rather than cell refrence.</t>
  </si>
  <si>
    <t>formulas will be automatically applied to new rows…</t>
  </si>
  <si>
    <t>Additional features such as slicers,automatic totals,and filers are avialable…</t>
  </si>
  <si>
    <t>Table headear reamain visible when scroling down ,which is useful for large table…</t>
  </si>
  <si>
    <t>Company</t>
  </si>
  <si>
    <t>Revenue</t>
  </si>
  <si>
    <t>Profit</t>
  </si>
  <si>
    <t>Reliance</t>
  </si>
  <si>
    <t>Tesla</t>
  </si>
  <si>
    <t>Tata</t>
  </si>
  <si>
    <t>Google</t>
  </si>
  <si>
    <t xml:space="preserve">*Here you can remove gridlilne </t>
  </si>
  <si>
    <t>sipmly by clicking on it and deleting it…</t>
  </si>
  <si>
    <t>Vedanta</t>
  </si>
  <si>
    <t>*Here we have added Vedanta company</t>
  </si>
  <si>
    <t xml:space="preserve">and in order to include it in chart </t>
  </si>
  <si>
    <t>we just simply cljicked on chart and drag</t>
  </si>
  <si>
    <t xml:space="preserve"> too…</t>
  </si>
  <si>
    <t>MANUALLY</t>
  </si>
  <si>
    <t>AUTOMATICALLY</t>
  </si>
  <si>
    <t>*Just create a Table and the Auto including</t>
  </si>
  <si>
    <t>feature of the Table will include Vedanta</t>
  </si>
  <si>
    <t xml:space="preserve">or any new Row and the chart will also </t>
  </si>
  <si>
    <t>include that since the chart is based on Table..</t>
  </si>
  <si>
    <t>the range including this Vedanta company</t>
  </si>
  <si>
    <t>.</t>
  </si>
  <si>
    <t>CHART Based on SUM IF,AVERAGE IF,COUNT IF visible on the left side.</t>
  </si>
  <si>
    <t>CHART Based on Total Amount</t>
  </si>
  <si>
    <t>Chart Intro Content</t>
  </si>
  <si>
    <t>*Similarly you can go for others too…</t>
  </si>
  <si>
    <t xml:space="preserve">*Pie Charts are very useful for breakig down </t>
  </si>
  <si>
    <t>or to show any kind of subcategories..</t>
  </si>
  <si>
    <t>Date wise Expenses Chart</t>
  </si>
  <si>
    <t>*The best way to be worry free from</t>
  </si>
  <si>
    <t>lockup the range in formulas ($ sighn or F4)</t>
  </si>
  <si>
    <t>Simply create a Table…So that there is no need</t>
  </si>
  <si>
    <t>to use $ sign or  F4 again…</t>
  </si>
  <si>
    <t>Line Chart</t>
  </si>
  <si>
    <t xml:space="preserve">*The "Recommended Charts" feature </t>
  </si>
  <si>
    <t xml:space="preserve">suggests the most accurate charts for </t>
  </si>
  <si>
    <t>your given data…</t>
  </si>
  <si>
    <t>*Converting data into tables allows you</t>
  </si>
  <si>
    <t>the automatic addition of new data to charts..</t>
  </si>
  <si>
    <t>from a range or array…</t>
  </si>
  <si>
    <t>*The UNIQUE() function extracts the unique values</t>
  </si>
  <si>
    <t>*Selling , general and administrate (SG&amp;A)</t>
  </si>
  <si>
    <t>*Depriciation and amortization</t>
  </si>
  <si>
    <t>*Cost of goods sold (COGS)</t>
  </si>
  <si>
    <t>Operating Income (PROFIT)</t>
  </si>
  <si>
    <t>Operating Income %</t>
  </si>
  <si>
    <t>Q1</t>
  </si>
  <si>
    <t>Q2</t>
  </si>
  <si>
    <t>Q3</t>
  </si>
  <si>
    <t>Finanacials</t>
  </si>
  <si>
    <t>Revenue in Crores</t>
  </si>
  <si>
    <t>Cell Formatting</t>
  </si>
  <si>
    <t>Security</t>
  </si>
  <si>
    <t>( Sheet that I don’t want to share )…</t>
  </si>
  <si>
    <t>Rishi Raj</t>
  </si>
  <si>
    <t>Rounak</t>
  </si>
  <si>
    <t>Raman Raj</t>
  </si>
  <si>
    <t>Salary</t>
  </si>
  <si>
    <t>Bonus</t>
  </si>
  <si>
    <t>Total Compensation</t>
  </si>
  <si>
    <t>you will see the (Protect Sheet) option…</t>
  </si>
  <si>
    <t>After this in order to change any data you have to Unprotect Sheet by Entering the Password…</t>
  </si>
  <si>
    <t>*You can also do it for whole Workbook Structure…</t>
  </si>
  <si>
    <t>*(Wrap Text) option lets you display the contents over multiple lines instead of one…</t>
  </si>
  <si>
    <t>Ankush</t>
  </si>
  <si>
    <r>
      <t xml:space="preserve">*In the </t>
    </r>
    <r>
      <rPr>
        <u/>
        <sz val="9"/>
        <color rgb="FFFF0000"/>
        <rFont val="Calibri"/>
        <family val="2"/>
        <scheme val="minor"/>
      </rPr>
      <t>Review option</t>
    </r>
    <r>
      <rPr>
        <u/>
        <sz val="9"/>
        <color rgb="FF002060"/>
        <rFont val="Calibri"/>
        <family val="2"/>
        <scheme val="minor"/>
      </rPr>
      <t xml:space="preserve"> in ribbon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</si>
</sst>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
    <numFmt numFmtId="165" formatCode="0.0%"/>
  </numFmts>
  <fonts count="12" x14ac:knownFonts="1">
    <font>
      <sz val="11"/>
      <color theme="1"/>
      <name val="Calibri"/>
      <family val="2"/>
      <scheme val="minor"/>
    </font>
    <font>
      <b/>
      <sz val="11"/>
      <color theme="1"/>
      <name val="Calibri"/>
      <family val="2"/>
      <scheme val="minor"/>
    </font>
    <font>
      <b/>
      <sz val="11"/>
      <color theme="7" tint="-0.499984740745262"/>
      <name val="Calibri"/>
      <family val="2"/>
      <scheme val="minor"/>
    </font>
    <font>
      <u/>
      <sz val="9"/>
      <color rgb="FF002060"/>
      <name val="Calibri"/>
      <family val="2"/>
      <scheme val="minor"/>
    </font>
    <font>
      <u/>
      <sz val="9"/>
      <color theme="4" tint="-0.499984740745262"/>
      <name val="Calibri"/>
      <family val="2"/>
      <scheme val="minor"/>
    </font>
    <font>
      <sz val="11"/>
      <color theme="4" tint="-0.499984740745262"/>
      <name val="Calibri"/>
      <family val="2"/>
      <scheme val="minor"/>
    </font>
    <font>
      <b/>
      <u/>
      <sz val="11"/>
      <color theme="1"/>
      <name val="Calibri"/>
      <family val="2"/>
      <scheme val="minor"/>
    </font>
    <font>
      <b/>
      <sz val="11"/>
      <color theme="1" tint="4.9989318521683403E-2"/>
      <name val="Calibri"/>
      <family val="2"/>
      <scheme val="minor"/>
    </font>
    <font>
      <sz val="8"/>
      <name val="Calibri"/>
      <family val="2"/>
      <scheme val="minor"/>
    </font>
    <font>
      <sz val="11"/>
      <color theme="1"/>
      <name val="Calibri"/>
      <family val="2"/>
      <scheme val="minor"/>
    </font>
    <font>
      <b/>
      <sz val="11"/>
      <color theme="1"/>
      <name val="Arial Black"/>
      <family val="2"/>
    </font>
    <font>
      <u/>
      <sz val="9"/>
      <color rgb="FFFF0000"/>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499984740745262"/>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bottom style="medium">
        <color indexed="64"/>
      </bottom>
      <diagonal/>
    </border>
    <border>
      <left/>
      <right/>
      <top style="thin">
        <color indexed="64"/>
      </top>
      <bottom/>
      <diagonal/>
    </border>
  </borders>
  <cellStyleXfs count="2">
    <xf numFmtId="0" fontId="0" fillId="0" borderId="0"/>
    <xf numFmtId="9" fontId="9" fillId="0" borderId="0" applyFont="0" applyFill="0" applyBorder="0" applyAlignment="0" applyProtection="0"/>
  </cellStyleXfs>
  <cellXfs count="54">
    <xf numFmtId="0" fontId="0" fillId="0" borderId="0" xfId="0"/>
    <xf numFmtId="164" fontId="0" fillId="0" borderId="0" xfId="0" applyNumberFormat="1"/>
    <xf numFmtId="14" fontId="0" fillId="0" borderId="0" xfId="0" applyNumberFormat="1"/>
    <xf numFmtId="164" fontId="1" fillId="0" borderId="0" xfId="0" applyNumberFormat="1" applyFont="1"/>
    <xf numFmtId="0" fontId="1" fillId="0" borderId="0" xfId="0" applyFont="1"/>
    <xf numFmtId="0" fontId="1" fillId="3" borderId="1" xfId="0" applyFont="1" applyFill="1" applyBorder="1"/>
    <xf numFmtId="0" fontId="3" fillId="0" borderId="0" xfId="0" applyFont="1"/>
    <xf numFmtId="0" fontId="4" fillId="0" borderId="0" xfId="0" applyFont="1"/>
    <xf numFmtId="0" fontId="5" fillId="0" borderId="0" xfId="0" applyFont="1"/>
    <xf numFmtId="0" fontId="1" fillId="3" borderId="2" xfId="0" applyFont="1" applyFill="1" applyBorder="1"/>
    <xf numFmtId="164" fontId="1" fillId="3" borderId="2" xfId="0" applyNumberFormat="1" applyFont="1" applyFill="1" applyBorder="1" applyAlignment="1">
      <alignment horizontal="center"/>
    </xf>
    <xf numFmtId="0" fontId="1" fillId="3" borderId="2" xfId="0" applyFont="1" applyFill="1" applyBorder="1" applyAlignment="1">
      <alignment horizontal="center"/>
    </xf>
    <xf numFmtId="0" fontId="0" fillId="0" borderId="0" xfId="0" applyAlignment="1">
      <alignment horizontal="left"/>
    </xf>
    <xf numFmtId="0" fontId="6" fillId="0" borderId="0" xfId="0" applyFont="1"/>
    <xf numFmtId="164" fontId="1" fillId="3" borderId="0" xfId="0" applyNumberFormat="1" applyFont="1" applyFill="1"/>
    <xf numFmtId="0" fontId="1" fillId="5" borderId="0" xfId="0" applyFont="1" applyFill="1"/>
    <xf numFmtId="14" fontId="1" fillId="3" borderId="1" xfId="0" applyNumberFormat="1" applyFont="1" applyFill="1" applyBorder="1"/>
    <xf numFmtId="0" fontId="7" fillId="3" borderId="1" xfId="0" applyFont="1" applyFill="1" applyBorder="1"/>
    <xf numFmtId="164" fontId="1" fillId="2" borderId="0" xfId="0" applyNumberFormat="1" applyFont="1" applyFill="1"/>
    <xf numFmtId="0" fontId="0" fillId="7" borderId="0" xfId="0" applyFill="1"/>
    <xf numFmtId="0" fontId="1" fillId="6" borderId="1" xfId="0" applyFont="1" applyFill="1" applyBorder="1"/>
    <xf numFmtId="17" fontId="0" fillId="0" borderId="0" xfId="0" applyNumberFormat="1"/>
    <xf numFmtId="17" fontId="1" fillId="3" borderId="1" xfId="0" applyNumberFormat="1" applyFont="1" applyFill="1" applyBorder="1"/>
    <xf numFmtId="17" fontId="1" fillId="3" borderId="7" xfId="0" applyNumberFormat="1" applyFont="1" applyFill="1" applyBorder="1"/>
    <xf numFmtId="17" fontId="1" fillId="3" borderId="8" xfId="0" applyNumberFormat="1" applyFont="1" applyFill="1" applyBorder="1"/>
    <xf numFmtId="0" fontId="1" fillId="3" borderId="12" xfId="0" applyFont="1" applyFill="1" applyBorder="1"/>
    <xf numFmtId="0" fontId="0" fillId="0" borderId="13" xfId="0" applyBorder="1"/>
    <xf numFmtId="17" fontId="1" fillId="3" borderId="14" xfId="0" applyNumberFormat="1" applyFont="1" applyFill="1" applyBorder="1"/>
    <xf numFmtId="0" fontId="1" fillId="6" borderId="15" xfId="0" applyFont="1" applyFill="1" applyBorder="1"/>
    <xf numFmtId="0" fontId="1" fillId="6" borderId="16" xfId="0" applyFont="1" applyFill="1" applyBorder="1"/>
    <xf numFmtId="0" fontId="10" fillId="8" borderId="6" xfId="0" applyFont="1" applyFill="1" applyBorder="1" applyAlignment="1">
      <alignment horizontal="center"/>
    </xf>
    <xf numFmtId="0" fontId="0" fillId="0" borderId="2" xfId="0" applyBorder="1"/>
    <xf numFmtId="165" fontId="0" fillId="0" borderId="2" xfId="1" applyNumberFormat="1" applyFont="1" applyBorder="1"/>
    <xf numFmtId="164" fontId="0" fillId="0" borderId="2" xfId="0" applyNumberFormat="1" applyBorder="1"/>
    <xf numFmtId="0" fontId="10" fillId="9" borderId="6" xfId="0" applyFont="1" applyFill="1" applyBorder="1" applyAlignment="1">
      <alignment horizontal="center"/>
    </xf>
    <xf numFmtId="0" fontId="0" fillId="10" borderId="0" xfId="0" applyFill="1"/>
    <xf numFmtId="0" fontId="10" fillId="9" borderId="13" xfId="0" applyFont="1" applyFill="1" applyBorder="1"/>
    <xf numFmtId="0" fontId="10" fillId="9" borderId="0" xfId="0" applyFont="1" applyFill="1"/>
    <xf numFmtId="0" fontId="3" fillId="0" borderId="0" xfId="0" applyFont="1" applyAlignment="1">
      <alignment wrapText="1"/>
    </xf>
    <xf numFmtId="0" fontId="1" fillId="4" borderId="0" xfId="0" applyFont="1" applyFill="1" applyAlignment="1">
      <alignment horizontal="center"/>
    </xf>
    <xf numFmtId="0" fontId="2" fillId="4" borderId="0" xfId="0" applyFont="1" applyFill="1" applyAlignment="1">
      <alignment horizontal="center"/>
    </xf>
    <xf numFmtId="0" fontId="1" fillId="6" borderId="0" xfId="0" applyFont="1" applyFill="1" applyAlignment="1">
      <alignment horizontal="center"/>
    </xf>
    <xf numFmtId="0" fontId="1" fillId="3" borderId="0" xfId="0" applyFont="1" applyFill="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0" xfId="0" applyFont="1" applyFill="1" applyAlignment="1">
      <alignment horizontal="left"/>
    </xf>
    <xf numFmtId="0" fontId="1" fillId="3" borderId="10" xfId="0" applyFont="1" applyFill="1" applyBorder="1" applyAlignment="1">
      <alignment horizontal="center"/>
    </xf>
    <xf numFmtId="0" fontId="1" fillId="3" borderId="11" xfId="0" applyFont="1" applyFill="1" applyBorder="1" applyAlignment="1">
      <alignment horizontal="center"/>
    </xf>
    <xf numFmtId="0" fontId="1" fillId="3" borderId="9" xfId="0" applyFont="1" applyFill="1" applyBorder="1" applyAlignment="1">
      <alignment horizontal="center"/>
    </xf>
    <xf numFmtId="0" fontId="1" fillId="6" borderId="15" xfId="0" applyFont="1" applyFill="1" applyBorder="1" applyAlignment="1">
      <alignment horizontal="left"/>
    </xf>
    <xf numFmtId="0" fontId="1" fillId="6" borderId="1" xfId="0" applyFont="1" applyFill="1" applyBorder="1" applyAlignment="1">
      <alignment horizontal="left"/>
    </xf>
    <xf numFmtId="164" fontId="0" fillId="0" borderId="17" xfId="0" applyNumberFormat="1" applyBorder="1" applyAlignment="1">
      <alignment horizontal="right"/>
    </xf>
    <xf numFmtId="164" fontId="0" fillId="0" borderId="0" xfId="0" applyNumberFormat="1" applyAlignment="1">
      <alignment horizontal="right"/>
    </xf>
  </cellXfs>
  <cellStyles count="2">
    <cellStyle name="Normal" xfId="0" builtinId="0"/>
    <cellStyle name="Percent" xfId="1" builtinId="5"/>
  </cellStyles>
  <dxfs count="1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numFmt numFmtId="164" formatCode="&quot;₹&quot;\ #,##0"/>
    </dxf>
    <dxf>
      <numFmt numFmtId="164" formatCode="&quot;₹&quot;\ #,##0"/>
    </dxf>
    <dxf>
      <numFmt numFmtId="19" formatCode="dd/mm/yyyy"/>
    </dxf>
    <dxf>
      <numFmt numFmtId="19" formatCode="dd/mm/yyyy"/>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'Introduction to formulas'!$K$4</c:f>
              <c:strCache>
                <c:ptCount val="1"/>
                <c:pt idx="0">
                  <c:v>Total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'Introduction to formulas'!$J$5:$J$8</c:f>
              <c:strCache>
                <c:ptCount val="4"/>
                <c:pt idx="0">
                  <c:v>Utility</c:v>
                </c:pt>
                <c:pt idx="1">
                  <c:v>food</c:v>
                </c:pt>
                <c:pt idx="2">
                  <c:v>Profession</c:v>
                </c:pt>
                <c:pt idx="3">
                  <c:v>Personal</c:v>
                </c:pt>
              </c:strCache>
            </c:strRef>
          </c:cat>
          <c:val>
            <c:numRef>
              <c:f>'Introduction to formulas'!$K$5:$K$8</c:f>
              <c:numCache>
                <c:formatCode>"₹"\ #,##0</c:formatCode>
                <c:ptCount val="4"/>
                <c:pt idx="0">
                  <c:v>6430</c:v>
                </c:pt>
                <c:pt idx="1">
                  <c:v>65</c:v>
                </c:pt>
                <c:pt idx="2">
                  <c:v>5000</c:v>
                </c:pt>
                <c:pt idx="3">
                  <c:v>3321</c:v>
                </c:pt>
              </c:numCache>
            </c:numRef>
          </c:val>
          <c:extLst>
            <c:ext xmlns:c16="http://schemas.microsoft.com/office/drawing/2014/chart" uri="{C3380CC4-5D6E-409C-BE32-E72D297353CC}">
              <c16:uniqueId val="{00000000-BE1C-41BD-8477-30BC781EDEBB}"/>
            </c:ext>
          </c:extLst>
        </c:ser>
        <c:ser>
          <c:idx val="1"/>
          <c:order val="1"/>
          <c:tx>
            <c:strRef>
              <c:f>'Introduction to formulas'!$L$4</c:f>
              <c:strCache>
                <c:ptCount val="1"/>
                <c:pt idx="0">
                  <c:v>Average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'Introduction to formulas'!$J$5:$J$8</c:f>
              <c:strCache>
                <c:ptCount val="4"/>
                <c:pt idx="0">
                  <c:v>Utility</c:v>
                </c:pt>
                <c:pt idx="1">
                  <c:v>food</c:v>
                </c:pt>
                <c:pt idx="2">
                  <c:v>Profession</c:v>
                </c:pt>
                <c:pt idx="3">
                  <c:v>Personal</c:v>
                </c:pt>
              </c:strCache>
            </c:strRef>
          </c:cat>
          <c:val>
            <c:numRef>
              <c:f>'Introduction to formulas'!$L$5:$L$8</c:f>
              <c:numCache>
                <c:formatCode>"₹"\ #,##0</c:formatCode>
                <c:ptCount val="4"/>
                <c:pt idx="0">
                  <c:v>1286</c:v>
                </c:pt>
                <c:pt idx="1">
                  <c:v>32.5</c:v>
                </c:pt>
                <c:pt idx="2">
                  <c:v>5000</c:v>
                </c:pt>
                <c:pt idx="3">
                  <c:v>830.25</c:v>
                </c:pt>
              </c:numCache>
            </c:numRef>
          </c:val>
          <c:extLst>
            <c:ext xmlns:c16="http://schemas.microsoft.com/office/drawing/2014/chart" uri="{C3380CC4-5D6E-409C-BE32-E72D297353CC}">
              <c16:uniqueId val="{00000001-BE1C-41BD-8477-30BC781EDEBB}"/>
            </c:ext>
          </c:extLst>
        </c:ser>
        <c:ser>
          <c:idx val="2"/>
          <c:order val="2"/>
          <c:tx>
            <c:strRef>
              <c:f>'Introduction to formulas'!$M$4</c:f>
              <c:strCache>
                <c:ptCount val="1"/>
                <c:pt idx="0">
                  <c:v>Count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'Introduction to formulas'!$J$5:$J$8</c:f>
              <c:strCache>
                <c:ptCount val="4"/>
                <c:pt idx="0">
                  <c:v>Utility</c:v>
                </c:pt>
                <c:pt idx="1">
                  <c:v>food</c:v>
                </c:pt>
                <c:pt idx="2">
                  <c:v>Profession</c:v>
                </c:pt>
                <c:pt idx="3">
                  <c:v>Personal</c:v>
                </c:pt>
              </c:strCache>
            </c:strRef>
          </c:cat>
          <c:val>
            <c:numRef>
              <c:f>'Introduction to formulas'!$M$5:$M$8</c:f>
              <c:numCache>
                <c:formatCode>General</c:formatCode>
                <c:ptCount val="4"/>
                <c:pt idx="0">
                  <c:v>5</c:v>
                </c:pt>
                <c:pt idx="1">
                  <c:v>2</c:v>
                </c:pt>
                <c:pt idx="2">
                  <c:v>1</c:v>
                </c:pt>
                <c:pt idx="3">
                  <c:v>4</c:v>
                </c:pt>
              </c:numCache>
            </c:numRef>
          </c:val>
          <c:extLst>
            <c:ext xmlns:c16="http://schemas.microsoft.com/office/drawing/2014/chart" uri="{C3380CC4-5D6E-409C-BE32-E72D297353CC}">
              <c16:uniqueId val="{00000002-BE1C-41BD-8477-30BC781EDEBB}"/>
            </c:ext>
          </c:extLst>
        </c:ser>
        <c:dLbls>
          <c:showLegendKey val="0"/>
          <c:showVal val="0"/>
          <c:showCatName val="0"/>
          <c:showSerName val="0"/>
          <c:showPercent val="0"/>
          <c:showBubbleSize val="0"/>
        </c:dLbls>
        <c:gapWidth val="100"/>
        <c:overlap val="-24"/>
        <c:axId val="1326778080"/>
        <c:axId val="1326776640"/>
      </c:barChart>
      <c:catAx>
        <c:axId val="13267780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6776640"/>
        <c:crosses val="autoZero"/>
        <c:auto val="1"/>
        <c:lblAlgn val="ctr"/>
        <c:lblOffset val="100"/>
        <c:noMultiLvlLbl val="0"/>
      </c:catAx>
      <c:valAx>
        <c:axId val="1326776640"/>
        <c:scaling>
          <c:orientation val="minMax"/>
        </c:scaling>
        <c:delete val="0"/>
        <c:axPos val="l"/>
        <c:majorGridlines>
          <c:spPr>
            <a:ln w="9525" cap="flat" cmpd="sng" algn="ctr">
              <a:solidFill>
                <a:schemeClr val="lt1">
                  <a:lumMod val="95000"/>
                  <a:alpha val="10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6778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'Introduction to formulas'!$K$4</c:f>
              <c:strCache>
                <c:ptCount val="1"/>
                <c:pt idx="0">
                  <c:v>Total Amount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9C7-42E4-8398-7592B6F6FA0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9C7-42E4-8398-7592B6F6FA0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9C7-42E4-8398-7592B6F6FA0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9C7-42E4-8398-7592B6F6FA04}"/>
              </c:ext>
            </c:extLst>
          </c:dPt>
          <c:dLbls>
            <c:spPr>
              <a:solidFill>
                <a:schemeClr val="bg2">
                  <a:lumMod val="2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'Introduction to formulas'!$J$5:$J$8</c:f>
              <c:strCache>
                <c:ptCount val="4"/>
                <c:pt idx="0">
                  <c:v>Utility</c:v>
                </c:pt>
                <c:pt idx="1">
                  <c:v>food</c:v>
                </c:pt>
                <c:pt idx="2">
                  <c:v>Profession</c:v>
                </c:pt>
                <c:pt idx="3">
                  <c:v>Personal</c:v>
                </c:pt>
              </c:strCache>
            </c:strRef>
          </c:cat>
          <c:val>
            <c:numRef>
              <c:f>'Introduction to formulas'!$K$5:$K$8</c:f>
              <c:numCache>
                <c:formatCode>"₹"\ #,##0</c:formatCode>
                <c:ptCount val="4"/>
                <c:pt idx="0">
                  <c:v>6430</c:v>
                </c:pt>
                <c:pt idx="1">
                  <c:v>65</c:v>
                </c:pt>
                <c:pt idx="2">
                  <c:v>5000</c:v>
                </c:pt>
                <c:pt idx="3">
                  <c:v>3321</c:v>
                </c:pt>
              </c:numCache>
            </c:numRef>
          </c:val>
          <c:extLst>
            <c:ext xmlns:c16="http://schemas.microsoft.com/office/drawing/2014/chart" uri="{C3380CC4-5D6E-409C-BE32-E72D297353CC}">
              <c16:uniqueId val="{00000000-8718-4506-AFDA-0AA2C5931DF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lineChart>
        <c:grouping val="standard"/>
        <c:varyColors val="0"/>
        <c:ser>
          <c:idx val="0"/>
          <c:order val="0"/>
          <c:tx>
            <c:strRef>
              <c:f>'Introduction to formulas'!$AB$3</c:f>
              <c:strCache>
                <c:ptCount val="1"/>
                <c:pt idx="0">
                  <c:v>Total Amount</c:v>
                </c:pt>
              </c:strCache>
            </c:strRef>
          </c:tx>
          <c:spPr>
            <a:ln w="22225" cap="rnd">
              <a:solidFill>
                <a:schemeClr val="accent1"/>
              </a:solidFill>
              <a:round/>
            </a:ln>
            <a:effectLst/>
          </c:spPr>
          <c:marker>
            <c:symbol val="none"/>
          </c:marker>
          <c:cat>
            <c:numRef>
              <c:f>'Introduction to formulas'!$AA$4:$AA$12</c:f>
              <c:numCache>
                <c:formatCode>m/d/yyyy</c:formatCode>
                <c:ptCount val="9"/>
                <c:pt idx="0">
                  <c:v>45572</c:v>
                </c:pt>
                <c:pt idx="1">
                  <c:v>45573</c:v>
                </c:pt>
                <c:pt idx="2">
                  <c:v>45574</c:v>
                </c:pt>
                <c:pt idx="3">
                  <c:v>45575</c:v>
                </c:pt>
                <c:pt idx="4">
                  <c:v>45576</c:v>
                </c:pt>
                <c:pt idx="5">
                  <c:v>45577</c:v>
                </c:pt>
                <c:pt idx="6">
                  <c:v>45578</c:v>
                </c:pt>
                <c:pt idx="7">
                  <c:v>45579</c:v>
                </c:pt>
                <c:pt idx="8">
                  <c:v>45580</c:v>
                </c:pt>
              </c:numCache>
            </c:numRef>
          </c:cat>
          <c:val>
            <c:numRef>
              <c:f>'Introduction to formulas'!$AB$4:$AB$12</c:f>
              <c:numCache>
                <c:formatCode>"₹"\ #,##0</c:formatCode>
                <c:ptCount val="9"/>
                <c:pt idx="0">
                  <c:v>395</c:v>
                </c:pt>
                <c:pt idx="1">
                  <c:v>3000</c:v>
                </c:pt>
                <c:pt idx="2">
                  <c:v>3000</c:v>
                </c:pt>
                <c:pt idx="3">
                  <c:v>5000</c:v>
                </c:pt>
                <c:pt idx="4">
                  <c:v>3000</c:v>
                </c:pt>
                <c:pt idx="5">
                  <c:v>91</c:v>
                </c:pt>
                <c:pt idx="6">
                  <c:v>30</c:v>
                </c:pt>
                <c:pt idx="7">
                  <c:v>200</c:v>
                </c:pt>
                <c:pt idx="8">
                  <c:v>100</c:v>
                </c:pt>
              </c:numCache>
            </c:numRef>
          </c:val>
          <c:smooth val="0"/>
          <c:extLst>
            <c:ext xmlns:c16="http://schemas.microsoft.com/office/drawing/2014/chart" uri="{C3380CC4-5D6E-409C-BE32-E72D297353CC}">
              <c16:uniqueId val="{00000000-A06D-4B97-9B6F-6A6065243861}"/>
            </c:ext>
          </c:extLst>
        </c:ser>
        <c:dLbls>
          <c:showLegendKey val="0"/>
          <c:showVal val="0"/>
          <c:showCatName val="0"/>
          <c:showSerName val="0"/>
          <c:showPercent val="0"/>
          <c:showBubbleSize val="0"/>
        </c:dLbls>
        <c:smooth val="0"/>
        <c:axId val="828802624"/>
        <c:axId val="775870512"/>
      </c:lineChart>
      <c:dateAx>
        <c:axId val="828802624"/>
        <c:scaling>
          <c:orientation val="minMax"/>
        </c:scaling>
        <c:delete val="0"/>
        <c:axPos val="b"/>
        <c:numFmt formatCode="m/d/yyyy"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10" b="0" i="0" u="none" strike="noStrike" kern="1200" cap="none" spc="0" normalizeH="0" baseline="0">
                <a:solidFill>
                  <a:schemeClr val="bg2">
                    <a:lumMod val="10000"/>
                  </a:schemeClr>
                </a:solidFill>
                <a:latin typeface="+mn-lt"/>
                <a:ea typeface="+mn-ea"/>
                <a:cs typeface="+mn-cs"/>
              </a:defRPr>
            </a:pPr>
            <a:endParaRPr lang="en-US"/>
          </a:p>
        </c:txPr>
        <c:crossAx val="775870512"/>
        <c:crosses val="autoZero"/>
        <c:auto val="1"/>
        <c:lblOffset val="100"/>
        <c:baseTimeUnit val="days"/>
      </c:dateAx>
      <c:valAx>
        <c:axId val="775870512"/>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828802624"/>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Compapny Performance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7.9247594050743664E-2"/>
          <c:y val="0.17837962962962964"/>
          <c:w val="0.89019685039370078"/>
          <c:h val="0.60368802857976089"/>
        </c:manualLayout>
      </c:layout>
      <c:barChart>
        <c:barDir val="col"/>
        <c:grouping val="clustered"/>
        <c:varyColors val="0"/>
        <c:ser>
          <c:idx val="0"/>
          <c:order val="0"/>
          <c:tx>
            <c:strRef>
              <c:f>'Chart Intro'!$B$1</c:f>
              <c:strCache>
                <c:ptCount val="1"/>
                <c:pt idx="0">
                  <c:v>Revenue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 Intro'!$A$2:$A$6</c:f>
              <c:strCache>
                <c:ptCount val="5"/>
                <c:pt idx="0">
                  <c:v>Reliance</c:v>
                </c:pt>
                <c:pt idx="1">
                  <c:v>Tesla</c:v>
                </c:pt>
                <c:pt idx="2">
                  <c:v>Tata</c:v>
                </c:pt>
                <c:pt idx="3">
                  <c:v>Google</c:v>
                </c:pt>
                <c:pt idx="4">
                  <c:v>Vedanta</c:v>
                </c:pt>
              </c:strCache>
            </c:strRef>
          </c:cat>
          <c:val>
            <c:numRef>
              <c:f>'Chart Intro'!$B$2:$B$6</c:f>
              <c:numCache>
                <c:formatCode>General</c:formatCode>
                <c:ptCount val="5"/>
                <c:pt idx="0">
                  <c:v>120</c:v>
                </c:pt>
                <c:pt idx="1">
                  <c:v>80</c:v>
                </c:pt>
                <c:pt idx="2">
                  <c:v>300</c:v>
                </c:pt>
                <c:pt idx="3">
                  <c:v>100</c:v>
                </c:pt>
                <c:pt idx="4">
                  <c:v>250</c:v>
                </c:pt>
              </c:numCache>
            </c:numRef>
          </c:val>
          <c:extLst>
            <c:ext xmlns:c16="http://schemas.microsoft.com/office/drawing/2014/chart" uri="{C3380CC4-5D6E-409C-BE32-E72D297353CC}">
              <c16:uniqueId val="{00000000-F7CF-4D99-86A6-B6A3F486FA82}"/>
            </c:ext>
          </c:extLst>
        </c:ser>
        <c:ser>
          <c:idx val="1"/>
          <c:order val="1"/>
          <c:tx>
            <c:strRef>
              <c:f>'Chart Intro'!$C$1</c:f>
              <c:strCache>
                <c:ptCount val="1"/>
                <c:pt idx="0">
                  <c:v>Profit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 Intro'!$A$2:$A$6</c:f>
              <c:strCache>
                <c:ptCount val="5"/>
                <c:pt idx="0">
                  <c:v>Reliance</c:v>
                </c:pt>
                <c:pt idx="1">
                  <c:v>Tesla</c:v>
                </c:pt>
                <c:pt idx="2">
                  <c:v>Tata</c:v>
                </c:pt>
                <c:pt idx="3">
                  <c:v>Google</c:v>
                </c:pt>
                <c:pt idx="4">
                  <c:v>Vedanta</c:v>
                </c:pt>
              </c:strCache>
            </c:strRef>
          </c:cat>
          <c:val>
            <c:numRef>
              <c:f>'Chart Intro'!$C$2:$C$6</c:f>
              <c:numCache>
                <c:formatCode>General</c:formatCode>
                <c:ptCount val="5"/>
                <c:pt idx="0">
                  <c:v>24</c:v>
                </c:pt>
                <c:pt idx="1">
                  <c:v>20</c:v>
                </c:pt>
                <c:pt idx="2">
                  <c:v>90</c:v>
                </c:pt>
                <c:pt idx="3">
                  <c:v>40</c:v>
                </c:pt>
                <c:pt idx="4">
                  <c:v>50</c:v>
                </c:pt>
              </c:numCache>
            </c:numRef>
          </c:val>
          <c:extLst>
            <c:ext xmlns:c16="http://schemas.microsoft.com/office/drawing/2014/chart" uri="{C3380CC4-5D6E-409C-BE32-E72D297353CC}">
              <c16:uniqueId val="{00000001-F7CF-4D99-86A6-B6A3F486FA82}"/>
            </c:ext>
          </c:extLst>
        </c:ser>
        <c:dLbls>
          <c:showLegendKey val="0"/>
          <c:showVal val="0"/>
          <c:showCatName val="0"/>
          <c:showSerName val="0"/>
          <c:showPercent val="0"/>
          <c:showBubbleSize val="0"/>
        </c:dLbls>
        <c:gapWidth val="100"/>
        <c:overlap val="-24"/>
        <c:axId val="1841576336"/>
        <c:axId val="1841561936"/>
      </c:barChart>
      <c:catAx>
        <c:axId val="18415763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41561936"/>
        <c:crosses val="autoZero"/>
        <c:auto val="1"/>
        <c:lblAlgn val="ctr"/>
        <c:lblOffset val="100"/>
        <c:noMultiLvlLbl val="0"/>
      </c:catAx>
      <c:valAx>
        <c:axId val="18415619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41576336"/>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17</xdr:col>
      <xdr:colOff>55684</xdr:colOff>
      <xdr:row>4</xdr:row>
      <xdr:rowOff>164124</xdr:rowOff>
    </xdr:from>
    <xdr:to>
      <xdr:col>23</xdr:col>
      <xdr:colOff>46892</xdr:colOff>
      <xdr:row>15</xdr:row>
      <xdr:rowOff>58615</xdr:rowOff>
    </xdr:to>
    <xdr:graphicFrame macro="">
      <xdr:nvGraphicFramePr>
        <xdr:cNvPr id="2" name="Chart 1">
          <a:extLst>
            <a:ext uri="{FF2B5EF4-FFF2-40B4-BE49-F238E27FC236}">
              <a16:creationId xmlns:a16="http://schemas.microsoft.com/office/drawing/2014/main" id="{D96BDA15-5A3B-9234-44D8-914F1EEA77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161192</xdr:colOff>
      <xdr:row>17</xdr:row>
      <xdr:rowOff>0</xdr:rowOff>
    </xdr:from>
    <xdr:to>
      <xdr:col>21</xdr:col>
      <xdr:colOff>603739</xdr:colOff>
      <xdr:row>27</xdr:row>
      <xdr:rowOff>35169</xdr:rowOff>
    </xdr:to>
    <xdr:graphicFrame macro="">
      <xdr:nvGraphicFramePr>
        <xdr:cNvPr id="4" name="Chart 3">
          <a:extLst>
            <a:ext uri="{FF2B5EF4-FFF2-40B4-BE49-F238E27FC236}">
              <a16:creationId xmlns:a16="http://schemas.microsoft.com/office/drawing/2014/main" id="{83668FF0-0410-518A-E246-42CF20953D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606669</xdr:colOff>
      <xdr:row>14</xdr:row>
      <xdr:rowOff>11723</xdr:rowOff>
    </xdr:from>
    <xdr:to>
      <xdr:col>30</xdr:col>
      <xdr:colOff>375138</xdr:colOff>
      <xdr:row>25</xdr:row>
      <xdr:rowOff>140677</xdr:rowOff>
    </xdr:to>
    <xdr:graphicFrame macro="">
      <xdr:nvGraphicFramePr>
        <xdr:cNvPr id="3" name="Chart 2">
          <a:extLst>
            <a:ext uri="{FF2B5EF4-FFF2-40B4-BE49-F238E27FC236}">
              <a16:creationId xmlns:a16="http://schemas.microsoft.com/office/drawing/2014/main" id="{04DD2C4D-95E2-ED90-3416-1B40E9B2C0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0</xdr:colOff>
      <xdr:row>16</xdr:row>
      <xdr:rowOff>30480</xdr:rowOff>
    </xdr:from>
    <xdr:to>
      <xdr:col>2</xdr:col>
      <xdr:colOff>822960</xdr:colOff>
      <xdr:row>23</xdr:row>
      <xdr:rowOff>160020</xdr:rowOff>
    </xdr:to>
    <mc:AlternateContent xmlns:mc="http://schemas.openxmlformats.org/markup-compatibility/2006" xmlns:sle15="http://schemas.microsoft.com/office/drawing/2012/slicer">
      <mc:Choice Requires="sle15">
        <xdr:graphicFrame macro="">
          <xdr:nvGraphicFramePr>
            <xdr:cNvPr id="2" name="Category">
              <a:extLst>
                <a:ext uri="{FF2B5EF4-FFF2-40B4-BE49-F238E27FC236}">
                  <a16:creationId xmlns:a16="http://schemas.microsoft.com/office/drawing/2014/main" id="{0226C79F-8671-897E-8453-7D5064F47DE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08660" y="2956560"/>
              <a:ext cx="1539240" cy="14097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15240</xdr:colOff>
      <xdr:row>1</xdr:row>
      <xdr:rowOff>11430</xdr:rowOff>
    </xdr:from>
    <xdr:to>
      <xdr:col>11</xdr:col>
      <xdr:colOff>320040</xdr:colOff>
      <xdr:row>17</xdr:row>
      <xdr:rowOff>11430</xdr:rowOff>
    </xdr:to>
    <xdr:graphicFrame macro="">
      <xdr:nvGraphicFramePr>
        <xdr:cNvPr id="2" name="Chart 1">
          <a:extLst>
            <a:ext uri="{FF2B5EF4-FFF2-40B4-BE49-F238E27FC236}">
              <a16:creationId xmlns:a16="http://schemas.microsoft.com/office/drawing/2014/main" id="{EF9DB7DA-0B5E-37B4-8B92-02742326D1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AE8179AB-1C9C-45F4-9601-A4E75AC1D5F8}" sourceName="Category">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B1288DD4-EE65-41C1-8D7B-B9A4C487E768}" cache="Slicer_Category" caption="Category"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89F401-A056-4579-B85C-87B16B6B2282}" name="ExpenseTable" displayName="ExpenseTable" ref="A2:E16" totalsRowCount="1" headerRowDxfId="11">
  <autoFilter ref="A2:E15" xr:uid="{4389F401-A056-4579-B85C-87B16B6B2282}"/>
  <tableColumns count="5">
    <tableColumn id="1" xr3:uid="{D78E32C7-87AE-4233-A030-CAF4523DE768}" name="Date" totalsRowLabel="Total" dataDxfId="10"/>
    <tableColumn id="2" xr3:uid="{F89F1C9B-A0C1-4CD6-9127-9ECC07773429}" name="Category" dataDxfId="9"/>
    <tableColumn id="3" xr3:uid="{C53B52A3-916E-4CB6-BC00-B8DF89C81DCF}" name="Expenses "/>
    <tableColumn id="4" xr3:uid="{8B99BD75-2639-4B0B-B476-6FD3812C26A5}" name="Amount" totalsRowFunction="sum" dataDxfId="8" totalsRowDxfId="7"/>
    <tableColumn id="5" xr3:uid="{39F677C9-4108-4DD1-AAC2-608BE53CDD25}" name="Major Expense?">
      <calculatedColumnFormula>IF(D3&gt;=1000,"Yes","No")</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38DE33-3271-4ED1-A73E-AA0BDAFEA952}" name="Table2" displayName="Table2" ref="A1:C6" totalsRowShown="0" headerRowDxfId="6" headerRowBorderDxfId="5">
  <autoFilter ref="A1:C6" xr:uid="{6638DE33-3271-4ED1-A73E-AA0BDAFEA952}"/>
  <tableColumns count="3">
    <tableColumn id="1" xr3:uid="{A30EEEA8-99D5-4B80-9EA0-0F67BFFE5CA6}" name="Company"/>
    <tableColumn id="2" xr3:uid="{C7C99D95-59FB-411D-9427-E5AF939FB01E}" name="Revenue"/>
    <tableColumn id="3" xr3:uid="{750CD3D5-4BC0-4A0A-A01F-29C5EEB470C4}"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46FC7-0A82-4E69-BE0D-736A2186A826}">
  <dimension ref="A1:H17"/>
  <sheetViews>
    <sheetView showGridLines="0" zoomScale="160" zoomScaleNormal="160" workbookViewId="0">
      <selection activeCell="E11" sqref="E11"/>
    </sheetView>
  </sheetViews>
  <sheetFormatPr defaultRowHeight="14.4" x14ac:dyDescent="0.3"/>
  <cols>
    <col min="1" max="1" width="14.6640625" bestFit="1" customWidth="1"/>
    <col min="2" max="2" width="14.6640625" customWidth="1"/>
    <col min="3" max="3" width="22.88671875" bestFit="1" customWidth="1"/>
    <col min="4" max="4" width="9.5546875" bestFit="1" customWidth="1"/>
    <col min="5" max="5" width="14.6640625" bestFit="1" customWidth="1"/>
    <col min="6" max="6" width="9" customWidth="1"/>
    <col min="7" max="7" width="11.6640625" bestFit="1" customWidth="1"/>
  </cols>
  <sheetData>
    <row r="1" spans="1:8" x14ac:dyDescent="0.3">
      <c r="A1" s="41" t="s">
        <v>23</v>
      </c>
      <c r="B1" s="41"/>
      <c r="C1" s="41"/>
      <c r="D1" s="41"/>
      <c r="G1" s="39" t="s">
        <v>28</v>
      </c>
      <c r="H1" s="40"/>
    </row>
    <row r="2" spans="1:8" x14ac:dyDescent="0.3">
      <c r="A2" s="5" t="s">
        <v>6</v>
      </c>
      <c r="B2" s="5" t="s">
        <v>7</v>
      </c>
      <c r="C2" s="5" t="s">
        <v>4</v>
      </c>
      <c r="D2" s="5" t="s">
        <v>5</v>
      </c>
      <c r="E2" t="s">
        <v>22</v>
      </c>
      <c r="G2" s="5" t="s">
        <v>27</v>
      </c>
      <c r="H2" s="5" t="s">
        <v>5</v>
      </c>
    </row>
    <row r="3" spans="1:8" x14ac:dyDescent="0.3">
      <c r="A3" s="2">
        <v>45575</v>
      </c>
      <c r="B3" s="2" t="s">
        <v>18</v>
      </c>
      <c r="C3" t="s">
        <v>12</v>
      </c>
      <c r="D3" s="1">
        <v>5000</v>
      </c>
      <c r="E3" s="6" t="s">
        <v>35</v>
      </c>
      <c r="G3" t="s">
        <v>29</v>
      </c>
      <c r="H3">
        <v>20000</v>
      </c>
    </row>
    <row r="4" spans="1:8" x14ac:dyDescent="0.3">
      <c r="A4" s="2">
        <v>45573</v>
      </c>
      <c r="B4" s="2" t="s">
        <v>9</v>
      </c>
      <c r="C4" t="s">
        <v>10</v>
      </c>
      <c r="D4" s="1">
        <v>3000</v>
      </c>
      <c r="E4" s="6" t="s">
        <v>24</v>
      </c>
      <c r="G4" t="s">
        <v>30</v>
      </c>
      <c r="H4">
        <v>5000</v>
      </c>
    </row>
    <row r="5" spans="1:8" x14ac:dyDescent="0.3">
      <c r="A5" s="2">
        <v>45574</v>
      </c>
      <c r="B5" s="2" t="s">
        <v>9</v>
      </c>
      <c r="C5" t="s">
        <v>11</v>
      </c>
      <c r="D5" s="1">
        <v>3000</v>
      </c>
      <c r="E5" s="6" t="s">
        <v>25</v>
      </c>
    </row>
    <row r="6" spans="1:8" x14ac:dyDescent="0.3">
      <c r="A6" s="2">
        <v>45576</v>
      </c>
      <c r="B6" s="2" t="s">
        <v>19</v>
      </c>
      <c r="C6" s="2" t="s">
        <v>13</v>
      </c>
      <c r="D6" s="1">
        <v>3000</v>
      </c>
      <c r="E6" s="6" t="s">
        <v>26</v>
      </c>
      <c r="G6" s="7" t="s">
        <v>34</v>
      </c>
    </row>
    <row r="7" spans="1:8" x14ac:dyDescent="0.3">
      <c r="A7" s="2">
        <v>45572</v>
      </c>
      <c r="B7" s="2" t="s">
        <v>9</v>
      </c>
      <c r="C7" t="s">
        <v>2</v>
      </c>
      <c r="D7" s="1">
        <v>200</v>
      </c>
      <c r="F7" t="s">
        <v>20</v>
      </c>
      <c r="G7" s="7" t="s">
        <v>31</v>
      </c>
    </row>
    <row r="8" spans="1:8" x14ac:dyDescent="0.3">
      <c r="A8" s="2">
        <v>45579</v>
      </c>
      <c r="B8" s="2" t="s">
        <v>19</v>
      </c>
      <c r="C8" t="s">
        <v>16</v>
      </c>
      <c r="D8" s="1">
        <v>200</v>
      </c>
      <c r="G8" s="7" t="s">
        <v>32</v>
      </c>
    </row>
    <row r="9" spans="1:8" x14ac:dyDescent="0.3">
      <c r="A9" s="2">
        <v>45572</v>
      </c>
      <c r="B9" s="2" t="s">
        <v>9</v>
      </c>
      <c r="C9" t="s">
        <v>3</v>
      </c>
      <c r="D9" s="1">
        <v>130</v>
      </c>
      <c r="G9" s="8"/>
    </row>
    <row r="10" spans="1:8" x14ac:dyDescent="0.3">
      <c r="A10" s="2">
        <v>45580</v>
      </c>
      <c r="B10" s="2" t="s">
        <v>9</v>
      </c>
      <c r="C10" t="s">
        <v>17</v>
      </c>
      <c r="D10" s="1">
        <v>100</v>
      </c>
      <c r="G10" s="7" t="s">
        <v>36</v>
      </c>
    </row>
    <row r="11" spans="1:8" x14ac:dyDescent="0.3">
      <c r="A11" s="2">
        <v>45577</v>
      </c>
      <c r="B11" s="2" t="s">
        <v>19</v>
      </c>
      <c r="C11" t="s">
        <v>14</v>
      </c>
      <c r="D11" s="1">
        <v>91</v>
      </c>
      <c r="G11" s="7" t="s">
        <v>33</v>
      </c>
    </row>
    <row r="12" spans="1:8" x14ac:dyDescent="0.3">
      <c r="A12" s="2">
        <v>45572</v>
      </c>
      <c r="B12" s="2" t="s">
        <v>8</v>
      </c>
      <c r="C12" t="s">
        <v>0</v>
      </c>
      <c r="D12" s="1">
        <v>40</v>
      </c>
    </row>
    <row r="13" spans="1:8" x14ac:dyDescent="0.3">
      <c r="A13" s="2">
        <v>45578</v>
      </c>
      <c r="B13" s="2" t="s">
        <v>19</v>
      </c>
      <c r="C13" t="s">
        <v>15</v>
      </c>
      <c r="D13" s="1">
        <v>30</v>
      </c>
      <c r="G13" s="7" t="s">
        <v>40</v>
      </c>
    </row>
    <row r="14" spans="1:8" x14ac:dyDescent="0.3">
      <c r="A14" s="2">
        <v>45572</v>
      </c>
      <c r="B14" s="2" t="s">
        <v>8</v>
      </c>
      <c r="C14" t="s">
        <v>1</v>
      </c>
      <c r="D14" s="1">
        <v>25</v>
      </c>
      <c r="G14" s="7" t="s">
        <v>41</v>
      </c>
    </row>
    <row r="15" spans="1:8" x14ac:dyDescent="0.3">
      <c r="C15" s="4"/>
      <c r="D15" s="3"/>
      <c r="G15" s="7" t="s">
        <v>42</v>
      </c>
    </row>
    <row r="16" spans="1:8" x14ac:dyDescent="0.3">
      <c r="G16" s="7" t="s">
        <v>43</v>
      </c>
    </row>
    <row r="17" spans="7:7" x14ac:dyDescent="0.3">
      <c r="G17" s="7" t="s">
        <v>47</v>
      </c>
    </row>
  </sheetData>
  <autoFilter ref="A2:D2" xr:uid="{91446FC7-0A82-4E69-BE0D-736A2186A826}"/>
  <sortState xmlns:xlrd2="http://schemas.microsoft.com/office/spreadsheetml/2017/richdata2" ref="A3:D14">
    <sortCondition descending="1" ref="D3:D14"/>
  </sortState>
  <mergeCells count="2">
    <mergeCell ref="G1:H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F36F-5012-4946-B82E-56B9DEB27EFF}">
  <dimension ref="A1:AP35"/>
  <sheetViews>
    <sheetView tabSelected="1" topLeftCell="I1" zoomScale="130" zoomScaleNormal="130" workbookViewId="0">
      <selection activeCell="N17" sqref="N17"/>
    </sheetView>
  </sheetViews>
  <sheetFormatPr defaultRowHeight="14.4" x14ac:dyDescent="0.3"/>
  <cols>
    <col min="1" max="1" width="14.77734375" style="2" bestFit="1" customWidth="1"/>
    <col min="2" max="2" width="9.5546875" bestFit="1" customWidth="1"/>
    <col min="3" max="3" width="23.6640625" bestFit="1" customWidth="1"/>
    <col min="4" max="4" width="10.109375" bestFit="1" customWidth="1"/>
    <col min="5" max="5" width="14.77734375" customWidth="1"/>
    <col min="6" max="6" width="10.6640625" bestFit="1" customWidth="1"/>
    <col min="7" max="7" width="11.6640625" bestFit="1" customWidth="1"/>
    <col min="9" max="9" width="17.21875" bestFit="1" customWidth="1"/>
    <col min="10" max="10" width="9.5546875" bestFit="1" customWidth="1"/>
    <col min="11" max="11" width="12.44140625" bestFit="1" customWidth="1"/>
    <col min="12" max="12" width="9.44140625" bestFit="1" customWidth="1"/>
    <col min="16" max="16" width="1.44140625" style="19" customWidth="1"/>
    <col min="27" max="27" width="10.33203125" bestFit="1" customWidth="1"/>
    <col min="28" max="28" width="13.44140625" customWidth="1"/>
  </cols>
  <sheetData>
    <row r="1" spans="1:42" ht="15" thickBot="1" x14ac:dyDescent="0.35"/>
    <row r="2" spans="1:42" ht="15" thickBot="1" x14ac:dyDescent="0.35">
      <c r="R2" s="43" t="s">
        <v>123</v>
      </c>
      <c r="S2" s="44"/>
      <c r="T2" s="44"/>
      <c r="U2" s="44"/>
      <c r="V2" s="44"/>
      <c r="W2" s="44"/>
      <c r="X2" s="45"/>
      <c r="AA2" s="46" t="s">
        <v>127</v>
      </c>
      <c r="AB2" s="46"/>
      <c r="AC2" s="46"/>
    </row>
    <row r="3" spans="1:42" x14ac:dyDescent="0.3">
      <c r="A3" s="41" t="s">
        <v>23</v>
      </c>
      <c r="B3" s="41"/>
      <c r="C3" s="41"/>
      <c r="D3" s="41"/>
      <c r="E3" s="41"/>
      <c r="AA3" s="20" t="s">
        <v>6</v>
      </c>
      <c r="AB3" s="20" t="s">
        <v>54</v>
      </c>
    </row>
    <row r="4" spans="1:42" x14ac:dyDescent="0.3">
      <c r="A4" s="16" t="s">
        <v>6</v>
      </c>
      <c r="B4" s="5" t="s">
        <v>7</v>
      </c>
      <c r="C4" s="5" t="s">
        <v>4</v>
      </c>
      <c r="D4" s="5" t="s">
        <v>5</v>
      </c>
      <c r="E4" s="15" t="s">
        <v>49</v>
      </c>
      <c r="I4" s="6"/>
      <c r="J4" s="5" t="s">
        <v>7</v>
      </c>
      <c r="K4" s="5" t="s">
        <v>54</v>
      </c>
      <c r="L4" s="5" t="s">
        <v>37</v>
      </c>
      <c r="M4" s="5" t="s">
        <v>39</v>
      </c>
      <c r="R4" s="42" t="s">
        <v>121</v>
      </c>
      <c r="S4" s="42"/>
      <c r="T4" s="42"/>
      <c r="U4" s="42"/>
      <c r="V4" s="42"/>
      <c r="W4" s="42"/>
      <c r="X4" s="42"/>
      <c r="AA4" s="2" cm="1">
        <f t="array" ref="AA4:AA12">_xlfn.UNIQUE(A5:A16)</f>
        <v>45572</v>
      </c>
      <c r="AB4" s="1">
        <f>SUMIF($A$5:$A$16,AA4,$D$5:$D$16)</f>
        <v>395</v>
      </c>
      <c r="AC4" s="6" t="s">
        <v>128</v>
      </c>
    </row>
    <row r="5" spans="1:42" x14ac:dyDescent="0.3">
      <c r="A5" s="2">
        <v>45572</v>
      </c>
      <c r="B5" s="2" t="s">
        <v>9</v>
      </c>
      <c r="C5" t="s">
        <v>2</v>
      </c>
      <c r="D5" s="1">
        <v>200</v>
      </c>
      <c r="E5" t="str">
        <f>IF(D5&gt;=1000,"Yes","No")</f>
        <v>No</v>
      </c>
      <c r="F5" s="6" t="s">
        <v>52</v>
      </c>
      <c r="I5" s="6" t="s">
        <v>57</v>
      </c>
      <c r="J5" t="str" cm="1">
        <f t="array" ref="J5:J8">_xlfn.UNIQUE(B5:B16)</f>
        <v>Utility</v>
      </c>
      <c r="K5" s="1">
        <f>SUMIF($B$5:$B$16,J5,$D$5:$D$16)</f>
        <v>6430</v>
      </c>
      <c r="L5" s="1">
        <f>AVERAGEIF($B$5:$B$16,J5,$D$5:$D$16)</f>
        <v>1286</v>
      </c>
      <c r="M5">
        <f>COUNTIF($B5:$B16,$J5)</f>
        <v>5</v>
      </c>
      <c r="N5">
        <f>COUNTIF($B5:$B16,$J5)</f>
        <v>5</v>
      </c>
      <c r="AA5" s="2">
        <v>45573</v>
      </c>
      <c r="AB5" s="1">
        <f t="shared" ref="AB5:AB12" si="0">SUMIF($A$5:$A$16,AA5,$D$5:$D$16)</f>
        <v>3000</v>
      </c>
      <c r="AC5" s="6" t="s">
        <v>129</v>
      </c>
    </row>
    <row r="6" spans="1:42" x14ac:dyDescent="0.3">
      <c r="A6" s="2">
        <v>45572</v>
      </c>
      <c r="B6" s="2" t="s">
        <v>9</v>
      </c>
      <c r="C6" t="s">
        <v>3</v>
      </c>
      <c r="D6" s="1">
        <v>130</v>
      </c>
      <c r="E6" t="str">
        <f t="shared" ref="E6:E16" si="1">IF(D6&gt;=1000,"Yes","No")</f>
        <v>No</v>
      </c>
      <c r="F6" s="6" t="s">
        <v>50</v>
      </c>
      <c r="I6" s="6" t="s">
        <v>60</v>
      </c>
      <c r="J6" t="str">
        <v>food</v>
      </c>
      <c r="K6" s="1">
        <f>SUMIF($B$5:$B$16,J6,$D$5:$D$16)</f>
        <v>65</v>
      </c>
      <c r="L6" s="1">
        <f>AVERAGEIF($B$5:$B$16,J6,$D$5:$D$16)</f>
        <v>32.5</v>
      </c>
      <c r="M6">
        <f>COUNTIF($B6:$B17,$J6)</f>
        <v>2</v>
      </c>
      <c r="AA6" s="2">
        <v>45574</v>
      </c>
      <c r="AB6" s="1">
        <f t="shared" si="0"/>
        <v>3000</v>
      </c>
      <c r="AC6" s="6" t="s">
        <v>130</v>
      </c>
    </row>
    <row r="7" spans="1:42" x14ac:dyDescent="0.3">
      <c r="A7" s="2">
        <v>45572</v>
      </c>
      <c r="B7" s="2" t="s">
        <v>8</v>
      </c>
      <c r="C7" t="s">
        <v>0</v>
      </c>
      <c r="D7" s="1">
        <v>40</v>
      </c>
      <c r="E7" t="str">
        <f t="shared" si="1"/>
        <v>No</v>
      </c>
      <c r="F7" s="6" t="s">
        <v>59</v>
      </c>
      <c r="I7" s="6" t="s">
        <v>55</v>
      </c>
      <c r="J7" t="str">
        <v>Profession</v>
      </c>
      <c r="K7" s="1">
        <f>SUMIF($B$5:$B$16,J7,$D$5:$D$16)</f>
        <v>5000</v>
      </c>
      <c r="L7" s="1">
        <f>AVERAGEIF($B$5:$B$16,J7,$D$5:$D$16)</f>
        <v>5000</v>
      </c>
      <c r="M7">
        <f>COUNTIF($B7:$B18,$J7)</f>
        <v>1</v>
      </c>
      <c r="AA7" s="2">
        <v>45575</v>
      </c>
      <c r="AB7" s="1">
        <f>SUMIF($A$5:$A$16,AA7,$D$5:$D$16)</f>
        <v>5000</v>
      </c>
      <c r="AC7" s="6" t="s">
        <v>131</v>
      </c>
    </row>
    <row r="8" spans="1:42" x14ac:dyDescent="0.3">
      <c r="A8" s="2">
        <v>45572</v>
      </c>
      <c r="B8" s="2" t="s">
        <v>8</v>
      </c>
      <c r="C8" t="s">
        <v>1</v>
      </c>
      <c r="D8" s="1">
        <v>25</v>
      </c>
      <c r="E8" t="str">
        <f t="shared" si="1"/>
        <v>No</v>
      </c>
      <c r="F8" s="6" t="s">
        <v>51</v>
      </c>
      <c r="I8" s="6" t="s">
        <v>61</v>
      </c>
      <c r="J8" t="str">
        <v>Personal</v>
      </c>
      <c r="K8" s="1">
        <f>SUMIF($B$5:$B$16,J8,$D$5:$D$16)</f>
        <v>3321</v>
      </c>
      <c r="L8" s="1">
        <f>AVERAGEIF($B5:$B16,$J8,$D5:$D16)</f>
        <v>830.25</v>
      </c>
      <c r="M8">
        <f>COUNTIF($B8:$B19,$J8)</f>
        <v>4</v>
      </c>
      <c r="N8">
        <f>COUNTIF($B8:$B19,$J8)</f>
        <v>4</v>
      </c>
      <c r="AA8" s="2">
        <v>45576</v>
      </c>
      <c r="AB8" s="1">
        <f t="shared" si="0"/>
        <v>3000</v>
      </c>
    </row>
    <row r="9" spans="1:42" x14ac:dyDescent="0.3">
      <c r="A9" s="2">
        <v>45573</v>
      </c>
      <c r="B9" s="2" t="s">
        <v>9</v>
      </c>
      <c r="C9" t="s">
        <v>10</v>
      </c>
      <c r="D9" s="1">
        <v>3000</v>
      </c>
      <c r="E9" t="str">
        <f t="shared" si="1"/>
        <v>Yes</v>
      </c>
      <c r="I9" s="6" t="s">
        <v>56</v>
      </c>
      <c r="L9" s="1" t="e">
        <f>AVERAGEIF($B6:$B17,$J9,$D6:$D17)</f>
        <v>#DIV/0!</v>
      </c>
      <c r="AA9" s="2">
        <v>45577</v>
      </c>
      <c r="AB9" s="1">
        <f t="shared" si="0"/>
        <v>91</v>
      </c>
      <c r="AP9" t="s">
        <v>120</v>
      </c>
    </row>
    <row r="10" spans="1:42" x14ac:dyDescent="0.3">
      <c r="A10" s="2">
        <v>45574</v>
      </c>
      <c r="B10" s="2" t="s">
        <v>9</v>
      </c>
      <c r="C10" t="s">
        <v>11</v>
      </c>
      <c r="D10" s="1">
        <v>3000</v>
      </c>
      <c r="E10" t="str">
        <f t="shared" si="1"/>
        <v>Yes</v>
      </c>
      <c r="F10" s="6" t="s">
        <v>53</v>
      </c>
      <c r="K10" s="6" t="s">
        <v>57</v>
      </c>
      <c r="AA10" s="2">
        <v>45578</v>
      </c>
      <c r="AB10" s="1">
        <f t="shared" si="0"/>
        <v>30</v>
      </c>
    </row>
    <row r="11" spans="1:42" x14ac:dyDescent="0.3">
      <c r="A11" s="2">
        <v>45575</v>
      </c>
      <c r="B11" s="2" t="s">
        <v>18</v>
      </c>
      <c r="C11" t="s">
        <v>12</v>
      </c>
      <c r="D11" s="1">
        <v>5000</v>
      </c>
      <c r="E11" t="str">
        <f t="shared" si="1"/>
        <v>Yes</v>
      </c>
      <c r="I11" s="6"/>
      <c r="K11" s="6" t="s">
        <v>58</v>
      </c>
      <c r="AA11" s="2">
        <v>45579</v>
      </c>
      <c r="AB11" s="1">
        <f t="shared" si="0"/>
        <v>200</v>
      </c>
    </row>
    <row r="12" spans="1:42" x14ac:dyDescent="0.3">
      <c r="A12" s="2">
        <v>45576</v>
      </c>
      <c r="B12" s="2" t="s">
        <v>19</v>
      </c>
      <c r="C12" s="2" t="s">
        <v>13</v>
      </c>
      <c r="D12" s="1">
        <v>3000</v>
      </c>
      <c r="E12" t="str">
        <f t="shared" si="1"/>
        <v>Yes</v>
      </c>
      <c r="K12" s="6" t="s">
        <v>62</v>
      </c>
      <c r="AA12" s="2">
        <v>45580</v>
      </c>
      <c r="AB12" s="1">
        <f t="shared" si="0"/>
        <v>100</v>
      </c>
    </row>
    <row r="13" spans="1:42" x14ac:dyDescent="0.3">
      <c r="A13" s="2">
        <v>45577</v>
      </c>
      <c r="B13" s="2" t="s">
        <v>19</v>
      </c>
      <c r="C13" t="s">
        <v>14</v>
      </c>
      <c r="D13" s="1">
        <v>91</v>
      </c>
      <c r="E13" t="str">
        <f t="shared" si="1"/>
        <v>No</v>
      </c>
    </row>
    <row r="14" spans="1:42" x14ac:dyDescent="0.3">
      <c r="A14" s="2">
        <v>45578</v>
      </c>
      <c r="B14" s="2" t="s">
        <v>19</v>
      </c>
      <c r="C14" t="s">
        <v>15</v>
      </c>
      <c r="D14" s="1">
        <v>30</v>
      </c>
      <c r="E14" t="str">
        <f t="shared" si="1"/>
        <v>No</v>
      </c>
      <c r="J14" s="6" t="s">
        <v>63</v>
      </c>
      <c r="AA14" s="20" t="s">
        <v>132</v>
      </c>
    </row>
    <row r="15" spans="1:42" x14ac:dyDescent="0.3">
      <c r="A15" s="2">
        <v>45579</v>
      </c>
      <c r="B15" s="2" t="s">
        <v>19</v>
      </c>
      <c r="C15" t="s">
        <v>16</v>
      </c>
      <c r="D15" s="1">
        <v>200</v>
      </c>
      <c r="E15" t="str">
        <f t="shared" si="1"/>
        <v>No</v>
      </c>
      <c r="J15" s="6" t="s">
        <v>67</v>
      </c>
    </row>
    <row r="16" spans="1:42" x14ac:dyDescent="0.3">
      <c r="A16" s="2">
        <v>45580</v>
      </c>
      <c r="B16" s="2" t="s">
        <v>9</v>
      </c>
      <c r="C16" t="s">
        <v>17</v>
      </c>
      <c r="D16" s="1">
        <v>100</v>
      </c>
      <c r="E16" t="str">
        <f t="shared" si="1"/>
        <v>No</v>
      </c>
      <c r="I16" s="6"/>
      <c r="J16" s="6" t="s">
        <v>64</v>
      </c>
    </row>
    <row r="17" spans="4:32" x14ac:dyDescent="0.3">
      <c r="D17" s="10">
        <f>AVERAGE(D5:D16)</f>
        <v>1234.6666666666667</v>
      </c>
      <c r="E17" s="9" t="s">
        <v>37</v>
      </c>
      <c r="H17" s="13"/>
      <c r="J17" s="6" t="s">
        <v>65</v>
      </c>
      <c r="R17" s="42" t="s">
        <v>122</v>
      </c>
      <c r="S17" s="42"/>
      <c r="T17" s="42"/>
      <c r="AF17" s="6" t="s">
        <v>133</v>
      </c>
    </row>
    <row r="18" spans="4:32" x14ac:dyDescent="0.3">
      <c r="D18" s="10">
        <f>SUM(D5:D16)</f>
        <v>14816</v>
      </c>
      <c r="E18" s="9" t="s">
        <v>38</v>
      </c>
      <c r="G18" s="12"/>
      <c r="J18" s="6" t="s">
        <v>66</v>
      </c>
      <c r="W18" s="6" t="s">
        <v>124</v>
      </c>
      <c r="AF18" s="6" t="s">
        <v>134</v>
      </c>
    </row>
    <row r="19" spans="4:32" x14ac:dyDescent="0.3">
      <c r="D19" s="11">
        <f>COUNT(D5:D16)</f>
        <v>12</v>
      </c>
      <c r="E19" s="9" t="s">
        <v>39</v>
      </c>
      <c r="W19" s="6" t="s">
        <v>125</v>
      </c>
      <c r="AF19" s="6" t="s">
        <v>135</v>
      </c>
    </row>
    <row r="20" spans="4:32" x14ac:dyDescent="0.3">
      <c r="J20" s="6" t="s">
        <v>68</v>
      </c>
      <c r="W20" s="6" t="s">
        <v>126</v>
      </c>
      <c r="AF20" s="6" t="s">
        <v>136</v>
      </c>
    </row>
    <row r="21" spans="4:32" x14ac:dyDescent="0.3">
      <c r="J21" s="6" t="s">
        <v>69</v>
      </c>
      <c r="AF21" s="6" t="s">
        <v>137</v>
      </c>
    </row>
    <row r="22" spans="4:32" x14ac:dyDescent="0.3">
      <c r="J22" s="6" t="s">
        <v>70</v>
      </c>
      <c r="AF22" s="6" t="s">
        <v>139</v>
      </c>
    </row>
    <row r="23" spans="4:32" x14ac:dyDescent="0.3">
      <c r="J23" s="6" t="s">
        <v>71</v>
      </c>
      <c r="AF23" s="6" t="s">
        <v>138</v>
      </c>
    </row>
    <row r="25" spans="4:32" x14ac:dyDescent="0.3">
      <c r="J25" s="6" t="s">
        <v>75</v>
      </c>
    </row>
    <row r="26" spans="4:32" x14ac:dyDescent="0.3">
      <c r="J26" s="6" t="s">
        <v>74</v>
      </c>
    </row>
    <row r="27" spans="4:32" x14ac:dyDescent="0.3">
      <c r="J27" s="6" t="s">
        <v>72</v>
      </c>
    </row>
    <row r="28" spans="4:32" x14ac:dyDescent="0.3">
      <c r="J28" s="6" t="s">
        <v>73</v>
      </c>
    </row>
    <row r="30" spans="4:32" x14ac:dyDescent="0.3">
      <c r="J30" s="6" t="s">
        <v>76</v>
      </c>
    </row>
    <row r="31" spans="4:32" x14ac:dyDescent="0.3">
      <c r="J31" s="6" t="s">
        <v>77</v>
      </c>
    </row>
    <row r="32" spans="4:32" x14ac:dyDescent="0.3">
      <c r="J32" s="6" t="s">
        <v>81</v>
      </c>
    </row>
    <row r="33" spans="10:10" x14ac:dyDescent="0.3">
      <c r="J33" s="6" t="s">
        <v>78</v>
      </c>
    </row>
    <row r="34" spans="10:10" x14ac:dyDescent="0.3">
      <c r="J34" s="6" t="s">
        <v>80</v>
      </c>
    </row>
    <row r="35" spans="10:10" x14ac:dyDescent="0.3">
      <c r="J35" s="6" t="s">
        <v>79</v>
      </c>
    </row>
  </sheetData>
  <autoFilter ref="A4:D4" xr:uid="{50B3F36F-5012-4946-B82E-56B9DEB27EFF}">
    <sortState xmlns:xlrd2="http://schemas.microsoft.com/office/spreadsheetml/2017/richdata2" ref="A5:D19">
      <sortCondition ref="A4"/>
    </sortState>
  </autoFilter>
  <mergeCells count="5">
    <mergeCell ref="A3:E3"/>
    <mergeCell ref="R4:X4"/>
    <mergeCell ref="R17:T17"/>
    <mergeCell ref="R2:X2"/>
    <mergeCell ref="AA2:AC2"/>
  </mergeCells>
  <conditionalFormatting sqref="E1:E1048576">
    <cfRule type="cellIs" dxfId="4" priority="1" operator="equal">
      <formula>"yes"</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FC79-3C28-4170-B1D5-471AE65C7B91}">
  <dimension ref="A1:R25"/>
  <sheetViews>
    <sheetView topLeftCell="A4" workbookViewId="0">
      <selection activeCell="G2" sqref="G2"/>
    </sheetView>
  </sheetViews>
  <sheetFormatPr defaultRowHeight="14.4" x14ac:dyDescent="0.3"/>
  <cols>
    <col min="1" max="1" width="10.33203125" bestFit="1" customWidth="1"/>
    <col min="2" max="2" width="10.44140625" customWidth="1"/>
    <col min="3" max="3" width="22.88671875" bestFit="1" customWidth="1"/>
    <col min="4" max="4" width="9.77734375" customWidth="1"/>
    <col min="5" max="5" width="16.21875" customWidth="1"/>
  </cols>
  <sheetData>
    <row r="1" spans="1:18" x14ac:dyDescent="0.3">
      <c r="A1" s="41" t="s">
        <v>23</v>
      </c>
      <c r="B1" s="41"/>
      <c r="C1" s="41"/>
      <c r="D1" s="41"/>
      <c r="E1" s="41"/>
    </row>
    <row r="2" spans="1:18" x14ac:dyDescent="0.3">
      <c r="A2" s="17" t="s">
        <v>6</v>
      </c>
      <c r="B2" s="17" t="s">
        <v>7</v>
      </c>
      <c r="C2" s="17" t="s">
        <v>4</v>
      </c>
      <c r="D2" s="17" t="s">
        <v>5</v>
      </c>
      <c r="E2" s="15" t="s">
        <v>49</v>
      </c>
      <c r="G2" s="6" t="s">
        <v>90</v>
      </c>
      <c r="N2" s="41" t="s">
        <v>94</v>
      </c>
      <c r="O2" s="41"/>
      <c r="P2" s="41"/>
      <c r="Q2" s="41"/>
      <c r="R2" s="41"/>
    </row>
    <row r="3" spans="1:18" x14ac:dyDescent="0.3">
      <c r="A3" s="2">
        <v>45572</v>
      </c>
      <c r="B3" s="2" t="s">
        <v>9</v>
      </c>
      <c r="C3" t="s">
        <v>2</v>
      </c>
      <c r="D3" s="1">
        <v>200</v>
      </c>
      <c r="E3" t="str">
        <f>IF(D3&gt;=1000,"Yes","No")</f>
        <v>No</v>
      </c>
      <c r="G3" s="6" t="s">
        <v>91</v>
      </c>
      <c r="M3" s="4">
        <v>1</v>
      </c>
      <c r="N3" s="6" t="s">
        <v>95</v>
      </c>
    </row>
    <row r="4" spans="1:18" x14ac:dyDescent="0.3">
      <c r="A4" s="2">
        <v>45572</v>
      </c>
      <c r="B4" s="2" t="s">
        <v>9</v>
      </c>
      <c r="C4" t="s">
        <v>3</v>
      </c>
      <c r="D4" s="1">
        <v>130</v>
      </c>
      <c r="E4" t="str">
        <f t="shared" ref="E4:E14" si="0">IF(D4&gt;=1000,"Yes","No")</f>
        <v>No</v>
      </c>
      <c r="G4" s="6" t="s">
        <v>92</v>
      </c>
      <c r="M4" s="4">
        <v>2</v>
      </c>
      <c r="N4" s="6" t="s">
        <v>96</v>
      </c>
    </row>
    <row r="5" spans="1:18" x14ac:dyDescent="0.3">
      <c r="A5" s="2">
        <v>45572</v>
      </c>
      <c r="B5" s="2" t="s">
        <v>8</v>
      </c>
      <c r="C5" t="s">
        <v>0</v>
      </c>
      <c r="D5" s="1">
        <v>40</v>
      </c>
      <c r="E5" t="str">
        <f t="shared" si="0"/>
        <v>No</v>
      </c>
      <c r="M5" s="4">
        <v>3</v>
      </c>
      <c r="N5" s="6" t="s">
        <v>97</v>
      </c>
    </row>
    <row r="6" spans="1:18" x14ac:dyDescent="0.3">
      <c r="A6" s="2">
        <v>45572</v>
      </c>
      <c r="B6" s="2" t="s">
        <v>8</v>
      </c>
      <c r="C6" t="s">
        <v>1</v>
      </c>
      <c r="D6" s="1">
        <v>25</v>
      </c>
      <c r="E6" t="str">
        <f t="shared" si="0"/>
        <v>No</v>
      </c>
      <c r="M6" s="4">
        <v>4</v>
      </c>
      <c r="N6" s="6" t="s">
        <v>98</v>
      </c>
    </row>
    <row r="7" spans="1:18" x14ac:dyDescent="0.3">
      <c r="A7" s="2">
        <v>45573</v>
      </c>
      <c r="B7" s="2" t="s">
        <v>9</v>
      </c>
      <c r="C7" t="s">
        <v>10</v>
      </c>
      <c r="D7" s="1">
        <v>3000</v>
      </c>
      <c r="E7" t="str">
        <f t="shared" si="0"/>
        <v>Yes</v>
      </c>
      <c r="M7" s="6"/>
    </row>
    <row r="8" spans="1:18" x14ac:dyDescent="0.3">
      <c r="A8" s="2">
        <v>45574</v>
      </c>
      <c r="B8" s="2" t="s">
        <v>9</v>
      </c>
      <c r="C8" t="s">
        <v>11</v>
      </c>
      <c r="D8" s="1">
        <v>3000</v>
      </c>
      <c r="E8" t="str">
        <f t="shared" si="0"/>
        <v>Yes</v>
      </c>
    </row>
    <row r="9" spans="1:18" x14ac:dyDescent="0.3">
      <c r="A9" s="2">
        <v>45575</v>
      </c>
      <c r="B9" s="2" t="s">
        <v>18</v>
      </c>
      <c r="C9" t="s">
        <v>12</v>
      </c>
      <c r="D9" s="1">
        <v>5000</v>
      </c>
      <c r="E9" t="str">
        <f t="shared" si="0"/>
        <v>Yes</v>
      </c>
    </row>
    <row r="10" spans="1:18" x14ac:dyDescent="0.3">
      <c r="A10" s="2">
        <v>45576</v>
      </c>
      <c r="B10" s="2" t="s">
        <v>19</v>
      </c>
      <c r="C10" s="2" t="s">
        <v>13</v>
      </c>
      <c r="D10" s="1">
        <v>3000</v>
      </c>
      <c r="E10" t="str">
        <f t="shared" si="0"/>
        <v>Yes</v>
      </c>
    </row>
    <row r="11" spans="1:18" x14ac:dyDescent="0.3">
      <c r="A11" s="2">
        <v>45577</v>
      </c>
      <c r="B11" s="2" t="s">
        <v>19</v>
      </c>
      <c r="C11" t="s">
        <v>14</v>
      </c>
      <c r="D11" s="1">
        <v>91</v>
      </c>
      <c r="E11" t="str">
        <f t="shared" si="0"/>
        <v>No</v>
      </c>
    </row>
    <row r="12" spans="1:18" x14ac:dyDescent="0.3">
      <c r="A12" s="2">
        <v>45578</v>
      </c>
      <c r="B12" s="2" t="s">
        <v>19</v>
      </c>
      <c r="C12" t="s">
        <v>15</v>
      </c>
      <c r="D12" s="1">
        <v>30</v>
      </c>
      <c r="E12" t="str">
        <f t="shared" si="0"/>
        <v>No</v>
      </c>
    </row>
    <row r="13" spans="1:18" x14ac:dyDescent="0.3">
      <c r="A13" s="2">
        <v>45579</v>
      </c>
      <c r="B13" s="2" t="s">
        <v>19</v>
      </c>
      <c r="C13" t="s">
        <v>16</v>
      </c>
      <c r="D13" s="1">
        <v>200</v>
      </c>
      <c r="E13" t="str">
        <f t="shared" si="0"/>
        <v>No</v>
      </c>
    </row>
    <row r="14" spans="1:18" x14ac:dyDescent="0.3">
      <c r="A14" s="2">
        <v>45580</v>
      </c>
      <c r="B14" s="2" t="s">
        <v>9</v>
      </c>
      <c r="C14" t="s">
        <v>17</v>
      </c>
      <c r="D14" s="1">
        <v>100</v>
      </c>
      <c r="E14" t="str">
        <f t="shared" si="0"/>
        <v>No</v>
      </c>
    </row>
    <row r="15" spans="1:18" x14ac:dyDescent="0.3">
      <c r="A15" s="2">
        <v>45581</v>
      </c>
      <c r="B15" s="2" t="s">
        <v>19</v>
      </c>
      <c r="C15" t="s">
        <v>83</v>
      </c>
      <c r="D15" s="1">
        <v>6900</v>
      </c>
      <c r="E15" t="str">
        <f>IF(D15&gt;=1000,"Yes","No")</f>
        <v>Yes</v>
      </c>
      <c r="F15" s="6" t="s">
        <v>84</v>
      </c>
      <c r="G15" s="6"/>
    </row>
    <row r="16" spans="1:18" x14ac:dyDescent="0.3">
      <c r="A16" t="s">
        <v>21</v>
      </c>
      <c r="D16" s="1">
        <f>SUBTOTAL(109,ExpenseTable[Amount])</f>
        <v>21716</v>
      </c>
    </row>
    <row r="17" spans="2:5" x14ac:dyDescent="0.3">
      <c r="D17" s="18">
        <f>SUM(ExpenseTable[Amount])</f>
        <v>21716</v>
      </c>
      <c r="E17" s="6" t="s">
        <v>82</v>
      </c>
    </row>
    <row r="18" spans="2:5" x14ac:dyDescent="0.3">
      <c r="E18" s="6" t="s">
        <v>86</v>
      </c>
    </row>
    <row r="20" spans="2:5" x14ac:dyDescent="0.3">
      <c r="E20" s="6" t="s">
        <v>87</v>
      </c>
    </row>
    <row r="21" spans="2:5" x14ac:dyDescent="0.3">
      <c r="E21" s="6" t="s">
        <v>88</v>
      </c>
    </row>
    <row r="22" spans="2:5" x14ac:dyDescent="0.3">
      <c r="E22" s="6" t="s">
        <v>93</v>
      </c>
    </row>
    <row r="24" spans="2:5" x14ac:dyDescent="0.3">
      <c r="E24" s="6" t="s">
        <v>85</v>
      </c>
    </row>
    <row r="25" spans="2:5" x14ac:dyDescent="0.3">
      <c r="B25" s="6" t="s">
        <v>89</v>
      </c>
    </row>
  </sheetData>
  <mergeCells count="2">
    <mergeCell ref="A1:E1"/>
    <mergeCell ref="N2:R2"/>
  </mergeCells>
  <phoneticPr fontId="8" type="noConversion"/>
  <conditionalFormatting sqref="E1:E14">
    <cfRule type="cellIs" dxfId="3" priority="4" operator="equal">
      <formula>"yes"</formula>
    </cfRule>
  </conditionalFormatting>
  <conditionalFormatting sqref="R2">
    <cfRule type="cellIs" dxfId="2" priority="1" operator="equal">
      <formula>"yes"</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BA3A8-60D0-41DE-A19E-4B4FE57029DC}">
  <dimension ref="A1:M18"/>
  <sheetViews>
    <sheetView workbookViewId="0">
      <selection activeCell="A9" sqref="A9"/>
    </sheetView>
  </sheetViews>
  <sheetFormatPr defaultRowHeight="14.4" x14ac:dyDescent="0.3"/>
  <cols>
    <col min="1" max="1" width="11" customWidth="1"/>
    <col min="2" max="2" width="10.21875" customWidth="1"/>
  </cols>
  <sheetData>
    <row r="1" spans="1:13" x14ac:dyDescent="0.3">
      <c r="A1" s="17" t="s">
        <v>99</v>
      </c>
      <c r="B1" s="17" t="s">
        <v>100</v>
      </c>
      <c r="C1" s="17" t="s">
        <v>101</v>
      </c>
    </row>
    <row r="2" spans="1:13" x14ac:dyDescent="0.3">
      <c r="A2" t="s">
        <v>102</v>
      </c>
      <c r="B2">
        <v>120</v>
      </c>
      <c r="C2">
        <v>24</v>
      </c>
      <c r="M2" s="6" t="s">
        <v>106</v>
      </c>
    </row>
    <row r="3" spans="1:13" x14ac:dyDescent="0.3">
      <c r="A3" t="s">
        <v>103</v>
      </c>
      <c r="B3">
        <v>80</v>
      </c>
      <c r="C3">
        <v>20</v>
      </c>
      <c r="M3" s="6" t="s">
        <v>107</v>
      </c>
    </row>
    <row r="4" spans="1:13" x14ac:dyDescent="0.3">
      <c r="A4" t="s">
        <v>104</v>
      </c>
      <c r="B4">
        <v>300</v>
      </c>
      <c r="C4">
        <v>90</v>
      </c>
    </row>
    <row r="5" spans="1:13" x14ac:dyDescent="0.3">
      <c r="A5" t="s">
        <v>105</v>
      </c>
      <c r="B5">
        <v>100</v>
      </c>
      <c r="C5">
        <v>40</v>
      </c>
    </row>
    <row r="6" spans="1:13" x14ac:dyDescent="0.3">
      <c r="A6" t="s">
        <v>108</v>
      </c>
      <c r="B6">
        <v>250</v>
      </c>
      <c r="C6">
        <v>50</v>
      </c>
    </row>
    <row r="8" spans="1:13" x14ac:dyDescent="0.3">
      <c r="A8" s="42" t="s">
        <v>113</v>
      </c>
      <c r="B8" s="42"/>
      <c r="C8" s="42"/>
    </row>
    <row r="9" spans="1:13" x14ac:dyDescent="0.3">
      <c r="A9" s="6" t="s">
        <v>109</v>
      </c>
      <c r="B9" s="6"/>
    </row>
    <row r="10" spans="1:13" x14ac:dyDescent="0.3">
      <c r="A10" s="6" t="s">
        <v>110</v>
      </c>
      <c r="B10" s="6"/>
    </row>
    <row r="11" spans="1:13" x14ac:dyDescent="0.3">
      <c r="A11" s="6" t="s">
        <v>111</v>
      </c>
      <c r="B11" s="6"/>
    </row>
    <row r="12" spans="1:13" x14ac:dyDescent="0.3">
      <c r="A12" s="6" t="s">
        <v>119</v>
      </c>
      <c r="B12" s="6"/>
    </row>
    <row r="13" spans="1:13" x14ac:dyDescent="0.3">
      <c r="A13" s="6" t="s">
        <v>112</v>
      </c>
      <c r="B13" s="6"/>
    </row>
    <row r="14" spans="1:13" x14ac:dyDescent="0.3">
      <c r="A14" s="42" t="s">
        <v>114</v>
      </c>
      <c r="B14" s="42"/>
      <c r="C14" s="42"/>
    </row>
    <row r="15" spans="1:13" x14ac:dyDescent="0.3">
      <c r="A15" s="6" t="s">
        <v>115</v>
      </c>
    </row>
    <row r="16" spans="1:13" x14ac:dyDescent="0.3">
      <c r="A16" s="6" t="s">
        <v>116</v>
      </c>
    </row>
    <row r="17" spans="1:1" x14ac:dyDescent="0.3">
      <c r="A17" s="6" t="s">
        <v>117</v>
      </c>
    </row>
    <row r="18" spans="1:1" x14ac:dyDescent="0.3">
      <c r="A18" s="6" t="s">
        <v>118</v>
      </c>
    </row>
  </sheetData>
  <mergeCells count="2">
    <mergeCell ref="A8:C8"/>
    <mergeCell ref="A14:C14"/>
  </mergeCell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8D13-9BBD-4F35-8177-601C958D1F6B}">
  <dimension ref="A2:F13"/>
  <sheetViews>
    <sheetView workbookViewId="0">
      <selection activeCell="N19" sqref="N19"/>
    </sheetView>
  </sheetViews>
  <sheetFormatPr defaultRowHeight="14.4" x14ac:dyDescent="0.3"/>
  <cols>
    <col min="2" max="2" width="5.88671875" bestFit="1" customWidth="1"/>
    <col min="3" max="3" width="19.44140625" bestFit="1" customWidth="1"/>
  </cols>
  <sheetData>
    <row r="2" spans="1:6" x14ac:dyDescent="0.3">
      <c r="A2" s="2"/>
      <c r="B2" s="2" t="s">
        <v>9</v>
      </c>
      <c r="C2" t="s">
        <v>10</v>
      </c>
      <c r="D2" s="1">
        <v>3000</v>
      </c>
    </row>
    <row r="3" spans="1:6" x14ac:dyDescent="0.3">
      <c r="A3" s="2"/>
      <c r="B3" s="2" t="s">
        <v>9</v>
      </c>
      <c r="C3" t="s">
        <v>11</v>
      </c>
      <c r="D3" s="1">
        <v>3000</v>
      </c>
    </row>
    <row r="4" spans="1:6" x14ac:dyDescent="0.3">
      <c r="A4" s="2"/>
      <c r="B4" s="2" t="s">
        <v>9</v>
      </c>
      <c r="C4" t="s">
        <v>2</v>
      </c>
      <c r="D4" s="1">
        <v>200</v>
      </c>
    </row>
    <row r="5" spans="1:6" x14ac:dyDescent="0.3">
      <c r="A5" s="2"/>
      <c r="B5" s="2" t="s">
        <v>9</v>
      </c>
      <c r="C5" t="s">
        <v>3</v>
      </c>
      <c r="D5" s="1">
        <v>130</v>
      </c>
    </row>
    <row r="6" spans="1:6" x14ac:dyDescent="0.3">
      <c r="A6" s="2"/>
      <c r="B6" s="2" t="s">
        <v>9</v>
      </c>
      <c r="C6" t="s">
        <v>17</v>
      </c>
      <c r="D6" s="1">
        <v>100</v>
      </c>
    </row>
    <row r="7" spans="1:6" x14ac:dyDescent="0.3">
      <c r="A7" s="2"/>
      <c r="C7" s="1"/>
    </row>
    <row r="8" spans="1:6" x14ac:dyDescent="0.3">
      <c r="A8" s="2"/>
      <c r="C8" s="1"/>
      <c r="E8" s="14">
        <f>AVERAGE(D2:D6)</f>
        <v>1286</v>
      </c>
      <c r="F8" s="13" t="s">
        <v>44</v>
      </c>
    </row>
    <row r="9" spans="1:6" x14ac:dyDescent="0.3">
      <c r="A9" s="2"/>
      <c r="C9" s="1"/>
      <c r="F9" s="13" t="s">
        <v>48</v>
      </c>
    </row>
    <row r="10" spans="1:6" x14ac:dyDescent="0.3">
      <c r="A10" s="2"/>
      <c r="C10" s="1"/>
      <c r="F10" s="13" t="s">
        <v>45</v>
      </c>
    </row>
    <row r="11" spans="1:6" x14ac:dyDescent="0.3">
      <c r="A11" s="2"/>
      <c r="F11" s="13" t="s">
        <v>46</v>
      </c>
    </row>
    <row r="12" spans="1:6" x14ac:dyDescent="0.3">
      <c r="A12" s="2"/>
    </row>
    <row r="13" spans="1:6" x14ac:dyDescent="0.3">
      <c r="A1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E80FF-9F9C-4202-A917-431973A014B8}">
  <dimension ref="B1:K17"/>
  <sheetViews>
    <sheetView workbookViewId="0">
      <selection activeCell="B6" sqref="B6"/>
    </sheetView>
  </sheetViews>
  <sheetFormatPr defaultRowHeight="14.4" x14ac:dyDescent="0.3"/>
  <cols>
    <col min="1" max="1" width="12.77734375" customWidth="1"/>
    <col min="2" max="2" width="35.33203125" bestFit="1" customWidth="1"/>
    <col min="3" max="9" width="9" bestFit="1" customWidth="1"/>
    <col min="11" max="11" width="1.5546875" style="35" customWidth="1"/>
    <col min="13" max="13" width="11.88671875" customWidth="1"/>
    <col min="14" max="14" width="14.33203125" customWidth="1"/>
  </cols>
  <sheetData>
    <row r="1" spans="2:9" ht="15" thickBot="1" x14ac:dyDescent="0.35"/>
    <row r="2" spans="2:9" ht="18" thickBot="1" x14ac:dyDescent="0.5">
      <c r="B2" s="34" t="s">
        <v>150</v>
      </c>
    </row>
    <row r="3" spans="2:9" ht="15" thickBot="1" x14ac:dyDescent="0.35"/>
    <row r="4" spans="2:9" ht="18" thickBot="1" x14ac:dyDescent="0.5">
      <c r="B4" s="30" t="s">
        <v>148</v>
      </c>
      <c r="C4" s="47" t="s">
        <v>145</v>
      </c>
      <c r="D4" s="47"/>
      <c r="E4" s="48"/>
      <c r="F4" s="49" t="s">
        <v>146</v>
      </c>
      <c r="G4" s="47"/>
      <c r="H4" s="48"/>
      <c r="I4" s="25" t="s">
        <v>147</v>
      </c>
    </row>
    <row r="5" spans="2:9" x14ac:dyDescent="0.3">
      <c r="B5" s="26"/>
      <c r="C5" s="24">
        <v>44927</v>
      </c>
      <c r="D5" s="22">
        <v>44958</v>
      </c>
      <c r="E5" s="23">
        <v>44986</v>
      </c>
      <c r="F5" s="24">
        <v>45017</v>
      </c>
      <c r="G5" s="22">
        <v>45047</v>
      </c>
      <c r="H5" s="23">
        <v>45078</v>
      </c>
      <c r="I5" s="27">
        <v>45108</v>
      </c>
    </row>
    <row r="6" spans="2:9" x14ac:dyDescent="0.3">
      <c r="B6" s="28" t="s">
        <v>149</v>
      </c>
      <c r="C6" s="33">
        <v>185</v>
      </c>
      <c r="D6" s="33">
        <v>160</v>
      </c>
      <c r="E6" s="33">
        <v>130</v>
      </c>
      <c r="F6" s="33">
        <v>140</v>
      </c>
      <c r="G6" s="33">
        <v>135</v>
      </c>
      <c r="H6" s="33">
        <v>320</v>
      </c>
      <c r="I6" s="33">
        <v>120</v>
      </c>
    </row>
    <row r="7" spans="2:9" x14ac:dyDescent="0.3">
      <c r="B7" s="31" t="s">
        <v>142</v>
      </c>
      <c r="C7" s="33">
        <v>34</v>
      </c>
      <c r="D7" s="33">
        <v>45</v>
      </c>
      <c r="E7" s="33">
        <v>6</v>
      </c>
      <c r="F7" s="33">
        <v>34</v>
      </c>
      <c r="G7" s="33">
        <v>46</v>
      </c>
      <c r="H7" s="33">
        <v>34</v>
      </c>
      <c r="I7" s="33">
        <v>64</v>
      </c>
    </row>
    <row r="8" spans="2:9" x14ac:dyDescent="0.3">
      <c r="B8" s="31" t="s">
        <v>140</v>
      </c>
      <c r="C8" s="33">
        <v>78</v>
      </c>
      <c r="D8" s="33">
        <v>46</v>
      </c>
      <c r="E8" s="33">
        <v>33</v>
      </c>
      <c r="F8" s="33">
        <v>34</v>
      </c>
      <c r="G8" s="33">
        <v>0</v>
      </c>
      <c r="H8" s="33">
        <v>35</v>
      </c>
      <c r="I8" s="33">
        <v>75</v>
      </c>
    </row>
    <row r="9" spans="2:9" x14ac:dyDescent="0.3">
      <c r="B9" s="31" t="s">
        <v>141</v>
      </c>
      <c r="C9" s="33">
        <v>56</v>
      </c>
      <c r="D9" s="33">
        <v>45</v>
      </c>
      <c r="E9" s="33">
        <v>75</v>
      </c>
      <c r="F9" s="33">
        <v>36</v>
      </c>
      <c r="G9" s="33">
        <v>34</v>
      </c>
      <c r="H9" s="33">
        <v>77</v>
      </c>
      <c r="I9" s="33">
        <v>22</v>
      </c>
    </row>
    <row r="10" spans="2:9" x14ac:dyDescent="0.3">
      <c r="B10" s="28" t="s">
        <v>143</v>
      </c>
      <c r="C10" s="33">
        <f>C6-C7-C8-C9</f>
        <v>17</v>
      </c>
      <c r="D10" s="33">
        <f t="shared" ref="D10:I10" si="0">D6-D7-D8-D9</f>
        <v>24</v>
      </c>
      <c r="E10" s="33">
        <f t="shared" si="0"/>
        <v>16</v>
      </c>
      <c r="F10" s="33">
        <f t="shared" si="0"/>
        <v>36</v>
      </c>
      <c r="G10" s="33">
        <f t="shared" si="0"/>
        <v>55</v>
      </c>
      <c r="H10" s="33">
        <f t="shared" si="0"/>
        <v>174</v>
      </c>
      <c r="I10" s="33">
        <f t="shared" si="0"/>
        <v>-41</v>
      </c>
    </row>
    <row r="11" spans="2:9" ht="15" thickBot="1" x14ac:dyDescent="0.35">
      <c r="B11" s="29" t="s">
        <v>144</v>
      </c>
      <c r="C11" s="32">
        <f t="shared" ref="C11:I11" si="1">C10/C6</f>
        <v>9.1891891891891897E-2</v>
      </c>
      <c r="D11" s="32">
        <f t="shared" si="1"/>
        <v>0.15</v>
      </c>
      <c r="E11" s="32">
        <f t="shared" si="1"/>
        <v>0.12307692307692308</v>
      </c>
      <c r="F11" s="32">
        <f t="shared" si="1"/>
        <v>0.25714285714285712</v>
      </c>
      <c r="G11" s="32">
        <f t="shared" si="1"/>
        <v>0.40740740740740738</v>
      </c>
      <c r="H11" s="32">
        <f t="shared" si="1"/>
        <v>0.54374999999999996</v>
      </c>
      <c r="I11" s="32">
        <f t="shared" si="1"/>
        <v>-0.34166666666666667</v>
      </c>
    </row>
    <row r="12" spans="2:9" x14ac:dyDescent="0.3">
      <c r="B12" s="21"/>
    </row>
    <row r="13" spans="2:9" x14ac:dyDescent="0.3">
      <c r="B13" s="21"/>
    </row>
    <row r="14" spans="2:9" x14ac:dyDescent="0.3">
      <c r="B14" s="21"/>
    </row>
    <row r="16" spans="2:9" x14ac:dyDescent="0.3">
      <c r="D16" s="33"/>
    </row>
    <row r="17" spans="4:4" x14ac:dyDescent="0.3">
      <c r="D17" s="33"/>
    </row>
  </sheetData>
  <mergeCells count="2">
    <mergeCell ref="C4:E4"/>
    <mergeCell ref="F4:H4"/>
  </mergeCells>
  <conditionalFormatting sqref="Q9:R9 C11:I11">
    <cfRule type="cellIs" dxfId="1" priority="1" operator="greaterThan">
      <formula>0</formula>
    </cfRule>
    <cfRule type="cellIs" dxfId="0" priority="2" operator="lessThan">
      <formula>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DB62-3293-41B5-9300-FFFD7AD56272}">
  <dimension ref="B2:I14"/>
  <sheetViews>
    <sheetView workbookViewId="0">
      <selection activeCell="E18" sqref="E18"/>
    </sheetView>
  </sheetViews>
  <sheetFormatPr defaultRowHeight="14.4" x14ac:dyDescent="0.3"/>
  <cols>
    <col min="1" max="1" width="7.21875" customWidth="1"/>
    <col min="2" max="2" width="12" customWidth="1"/>
    <col min="3" max="3" width="12.88671875" bestFit="1" customWidth="1"/>
    <col min="4" max="4" width="9.33203125" bestFit="1" customWidth="1"/>
    <col min="6" max="6" width="13.6640625" customWidth="1"/>
  </cols>
  <sheetData>
    <row r="2" spans="2:9" ht="15" thickBot="1" x14ac:dyDescent="0.35"/>
    <row r="3" spans="2:9" ht="18" thickBot="1" x14ac:dyDescent="0.5">
      <c r="B3" s="34" t="s">
        <v>151</v>
      </c>
      <c r="C3" s="36" t="s">
        <v>152</v>
      </c>
      <c r="D3" s="37"/>
      <c r="E3" s="37"/>
      <c r="F3" s="37"/>
    </row>
    <row r="5" spans="2:9" x14ac:dyDescent="0.3">
      <c r="C5" s="28" t="s">
        <v>156</v>
      </c>
      <c r="D5" s="28" t="s">
        <v>157</v>
      </c>
      <c r="E5" s="50" t="s">
        <v>158</v>
      </c>
      <c r="F5" s="51"/>
      <c r="H5" s="6" t="s">
        <v>164</v>
      </c>
      <c r="I5" s="6"/>
    </row>
    <row r="6" spans="2:9" x14ac:dyDescent="0.3">
      <c r="B6" s="4" t="s">
        <v>153</v>
      </c>
      <c r="C6" s="1">
        <v>1000000</v>
      </c>
      <c r="D6" s="1">
        <v>50000</v>
      </c>
      <c r="E6" s="52">
        <f>C6+D6</f>
        <v>1050000</v>
      </c>
      <c r="F6" s="52"/>
      <c r="H6" s="6" t="s">
        <v>159</v>
      </c>
      <c r="I6" s="6"/>
    </row>
    <row r="7" spans="2:9" x14ac:dyDescent="0.3">
      <c r="B7" s="4" t="s">
        <v>163</v>
      </c>
      <c r="C7" s="1">
        <v>1200000</v>
      </c>
      <c r="D7" s="1">
        <v>30000</v>
      </c>
      <c r="E7" s="53">
        <f>C7+D7</f>
        <v>1230000</v>
      </c>
      <c r="F7" s="53"/>
      <c r="H7" s="6" t="s">
        <v>160</v>
      </c>
      <c r="I7" s="6"/>
    </row>
    <row r="8" spans="2:9" x14ac:dyDescent="0.3">
      <c r="B8" s="4" t="s">
        <v>154</v>
      </c>
      <c r="C8" s="1">
        <v>5000000</v>
      </c>
      <c r="D8" s="1">
        <v>20000</v>
      </c>
      <c r="E8" s="53">
        <f>C8+D8</f>
        <v>5020000</v>
      </c>
      <c r="F8" s="53"/>
      <c r="H8" s="6" t="s">
        <v>161</v>
      </c>
    </row>
    <row r="9" spans="2:9" x14ac:dyDescent="0.3">
      <c r="B9" s="4" t="s">
        <v>155</v>
      </c>
      <c r="C9" s="1">
        <v>3000000</v>
      </c>
      <c r="D9" s="1">
        <v>100000</v>
      </c>
      <c r="E9" s="53">
        <f>C9+D9</f>
        <v>3100000</v>
      </c>
      <c r="F9" s="53"/>
    </row>
    <row r="11" spans="2:9" ht="72.599999999999994" x14ac:dyDescent="0.3">
      <c r="B11" s="38" t="s">
        <v>162</v>
      </c>
      <c r="D11" s="1"/>
    </row>
    <row r="12" spans="2:9" x14ac:dyDescent="0.3">
      <c r="D12" s="1"/>
      <c r="E12" s="1"/>
    </row>
    <row r="13" spans="2:9" x14ac:dyDescent="0.3">
      <c r="D13" s="1"/>
      <c r="E13" s="1"/>
    </row>
    <row r="14" spans="2:9" x14ac:dyDescent="0.3">
      <c r="E14" s="1"/>
    </row>
  </sheetData>
  <sheetProtection algorithmName="SHA-512" hashValue="3yf57p3ha4uHDFNCQtuOdFGjLeN9HP76P4XR6jMWIcEYkj8zT2I9UIoqq43Uq3RHjqf77EG3/KlzZDwVW3MC+g==" saltValue="+8H6arbvJ5lspiCJVVXkHg==" spinCount="100000" sheet="1" objects="1" scenarios="1" selectLockedCells="1" selectUnlockedCells="1"/>
  <mergeCells count="5">
    <mergeCell ref="E5:F5"/>
    <mergeCell ref="E6:F6"/>
    <mergeCell ref="E7:F7"/>
    <mergeCell ref="E8:F8"/>
    <mergeCell ref="E9: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Basics</vt:lpstr>
      <vt:lpstr>Introduction to formulas</vt:lpstr>
      <vt:lpstr>Tables Intro</vt:lpstr>
      <vt:lpstr>Chart Intro</vt:lpstr>
      <vt:lpstr>Trick</vt:lpstr>
      <vt:lpstr>Cell fomratting</vt:lpstr>
      <vt:lpstr>Security(Protected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 raman</dc:creator>
  <cp:lastModifiedBy>rishi raman</cp:lastModifiedBy>
  <dcterms:created xsi:type="dcterms:W3CDTF">2024-10-18T01:12:03Z</dcterms:created>
  <dcterms:modified xsi:type="dcterms:W3CDTF">2024-12-05T08:36:06Z</dcterms:modified>
</cp:coreProperties>
</file>