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d8bc8bef6ee2367/Nikhil_Personal/Courses/Udacity/SensorFusionEngineer/02_Camera/FinalProject/Task_FP5_FP6_PerformanceEvaluation/"/>
    </mc:Choice>
  </mc:AlternateContent>
  <xr:revisionPtr revIDLastSave="244" documentId="8_{D0D9CFA6-D865-455F-BD0D-784F079715F9}" xr6:coauthVersionLast="47" xr6:coauthVersionMax="47" xr10:uidLastSave="{937220FA-A369-4BF8-BB1B-1D8429A6726C}"/>
  <bookViews>
    <workbookView xWindow="-28920" yWindow="-120" windowWidth="29040" windowHeight="15720" activeTab="2" xr2:uid="{00000000-000D-0000-FFFF-FFFF00000000}"/>
  </bookViews>
  <sheets>
    <sheet name="FP6" sheetId="2" r:id="rId1"/>
    <sheet name="Chart1" sheetId="3" r:id="rId2"/>
    <sheet name="Sheet2" sheetId="4" r:id="rId3"/>
  </sheets>
  <definedNames>
    <definedName name="_xlnm._FilterDatabase" localSheetId="0" hidden="1">'FP6'!$A$2:$U$38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2" l="1" a="1"/>
  <c r="D40" i="2" s="1"/>
  <c r="E40" i="2" a="1"/>
  <c r="E40" i="2" s="1"/>
  <c r="F40" i="2" a="1"/>
  <c r="F40" i="2" s="1"/>
  <c r="G40" i="2" a="1"/>
  <c r="G40" i="2"/>
  <c r="H40" i="2" a="1"/>
  <c r="H40" i="2" s="1"/>
  <c r="I40" i="2" a="1"/>
  <c r="I40" i="2" s="1"/>
  <c r="J40" i="2" a="1"/>
  <c r="J40" i="2" s="1"/>
  <c r="K40" i="2" a="1"/>
  <c r="K40" i="2"/>
  <c r="L40" i="2" a="1"/>
  <c r="L40" i="2" s="1"/>
  <c r="M40" i="2" a="1"/>
  <c r="M40" i="2" s="1"/>
  <c r="N40" i="2" a="1"/>
  <c r="N40" i="2" s="1"/>
  <c r="O40" i="2" a="1"/>
  <c r="O40" i="2" s="1"/>
  <c r="P40" i="2" a="1"/>
  <c r="P40" i="2" s="1"/>
  <c r="Q40" i="2" a="1"/>
  <c r="Q40" i="2" s="1"/>
  <c r="R40" i="2" a="1"/>
  <c r="R40" i="2" s="1"/>
  <c r="S40" i="2" a="1"/>
  <c r="S40" i="2" s="1"/>
  <c r="T40" i="2" a="1"/>
  <c r="T40" i="2" s="1"/>
  <c r="C40" i="2" a="1"/>
  <c r="C40" i="2" s="1"/>
  <c r="E41" i="2" a="1"/>
  <c r="E41" i="2" s="1"/>
  <c r="F41" i="2" a="1"/>
  <c r="F41" i="2" s="1"/>
  <c r="I41" i="2" a="1"/>
  <c r="I41" i="2" s="1"/>
  <c r="J41" i="2" a="1"/>
  <c r="J41" i="2" s="1"/>
  <c r="M41" i="2" a="1"/>
  <c r="M41" i="2" s="1"/>
  <c r="N41" i="2" a="1"/>
  <c r="N41" i="2"/>
  <c r="P41" i="2" a="1"/>
  <c r="P41" i="2" s="1"/>
  <c r="Q41" i="2" a="1"/>
  <c r="Q41" i="2" s="1"/>
  <c r="R41" i="2" a="1"/>
  <c r="R41" i="2" s="1"/>
  <c r="S41" i="2" a="1"/>
  <c r="S41" i="2" s="1"/>
  <c r="C41" i="2" a="1"/>
  <c r="C41" i="2" s="1"/>
  <c r="U5" i="2" a="1"/>
  <c r="U5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15" i="2" a="1"/>
  <c r="U15" i="2" s="1"/>
  <c r="U16" i="2" a="1"/>
  <c r="U16" i="2"/>
  <c r="U17" i="2" a="1"/>
  <c r="U17" i="2" s="1"/>
  <c r="U18" i="2" a="1"/>
  <c r="U18" i="2" s="1"/>
  <c r="U19" i="2" a="1"/>
  <c r="U19" i="2" s="1"/>
  <c r="U20" i="2" a="1"/>
  <c r="U20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U28" i="2" a="1"/>
  <c r="U28" i="2" s="1"/>
  <c r="U29" i="2" a="1"/>
  <c r="U29" i="2" s="1"/>
  <c r="U30" i="2" a="1"/>
  <c r="U30" i="2" s="1"/>
  <c r="U31" i="2" a="1"/>
  <c r="U31" i="2" s="1"/>
  <c r="U32" i="2" a="1"/>
  <c r="U32" i="2" s="1"/>
  <c r="U33" i="2" a="1"/>
  <c r="U33" i="2" s="1"/>
  <c r="U37" i="2" a="1"/>
  <c r="U37" i="2" s="1"/>
  <c r="U4" i="2" a="1"/>
  <c r="U4" i="2" s="1"/>
  <c r="U3" i="2" a="1"/>
  <c r="U3" i="2" s="1"/>
  <c r="T38" i="2" a="1"/>
  <c r="T38" i="2" s="1"/>
  <c r="O38" i="2" a="1"/>
  <c r="O38" i="2" s="1"/>
  <c r="U38" i="2" s="1" a="1"/>
  <c r="U38" i="2" s="1"/>
  <c r="T36" i="2" a="1"/>
  <c r="T36" i="2" s="1"/>
  <c r="U36" i="2" s="1" a="1"/>
  <c r="U36" i="2" s="1"/>
  <c r="T35" i="2" a="1"/>
  <c r="T35" i="2" s="1"/>
  <c r="U35" i="2" s="1" a="1"/>
  <c r="U35" i="2" s="1"/>
  <c r="L34" i="2" a="1"/>
  <c r="L34" i="2" s="1"/>
  <c r="O34" i="2" a="1"/>
  <c r="O34" i="2" s="1"/>
  <c r="O41" i="2" s="1" a="1"/>
  <c r="O41" i="2" s="1"/>
  <c r="T34" i="2" a="1"/>
  <c r="T34" i="2" s="1"/>
  <c r="G21" i="2" a="1"/>
  <c r="G21" i="2" s="1"/>
  <c r="U21" i="2" s="1" a="1"/>
  <c r="U21" i="2" s="1"/>
  <c r="D6" i="2" a="1"/>
  <c r="D6" i="2" s="1"/>
  <c r="D41" i="2" s="1" a="1"/>
  <c r="D41" i="2" s="1"/>
  <c r="H6" i="2" a="1"/>
  <c r="H6" i="2" s="1"/>
  <c r="H41" i="2" s="1" a="1"/>
  <c r="H41" i="2" s="1"/>
  <c r="K6" i="2" a="1"/>
  <c r="K6" i="2" s="1"/>
  <c r="L41" i="2" l="1" a="1"/>
  <c r="L41" i="2" s="1"/>
  <c r="G41" i="2" a="1"/>
  <c r="G41" i="2" s="1"/>
  <c r="K41" i="2" a="1"/>
  <c r="K41" i="2" s="1"/>
  <c r="T41" i="2" a="1"/>
  <c r="T41" i="2" s="1"/>
  <c r="U34" i="2" a="1"/>
  <c r="U34" i="2" s="1"/>
  <c r="U6" i="2" a="1"/>
  <c r="U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<sst xmlns="http://schemas.openxmlformats.org/spreadsheetml/2006/main" count="63" uniqueCount="44">
  <si>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TTC Lidar</t>
  </si>
  <si>
    <t>Detector-Descriptor Combination</t>
  </si>
  <si>
    <t>Sno</t>
  </si>
  <si>
    <t>Image # -&gt;</t>
  </si>
  <si>
    <t>ORB-BRISK</t>
  </si>
  <si>
    <t>ORB-BRIEF</t>
  </si>
  <si>
    <t>ORB-ORB</t>
  </si>
  <si>
    <t>ORB-FREAK</t>
  </si>
  <si>
    <t>ORB-SIFT</t>
  </si>
  <si>
    <t>BRISK-BRISK</t>
  </si>
  <si>
    <t>BRISK-BRIEF</t>
  </si>
  <si>
    <t>BRISK-ORB</t>
  </si>
  <si>
    <t>BRISK-FREAK</t>
  </si>
  <si>
    <t>BRISK-SIFT</t>
  </si>
  <si>
    <t>AKAZE-BRISK</t>
  </si>
  <si>
    <t>AKAZE-BRIEF</t>
  </si>
  <si>
    <t>AKAZE-ORB</t>
  </si>
  <si>
    <t>AKAZE-FREAK</t>
  </si>
  <si>
    <t>AKAZE-AKAZE</t>
  </si>
  <si>
    <t>AKAZE-SIFT</t>
  </si>
  <si>
    <t>FAST-BRISK</t>
  </si>
  <si>
    <t>FAST-BRIEF</t>
  </si>
  <si>
    <t>FAST-ORB</t>
  </si>
  <si>
    <t>FAST-FREAK</t>
  </si>
  <si>
    <t>FAST-SIFT</t>
  </si>
  <si>
    <t>SIFT-BRISK</t>
  </si>
  <si>
    <t>SIFT-BRIEF</t>
  </si>
  <si>
    <t>SIFT-FREAK</t>
  </si>
  <si>
    <t>SIFT-SIFT</t>
  </si>
  <si>
    <t>SHITOMASI-BRISK</t>
  </si>
  <si>
    <t>SHITOMASI-BRIEF</t>
  </si>
  <si>
    <t>SHITOMASI-ORB</t>
  </si>
  <si>
    <t>SHITOMASI-FREAK</t>
  </si>
  <si>
    <t>SHITOMASI-SIFT</t>
  </si>
  <si>
    <t>HARRIS-BRISK</t>
  </si>
  <si>
    <t>HARRIS-BRIEF</t>
  </si>
  <si>
    <t>HARRIS-ORB</t>
  </si>
  <si>
    <t>HARRIS-FREAK</t>
  </si>
  <si>
    <t>HARRIS-SIFT</t>
  </si>
  <si>
    <t>TTC Camera</t>
  </si>
  <si>
    <t>Median TTC</t>
  </si>
  <si>
    <t>nan</t>
  </si>
  <si>
    <t>AVERAGE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</si>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</sst>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2" fontId="0" fillId="0" borderId="0" xfId="0" applyNumberForma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4" borderId="5" xfId="0" applyNumberFormat="1" applyFill="1" applyBorder="1" applyAlignment="1">
      <alignment horizontal="center" vertical="center" wrapText="1"/>
    </xf>
    <xf numFmtId="2" fontId="0" fillId="0" borderId="5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2" fontId="0" fillId="5" borderId="5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/>
    </xf>
    <xf numFmtId="2" fontId="0" fillId="6" borderId="6" xfId="0" applyNumberFormat="1" applyFill="1" applyBorder="1" applyAlignment="1">
      <alignment horizontal="center" vertical="center" wrapText="1"/>
    </xf>
    <xf numFmtId="2" fontId="0" fillId="2" borderId="6" xfId="0" applyNumberFormat="1" applyFill="1" applyBorder="1" applyAlignment="1">
      <alignment horizontal="center" vertical="center" wrapText="1"/>
    </xf>
    <xf numFmtId="2" fontId="0" fillId="2" borderId="5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eetMetadata" Target="metadata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MEDIAN TTC CAMERA</a:t>
            </a:r>
          </a:p>
        </c:rich>
      </c:tx>
      <c:layout>
        <c:manualLayout>
          <c:xMode val="edge"/>
          <c:yMode val="edge"/>
          <c:x val="0.40103667808985971"/>
          <c:y val="1.1753183153770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FA7-49B3-BE61-596067BD583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FA7-49B3-BE61-596067BD5832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FA7-49B3-BE61-596067BD5832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FA7-49B3-BE61-596067BD5832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FA7-49B3-BE61-596067BD5832}"/>
              </c:ext>
            </c:extLst>
          </c:dPt>
          <c:cat>
            <c:strRef>
              <c:f>'FP6'!$B$3:$B$38</c:f>
              <c:strCache>
                <c:ptCount val="36"/>
                <c:pt idx="0">
                  <c:v>TTC Lidar</c:v>
                </c:pt>
                <c:pt idx="1">
                  <c:v>ORB-BRISK</c:v>
                </c:pt>
                <c:pt idx="2">
                  <c:v>ORB-BRIEF</c:v>
                </c:pt>
                <c:pt idx="3">
                  <c:v>ORB-ORB</c:v>
                </c:pt>
                <c:pt idx="4">
                  <c:v>ORB-FREAK</c:v>
                </c:pt>
                <c:pt idx="5">
                  <c:v>ORB-SIFT</c:v>
                </c:pt>
                <c:pt idx="6">
                  <c:v>BRISK-BRISK</c:v>
                </c:pt>
                <c:pt idx="7">
                  <c:v>BRISK-BRIEF</c:v>
                </c:pt>
                <c:pt idx="8">
                  <c:v>BRISK-ORB</c:v>
                </c:pt>
                <c:pt idx="9">
                  <c:v>BRISK-FREAK</c:v>
                </c:pt>
                <c:pt idx="10">
                  <c:v>BRISK-SIFT</c:v>
                </c:pt>
                <c:pt idx="11">
                  <c:v>AKAZE-BRISK</c:v>
                </c:pt>
                <c:pt idx="12">
                  <c:v>AKAZE-BRIEF</c:v>
                </c:pt>
                <c:pt idx="13">
                  <c:v>AKAZE-ORB</c:v>
                </c:pt>
                <c:pt idx="14">
                  <c:v>AKAZE-FREAK</c:v>
                </c:pt>
                <c:pt idx="15">
                  <c:v>AKAZE-AKAZE</c:v>
                </c:pt>
                <c:pt idx="16">
                  <c:v>AKAZE-SIFT</c:v>
                </c:pt>
                <c:pt idx="17">
                  <c:v>FAST-BRISK</c:v>
                </c:pt>
                <c:pt idx="18">
                  <c:v>FAST-BRIEF</c:v>
                </c:pt>
                <c:pt idx="19">
                  <c:v>FAST-ORB</c:v>
                </c:pt>
                <c:pt idx="20">
                  <c:v>FAST-FREAK</c:v>
                </c:pt>
                <c:pt idx="21">
                  <c:v>FAST-SIFT</c:v>
                </c:pt>
                <c:pt idx="22">
                  <c:v>SIFT-BRISK</c:v>
                </c:pt>
                <c:pt idx="23">
                  <c:v>SIFT-BRIEF</c:v>
                </c:pt>
                <c:pt idx="24">
                  <c:v>SIFT-FREAK</c:v>
                </c:pt>
                <c:pt idx="25">
                  <c:v>SIFT-SIFT</c:v>
                </c:pt>
                <c:pt idx="26">
                  <c:v>SHITOMASI-BRISK</c:v>
                </c:pt>
                <c:pt idx="27">
                  <c:v>SHITOMASI-BRIEF</c:v>
                </c:pt>
                <c:pt idx="28">
                  <c:v>SHITOMASI-ORB</c:v>
                </c:pt>
                <c:pt idx="29">
                  <c:v>SHITOMASI-FREAK</c:v>
                </c:pt>
                <c:pt idx="30">
                  <c:v>SHITOMASI-SIFT</c:v>
                </c:pt>
                <c:pt idx="31">
                  <c:v>HARRIS-BRISK</c:v>
                </c:pt>
                <c:pt idx="32">
                  <c:v>HARRIS-BRIEF</c:v>
                </c:pt>
                <c:pt idx="33">
                  <c:v>HARRIS-ORB</c:v>
                </c:pt>
                <c:pt idx="34">
                  <c:v>HARRIS-FREAK</c:v>
                </c:pt>
                <c:pt idx="35">
                  <c:v>HARRIS-SIFT</c:v>
                </c:pt>
              </c:strCache>
            </c:strRef>
          </c:cat>
          <c:val>
            <c:numRef>
              <c:f>'FP6'!$U$3:$U$38</c:f>
              <c:numCache>
                <c:formatCode>0.00</c:formatCode>
                <c:ptCount val="36"/>
                <c:pt idx="0">
                  <c:v>11.6159</c:v>
                </c:pt>
                <c:pt idx="1">
                  <c:v>12.802250000000001</c:v>
                </c:pt>
                <c:pt idx="2">
                  <c:v>13.6462</c:v>
                </c:pt>
                <c:pt idx="3">
                  <c:v>14.685</c:v>
                </c:pt>
                <c:pt idx="4">
                  <c:v>11.775549999999999</c:v>
                </c:pt>
                <c:pt idx="5">
                  <c:v>14.64695</c:v>
                </c:pt>
                <c:pt idx="6">
                  <c:v>13.320699999999999</c:v>
                </c:pt>
                <c:pt idx="7">
                  <c:v>14.05545</c:v>
                </c:pt>
                <c:pt idx="8">
                  <c:v>13.3139</c:v>
                </c:pt>
                <c:pt idx="9">
                  <c:v>13.4618</c:v>
                </c:pt>
                <c:pt idx="10">
                  <c:v>13.257899999999999</c:v>
                </c:pt>
                <c:pt idx="11">
                  <c:v>12.8878</c:v>
                </c:pt>
                <c:pt idx="12">
                  <c:v>12.680250000000001</c:v>
                </c:pt>
                <c:pt idx="13">
                  <c:v>12.34365</c:v>
                </c:pt>
                <c:pt idx="14">
                  <c:v>12.1343</c:v>
                </c:pt>
                <c:pt idx="15">
                  <c:v>12.536149999999999</c:v>
                </c:pt>
                <c:pt idx="16">
                  <c:v>12.35425</c:v>
                </c:pt>
                <c:pt idx="17">
                  <c:v>12.26305</c:v>
                </c:pt>
                <c:pt idx="18">
                  <c:v>12.1549</c:v>
                </c:pt>
                <c:pt idx="19">
                  <c:v>12.2418</c:v>
                </c:pt>
                <c:pt idx="20">
                  <c:v>12.071249999999999</c:v>
                </c:pt>
                <c:pt idx="21">
                  <c:v>12.2906</c:v>
                </c:pt>
                <c:pt idx="22">
                  <c:v>12.605599999999999</c:v>
                </c:pt>
                <c:pt idx="23">
                  <c:v>11.965599999999998</c:v>
                </c:pt>
                <c:pt idx="24">
                  <c:v>13.007650000000002</c:v>
                </c:pt>
                <c:pt idx="25">
                  <c:v>11.769549999999999</c:v>
                </c:pt>
                <c:pt idx="26">
                  <c:v>12.1089</c:v>
                </c:pt>
                <c:pt idx="27">
                  <c:v>12.209499999999998</c:v>
                </c:pt>
                <c:pt idx="28">
                  <c:v>12.140499999999999</c:v>
                </c:pt>
                <c:pt idx="29">
                  <c:v>12.3171</c:v>
                </c:pt>
                <c:pt idx="30">
                  <c:v>12.012049999999999</c:v>
                </c:pt>
                <c:pt idx="31">
                  <c:v>11.694800000000001</c:v>
                </c:pt>
                <c:pt idx="32">
                  <c:v>11.54425</c:v>
                </c:pt>
                <c:pt idx="33">
                  <c:v>11.105499999999999</c:v>
                </c:pt>
                <c:pt idx="34">
                  <c:v>11.2698</c:v>
                </c:pt>
                <c:pt idx="35">
                  <c:v>11.637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7-49B3-BE61-596067BD5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55902671"/>
        <c:axId val="1155966079"/>
      </c:barChart>
      <c:catAx>
        <c:axId val="1155902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66079"/>
        <c:crosses val="autoZero"/>
        <c:auto val="1"/>
        <c:lblAlgn val="ctr"/>
        <c:lblOffset val="100"/>
        <c:noMultiLvlLbl val="0"/>
      </c:catAx>
      <c:valAx>
        <c:axId val="115596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0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'FP6'!$B$3</c:f>
              <c:strCache>
                <c:ptCount val="1"/>
                <c:pt idx="0">
                  <c:v>TTC Lidar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'FP6'!$C$2:$T$2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'FP6'!$C$3:$T$3</c:f>
              <c:numCache>
                <c:formatCode>0.00</c:formatCode>
                <c:ptCount val="18"/>
                <c:pt idx="0">
                  <c:v>12.972200000000001</c:v>
                </c:pt>
                <c:pt idx="1">
                  <c:v>12.263999999999999</c:v>
                </c:pt>
                <c:pt idx="2">
                  <c:v>13.9161</c:v>
                </c:pt>
                <c:pt idx="3">
                  <c:v>14.8865</c:v>
                </c:pt>
                <c:pt idx="4">
                  <c:v>7.4155199999999999</c:v>
                </c:pt>
                <c:pt idx="5">
                  <c:v>12.4213</c:v>
                </c:pt>
                <c:pt idx="6">
                  <c:v>34.340400000000002</c:v>
                </c:pt>
                <c:pt idx="7">
                  <c:v>9.3437599999999996</c:v>
                </c:pt>
                <c:pt idx="8">
                  <c:v>18.131799999999998</c:v>
                </c:pt>
                <c:pt idx="9">
                  <c:v>18.0318</c:v>
                </c:pt>
                <c:pt idx="10">
                  <c:v>14.9877</c:v>
                </c:pt>
                <c:pt idx="11">
                  <c:v>10.1</c:v>
                </c:pt>
                <c:pt idx="12">
                  <c:v>9.2230699999999999</c:v>
                </c:pt>
                <c:pt idx="13">
                  <c:v>10.9678</c:v>
                </c:pt>
                <c:pt idx="14">
                  <c:v>8.09422</c:v>
                </c:pt>
                <c:pt idx="15">
                  <c:v>8.8139199999999995</c:v>
                </c:pt>
                <c:pt idx="16">
                  <c:v>10.2926</c:v>
                </c:pt>
                <c:pt idx="17">
                  <c:v>8.5200099999999992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C-4038-BDCF-FFC02608299D}"/>
            </c:ext>
          </c:extLst>
        </c:ser>
        <c:ser>
          <c:idx val="2"/>
          <c:order val="2"/>
          <c:tx>
            <c:strRef>
              <c:f>'FP6'!$B$22</c:f>
              <c:strCache>
                <c:ptCount val="1"/>
                <c:pt idx="0">
                  <c:v>FAST-ORB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9"/>
            <c:spPr>
              <a:solidFill>
                <a:schemeClr val="accent3"/>
              </a:solidFill>
              <a:ln w="31750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'FP6'!$C$2:$T$2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'FP6'!$C$22:$T$22</c:f>
              <c:numCache>
                <c:formatCode>0.00</c:formatCode>
                <c:ptCount val="18"/>
                <c:pt idx="0">
                  <c:v>10.504099999999999</c:v>
                </c:pt>
                <c:pt idx="1">
                  <c:v>12.583299999999999</c:v>
                </c:pt>
                <c:pt idx="2">
                  <c:v>13.1303</c:v>
                </c:pt>
                <c:pt idx="3">
                  <c:v>13.1229</c:v>
                </c:pt>
                <c:pt idx="4">
                  <c:v>36.209800000000001</c:v>
                </c:pt>
                <c:pt idx="5">
                  <c:v>12.564500000000001</c:v>
                </c:pt>
                <c:pt idx="6">
                  <c:v>11.822699999999999</c:v>
                </c:pt>
                <c:pt idx="7">
                  <c:v>11.2013</c:v>
                </c:pt>
                <c:pt idx="8">
                  <c:v>11.8924</c:v>
                </c:pt>
                <c:pt idx="9">
                  <c:v>13.4681</c:v>
                </c:pt>
                <c:pt idx="10">
                  <c:v>13.994999999999999</c:v>
                </c:pt>
                <c:pt idx="11">
                  <c:v>13.3932</c:v>
                </c:pt>
                <c:pt idx="12">
                  <c:v>11.836499999999999</c:v>
                </c:pt>
                <c:pt idx="13">
                  <c:v>11.414</c:v>
                </c:pt>
                <c:pt idx="14">
                  <c:v>12.4947</c:v>
                </c:pt>
                <c:pt idx="15">
                  <c:v>11.988899999999999</c:v>
                </c:pt>
                <c:pt idx="16">
                  <c:v>8.8838600000000003</c:v>
                </c:pt>
                <c:pt idx="17">
                  <c:v>11.611800000000001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DC-4038-BDCF-FFC02608299D}"/>
            </c:ext>
          </c:extLst>
        </c:ser>
        <c:ser>
          <c:idx val="3"/>
          <c:order val="3"/>
          <c:tx>
            <c:strRef>
              <c:f>'FP6'!$B$30</c:f>
              <c:strCache>
                <c:ptCount val="1"/>
                <c:pt idx="0">
                  <c:v>SHITOMASI-BRIEF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53975">
                <a:solidFill>
                  <a:srgbClr val="FF0000"/>
                </a:solidFill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'FP6'!$C$2:$T$2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'FP6'!$C$30:$T$30</c:f>
              <c:numCache>
                <c:formatCode>0.00</c:formatCode>
                <c:ptCount val="18"/>
                <c:pt idx="0">
                  <c:v>13.0534</c:v>
                </c:pt>
                <c:pt idx="1">
                  <c:v>13.1509</c:v>
                </c:pt>
                <c:pt idx="2">
                  <c:v>14.8637</c:v>
                </c:pt>
                <c:pt idx="3">
                  <c:v>11.848000000000001</c:v>
                </c:pt>
                <c:pt idx="4">
                  <c:v>12.0556</c:v>
                </c:pt>
                <c:pt idx="5">
                  <c:v>13.7279</c:v>
                </c:pt>
                <c:pt idx="6">
                  <c:v>12.997999999999999</c:v>
                </c:pt>
                <c:pt idx="7">
                  <c:v>13.3932</c:v>
                </c:pt>
                <c:pt idx="8">
                  <c:v>11.4727</c:v>
                </c:pt>
                <c:pt idx="9">
                  <c:v>13.935600000000001</c:v>
                </c:pt>
                <c:pt idx="10">
                  <c:v>11.0543</c:v>
                </c:pt>
                <c:pt idx="11">
                  <c:v>11.319599999999999</c:v>
                </c:pt>
                <c:pt idx="12">
                  <c:v>12.2464</c:v>
                </c:pt>
                <c:pt idx="13">
                  <c:v>12.172599999999999</c:v>
                </c:pt>
                <c:pt idx="14">
                  <c:v>11.6906</c:v>
                </c:pt>
                <c:pt idx="15">
                  <c:v>12.305199999999999</c:v>
                </c:pt>
                <c:pt idx="16">
                  <c:v>12.1403</c:v>
                </c:pt>
                <c:pt idx="17">
                  <c:v>9.7386300000000006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DC-4038-BDCF-FFC026082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320607"/>
        <c:axId val="991838431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'FP6'!$B$20</c15:sqref>
                        </c15:formulaRef>
                      </c:ext>
                    </c:extLst>
                    <c:strCache>
                      <c:ptCount val="1"/>
                      <c:pt idx="0">
                        <c:v>FAST-BRISK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'FP6'!$C$2:$T$2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'FP6'!$C$20:$T$20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0">
                        <c:v>12.313000000000001</c:v>
                      </c:pt>
                      <c:pt idx="1">
                        <c:v>12.2128</c:v>
                      </c:pt>
                      <c:pt idx="2">
                        <c:v>13.2483</c:v>
                      </c:pt>
                      <c:pt idx="3">
                        <c:v>12.587300000000001</c:v>
                      </c:pt>
                      <c:pt idx="4">
                        <c:v>115.21899999999999</c:v>
                      </c:pt>
                      <c:pt idx="5">
                        <c:v>13.493499999999999</c:v>
                      </c:pt>
                      <c:pt idx="6">
                        <c:v>12.136799999999999</c:v>
                      </c:pt>
                      <c:pt idx="7">
                        <c:v>11.3009</c:v>
                      </c:pt>
                      <c:pt idx="8">
                        <c:v>12.213100000000001</c:v>
                      </c:pt>
                      <c:pt idx="9">
                        <c:v>13.654400000000001</c:v>
                      </c:pt>
                      <c:pt idx="10">
                        <c:v>12.1715</c:v>
                      </c:pt>
                      <c:pt idx="11">
                        <c:v>12.5078</c:v>
                      </c:pt>
                      <c:pt idx="12">
                        <c:v>12.332000000000001</c:v>
                      </c:pt>
                      <c:pt idx="13">
                        <c:v>11.8668</c:v>
                      </c:pt>
                      <c:pt idx="14">
                        <c:v>11.157400000000001</c:v>
                      </c:pt>
                      <c:pt idx="15">
                        <c:v>12.462999999999999</c:v>
                      </c:pt>
                      <c:pt idx="16">
                        <c:v>10.463699999999999</c:v>
                      </c:pt>
                      <c:pt idx="17">
                        <c:v>11.109500000000001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EDC-4038-BDCF-FFC02608299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'FP6'!$B$31</c15:sqref>
                        </c15:formulaRef>
                      </c:ext>
                    </c:extLst>
                    <c:strCache>
                      <c:ptCount val="1"/>
                      <c:pt idx="0">
                        <c:v>SHITOMASI-ORB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'FP6'!$C$2:$T$2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'FP6'!$C$31:$T$31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0">
                        <c:v>13.826000000000001</c:v>
                      </c:pt>
                      <c:pt idx="1">
                        <c:v>12.014900000000001</c:v>
                      </c:pt>
                      <c:pt idx="2">
                        <c:v>13.406599999999999</c:v>
                      </c:pt>
                      <c:pt idx="3">
                        <c:v>12.0075</c:v>
                      </c:pt>
                      <c:pt idx="4">
                        <c:v>12.733599999999999</c:v>
                      </c:pt>
                      <c:pt idx="5">
                        <c:v>13.6007</c:v>
                      </c:pt>
                      <c:pt idx="6">
                        <c:v>12.797499999999999</c:v>
                      </c:pt>
                      <c:pt idx="7">
                        <c:v>13.488099999999999</c:v>
                      </c:pt>
                      <c:pt idx="8">
                        <c:v>10.951700000000001</c:v>
                      </c:pt>
                      <c:pt idx="9">
                        <c:v>13.024900000000001</c:v>
                      </c:pt>
                      <c:pt idx="10">
                        <c:v>10.513999999999999</c:v>
                      </c:pt>
                      <c:pt idx="11">
                        <c:v>10.59</c:v>
                      </c:pt>
                      <c:pt idx="12">
                        <c:v>12.2661</c:v>
                      </c:pt>
                      <c:pt idx="13">
                        <c:v>11.2972</c:v>
                      </c:pt>
                      <c:pt idx="14">
                        <c:v>8.18276</c:v>
                      </c:pt>
                      <c:pt idx="15">
                        <c:v>12.277900000000001</c:v>
                      </c:pt>
                      <c:pt idx="16">
                        <c:v>10.6303</c:v>
                      </c:pt>
                      <c:pt idx="17">
                        <c:v>10.689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7EDC-4038-BDCF-FFC02608299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'FP6'!$B$33</c15:sqref>
                        </c15:formulaRef>
                      </c:ext>
                    </c:extLst>
                    <c:strCache>
                      <c:ptCount val="1"/>
                      <c:pt idx="0">
                        <c:v>SHITOMASI-SIFT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'FP6'!$C$2:$T$2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'FP6'!$C$33:$T$33</c15:sqref>
                        </c15:formulaRef>
                      </c:ext>
                    </c:extLst>
                    <c:numCache>
                      <c:formatCode>0.00</c:formatCode>
                      <c:ptCount val="18"/>
                      <c:pt idx="0">
                        <c:v>13.8833</c:v>
                      </c:pt>
                      <c:pt idx="1">
                        <c:v>13.566800000000001</c:v>
                      </c:pt>
                      <c:pt idx="2">
                        <c:v>12.8667</c:v>
                      </c:pt>
                      <c:pt idx="3">
                        <c:v>12.382</c:v>
                      </c:pt>
                      <c:pt idx="4">
                        <c:v>12.6754</c:v>
                      </c:pt>
                      <c:pt idx="5">
                        <c:v>13.2697</c:v>
                      </c:pt>
                      <c:pt idx="6">
                        <c:v>12.901899999999999</c:v>
                      </c:pt>
                      <c:pt idx="7">
                        <c:v>13.4223</c:v>
                      </c:pt>
                      <c:pt idx="8">
                        <c:v>11.642099999999999</c:v>
                      </c:pt>
                      <c:pt idx="9">
                        <c:v>13.7262</c:v>
                      </c:pt>
                      <c:pt idx="10">
                        <c:v>11.26</c:v>
                      </c:pt>
                      <c:pt idx="11">
                        <c:v>11.604799999999999</c:v>
                      </c:pt>
                      <c:pt idx="12">
                        <c:v>11.541</c:v>
                      </c:pt>
                      <c:pt idx="13">
                        <c:v>11.225300000000001</c:v>
                      </c:pt>
                      <c:pt idx="14">
                        <c:v>10.6602</c:v>
                      </c:pt>
                      <c:pt idx="15">
                        <c:v>11.5892</c:v>
                      </c:pt>
                      <c:pt idx="16">
                        <c:v>11.104100000000001</c:v>
                      </c:pt>
                      <c:pt idx="17">
                        <c:v>9.6515400000000007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7EDC-4038-BDCF-FFC02608299D}"/>
                  </c:ext>
                </c:extLst>
              </c15:ser>
            </c15:filteredScatterSeries>
          </c:ext>
        </c:extLst>
      </c:scatterChart>
      <c:valAx>
        <c:axId val="115432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Image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38431"/>
        <c:crosses val="autoZero"/>
        <c:crossBetween val="midCat"/>
      </c:valAx>
      <c:valAx>
        <c:axId val="99183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TTC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2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232B66-5406-4BBD-B7AA-4D6DC3F62562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207962</xdr:colOff>
      <xdr:row>3</xdr:row>
      <xdr:rowOff>12699</xdr:rowOff>
    </xdr:from>
    <xdr:to>
      <xdr:col>30</xdr:col>
      <xdr:colOff>476250</xdr:colOff>
      <xdr:row>38</xdr:row>
      <xdr:rowOff>165099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A7FBD-BA12-6E12-1FB3-57536BD2F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36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7D3952-182B-62EC-6738-2B78723416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2052-DB11-481C-9CBE-2EB17392D898}">
  <dimension ref="A1:U41"/>
  <sheetViews>
    <sheetView zoomScaleNormal="10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B30" sqref="B30:T30"/>
    </sheetView>
  </sheetViews>
  <sheetFormatPr defaultRowHeight="14.5" x14ac:dyDescent="0.35"/>
  <cols>
    <col min="1" max="1" width="12.26953125" bestFit="1" customWidth="1"/>
    <col min="2" max="2" width="16.453125" customWidth="1"/>
    <col min="3" max="3" width="7.54296875" customWidth="1"/>
    <col min="4" max="4" width="8.36328125" customWidth="1"/>
    <col min="5" max="20" width="7.54296875" customWidth="1"/>
    <col min="21" max="21" width="7.90625" customWidth="1"/>
  </cols>
  <sheetData>
    <row r="1" spans="1:21" ht="43.5" x14ac:dyDescent="0.35">
      <c r="A1" s="3"/>
      <c r="B1" s="4" t="s">
        <v>1</v>
      </c>
      <c r="C1" s="5" t="s">
        <v>39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8" t="s">
        <v>40</v>
      </c>
    </row>
    <row r="2" spans="1:21" x14ac:dyDescent="0.35">
      <c r="A2" s="4" t="s">
        <v>2</v>
      </c>
      <c r="B2" s="4" t="s">
        <v>3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/>
    </row>
    <row r="3" spans="1:21" x14ac:dyDescent="0.35">
      <c r="A3" s="19">
        <v>0</v>
      </c>
      <c r="B3" s="19" t="s">
        <v>0</v>
      </c>
      <c r="C3" s="20">
        <v>12.972200000000001</v>
      </c>
      <c r="D3" s="20">
        <v>12.263999999999999</v>
      </c>
      <c r="E3" s="20">
        <v>13.9161</v>
      </c>
      <c r="F3" s="20">
        <v>14.8865</v>
      </c>
      <c r="G3" s="20">
        <v>7.4155199999999999</v>
      </c>
      <c r="H3" s="20">
        <v>12.4213</v>
      </c>
      <c r="I3" s="20">
        <v>34.340400000000002</v>
      </c>
      <c r="J3" s="20">
        <v>9.3437599999999996</v>
      </c>
      <c r="K3" s="20">
        <v>18.131799999999998</v>
      </c>
      <c r="L3" s="20">
        <v>18.0318</v>
      </c>
      <c r="M3" s="20">
        <v>14.9877</v>
      </c>
      <c r="N3" s="20">
        <v>10.1</v>
      </c>
      <c r="O3" s="20">
        <v>9.2230699999999999</v>
      </c>
      <c r="P3" s="20">
        <v>10.9678</v>
      </c>
      <c r="Q3" s="20">
        <v>8.09422</v>
      </c>
      <c r="R3" s="20">
        <v>8.8139199999999995</v>
      </c>
      <c r="S3" s="20">
        <v>10.2926</v>
      </c>
      <c r="T3" s="20">
        <v>8.5200099999999992</v>
      </c>
      <c r="U3" s="21" cm="1">
        <f t="array" ref="U3">MEDIAN(IF(ISNUMBER(C3:T3), C3:T3))</f>
        <v>11.6159</v>
      </c>
    </row>
    <row r="4" spans="1:21" x14ac:dyDescent="0.35">
      <c r="A4" s="15">
        <v>1</v>
      </c>
      <c r="B4" s="15" t="s">
        <v>4</v>
      </c>
      <c r="C4" s="16">
        <v>13.1044</v>
      </c>
      <c r="D4" s="16">
        <v>24.3062</v>
      </c>
      <c r="E4" s="16">
        <v>14.1828</v>
      </c>
      <c r="F4" s="16">
        <v>25.589600000000001</v>
      </c>
      <c r="G4" s="22">
        <v>26.764500000000002</v>
      </c>
      <c r="H4" s="16">
        <v>16.442499999999999</v>
      </c>
      <c r="I4" s="16">
        <v>11.5656</v>
      </c>
      <c r="J4" s="16">
        <v>12.186</v>
      </c>
      <c r="K4" s="16">
        <v>13.348100000000001</v>
      </c>
      <c r="L4" s="16">
        <v>13.051500000000001</v>
      </c>
      <c r="M4" s="16">
        <v>13.3826</v>
      </c>
      <c r="N4" s="16">
        <v>11.9945</v>
      </c>
      <c r="O4" s="22">
        <v>11.403499999999999</v>
      </c>
      <c r="P4" s="16">
        <v>10.5718</v>
      </c>
      <c r="Q4" s="16">
        <v>11.202500000000001</v>
      </c>
      <c r="R4" s="16">
        <v>10.7781</v>
      </c>
      <c r="S4" s="16">
        <v>10.7262</v>
      </c>
      <c r="T4" s="16">
        <v>12.553000000000001</v>
      </c>
      <c r="U4" s="13" cm="1">
        <f t="array" ref="U4">MEDIAN(IF(ISNUMBER(C4:T4), C4:T4))</f>
        <v>12.802250000000001</v>
      </c>
    </row>
    <row r="5" spans="1:21" ht="14.5" customHeight="1" x14ac:dyDescent="0.35">
      <c r="A5" s="9">
        <v>2</v>
      </c>
      <c r="B5" s="9" t="s">
        <v>5</v>
      </c>
      <c r="C5" s="12">
        <v>13.849500000000001</v>
      </c>
      <c r="D5" s="12">
        <v>13.891400000000001</v>
      </c>
      <c r="E5" s="12">
        <v>12.9405</v>
      </c>
      <c r="F5" s="12">
        <v>18.681999999999999</v>
      </c>
      <c r="G5" s="23">
        <v>15.053900000000001</v>
      </c>
      <c r="H5" s="12">
        <v>14.993499999999999</v>
      </c>
      <c r="I5" s="12">
        <v>17.245000000000001</v>
      </c>
      <c r="J5" s="12">
        <v>21.9177</v>
      </c>
      <c r="K5" s="12">
        <v>14.657500000000001</v>
      </c>
      <c r="L5" s="12">
        <v>13.4001</v>
      </c>
      <c r="M5" s="12">
        <v>13.4429</v>
      </c>
      <c r="N5" s="12">
        <v>15.08</v>
      </c>
      <c r="O5" s="23">
        <v>13.346399999999999</v>
      </c>
      <c r="P5" s="12">
        <v>10.645200000000001</v>
      </c>
      <c r="Q5" s="12">
        <v>11.8963</v>
      </c>
      <c r="R5" s="12">
        <v>12.558299999999999</v>
      </c>
      <c r="S5" s="12">
        <v>8.3803599999999996</v>
      </c>
      <c r="T5" s="12">
        <v>8.8238900000000005</v>
      </c>
      <c r="U5" s="13" cm="1">
        <f t="array" ref="U5">MEDIAN(IF(ISNUMBER(C5:T5), C5:T5))</f>
        <v>13.6462</v>
      </c>
    </row>
    <row r="6" spans="1:21" ht="14.5" customHeight="1" x14ac:dyDescent="0.35">
      <c r="A6" s="10">
        <v>3</v>
      </c>
      <c r="B6" s="10" t="s">
        <v>6</v>
      </c>
      <c r="C6" s="23">
        <v>13.366400000000001</v>
      </c>
      <c r="D6" s="23" t="e" cm="1">
        <f t="array" ref="D6">na</f>
        <v>#NAME?</v>
      </c>
      <c r="E6" s="23">
        <v>16.061</v>
      </c>
      <c r="F6" s="23">
        <v>19.525200000000002</v>
      </c>
      <c r="G6" s="23">
        <v>14.685</v>
      </c>
      <c r="H6" s="23" t="e" cm="1">
        <f t="array" ref="H6">-inf</f>
        <v>#NAME?</v>
      </c>
      <c r="I6" s="23">
        <v>31.689499999999999</v>
      </c>
      <c r="J6" s="23">
        <v>31.177700000000002</v>
      </c>
      <c r="K6" s="23" t="e" cm="1">
        <f t="array" ref="K6">-inf</f>
        <v>#NAME?</v>
      </c>
      <c r="L6" s="23">
        <v>44.901899999999998</v>
      </c>
      <c r="M6" s="23">
        <v>28.2957</v>
      </c>
      <c r="N6" s="23">
        <v>48.009399999999999</v>
      </c>
      <c r="O6" s="23">
        <v>11.630100000000001</v>
      </c>
      <c r="P6" s="23">
        <v>11.4636</v>
      </c>
      <c r="Q6" s="23">
        <v>13.9053</v>
      </c>
      <c r="R6" s="23">
        <v>13.1732</v>
      </c>
      <c r="S6" s="23">
        <v>10.988099999999999</v>
      </c>
      <c r="T6" s="23">
        <v>11.108000000000001</v>
      </c>
      <c r="U6" s="13" cm="1">
        <f t="array" ref="U6">MEDIAN(IF(ISNUMBER(C6:T6), C6:T6))</f>
        <v>14.685</v>
      </c>
    </row>
    <row r="7" spans="1:21" x14ac:dyDescent="0.35">
      <c r="A7" s="11">
        <v>4</v>
      </c>
      <c r="B7" s="11" t="s">
        <v>7</v>
      </c>
      <c r="C7" s="14">
        <v>11.595800000000001</v>
      </c>
      <c r="D7" s="14">
        <v>15.328099999999999</v>
      </c>
      <c r="E7" s="14">
        <v>11.898199999999999</v>
      </c>
      <c r="F7" s="14">
        <v>27.726800000000001</v>
      </c>
      <c r="G7" s="23">
        <v>21.782399999999999</v>
      </c>
      <c r="H7" s="14">
        <v>11.634499999999999</v>
      </c>
      <c r="I7" s="14">
        <v>59.701500000000003</v>
      </c>
      <c r="J7" s="14">
        <v>12.204599999999999</v>
      </c>
      <c r="K7" s="14">
        <v>11.486700000000001</v>
      </c>
      <c r="L7" s="14">
        <v>12.119</v>
      </c>
      <c r="M7" s="14">
        <v>13.4512</v>
      </c>
      <c r="N7" s="14">
        <v>11.521100000000001</v>
      </c>
      <c r="O7" s="23">
        <v>10.3384</v>
      </c>
      <c r="P7" s="14">
        <v>11.1286</v>
      </c>
      <c r="Q7" s="14">
        <v>11.652900000000001</v>
      </c>
      <c r="R7" s="14">
        <v>10.901</v>
      </c>
      <c r="S7" s="14">
        <v>11.2972</v>
      </c>
      <c r="T7" s="14">
        <v>12.3146</v>
      </c>
      <c r="U7" s="13" cm="1">
        <f t="array" ref="U7">MEDIAN(IF(ISNUMBER(C7:T7), C7:T7))</f>
        <v>11.775549999999999</v>
      </c>
    </row>
    <row r="8" spans="1:21" x14ac:dyDescent="0.35">
      <c r="A8" s="10">
        <v>5</v>
      </c>
      <c r="B8" s="10" t="s">
        <v>8</v>
      </c>
      <c r="C8" s="23">
        <v>12.2918</v>
      </c>
      <c r="D8" s="23">
        <v>15.302300000000001</v>
      </c>
      <c r="E8" s="23">
        <v>13.4299</v>
      </c>
      <c r="F8" s="23">
        <v>28.989000000000001</v>
      </c>
      <c r="G8" s="23">
        <v>150.53299999999999</v>
      </c>
      <c r="H8" s="23">
        <v>65.746799999999993</v>
      </c>
      <c r="I8" s="23">
        <v>16.895900000000001</v>
      </c>
      <c r="J8" s="23">
        <v>17.1937</v>
      </c>
      <c r="K8" s="23">
        <v>22.011600000000001</v>
      </c>
      <c r="L8" s="23">
        <v>20.561399999999999</v>
      </c>
      <c r="M8" s="23">
        <v>22.008099999999999</v>
      </c>
      <c r="N8" s="23">
        <v>12.5032</v>
      </c>
      <c r="O8" s="23">
        <v>11.5908</v>
      </c>
      <c r="P8" s="23">
        <v>10.8712</v>
      </c>
      <c r="Q8" s="23">
        <v>13.9916</v>
      </c>
      <c r="R8" s="23">
        <v>12.571</v>
      </c>
      <c r="S8" s="23">
        <v>10.943099999999999</v>
      </c>
      <c r="T8" s="23">
        <v>11.162800000000001</v>
      </c>
      <c r="U8" s="13" cm="1">
        <f t="array" ref="U8">MEDIAN(IF(ISNUMBER(C8:T8), C8:T8))</f>
        <v>14.64695</v>
      </c>
    </row>
    <row r="9" spans="1:21" x14ac:dyDescent="0.35">
      <c r="A9" s="11">
        <v>6</v>
      </c>
      <c r="B9" s="11" t="s">
        <v>9</v>
      </c>
      <c r="C9" s="14">
        <v>11.732699999999999</v>
      </c>
      <c r="D9" s="14">
        <v>22.3477</v>
      </c>
      <c r="E9" s="14">
        <v>16.5807</v>
      </c>
      <c r="F9" s="14">
        <v>15.2211</v>
      </c>
      <c r="G9" s="23">
        <v>23.134799999999998</v>
      </c>
      <c r="H9" s="14">
        <v>16.5304</v>
      </c>
      <c r="I9" s="14">
        <v>16.598700000000001</v>
      </c>
      <c r="J9" s="14">
        <v>18.1022</v>
      </c>
      <c r="K9" s="14">
        <v>14.819000000000001</v>
      </c>
      <c r="L9" s="14">
        <v>12.8628</v>
      </c>
      <c r="M9" s="14">
        <v>11.969799999999999</v>
      </c>
      <c r="N9" s="14">
        <v>12.584899999999999</v>
      </c>
      <c r="O9" s="23">
        <v>13.577</v>
      </c>
      <c r="P9" s="14">
        <v>11.267799999999999</v>
      </c>
      <c r="Q9" s="14">
        <v>13.064399999999999</v>
      </c>
      <c r="R9" s="14">
        <v>10.864100000000001</v>
      </c>
      <c r="S9" s="14">
        <v>10.408899999999999</v>
      </c>
      <c r="T9" s="14">
        <v>12.7944</v>
      </c>
      <c r="U9" s="13" cm="1">
        <f t="array" ref="U9">MEDIAN(IF(ISNUMBER(C9:T9), C9:T9))</f>
        <v>13.320699999999999</v>
      </c>
    </row>
    <row r="10" spans="1:21" x14ac:dyDescent="0.35">
      <c r="A10" s="11">
        <v>7</v>
      </c>
      <c r="B10" s="11" t="s">
        <v>10</v>
      </c>
      <c r="C10" s="14">
        <v>13.807</v>
      </c>
      <c r="D10" s="14">
        <v>16.923100000000002</v>
      </c>
      <c r="E10" s="14">
        <v>15.056900000000001</v>
      </c>
      <c r="F10" s="14">
        <v>14.777200000000001</v>
      </c>
      <c r="G10" s="23">
        <v>13.107100000000001</v>
      </c>
      <c r="H10" s="14">
        <v>15.2341</v>
      </c>
      <c r="I10" s="14">
        <v>14.7639</v>
      </c>
      <c r="J10" s="14">
        <v>17.683</v>
      </c>
      <c r="K10" s="14">
        <v>16.237300000000001</v>
      </c>
      <c r="L10" s="14">
        <v>13.1264</v>
      </c>
      <c r="M10" s="14">
        <v>12.719200000000001</v>
      </c>
      <c r="N10" s="14">
        <v>14.317299999999999</v>
      </c>
      <c r="O10" s="23">
        <v>14.303900000000001</v>
      </c>
      <c r="P10" s="14">
        <v>11.6022</v>
      </c>
      <c r="Q10" s="14">
        <v>12.4269</v>
      </c>
      <c r="R10" s="14">
        <v>12.7819</v>
      </c>
      <c r="S10" s="14">
        <v>9.4162999999999997</v>
      </c>
      <c r="T10" s="14">
        <v>11.2013</v>
      </c>
      <c r="U10" s="13" cm="1">
        <f t="array" ref="U10">MEDIAN(IF(ISNUMBER(C10:T10), C10:T10))</f>
        <v>14.05545</v>
      </c>
    </row>
    <row r="11" spans="1:21" x14ac:dyDescent="0.35">
      <c r="A11" s="11">
        <v>8</v>
      </c>
      <c r="B11" s="11" t="s">
        <v>11</v>
      </c>
      <c r="C11" s="14">
        <v>12.323399999999999</v>
      </c>
      <c r="D11" s="14">
        <v>20.741399999999999</v>
      </c>
      <c r="E11" s="14">
        <v>16.229900000000001</v>
      </c>
      <c r="F11" s="14">
        <v>13.975099999999999</v>
      </c>
      <c r="G11" s="23">
        <v>22.6554</v>
      </c>
      <c r="H11" s="14">
        <v>26.784500000000001</v>
      </c>
      <c r="I11" s="14">
        <v>14.294700000000001</v>
      </c>
      <c r="J11" s="14">
        <v>15.050800000000001</v>
      </c>
      <c r="K11" s="14">
        <v>13.9741</v>
      </c>
      <c r="L11" s="14">
        <v>11.0809</v>
      </c>
      <c r="M11" s="14">
        <v>11.921200000000001</v>
      </c>
      <c r="N11" s="14">
        <v>14.2142</v>
      </c>
      <c r="O11" s="23">
        <v>10.8695</v>
      </c>
      <c r="P11" s="14">
        <v>12.653700000000001</v>
      </c>
      <c r="Q11" s="14">
        <v>12.551500000000001</v>
      </c>
      <c r="R11" s="14">
        <v>11.7637</v>
      </c>
      <c r="S11" s="14">
        <v>8.70458</v>
      </c>
      <c r="T11" s="14">
        <v>12.2583</v>
      </c>
      <c r="U11" s="13" cm="1">
        <f t="array" ref="U11">MEDIAN(IF(ISNUMBER(C11:T11), C11:T11))</f>
        <v>13.3139</v>
      </c>
    </row>
    <row r="12" spans="1:21" x14ac:dyDescent="0.35">
      <c r="A12" s="11">
        <v>9</v>
      </c>
      <c r="B12" s="11" t="s">
        <v>12</v>
      </c>
      <c r="C12" s="14">
        <v>13.6846</v>
      </c>
      <c r="D12" s="14">
        <v>21.0002</v>
      </c>
      <c r="E12" s="14">
        <v>13.911899999999999</v>
      </c>
      <c r="F12" s="14">
        <v>14.907999999999999</v>
      </c>
      <c r="G12" s="23">
        <v>33.8369</v>
      </c>
      <c r="H12" s="14">
        <v>13.2666</v>
      </c>
      <c r="I12" s="14">
        <v>17.823699999999999</v>
      </c>
      <c r="J12" s="14">
        <v>16.029</v>
      </c>
      <c r="K12" s="14">
        <v>15.45</v>
      </c>
      <c r="L12" s="14">
        <v>11.631399999999999</v>
      </c>
      <c r="M12" s="14">
        <v>13.1586</v>
      </c>
      <c r="N12" s="14">
        <v>12.584899999999999</v>
      </c>
      <c r="O12" s="23">
        <v>12.905900000000001</v>
      </c>
      <c r="P12" s="14">
        <v>11.267799999999999</v>
      </c>
      <c r="Q12" s="14">
        <v>13.657</v>
      </c>
      <c r="R12" s="14">
        <v>10.5327</v>
      </c>
      <c r="S12" s="14">
        <v>9.6229600000000008</v>
      </c>
      <c r="T12" s="14">
        <v>10.9557</v>
      </c>
      <c r="U12" s="13" cm="1">
        <f t="array" ref="U12">MEDIAN(IF(ISNUMBER(C12:T12), C12:T12))</f>
        <v>13.4618</v>
      </c>
    </row>
    <row r="13" spans="1:21" x14ac:dyDescent="0.35">
      <c r="A13" s="11">
        <v>10</v>
      </c>
      <c r="B13" s="11" t="s">
        <v>13</v>
      </c>
      <c r="C13" s="14">
        <v>12.836399999999999</v>
      </c>
      <c r="D13" s="14">
        <v>16.041</v>
      </c>
      <c r="E13" s="14">
        <v>16.602900000000002</v>
      </c>
      <c r="F13" s="14">
        <v>12.3376</v>
      </c>
      <c r="G13" s="23">
        <v>29.613499999999998</v>
      </c>
      <c r="H13" s="14">
        <v>15.513299999999999</v>
      </c>
      <c r="I13" s="14">
        <v>13.197800000000001</v>
      </c>
      <c r="J13" s="14">
        <v>16.7103</v>
      </c>
      <c r="K13" s="14">
        <v>17.6416</v>
      </c>
      <c r="L13" s="14">
        <v>13.937099999999999</v>
      </c>
      <c r="M13" s="14">
        <v>12.6381</v>
      </c>
      <c r="N13" s="14">
        <v>11.3089</v>
      </c>
      <c r="O13" s="23">
        <v>13.318</v>
      </c>
      <c r="P13" s="14">
        <v>10.666499999999999</v>
      </c>
      <c r="Q13" s="14">
        <v>13.644</v>
      </c>
      <c r="R13" s="14">
        <v>10.512499999999999</v>
      </c>
      <c r="S13" s="14">
        <v>10.5421</v>
      </c>
      <c r="T13" s="14">
        <v>12.267300000000001</v>
      </c>
      <c r="U13" s="13" cm="1">
        <f t="array" ref="U13">MEDIAN(IF(ISNUMBER(C13:T13), C13:T13))</f>
        <v>13.257899999999999</v>
      </c>
    </row>
    <row r="14" spans="1:21" x14ac:dyDescent="0.35">
      <c r="A14" s="11">
        <v>11</v>
      </c>
      <c r="B14" s="11" t="s">
        <v>14</v>
      </c>
      <c r="C14" s="14">
        <v>13.055400000000001</v>
      </c>
      <c r="D14" s="14">
        <v>14.087199999999999</v>
      </c>
      <c r="E14" s="14">
        <v>14.1479</v>
      </c>
      <c r="F14" s="14">
        <v>15.3027</v>
      </c>
      <c r="G14" s="23">
        <v>15.2761</v>
      </c>
      <c r="H14" s="14">
        <v>14.736700000000001</v>
      </c>
      <c r="I14" s="14">
        <v>16.5001</v>
      </c>
      <c r="J14" s="14">
        <v>14.3626</v>
      </c>
      <c r="K14" s="14">
        <v>16.355499999999999</v>
      </c>
      <c r="L14" s="14">
        <v>11.9902</v>
      </c>
      <c r="M14" s="14">
        <v>12.7202</v>
      </c>
      <c r="N14" s="14">
        <v>10.917899999999999</v>
      </c>
      <c r="O14" s="23">
        <v>10.3131</v>
      </c>
      <c r="P14" s="14">
        <v>10.016400000000001</v>
      </c>
      <c r="Q14" s="14">
        <v>9.71692</v>
      </c>
      <c r="R14" s="14">
        <v>10.1785</v>
      </c>
      <c r="S14" s="14">
        <v>9.6683699999999995</v>
      </c>
      <c r="T14" s="14">
        <v>9.1034000000000006</v>
      </c>
      <c r="U14" s="13" cm="1">
        <f t="array" ref="U14">MEDIAN(IF(ISNUMBER(C14:T14), C14:T14))</f>
        <v>12.8878</v>
      </c>
    </row>
    <row r="15" spans="1:21" x14ac:dyDescent="0.35">
      <c r="A15" s="11">
        <v>12</v>
      </c>
      <c r="B15" s="11" t="s">
        <v>15</v>
      </c>
      <c r="C15" s="14">
        <v>12.7377</v>
      </c>
      <c r="D15" s="14">
        <v>16.1189</v>
      </c>
      <c r="E15" s="14">
        <v>13.9565</v>
      </c>
      <c r="F15" s="14">
        <v>14.2281</v>
      </c>
      <c r="G15" s="23">
        <v>15.404</v>
      </c>
      <c r="H15" s="14">
        <v>13.695399999999999</v>
      </c>
      <c r="I15" s="14">
        <v>16.391200000000001</v>
      </c>
      <c r="J15" s="14">
        <v>14.4213</v>
      </c>
      <c r="K15" s="14">
        <v>17.033300000000001</v>
      </c>
      <c r="L15" s="14">
        <v>11.996600000000001</v>
      </c>
      <c r="M15" s="14">
        <v>12.6228</v>
      </c>
      <c r="N15" s="14">
        <v>10.313599999999999</v>
      </c>
      <c r="O15" s="23">
        <v>10.873799999999999</v>
      </c>
      <c r="P15" s="14">
        <v>10.091799999999999</v>
      </c>
      <c r="Q15" s="14">
        <v>9.2195400000000003</v>
      </c>
      <c r="R15" s="14">
        <v>10.2658</v>
      </c>
      <c r="S15" s="14">
        <v>9.8316099999999995</v>
      </c>
      <c r="T15" s="14">
        <v>8.8590099999999996</v>
      </c>
      <c r="U15" s="13" cm="1">
        <f t="array" ref="U15">MEDIAN(IF(ISNUMBER(C15:T15), C15:T15))</f>
        <v>12.680250000000001</v>
      </c>
    </row>
    <row r="16" spans="1:21" x14ac:dyDescent="0.35">
      <c r="A16" s="11">
        <v>13</v>
      </c>
      <c r="B16" s="11" t="s">
        <v>16</v>
      </c>
      <c r="C16" s="14">
        <v>12.3917</v>
      </c>
      <c r="D16" s="14">
        <v>14.4193</v>
      </c>
      <c r="E16" s="14">
        <v>13.2966</v>
      </c>
      <c r="F16" s="14">
        <v>13.6066</v>
      </c>
      <c r="G16" s="23">
        <v>15.1286</v>
      </c>
      <c r="H16" s="14">
        <v>14.186500000000001</v>
      </c>
      <c r="I16" s="14">
        <v>16.146599999999999</v>
      </c>
      <c r="J16" s="14">
        <v>13.891</v>
      </c>
      <c r="K16" s="14">
        <v>13.7529</v>
      </c>
      <c r="L16" s="14">
        <v>11.9147</v>
      </c>
      <c r="M16" s="14">
        <v>12.2956</v>
      </c>
      <c r="N16" s="14">
        <v>10.4971</v>
      </c>
      <c r="O16" s="23">
        <v>10.9953</v>
      </c>
      <c r="P16" s="14">
        <v>11.539099999999999</v>
      </c>
      <c r="Q16" s="14">
        <v>10.564399999999999</v>
      </c>
      <c r="R16" s="14">
        <v>11.0343</v>
      </c>
      <c r="S16" s="14">
        <v>10.133599999999999</v>
      </c>
      <c r="T16" s="14">
        <v>8.4572800000000008</v>
      </c>
      <c r="U16" s="13" cm="1">
        <f t="array" ref="U16">MEDIAN(IF(ISNUMBER(C16:T16), C16:T16))</f>
        <v>12.34365</v>
      </c>
    </row>
    <row r="17" spans="1:21" x14ac:dyDescent="0.35">
      <c r="A17" s="11">
        <v>14</v>
      </c>
      <c r="B17" s="11" t="s">
        <v>17</v>
      </c>
      <c r="C17" s="14">
        <v>11.9933</v>
      </c>
      <c r="D17" s="14">
        <v>15.8872</v>
      </c>
      <c r="E17" s="14">
        <v>14.7768</v>
      </c>
      <c r="F17" s="14">
        <v>15.327999999999999</v>
      </c>
      <c r="G17" s="23">
        <v>16.153199999999998</v>
      </c>
      <c r="H17" s="14">
        <v>15.3817</v>
      </c>
      <c r="I17" s="14">
        <v>16.892600000000002</v>
      </c>
      <c r="J17" s="14">
        <v>13.6304</v>
      </c>
      <c r="K17" s="14">
        <v>14.5238</v>
      </c>
      <c r="L17" s="14">
        <v>12.1167</v>
      </c>
      <c r="M17" s="14">
        <v>12.151899999999999</v>
      </c>
      <c r="N17" s="14">
        <v>11.004200000000001</v>
      </c>
      <c r="O17" s="23">
        <v>11.1937</v>
      </c>
      <c r="P17" s="14">
        <v>9.9648599999999998</v>
      </c>
      <c r="Q17" s="14">
        <v>9.7039200000000001</v>
      </c>
      <c r="R17" s="14">
        <v>9.5981900000000007</v>
      </c>
      <c r="S17" s="14">
        <v>9.9118099999999991</v>
      </c>
      <c r="T17" s="14">
        <v>9.1881500000000003</v>
      </c>
      <c r="U17" s="13" cm="1">
        <f t="array" ref="U17">MEDIAN(IF(ISNUMBER(C17:T17), C17:T17))</f>
        <v>12.1343</v>
      </c>
    </row>
    <row r="18" spans="1:21" x14ac:dyDescent="0.35">
      <c r="A18" s="11">
        <v>15</v>
      </c>
      <c r="B18" s="11" t="s">
        <v>18</v>
      </c>
      <c r="C18" s="14">
        <v>12.7835</v>
      </c>
      <c r="D18" s="14">
        <v>14.850899999999999</v>
      </c>
      <c r="E18" s="14">
        <v>13.5161</v>
      </c>
      <c r="F18" s="14">
        <v>14.738300000000001</v>
      </c>
      <c r="G18" s="23">
        <v>15.1106</v>
      </c>
      <c r="H18" s="14">
        <v>13.656000000000001</v>
      </c>
      <c r="I18" s="14">
        <v>15.350300000000001</v>
      </c>
      <c r="J18" s="14">
        <v>14.46</v>
      </c>
      <c r="K18" s="14">
        <v>14.652699999999999</v>
      </c>
      <c r="L18" s="14">
        <v>11.7296</v>
      </c>
      <c r="M18" s="14">
        <v>12.2888</v>
      </c>
      <c r="N18" s="14">
        <v>11.167899999999999</v>
      </c>
      <c r="O18" s="23">
        <v>10.6851</v>
      </c>
      <c r="P18" s="14">
        <v>10.567600000000001</v>
      </c>
      <c r="Q18" s="14">
        <v>9.9223099999999995</v>
      </c>
      <c r="R18" s="14">
        <v>10.0738</v>
      </c>
      <c r="S18" s="14">
        <v>9.7046399999999995</v>
      </c>
      <c r="T18" s="14">
        <v>9.4474199999999993</v>
      </c>
      <c r="U18" s="13" cm="1">
        <f t="array" ref="U18">MEDIAN(IF(ISNUMBER(C18:T18), C18:T18))</f>
        <v>12.536149999999999</v>
      </c>
    </row>
    <row r="19" spans="1:21" x14ac:dyDescent="0.35">
      <c r="A19" s="11">
        <v>16</v>
      </c>
      <c r="B19" s="11" t="s">
        <v>19</v>
      </c>
      <c r="C19" s="14">
        <v>12.4293</v>
      </c>
      <c r="D19" s="14">
        <v>14.504</v>
      </c>
      <c r="E19" s="14">
        <v>13.827299999999999</v>
      </c>
      <c r="F19" s="14">
        <v>14.759399999999999</v>
      </c>
      <c r="G19" s="23">
        <v>15.789</v>
      </c>
      <c r="H19" s="14">
        <v>14.5334</v>
      </c>
      <c r="I19" s="14">
        <v>15.6226</v>
      </c>
      <c r="J19" s="14">
        <v>14.0679</v>
      </c>
      <c r="K19" s="14">
        <v>14.701599999999999</v>
      </c>
      <c r="L19" s="14">
        <v>11.880599999999999</v>
      </c>
      <c r="M19" s="14">
        <v>12.279199999999999</v>
      </c>
      <c r="N19" s="14">
        <v>11.0213</v>
      </c>
      <c r="O19" s="23">
        <v>10.6828</v>
      </c>
      <c r="P19" s="14">
        <v>10.498799999999999</v>
      </c>
      <c r="Q19" s="14">
        <v>10.442600000000001</v>
      </c>
      <c r="R19" s="14">
        <v>10.17</v>
      </c>
      <c r="S19" s="14">
        <v>9.36327</v>
      </c>
      <c r="T19" s="14">
        <v>9.0744799999999994</v>
      </c>
      <c r="U19" s="13" cm="1">
        <f t="array" ref="U19">MEDIAN(IF(ISNUMBER(C19:T19), C19:T19))</f>
        <v>12.35425</v>
      </c>
    </row>
    <row r="20" spans="1:21" x14ac:dyDescent="0.35">
      <c r="A20" s="17">
        <v>17</v>
      </c>
      <c r="B20" s="17" t="s">
        <v>20</v>
      </c>
      <c r="C20" s="18">
        <v>12.313000000000001</v>
      </c>
      <c r="D20" s="18">
        <v>12.2128</v>
      </c>
      <c r="E20" s="18">
        <v>13.2483</v>
      </c>
      <c r="F20" s="18">
        <v>12.587300000000001</v>
      </c>
      <c r="G20" s="23">
        <v>115.21899999999999</v>
      </c>
      <c r="H20" s="18">
        <v>13.493499999999999</v>
      </c>
      <c r="I20" s="18">
        <v>12.136799999999999</v>
      </c>
      <c r="J20" s="18">
        <v>11.3009</v>
      </c>
      <c r="K20" s="18">
        <v>12.213100000000001</v>
      </c>
      <c r="L20" s="18">
        <v>13.654400000000001</v>
      </c>
      <c r="M20" s="18">
        <v>12.1715</v>
      </c>
      <c r="N20" s="18">
        <v>12.5078</v>
      </c>
      <c r="O20" s="23">
        <v>12.332000000000001</v>
      </c>
      <c r="P20" s="18">
        <v>11.8668</v>
      </c>
      <c r="Q20" s="18">
        <v>11.157400000000001</v>
      </c>
      <c r="R20" s="18">
        <v>12.462999999999999</v>
      </c>
      <c r="S20" s="18">
        <v>10.463699999999999</v>
      </c>
      <c r="T20" s="18">
        <v>11.109500000000001</v>
      </c>
      <c r="U20" s="13" cm="1">
        <f t="array" ref="U20">MEDIAN(IF(ISNUMBER(C20:T20), C20:T20))</f>
        <v>12.26305</v>
      </c>
    </row>
    <row r="21" spans="1:21" x14ac:dyDescent="0.35">
      <c r="A21" s="10">
        <v>18</v>
      </c>
      <c r="B21" s="10" t="s">
        <v>21</v>
      </c>
      <c r="C21" s="23">
        <v>12.3065</v>
      </c>
      <c r="D21" s="23">
        <v>11.2746</v>
      </c>
      <c r="E21" s="23">
        <v>13.1479</v>
      </c>
      <c r="F21" s="23">
        <v>13.1038</v>
      </c>
      <c r="G21" s="23" t="e" cm="1">
        <f t="array" ref="G21">-inf</f>
        <v>#NAME?</v>
      </c>
      <c r="H21" s="23">
        <v>13.3673</v>
      </c>
      <c r="I21" s="23">
        <v>12.1549</v>
      </c>
      <c r="J21" s="23">
        <v>11.0924</v>
      </c>
      <c r="K21" s="23">
        <v>12.9015</v>
      </c>
      <c r="L21" s="23">
        <v>12.6684</v>
      </c>
      <c r="M21" s="23">
        <v>13.8108</v>
      </c>
      <c r="N21" s="23">
        <v>11.057700000000001</v>
      </c>
      <c r="O21" s="23">
        <v>12.040699999999999</v>
      </c>
      <c r="P21" s="23">
        <v>11.6137</v>
      </c>
      <c r="Q21" s="23">
        <v>11.3035</v>
      </c>
      <c r="R21" s="23">
        <v>12.5139</v>
      </c>
      <c r="S21" s="23">
        <v>9.1396700000000006</v>
      </c>
      <c r="T21" s="23">
        <v>11.0138</v>
      </c>
      <c r="U21" s="13" cm="1">
        <f t="array" ref="U21">MEDIAN(IF(ISNUMBER(C21:T21), C21:T21))</f>
        <v>12.1549</v>
      </c>
    </row>
    <row r="22" spans="1:21" x14ac:dyDescent="0.35">
      <c r="A22" s="17">
        <v>19</v>
      </c>
      <c r="B22" s="17" t="s">
        <v>22</v>
      </c>
      <c r="C22" s="18">
        <v>10.504099999999999</v>
      </c>
      <c r="D22" s="18">
        <v>12.583299999999999</v>
      </c>
      <c r="E22" s="18">
        <v>13.1303</v>
      </c>
      <c r="F22" s="18">
        <v>13.1229</v>
      </c>
      <c r="G22" s="23">
        <v>36.209800000000001</v>
      </c>
      <c r="H22" s="18">
        <v>12.564500000000001</v>
      </c>
      <c r="I22" s="18">
        <v>11.822699999999999</v>
      </c>
      <c r="J22" s="18">
        <v>11.2013</v>
      </c>
      <c r="K22" s="18">
        <v>11.8924</v>
      </c>
      <c r="L22" s="18">
        <v>13.4681</v>
      </c>
      <c r="M22" s="18">
        <v>13.994999999999999</v>
      </c>
      <c r="N22" s="18">
        <v>13.3932</v>
      </c>
      <c r="O22" s="23">
        <v>11.836499999999999</v>
      </c>
      <c r="P22" s="18">
        <v>11.414</v>
      </c>
      <c r="Q22" s="18">
        <v>12.4947</v>
      </c>
      <c r="R22" s="18">
        <v>11.988899999999999</v>
      </c>
      <c r="S22" s="18">
        <v>8.8838600000000003</v>
      </c>
      <c r="T22" s="18">
        <v>11.611800000000001</v>
      </c>
      <c r="U22" s="13" cm="1">
        <f t="array" ref="U22">MEDIAN(IF(ISNUMBER(C22:T22), C22:T22))</f>
        <v>12.2418</v>
      </c>
    </row>
    <row r="23" spans="1:21" x14ac:dyDescent="0.35">
      <c r="A23" s="11">
        <v>20</v>
      </c>
      <c r="B23" s="11" t="s">
        <v>23</v>
      </c>
      <c r="C23" s="14">
        <v>12.842000000000001</v>
      </c>
      <c r="D23" s="14">
        <v>12.9428</v>
      </c>
      <c r="E23" s="14">
        <v>11.077199999999999</v>
      </c>
      <c r="F23" s="14">
        <v>12.607100000000001</v>
      </c>
      <c r="G23" s="23">
        <v>7.5457700000000001</v>
      </c>
      <c r="H23" s="14">
        <v>12.0404</v>
      </c>
      <c r="I23" s="14">
        <v>11.444100000000001</v>
      </c>
      <c r="J23" s="14">
        <v>11.9236</v>
      </c>
      <c r="K23" s="14">
        <v>12.5357</v>
      </c>
      <c r="L23" s="14">
        <v>12.7949</v>
      </c>
      <c r="M23" s="14">
        <v>12.380800000000001</v>
      </c>
      <c r="N23" s="14">
        <v>12.263500000000001</v>
      </c>
      <c r="O23" s="23">
        <v>12.0352</v>
      </c>
      <c r="P23" s="14">
        <v>12.1021</v>
      </c>
      <c r="Q23" s="14">
        <v>10.973599999999999</v>
      </c>
      <c r="R23" s="14">
        <v>12.1996</v>
      </c>
      <c r="S23" s="14">
        <v>11.3813</v>
      </c>
      <c r="T23" s="14">
        <v>11.1869</v>
      </c>
      <c r="U23" s="13" cm="1">
        <f t="array" ref="U23">MEDIAN(IF(ISNUMBER(C23:T23), C23:T23))</f>
        <v>12.071249999999999</v>
      </c>
    </row>
    <row r="24" spans="1:21" x14ac:dyDescent="0.35">
      <c r="A24" s="10">
        <v>21</v>
      </c>
      <c r="B24" s="10" t="s">
        <v>24</v>
      </c>
      <c r="C24" s="23">
        <v>12.397399999999999</v>
      </c>
      <c r="D24" s="23">
        <v>13.014099999999999</v>
      </c>
      <c r="E24" s="23">
        <v>18.1934</v>
      </c>
      <c r="F24" s="23">
        <v>15.353999999999999</v>
      </c>
      <c r="G24" s="23">
        <v>331.161</v>
      </c>
      <c r="H24" s="23">
        <v>13.303000000000001</v>
      </c>
      <c r="I24" s="23">
        <v>12.1838</v>
      </c>
      <c r="J24" s="23">
        <v>12.0847</v>
      </c>
      <c r="K24" s="23">
        <v>12.975099999999999</v>
      </c>
      <c r="L24" s="23">
        <v>13.7112</v>
      </c>
      <c r="M24" s="23">
        <v>14.3636</v>
      </c>
      <c r="N24" s="23">
        <v>11.5024</v>
      </c>
      <c r="O24" s="23">
        <v>11.1045</v>
      </c>
      <c r="P24" s="23">
        <v>11.506600000000001</v>
      </c>
      <c r="Q24" s="23">
        <v>11.400499999999999</v>
      </c>
      <c r="R24" s="23">
        <v>11.8668</v>
      </c>
      <c r="S24" s="23">
        <v>7.9654299999999996</v>
      </c>
      <c r="T24" s="23">
        <v>10.877700000000001</v>
      </c>
      <c r="U24" s="13" cm="1">
        <f t="array" ref="U24">MEDIAN(IF(ISNUMBER(C24:T24), C24:T24))</f>
        <v>12.2906</v>
      </c>
    </row>
    <row r="25" spans="1:21" x14ac:dyDescent="0.35">
      <c r="A25" s="11">
        <v>22</v>
      </c>
      <c r="B25" s="11" t="s">
        <v>25</v>
      </c>
      <c r="C25" s="14">
        <v>13.6295</v>
      </c>
      <c r="D25" s="14">
        <v>14.1997</v>
      </c>
      <c r="E25" s="14">
        <v>14.8248</v>
      </c>
      <c r="F25" s="14">
        <v>19.816299999999998</v>
      </c>
      <c r="G25" s="23">
        <v>15.4901</v>
      </c>
      <c r="H25" s="14">
        <v>11.654199999999999</v>
      </c>
      <c r="I25" s="14">
        <v>15.716699999999999</v>
      </c>
      <c r="J25" s="14">
        <v>14.996499999999999</v>
      </c>
      <c r="K25" s="14">
        <v>13.678900000000001</v>
      </c>
      <c r="L25" s="14">
        <v>11.9998</v>
      </c>
      <c r="M25" s="14">
        <v>13.211399999999999</v>
      </c>
      <c r="N25" s="14">
        <v>10.3338</v>
      </c>
      <c r="O25" s="23">
        <v>9.9887800000000002</v>
      </c>
      <c r="P25" s="14">
        <v>9.2124100000000002</v>
      </c>
      <c r="Q25" s="14">
        <v>9.3984799999999993</v>
      </c>
      <c r="R25" s="14">
        <v>9.1882800000000007</v>
      </c>
      <c r="S25" s="14">
        <v>9.4411100000000001</v>
      </c>
      <c r="T25" s="14">
        <v>9.3682099999999995</v>
      </c>
      <c r="U25" s="13" cm="1">
        <f t="array" ref="U25">MEDIAN(IF(ISNUMBER(C25:T25), C25:T25))</f>
        <v>12.605599999999999</v>
      </c>
    </row>
    <row r="26" spans="1:21" x14ac:dyDescent="0.35">
      <c r="A26" s="11">
        <v>23</v>
      </c>
      <c r="B26" s="11" t="s">
        <v>26</v>
      </c>
      <c r="C26" s="14">
        <v>11.888299999999999</v>
      </c>
      <c r="D26" s="14">
        <v>13.9451</v>
      </c>
      <c r="E26" s="14">
        <v>15.516500000000001</v>
      </c>
      <c r="F26" s="14">
        <v>21.2361</v>
      </c>
      <c r="G26" s="23">
        <v>14.934100000000001</v>
      </c>
      <c r="H26" s="14">
        <v>12.042899999999999</v>
      </c>
      <c r="I26" s="14">
        <v>14.4346</v>
      </c>
      <c r="J26" s="14">
        <v>15.6297</v>
      </c>
      <c r="K26" s="14">
        <v>12.9549</v>
      </c>
      <c r="L26" s="14">
        <v>10.580399999999999</v>
      </c>
      <c r="M26" s="14">
        <v>13.5467</v>
      </c>
      <c r="N26" s="14">
        <v>11.1646</v>
      </c>
      <c r="O26" s="23">
        <v>10.036</v>
      </c>
      <c r="P26" s="14">
        <v>10.7506</v>
      </c>
      <c r="Q26" s="14">
        <v>9.1900899999999996</v>
      </c>
      <c r="R26" s="14">
        <v>8.6644500000000004</v>
      </c>
      <c r="S26" s="14">
        <v>9.36538</v>
      </c>
      <c r="T26" s="14">
        <v>9.4502900000000007</v>
      </c>
      <c r="U26" s="13" cm="1">
        <f t="array" ref="U26">MEDIAN(IF(ISNUMBER(C26:T26), C26:T26))</f>
        <v>11.965599999999998</v>
      </c>
    </row>
    <row r="27" spans="1:21" x14ac:dyDescent="0.35">
      <c r="A27" s="11">
        <v>24</v>
      </c>
      <c r="B27" s="11" t="s">
        <v>27</v>
      </c>
      <c r="C27" s="14">
        <v>13.147500000000001</v>
      </c>
      <c r="D27" s="14">
        <v>13.5379</v>
      </c>
      <c r="E27" s="14">
        <v>14.2509</v>
      </c>
      <c r="F27" s="14">
        <v>18.478100000000001</v>
      </c>
      <c r="G27" s="23">
        <v>15.4901</v>
      </c>
      <c r="H27" s="14">
        <v>12.3582</v>
      </c>
      <c r="I27" s="14">
        <v>14.709099999999999</v>
      </c>
      <c r="J27" s="14">
        <v>15.2582</v>
      </c>
      <c r="K27" s="14">
        <v>13.2744</v>
      </c>
      <c r="L27" s="14">
        <v>11.9415</v>
      </c>
      <c r="M27" s="14">
        <v>14.167999999999999</v>
      </c>
      <c r="N27" s="14">
        <v>10.668200000000001</v>
      </c>
      <c r="O27" s="23">
        <v>9.2382200000000001</v>
      </c>
      <c r="P27" s="14">
        <v>12.867800000000001</v>
      </c>
      <c r="Q27" s="14">
        <v>9.4345999999999997</v>
      </c>
      <c r="R27" s="14">
        <v>8.5199200000000008</v>
      </c>
      <c r="S27" s="14">
        <v>9.4797899999999995</v>
      </c>
      <c r="T27" s="14">
        <v>11.6288</v>
      </c>
      <c r="U27" s="13" cm="1">
        <f t="array" ref="U27">MEDIAN(IF(ISNUMBER(C27:T27), C27:T27))</f>
        <v>13.007650000000002</v>
      </c>
    </row>
    <row r="28" spans="1:21" x14ac:dyDescent="0.35">
      <c r="A28" s="11">
        <v>25</v>
      </c>
      <c r="B28" s="11" t="s">
        <v>28</v>
      </c>
      <c r="C28" s="14">
        <v>11.9473</v>
      </c>
      <c r="D28" s="14">
        <v>12.9985</v>
      </c>
      <c r="E28" s="14">
        <v>13.3459</v>
      </c>
      <c r="F28" s="14">
        <v>18.094100000000001</v>
      </c>
      <c r="G28" s="23">
        <v>13.465</v>
      </c>
      <c r="H28" s="14">
        <v>11.591799999999999</v>
      </c>
      <c r="I28" s="14">
        <v>13.9406</v>
      </c>
      <c r="J28" s="14">
        <v>15.1408</v>
      </c>
      <c r="K28" s="14">
        <v>13.933</v>
      </c>
      <c r="L28" s="14">
        <v>11.4655</v>
      </c>
      <c r="M28" s="14">
        <v>12.4003</v>
      </c>
      <c r="N28" s="14">
        <v>11.1881</v>
      </c>
      <c r="O28" s="23">
        <v>9.6627399999999994</v>
      </c>
      <c r="P28" s="14">
        <v>11.358599999999999</v>
      </c>
      <c r="Q28" s="14">
        <v>9.6534700000000004</v>
      </c>
      <c r="R28" s="14">
        <v>8.9884299999999993</v>
      </c>
      <c r="S28" s="14">
        <v>8.6978899999999992</v>
      </c>
      <c r="T28" s="14">
        <v>8.9173399999999994</v>
      </c>
      <c r="U28" s="13" cm="1">
        <f t="array" ref="U28">MEDIAN(IF(ISNUMBER(C28:T28), C28:T28))</f>
        <v>11.769549999999999</v>
      </c>
    </row>
    <row r="29" spans="1:21" x14ac:dyDescent="0.35">
      <c r="A29" s="11">
        <v>26</v>
      </c>
      <c r="B29" s="11" t="s">
        <v>29</v>
      </c>
      <c r="C29" s="14">
        <v>12.757199999999999</v>
      </c>
      <c r="D29" s="14">
        <v>12.6534</v>
      </c>
      <c r="E29" s="14">
        <v>13.4085</v>
      </c>
      <c r="F29" s="14">
        <v>12.150600000000001</v>
      </c>
      <c r="G29" s="23">
        <v>12.0672</v>
      </c>
      <c r="H29" s="14">
        <v>14.0207</v>
      </c>
      <c r="I29" s="14">
        <v>12.797499999999999</v>
      </c>
      <c r="J29" s="14">
        <v>13.502700000000001</v>
      </c>
      <c r="K29" s="14">
        <v>11.2759</v>
      </c>
      <c r="L29" s="14">
        <v>12.1722</v>
      </c>
      <c r="M29" s="14">
        <v>11.4588</v>
      </c>
      <c r="N29" s="14">
        <v>11.6524</v>
      </c>
      <c r="O29" s="23">
        <v>12.8865</v>
      </c>
      <c r="P29" s="14">
        <v>11.946</v>
      </c>
      <c r="Q29" s="14">
        <v>9.9322700000000008</v>
      </c>
      <c r="R29" s="14">
        <v>10.716100000000001</v>
      </c>
      <c r="S29" s="14">
        <v>11.448700000000001</v>
      </c>
      <c r="T29" s="14">
        <v>9.8658199999999994</v>
      </c>
      <c r="U29" s="13" cm="1">
        <f t="array" ref="U29">MEDIAN(IF(ISNUMBER(C29:T29), C29:T29))</f>
        <v>12.1089</v>
      </c>
    </row>
    <row r="30" spans="1:21" x14ac:dyDescent="0.35">
      <c r="A30" s="17">
        <v>27</v>
      </c>
      <c r="B30" s="17" t="s">
        <v>30</v>
      </c>
      <c r="C30" s="18">
        <v>13.0534</v>
      </c>
      <c r="D30" s="18">
        <v>13.1509</v>
      </c>
      <c r="E30" s="18">
        <v>14.8637</v>
      </c>
      <c r="F30" s="18">
        <v>11.848000000000001</v>
      </c>
      <c r="G30" s="23">
        <v>12.0556</v>
      </c>
      <c r="H30" s="18">
        <v>13.7279</v>
      </c>
      <c r="I30" s="18">
        <v>12.997999999999999</v>
      </c>
      <c r="J30" s="18">
        <v>13.3932</v>
      </c>
      <c r="K30" s="18">
        <v>11.4727</v>
      </c>
      <c r="L30" s="18">
        <v>13.935600000000001</v>
      </c>
      <c r="M30" s="18">
        <v>11.0543</v>
      </c>
      <c r="N30" s="18">
        <v>11.319599999999999</v>
      </c>
      <c r="O30" s="23">
        <v>12.2464</v>
      </c>
      <c r="P30" s="18">
        <v>12.172599999999999</v>
      </c>
      <c r="Q30" s="18">
        <v>11.6906</v>
      </c>
      <c r="R30" s="18">
        <v>12.305199999999999</v>
      </c>
      <c r="S30" s="18">
        <v>12.1403</v>
      </c>
      <c r="T30" s="18">
        <v>9.7386300000000006</v>
      </c>
      <c r="U30" s="13" cm="1">
        <f t="array" ref="U30">MEDIAN(IF(ISNUMBER(C30:T30), C30:T30))</f>
        <v>12.209499999999998</v>
      </c>
    </row>
    <row r="31" spans="1:21" x14ac:dyDescent="0.35">
      <c r="A31" s="17">
        <v>28</v>
      </c>
      <c r="B31" s="17" t="s">
        <v>31</v>
      </c>
      <c r="C31" s="18">
        <v>13.826000000000001</v>
      </c>
      <c r="D31" s="18">
        <v>12.014900000000001</v>
      </c>
      <c r="E31" s="18">
        <v>13.406599999999999</v>
      </c>
      <c r="F31" s="18">
        <v>12.0075</v>
      </c>
      <c r="G31" s="23">
        <v>12.733599999999999</v>
      </c>
      <c r="H31" s="18">
        <v>13.6007</v>
      </c>
      <c r="I31" s="18">
        <v>12.797499999999999</v>
      </c>
      <c r="J31" s="18">
        <v>13.488099999999999</v>
      </c>
      <c r="K31" s="18">
        <v>10.951700000000001</v>
      </c>
      <c r="L31" s="18">
        <v>13.024900000000001</v>
      </c>
      <c r="M31" s="18">
        <v>10.513999999999999</v>
      </c>
      <c r="N31" s="18">
        <v>10.59</v>
      </c>
      <c r="O31" s="23">
        <v>12.2661</v>
      </c>
      <c r="P31" s="18">
        <v>11.2972</v>
      </c>
      <c r="Q31" s="18">
        <v>8.18276</v>
      </c>
      <c r="R31" s="18">
        <v>12.277900000000001</v>
      </c>
      <c r="S31" s="18">
        <v>10.6303</v>
      </c>
      <c r="T31" s="18">
        <v>10.689</v>
      </c>
      <c r="U31" s="13" cm="1">
        <f t="array" ref="U31">MEDIAN(IF(ISNUMBER(C31:T31), C31:T31))</f>
        <v>12.140499999999999</v>
      </c>
    </row>
    <row r="32" spans="1:21" x14ac:dyDescent="0.35">
      <c r="A32" s="11">
        <v>29</v>
      </c>
      <c r="B32" s="11" t="s">
        <v>32</v>
      </c>
      <c r="C32" s="14">
        <v>12.983700000000001</v>
      </c>
      <c r="D32" s="14">
        <v>11.9564</v>
      </c>
      <c r="E32" s="14">
        <v>12.8187</v>
      </c>
      <c r="F32" s="14">
        <v>11.5625</v>
      </c>
      <c r="G32" s="23">
        <v>12.290800000000001</v>
      </c>
      <c r="H32" s="14">
        <v>13.744899999999999</v>
      </c>
      <c r="I32" s="14">
        <v>14.255699999999999</v>
      </c>
      <c r="J32" s="14">
        <v>12.0299</v>
      </c>
      <c r="K32" s="14">
        <v>12.3292</v>
      </c>
      <c r="L32" s="14">
        <v>12.6919</v>
      </c>
      <c r="M32" s="14">
        <v>11.064299999999999</v>
      </c>
      <c r="N32" s="14">
        <v>12.776899999999999</v>
      </c>
      <c r="O32" s="23">
        <v>12.305</v>
      </c>
      <c r="P32" s="14">
        <v>12.518700000000001</v>
      </c>
      <c r="Q32" s="14">
        <v>11.293200000000001</v>
      </c>
      <c r="R32" s="14">
        <v>9.9488699999999994</v>
      </c>
      <c r="S32" s="14">
        <v>12.6562</v>
      </c>
      <c r="T32" s="14">
        <v>10.317</v>
      </c>
      <c r="U32" s="13" cm="1">
        <f t="array" ref="U32">MEDIAN(IF(ISNUMBER(C32:T32), C32:T32))</f>
        <v>12.3171</v>
      </c>
    </row>
    <row r="33" spans="1:21" x14ac:dyDescent="0.35">
      <c r="A33" s="17">
        <v>30</v>
      </c>
      <c r="B33" s="17" t="s">
        <v>33</v>
      </c>
      <c r="C33" s="18">
        <v>13.8833</v>
      </c>
      <c r="D33" s="18">
        <v>13.566800000000001</v>
      </c>
      <c r="E33" s="18">
        <v>12.8667</v>
      </c>
      <c r="F33" s="18">
        <v>12.382</v>
      </c>
      <c r="G33" s="23">
        <v>12.6754</v>
      </c>
      <c r="H33" s="18">
        <v>13.2697</v>
      </c>
      <c r="I33" s="18">
        <v>12.901899999999999</v>
      </c>
      <c r="J33" s="18">
        <v>13.4223</v>
      </c>
      <c r="K33" s="18">
        <v>11.642099999999999</v>
      </c>
      <c r="L33" s="18">
        <v>13.7262</v>
      </c>
      <c r="M33" s="18">
        <v>11.26</v>
      </c>
      <c r="N33" s="18">
        <v>11.604799999999999</v>
      </c>
      <c r="O33" s="23">
        <v>11.541</v>
      </c>
      <c r="P33" s="18">
        <v>11.225300000000001</v>
      </c>
      <c r="Q33" s="18">
        <v>10.6602</v>
      </c>
      <c r="R33" s="18">
        <v>11.5892</v>
      </c>
      <c r="S33" s="18">
        <v>11.104100000000001</v>
      </c>
      <c r="T33" s="18">
        <v>9.6515400000000007</v>
      </c>
      <c r="U33" s="13" cm="1">
        <f t="array" ref="U33">MEDIAN(IF(ISNUMBER(C33:T33), C33:T33))</f>
        <v>12.012049999999999</v>
      </c>
    </row>
    <row r="34" spans="1:21" x14ac:dyDescent="0.35">
      <c r="A34" s="10">
        <v>31</v>
      </c>
      <c r="B34" s="10" t="s">
        <v>34</v>
      </c>
      <c r="C34" s="23">
        <v>10.908200000000001</v>
      </c>
      <c r="D34" s="23">
        <v>10.586</v>
      </c>
      <c r="E34" s="23" t="s">
        <v>41</v>
      </c>
      <c r="F34" s="23">
        <v>11.769299999999999</v>
      </c>
      <c r="G34" s="23">
        <v>89.833200000000005</v>
      </c>
      <c r="H34" s="23">
        <v>12.9945</v>
      </c>
      <c r="I34" s="23">
        <v>12.279199999999999</v>
      </c>
      <c r="J34" s="23">
        <v>12.9162</v>
      </c>
      <c r="K34" s="23" t="s">
        <v>41</v>
      </c>
      <c r="L34" s="23" t="e" cm="1">
        <f t="array" ref="L34">-inf</f>
        <v>#NAME?</v>
      </c>
      <c r="M34" s="23">
        <v>11.2142</v>
      </c>
      <c r="N34" s="23">
        <v>11.694800000000001</v>
      </c>
      <c r="O34" s="23" t="e" cm="1">
        <f t="array" ref="O34">-inf</f>
        <v>#NAME?</v>
      </c>
      <c r="P34" s="23">
        <v>5.6060999999999996</v>
      </c>
      <c r="Q34" s="23">
        <v>-13.626300000000001</v>
      </c>
      <c r="R34" s="23">
        <v>6.33866</v>
      </c>
      <c r="S34" s="23">
        <v>12.7384</v>
      </c>
      <c r="T34" s="23" t="e" cm="1">
        <f t="array" ref="T34">-inf</f>
        <v>#NAME?</v>
      </c>
      <c r="U34" s="13" cm="1">
        <f t="array" ref="U34">MEDIAN(IF(ISNUMBER(C34:T34), C34:T34))</f>
        <v>11.694800000000001</v>
      </c>
    </row>
    <row r="35" spans="1:21" x14ac:dyDescent="0.35">
      <c r="A35" s="10">
        <v>32</v>
      </c>
      <c r="B35" s="10" t="s">
        <v>35</v>
      </c>
      <c r="C35" s="23">
        <v>10.908200000000001</v>
      </c>
      <c r="D35" s="23">
        <v>10.586</v>
      </c>
      <c r="E35" s="23">
        <v>-10.295</v>
      </c>
      <c r="F35" s="23">
        <v>11.36</v>
      </c>
      <c r="G35" s="23">
        <v>35.383299999999998</v>
      </c>
      <c r="H35" s="23">
        <v>15.2483</v>
      </c>
      <c r="I35" s="23">
        <v>11.7285</v>
      </c>
      <c r="J35" s="23">
        <v>17.6204</v>
      </c>
      <c r="K35" s="23" t="s">
        <v>41</v>
      </c>
      <c r="L35" s="23" t="s">
        <v>41</v>
      </c>
      <c r="M35" s="23">
        <v>11.741400000000001</v>
      </c>
      <c r="N35" s="23" t="s">
        <v>41</v>
      </c>
      <c r="O35" s="23">
        <v>568.322</v>
      </c>
      <c r="P35" s="23">
        <v>5.6060999999999996</v>
      </c>
      <c r="Q35" s="23">
        <v>-13.626300000000001</v>
      </c>
      <c r="R35" s="23">
        <v>6.33866</v>
      </c>
      <c r="S35" s="23">
        <v>12.5848</v>
      </c>
      <c r="T35" s="23" t="e" cm="1">
        <f t="array" ref="T35">-inf</f>
        <v>#NAME?</v>
      </c>
      <c r="U35" s="13" cm="1">
        <f t="array" ref="U35">MEDIAN(IF(ISNUMBER(C35:T35), C35:T35))</f>
        <v>11.54425</v>
      </c>
    </row>
    <row r="36" spans="1:21" x14ac:dyDescent="0.35">
      <c r="A36" s="10">
        <v>33</v>
      </c>
      <c r="B36" s="10" t="s">
        <v>36</v>
      </c>
      <c r="C36" s="23">
        <v>10.908200000000001</v>
      </c>
      <c r="D36" s="23">
        <v>11.008100000000001</v>
      </c>
      <c r="E36" s="23">
        <v>-10.295</v>
      </c>
      <c r="F36" s="23">
        <v>11.769299999999999</v>
      </c>
      <c r="G36" s="23">
        <v>35.383299999999998</v>
      </c>
      <c r="H36" s="23">
        <v>13.559900000000001</v>
      </c>
      <c r="I36" s="23">
        <v>13.6036</v>
      </c>
      <c r="J36" s="23">
        <v>17.6204</v>
      </c>
      <c r="K36" s="23" t="s">
        <v>41</v>
      </c>
      <c r="L36" s="23" t="s">
        <v>41</v>
      </c>
      <c r="M36" s="23">
        <v>11.2142</v>
      </c>
      <c r="N36" s="23">
        <v>11.105499999999999</v>
      </c>
      <c r="O36" s="23" t="s">
        <v>41</v>
      </c>
      <c r="P36" s="23">
        <v>5.8582799999999997</v>
      </c>
      <c r="Q36" s="23">
        <v>-12.638999999999999</v>
      </c>
      <c r="R36" s="23">
        <v>6.45749</v>
      </c>
      <c r="S36" s="23" t="s">
        <v>41</v>
      </c>
      <c r="T36" s="23" t="e" cm="1">
        <f t="array" ref="T36">-inf</f>
        <v>#NAME?</v>
      </c>
      <c r="U36" s="13" cm="1">
        <f t="array" ref="U36">MEDIAN(IF(ISNUMBER(C36:T36), C36:T36))</f>
        <v>11.105499999999999</v>
      </c>
    </row>
    <row r="37" spans="1:21" x14ac:dyDescent="0.35">
      <c r="A37" s="10">
        <v>34</v>
      </c>
      <c r="B37" s="10" t="s">
        <v>37</v>
      </c>
      <c r="C37" s="23">
        <v>9.74953</v>
      </c>
      <c r="D37" s="23">
        <v>10.586</v>
      </c>
      <c r="E37" s="23" t="s">
        <v>41</v>
      </c>
      <c r="F37" s="23" t="s">
        <v>41</v>
      </c>
      <c r="G37" s="23">
        <v>34.383299999999998</v>
      </c>
      <c r="H37" s="23" t="s">
        <v>41</v>
      </c>
      <c r="I37" s="23">
        <v>12.2</v>
      </c>
      <c r="J37" s="23">
        <v>12.3725</v>
      </c>
      <c r="K37" s="23" t="s">
        <v>41</v>
      </c>
      <c r="L37" s="23">
        <v>10.293100000000001</v>
      </c>
      <c r="M37" s="23">
        <v>23.626999999999999</v>
      </c>
      <c r="N37" s="23">
        <v>11.9536</v>
      </c>
      <c r="O37" s="23" t="s">
        <v>41</v>
      </c>
      <c r="P37" s="23" t="s">
        <v>41</v>
      </c>
      <c r="Q37" s="23">
        <v>-25.278099999999998</v>
      </c>
      <c r="R37" s="23">
        <v>6.8713499999999996</v>
      </c>
      <c r="S37" s="23" t="s">
        <v>41</v>
      </c>
      <c r="T37" s="23" t="s">
        <v>41</v>
      </c>
      <c r="U37" s="13" cm="1">
        <f t="array" ref="U37">MEDIAN(IF(ISNUMBER(C37:T37), C37:T37))</f>
        <v>11.2698</v>
      </c>
    </row>
    <row r="38" spans="1:21" x14ac:dyDescent="0.35">
      <c r="A38" s="10">
        <v>35</v>
      </c>
      <c r="B38" s="10" t="s">
        <v>38</v>
      </c>
      <c r="C38" s="1">
        <v>10.908200000000001</v>
      </c>
      <c r="D38" s="1">
        <v>11.008100000000001</v>
      </c>
      <c r="E38" s="1">
        <v>-11.473100000000001</v>
      </c>
      <c r="F38" s="1">
        <v>11.5792</v>
      </c>
      <c r="G38" s="1">
        <v>35.383299999999998</v>
      </c>
      <c r="H38" s="1">
        <v>15.2483</v>
      </c>
      <c r="I38" s="1">
        <v>13.497</v>
      </c>
      <c r="J38" s="1">
        <v>17.6204</v>
      </c>
      <c r="K38" s="1">
        <v>3.9386399999999999</v>
      </c>
      <c r="L38" s="1">
        <v>20.586200000000002</v>
      </c>
      <c r="M38" s="1">
        <v>11.741400000000001</v>
      </c>
      <c r="N38" s="1">
        <v>11.694800000000001</v>
      </c>
      <c r="O38" s="1" t="e" cm="1">
        <f t="array" ref="O38">-inf</f>
        <v>#NAME?</v>
      </c>
      <c r="P38" s="1">
        <v>5.6060999999999996</v>
      </c>
      <c r="Q38" s="1">
        <v>-13.626300000000001</v>
      </c>
      <c r="R38" s="1">
        <v>6.6375999999999999</v>
      </c>
      <c r="S38" s="1">
        <v>12.7384</v>
      </c>
      <c r="T38" s="1" t="e" cm="1">
        <f t="array" ref="T38">-inf</f>
        <v>#NAME?</v>
      </c>
      <c r="U38" s="13" cm="1">
        <f t="array" ref="U38">MEDIAN(IF(ISNUMBER(C38:T38), C38:T38))</f>
        <v>11.637</v>
      </c>
    </row>
    <row r="40" spans="1:21" x14ac:dyDescent="0.35">
      <c r="B40" s="24" t="s">
        <v>42</v>
      </c>
      <c r="C40" s="2">
        <f t="array" ref="C40">AVERAGE(IF(ISNUMBER(C4:C38), C4:C38))</f>
        <v>12.424126571428575</v>
      </c>
      <c r="D40" s="2">
        <f t="array" ref="D40">AVERAGE(IF(ISNUMBER(D4:D38), D4:D38))</f>
        <v>14.399244117647058</v>
      </c>
      <c r="E40" s="2">
        <f t="array" ref="E40">AVERAGE(IF(ISNUMBER(E4:E38), E4:E38))</f>
        <v>11.89249090909091</v>
      </c>
      <c r="F40" s="2">
        <f t="array" ref="F40">AVERAGE(IF(ISNUMBER(F4:F38), F4:F38))</f>
        <v>15.603611764705885</v>
      </c>
      <c r="G40" s="25">
        <f t="array" ref="G40">AVERAGE(IF(ISNUMBER(G4:G38), G4:G38))</f>
        <v>37.815643235294104</v>
      </c>
      <c r="H40" s="2">
        <f t="array" ref="H40">AVERAGE(IF(ISNUMBER(H4:H38), H4:H38))</f>
        <v>15.762624242424243</v>
      </c>
      <c r="I40" s="2">
        <f t="array" ref="I40">AVERAGE(IF(ISNUMBER(I4:I38), I4:I38))</f>
        <v>15.95091142857143</v>
      </c>
      <c r="J40" s="2">
        <f t="array" ref="J40">AVERAGE(IF(ISNUMBER(J4:J38), J4:J38))</f>
        <v>15.020068571428572</v>
      </c>
      <c r="K40" s="2">
        <f t="array" ref="K40">AVERAGE(IF(ISNUMBER(K4:K38), K4:K38))</f>
        <v>13.620498000000003</v>
      </c>
      <c r="L40" s="2">
        <f t="array" ref="L40">AVERAGE(IF(ISNUMBER(L4:L38), L4:L38))</f>
        <v>13.969225</v>
      </c>
      <c r="M40" s="2">
        <f t="array" ref="M40">AVERAGE(IF(ISNUMBER(M4:M38), M4:M38))</f>
        <v>13.493817142857147</v>
      </c>
      <c r="N40" s="2">
        <f t="array" ref="N40">AVERAGE(IF(ISNUMBER(N4:N38), N4:N38))</f>
        <v>12.868002941176471</v>
      </c>
      <c r="O40" s="25">
        <f t="array" ref="O40">AVERAGE(IF(ISNUMBER(O4:O38), O4:O38))</f>
        <v>29.544159354838708</v>
      </c>
      <c r="P40" s="2">
        <f t="array" ref="P40">AVERAGE(IF(ISNUMBER(P4:P38), P4:P38))</f>
        <v>10.568998529411767</v>
      </c>
      <c r="Q40" s="2">
        <f t="array" ref="Q40">AVERAGE(IF(ISNUMBER(Q4:Q38), Q4:Q38))</f>
        <v>7.3008988571428564</v>
      </c>
      <c r="R40" s="2">
        <f t="array" ref="R40">AVERAGE(IF(ISNUMBER(R4:R38), R4:R38))</f>
        <v>10.389468571428573</v>
      </c>
      <c r="S40" s="2">
        <f t="array" ref="S40">AVERAGE(IF(ISNUMBER(S4:S38), S4:S38))</f>
        <v>10.318255454545454</v>
      </c>
      <c r="T40" s="2">
        <f t="array" ref="T40">AVERAGE(IF(ISNUMBER(T4:T38), T4:T38))</f>
        <v>10.499845333333335</v>
      </c>
    </row>
    <row r="41" spans="1:21" x14ac:dyDescent="0.35">
      <c r="B41" s="24" t="s">
        <v>43</v>
      </c>
      <c r="C41" s="2">
        <f t="array" ref="C41">_xlfn.STDEV.S(IF(ISNUMBER(C4:C38), C4:C38))</f>
        <v>1.0389012415583248</v>
      </c>
      <c r="D41" s="2">
        <f t="array" ref="D41">_xlfn.STDEV.S(IF(ISNUMBER(D4:D38), D4:D38))</f>
        <v>3.3485060172244761</v>
      </c>
      <c r="E41" s="2">
        <f t="array" ref="E41">_xlfn.STDEV.S(IF(ISNUMBER(E4:E38), E4:E38))</f>
        <v>7.3943355602178533</v>
      </c>
      <c r="F41" s="2">
        <f t="array" ref="F41">_xlfn.STDEV.S(IF(ISNUMBER(F4:F38), F4:F38))</f>
        <v>4.5945039755859955</v>
      </c>
      <c r="G41" s="25">
        <f t="array" ref="G41">_xlfn.STDEV.S(IF(ISNUMBER(G4:G38), G4:G38))</f>
        <v>60.131432266231172</v>
      </c>
      <c r="H41" s="2">
        <f t="array" ref="H41">_xlfn.STDEV.S(IF(ISNUMBER(H4:H38), H4:H38))</f>
        <v>9.3457180990156612</v>
      </c>
      <c r="I41" s="2">
        <f t="array" ref="I41">_xlfn.STDEV.S(IF(ISNUMBER(I4:I38), I4:I38))</f>
        <v>8.379407093645824</v>
      </c>
      <c r="J41" s="2">
        <f t="array" ref="J41">_xlfn.STDEV.S(IF(ISNUMBER(J4:J38), J4:J38))</f>
        <v>3.7101382247733485</v>
      </c>
      <c r="K41" s="2">
        <f t="array" ref="K41">_xlfn.STDEV.S(IF(ISNUMBER(K4:K38), K4:K38))</f>
        <v>2.9391978999642774</v>
      </c>
      <c r="L41" s="2">
        <f t="array" ref="L41">_xlfn.STDEV.S(IF(ISNUMBER(L4:L38), L4:L38))</f>
        <v>6.0583217538810548</v>
      </c>
      <c r="M41" s="2">
        <f t="array" ref="M41">_xlfn.STDEV.S(IF(ISNUMBER(M4:M38), M4:M38))</f>
        <v>3.6793392325961038</v>
      </c>
      <c r="N41" s="2">
        <f t="array" ref="N41">_xlfn.STDEV.S(IF(ISNUMBER(N4:N38), N4:N38))</f>
        <v>6.3125900241518451</v>
      </c>
      <c r="O41" s="25">
        <f t="array" ref="O41">_xlfn.STDEV.S(IF(ISNUMBER(O4:O38), O4:O38))</f>
        <v>100.00028361481067</v>
      </c>
      <c r="P41" s="2">
        <f t="array" ref="P41">_xlfn.STDEV.S(IF(ISNUMBER(P4:P38), P4:P38))</f>
        <v>1.9791855737484683</v>
      </c>
      <c r="Q41" s="2">
        <f t="array" ref="Q41">_xlfn.STDEV.S(IF(ISNUMBER(Q4:Q38), Q4:Q38))</f>
        <v>9.8328615160388928</v>
      </c>
      <c r="R41" s="2">
        <f t="array" ref="R41">_xlfn.STDEV.S(IF(ISNUMBER(R4:R38), R4:R38))</f>
        <v>2.0085314558039005</v>
      </c>
      <c r="S41" s="2">
        <f t="array" ref="S41">_xlfn.STDEV.S(IF(ISNUMBER(S4:S38), S4:S38))</f>
        <v>1.3061769259203881</v>
      </c>
      <c r="T41" s="2">
        <f t="array" ref="T41">_xlfn.STDEV.S(IF(ISNUMBER(T4:T38), T4:T38))</f>
        <v>1.2784759026621464</v>
      </c>
    </row>
  </sheetData>
  <autoFilter ref="A2:U38" xr:uid="{388C2052-DB11-481C-9CBE-2EB17392D898}"/>
  <mergeCells count="1">
    <mergeCell ref="C1: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3657-B0A5-4668-9737-B188697D40C7}">
  <dimension ref="A1:C19"/>
  <sheetViews>
    <sheetView tabSelected="1" workbookViewId="0">
      <selection activeCell="E20" sqref="E20"/>
    </sheetView>
  </sheetViews>
  <sheetFormatPr defaultRowHeight="14.5" x14ac:dyDescent="0.35"/>
  <cols>
    <col min="2" max="2" width="14.90625" customWidth="1"/>
  </cols>
  <sheetData>
    <row r="1" spans="1:3" ht="29" x14ac:dyDescent="0.35">
      <c r="A1" s="19" t="s">
        <v>0</v>
      </c>
      <c r="B1" s="17" t="s">
        <v>22</v>
      </c>
      <c r="C1" s="17" t="s">
        <v>30</v>
      </c>
    </row>
    <row r="2" spans="1:3" x14ac:dyDescent="0.35">
      <c r="A2" s="20">
        <v>12.972200000000001</v>
      </c>
      <c r="B2" s="18">
        <v>10.504099999999999</v>
      </c>
      <c r="C2" s="18">
        <v>13.0534</v>
      </c>
    </row>
    <row r="3" spans="1:3" x14ac:dyDescent="0.35">
      <c r="A3" s="20">
        <v>12.263999999999999</v>
      </c>
      <c r="B3" s="18">
        <v>12.583299999999999</v>
      </c>
      <c r="C3" s="18">
        <v>13.1509</v>
      </c>
    </row>
    <row r="4" spans="1:3" x14ac:dyDescent="0.35">
      <c r="A4" s="20">
        <v>13.9161</v>
      </c>
      <c r="B4" s="18">
        <v>13.1303</v>
      </c>
      <c r="C4" s="18">
        <v>14.8637</v>
      </c>
    </row>
    <row r="5" spans="1:3" x14ac:dyDescent="0.35">
      <c r="A5" s="20">
        <v>14.8865</v>
      </c>
      <c r="B5" s="18">
        <v>13.1229</v>
      </c>
      <c r="C5" s="18">
        <v>11.848000000000001</v>
      </c>
    </row>
    <row r="6" spans="1:3" x14ac:dyDescent="0.35">
      <c r="A6" s="20">
        <v>7.4155199999999999</v>
      </c>
      <c r="B6" s="23">
        <v>36.209800000000001</v>
      </c>
      <c r="C6" s="23">
        <v>12.0556</v>
      </c>
    </row>
    <row r="7" spans="1:3" x14ac:dyDescent="0.35">
      <c r="A7" s="20">
        <v>12.4213</v>
      </c>
      <c r="B7" s="18">
        <v>12.564500000000001</v>
      </c>
      <c r="C7" s="18">
        <v>13.7279</v>
      </c>
    </row>
    <row r="8" spans="1:3" x14ac:dyDescent="0.35">
      <c r="A8" s="20">
        <v>34.340400000000002</v>
      </c>
      <c r="B8" s="18">
        <v>11.822699999999999</v>
      </c>
      <c r="C8" s="18">
        <v>12.997999999999999</v>
      </c>
    </row>
    <row r="9" spans="1:3" x14ac:dyDescent="0.35">
      <c r="A9" s="20">
        <v>9.3437599999999996</v>
      </c>
      <c r="B9" s="18">
        <v>11.2013</v>
      </c>
      <c r="C9" s="18">
        <v>13.3932</v>
      </c>
    </row>
    <row r="10" spans="1:3" x14ac:dyDescent="0.35">
      <c r="A10" s="20">
        <v>18.131799999999998</v>
      </c>
      <c r="B10" s="18">
        <v>11.8924</v>
      </c>
      <c r="C10" s="18">
        <v>11.4727</v>
      </c>
    </row>
    <row r="11" spans="1:3" x14ac:dyDescent="0.35">
      <c r="A11" s="20">
        <v>18.0318</v>
      </c>
      <c r="B11" s="18">
        <v>13.4681</v>
      </c>
      <c r="C11" s="18">
        <v>13.935600000000001</v>
      </c>
    </row>
    <row r="12" spans="1:3" x14ac:dyDescent="0.35">
      <c r="A12" s="20">
        <v>14.9877</v>
      </c>
      <c r="B12" s="18">
        <v>13.994999999999999</v>
      </c>
      <c r="C12" s="18">
        <v>11.0543</v>
      </c>
    </row>
    <row r="13" spans="1:3" x14ac:dyDescent="0.35">
      <c r="A13" s="20">
        <v>10.1</v>
      </c>
      <c r="B13" s="18">
        <v>13.3932</v>
      </c>
      <c r="C13" s="18">
        <v>11.319599999999999</v>
      </c>
    </row>
    <row r="14" spans="1:3" x14ac:dyDescent="0.35">
      <c r="A14" s="20">
        <v>9.2230699999999999</v>
      </c>
      <c r="B14" s="23">
        <v>11.836499999999999</v>
      </c>
      <c r="C14" s="23">
        <v>12.2464</v>
      </c>
    </row>
    <row r="15" spans="1:3" x14ac:dyDescent="0.35">
      <c r="A15" s="20">
        <v>10.9678</v>
      </c>
      <c r="B15" s="18">
        <v>11.414</v>
      </c>
      <c r="C15" s="18">
        <v>12.172599999999999</v>
      </c>
    </row>
    <row r="16" spans="1:3" x14ac:dyDescent="0.35">
      <c r="A16" s="20">
        <v>8.09422</v>
      </c>
      <c r="B16" s="18">
        <v>12.4947</v>
      </c>
      <c r="C16" s="18">
        <v>11.6906</v>
      </c>
    </row>
    <row r="17" spans="1:3" x14ac:dyDescent="0.35">
      <c r="A17" s="20">
        <v>8.8139199999999995</v>
      </c>
      <c r="B17" s="18">
        <v>11.988899999999999</v>
      </c>
      <c r="C17" s="18">
        <v>12.305199999999999</v>
      </c>
    </row>
    <row r="18" spans="1:3" x14ac:dyDescent="0.35">
      <c r="A18" s="20">
        <v>10.2926</v>
      </c>
      <c r="B18" s="18">
        <v>8.8838600000000003</v>
      </c>
      <c r="C18" s="18">
        <v>12.1403</v>
      </c>
    </row>
    <row r="19" spans="1:3" x14ac:dyDescent="0.35">
      <c r="A19" s="20">
        <v>8.5200099999999992</v>
      </c>
      <c r="B19" s="18">
        <v>11.611800000000001</v>
      </c>
      <c r="C19" s="18">
        <v>9.7386300000000006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FP6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nair</dc:creator>
  <cp:lastModifiedBy>nikhil nair</cp:lastModifiedBy>
  <dcterms:created xsi:type="dcterms:W3CDTF">2015-06-05T18:17:20Z</dcterms:created>
  <dcterms:modified xsi:type="dcterms:W3CDTF">2023-10-07T18:57:57Z</dcterms:modified>
</cp:coreProperties>
</file>