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 Brecha\Documents\Papers\OTEC and SWAC survey\"/>
    </mc:Choice>
  </mc:AlternateContent>
  <xr:revisionPtr revIDLastSave="0" documentId="13_ncr:1_{CD5A358D-4F87-47E0-A21D-9AC8CA1CA01F}" xr6:coauthVersionLast="45" xr6:coauthVersionMax="45" xr10:uidLastSave="{00000000-0000-0000-0000-000000000000}"/>
  <bookViews>
    <workbookView xWindow="-90" yWindow="-90" windowWidth="19380" windowHeight="10980" xr2:uid="{32553054-F754-4BCD-ADB1-C7D1A032A8EA}"/>
  </bookViews>
  <sheets>
    <sheet name="Renewable resources" sheetId="1" r:id="rId1"/>
    <sheet name="Water consump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1" i="1" l="1"/>
  <c r="G31" i="1"/>
  <c r="H31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52" i="1"/>
  <c r="G53" i="1"/>
  <c r="G54" i="1"/>
  <c r="G55" i="1"/>
  <c r="G56" i="1"/>
  <c r="G57" i="1"/>
  <c r="G58" i="1"/>
  <c r="G32" i="1"/>
  <c r="F34" i="1"/>
  <c r="F44" i="1"/>
  <c r="F46" i="1"/>
  <c r="F51" i="1"/>
  <c r="F53" i="1"/>
  <c r="F56" i="1"/>
  <c r="F57" i="1"/>
  <c r="F32" i="1"/>
  <c r="E58" i="1"/>
  <c r="E53" i="1"/>
  <c r="E54" i="1"/>
  <c r="E55" i="1"/>
  <c r="E56" i="1"/>
  <c r="E57" i="1"/>
  <c r="E48" i="1"/>
  <c r="E49" i="1"/>
  <c r="E50" i="1"/>
  <c r="E51" i="1"/>
  <c r="E5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32" i="1"/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15" i="1"/>
  <c r="L4" i="1"/>
  <c r="L5" i="1"/>
  <c r="L6" i="1"/>
  <c r="L7" i="1"/>
  <c r="L8" i="1"/>
  <c r="L9" i="1"/>
  <c r="L10" i="1"/>
  <c r="L11" i="1"/>
  <c r="L3" i="1"/>
  <c r="E27" i="2" l="1"/>
  <c r="E26" i="2"/>
  <c r="E25" i="2"/>
  <c r="E17" i="2"/>
  <c r="E7" i="2"/>
  <c r="E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tc={A5F346E2-D0BB-4B4E-A3E4-04EAFDD132C4}</author>
    <author>tc={B2EE47C4-4AC3-4E87-98C4-72AD4F92A817}</author>
    <author>tc={8EB3E6CA-2FDF-4D00-9B9A-3363B64327FF}</author>
  </authors>
  <commentList>
    <comment ref="J2" authorId="0" shapeId="0" xr:uid="{A5F346E2-D0BB-4B4E-A3E4-04EAFDD132C4}">
      <text>
        <t>[Threaded comment]
Your version of Excel allows you to read this threaded comment; however, any edits to it will get removed if the file is opened in a newer version of Excel. Learn more: https://go.microsoft.com/fwlink/?linkid=870924
Comment:
    IRENA report describes very low potential for wave power in the Caribbean; in spite of that, there are proposed projects.</t>
      </text>
    </comment>
    <comment ref="K2" authorId="1" shapeId="0" xr:uid="{B2EE47C4-4AC3-4E87-98C4-72AD4F92A817}">
      <text>
        <t>[Threaded comment]
Your version of Excel allows you to read this threaded comment; however, any edits to it will get removed if the file is opened in a newer version of Excel. Learn more: https://go.microsoft.com/fwlink/?linkid=870924
Comment:
    IRENA report shows the Caribbean to be a very unpromising spot for tidal energy</t>
      </text>
    </comment>
    <comment ref="L2" authorId="2" shapeId="0" xr:uid="{8EB3E6CA-2FDF-4D00-9B9A-3363B64327F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separate document on WtE literature.  Assume for solid waste generation 1kg/person/day, half of which is organic and available for combustion; 500 kWhel/tonne net electricity output.  Multiply population in '000s; divide by 24 and multiply by 500 kWhel/tonne
Reply:
    Estimated maximum if all waste were collected for WtE generation
Reply:
    These data give an effective maximum potential electrical energy output of about 90 kWh/cap/year</t>
      </text>
    </comment>
  </commentList>
</comments>
</file>

<file path=xl/sharedStrings.xml><?xml version="1.0" encoding="utf-8"?>
<sst xmlns="http://schemas.openxmlformats.org/spreadsheetml/2006/main" count="258" uniqueCount="78">
  <si>
    <t>Country</t>
  </si>
  <si>
    <t>Hydro</t>
  </si>
  <si>
    <t>Solar pv</t>
  </si>
  <si>
    <t>Wind</t>
  </si>
  <si>
    <t>Geothermal</t>
  </si>
  <si>
    <t>Biomass</t>
  </si>
  <si>
    <t>OTEC</t>
  </si>
  <si>
    <t>Wave</t>
  </si>
  <si>
    <t>Tidal</t>
  </si>
  <si>
    <t>Cuba</t>
  </si>
  <si>
    <t>Jamaica</t>
  </si>
  <si>
    <t>Haiti</t>
  </si>
  <si>
    <t>Dominican Republic</t>
  </si>
  <si>
    <t>Puerto Rico</t>
  </si>
  <si>
    <t>Bahamas</t>
  </si>
  <si>
    <t>British Virgin Islands</t>
  </si>
  <si>
    <t>US Virgin Islands</t>
  </si>
  <si>
    <t>St Thomas</t>
  </si>
  <si>
    <t>St Croix</t>
  </si>
  <si>
    <t>St John</t>
  </si>
  <si>
    <t>Anguilla</t>
  </si>
  <si>
    <t>St Kitts and Nevis</t>
  </si>
  <si>
    <t>Antigua and Barbuda</t>
  </si>
  <si>
    <t>Montserrat</t>
  </si>
  <si>
    <t>Guadeloupe</t>
  </si>
  <si>
    <t xml:space="preserve">Dominica </t>
  </si>
  <si>
    <t>Martinique</t>
  </si>
  <si>
    <t>St Lucia</t>
  </si>
  <si>
    <t>St Vincent and the Grenadines</t>
  </si>
  <si>
    <t>Grenada</t>
  </si>
  <si>
    <t>Barbados</t>
  </si>
  <si>
    <t>Trinidad and Tobago</t>
  </si>
  <si>
    <t>Bonaire</t>
  </si>
  <si>
    <t>Curaçao</t>
  </si>
  <si>
    <t>Aruba</t>
  </si>
  <si>
    <t>Huttrer (1999); Maynard-Date (2015)</t>
  </si>
  <si>
    <r>
      <t xml:space="preserve">Tarkowski and Uliasz-Miliak (2003) </t>
    </r>
    <r>
      <rPr>
        <i/>
        <sz val="11"/>
        <color theme="1"/>
        <rFont val="Calibri"/>
        <family val="2"/>
        <scheme val="minor"/>
      </rPr>
      <t>Applied Energy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, 221-228; Huttrer (1999); Maynard-Date (2015); WSHPDR (2016); IHA (2018)</t>
    </r>
  </si>
  <si>
    <t>WSHPDR (2016); IHA (2018)</t>
  </si>
  <si>
    <t>Huttrer (1999); Maynard-Date (2015); WSHPDR (2016);  IHA (2018)</t>
  </si>
  <si>
    <t>y</t>
  </si>
  <si>
    <t>n</t>
  </si>
  <si>
    <t>y; development (?)</t>
  </si>
  <si>
    <t>y; in development</t>
  </si>
  <si>
    <t>y; inconclusive</t>
  </si>
  <si>
    <t>y; considered</t>
  </si>
  <si>
    <t>y; active</t>
  </si>
  <si>
    <t>?</t>
  </si>
  <si>
    <t>NREL Energy Transition Initiative (2015)</t>
  </si>
  <si>
    <t>WSHPDR (2016); IHA (2018); NREL Energy Transition Initiative (2015)</t>
  </si>
  <si>
    <t>Huttrer (1999); Maynard-Date (2015); WSHPDR (2016);IHA (2018); NREL Energy Transition Initiative (2015)</t>
  </si>
  <si>
    <t>Huttrer (1999); Maynard-Date (2015); NREL Energy Transition Initiative (2015)</t>
  </si>
  <si>
    <t>200 MW potential</t>
  </si>
  <si>
    <t>60 MW potential</t>
  </si>
  <si>
    <t>&gt;150 MW</t>
  </si>
  <si>
    <t>&gt;85 MW</t>
  </si>
  <si>
    <t>840 MW potential</t>
  </si>
  <si>
    <t>1100 MW potential</t>
  </si>
  <si>
    <t>y; 64 MW installed</t>
  </si>
  <si>
    <t>y; 23 MW installed</t>
  </si>
  <si>
    <t>y; 61 MW installed</t>
  </si>
  <si>
    <t>y; 543 MW installed</t>
  </si>
  <si>
    <t>y; 100MW installed</t>
  </si>
  <si>
    <t>Turks and Caicos</t>
  </si>
  <si>
    <t>https://renewableenergycaribbean.com/2018/05/15/new-wave-energy-project-comes-to-the-caribbean/</t>
  </si>
  <si>
    <t>http://jamaica-gleaner.com/gleaner/20141010/news/news11.html</t>
  </si>
  <si>
    <t>Water 2014, 6, 1187-1203; doi:10.3390/w6051187</t>
  </si>
  <si>
    <t>[l/capita/day]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</si>
  <si>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/day</t>
    </r>
  </si>
  <si>
    <t>Population</t>
  </si>
  <si>
    <t>y; 10 MW installed</t>
  </si>
  <si>
    <t>IRENA Ocean Energy Report (2014)</t>
  </si>
  <si>
    <t>n/?</t>
  </si>
  <si>
    <t>y; very little</t>
  </si>
  <si>
    <t>y; 6 MW installed; max</t>
  </si>
  <si>
    <t>y; 7 MW installed; max</t>
  </si>
  <si>
    <t>Waste, capacity [MW]</t>
  </si>
  <si>
    <t>Huttrer (1999); Maynard-Date (2015); https://renewableenergycaribbean.com/2014/07/10/nemo-ocean-thermal-project-martinique/</t>
  </si>
  <si>
    <t>NREL Energy Transition Initiative (2015),  https://marineenergy.biz/2018/07/16/barbados-targets-ocean-potential/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</si>
</sst>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3" fillId="0" borderId="0" xfId="1"/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3" fontId="0" fillId="0" borderId="0" xfId="0" applyNumberFormat="1"/>
    <xf numFmtId="164" fontId="0" fillId="0" borderId="0" xfId="2" applyNumberFormat="1" applyFont="1" applyAlignment="1"/>
    <xf numFmtId="0" fontId="3" fillId="3" borderId="0" xfId="1" applyFill="1"/>
    <xf numFmtId="0" fontId="0" fillId="3" borderId="0" xfId="0" applyFill="1" applyAlignment="1">
      <alignment horizontal="center"/>
    </xf>
    <xf numFmtId="165" fontId="0" fillId="2" borderId="0" xfId="0" applyNumberFormat="1" applyFill="1"/>
    <xf numFmtId="0" fontId="0" fillId="0" borderId="0" xfId="0" applyAlignment="1">
      <alignment wrapText="1"/>
    </xf>
    <xf numFmtId="0" fontId="6" fillId="4" borderId="0" xfId="1" applyFont="1" applyFill="1"/>
    <xf numFmtId="0" fontId="0" fillId="5" borderId="0" xfId="0" applyFill="1"/>
    <xf numFmtId="0" fontId="0" fillId="6" borderId="0" xfId="0" applyFill="1"/>
  </cellXfs>
  <cellStyles count="3">
    <cellStyle name="Comma" xfId="2" builtinId="3"/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bert Brecha" id="{E15C8EAE-7DF2-4E26-B592-47024EFDC5AB}" userId="3a2d9f5793fff24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0-04-15T21:51:02.90" personId="{E15C8EAE-7DF2-4E26-B592-47024EFDC5AB}" id="{A5F346E2-D0BB-4B4E-A3E4-04EAFDD132C4}">
    <text>IRENA report describes very low potential for wave power in the Caribbean; in spite of that, there are proposed projects.</text>
  </threadedComment>
  <threadedComment ref="K2" dT="2020-04-15T21:49:12.37" personId="{E15C8EAE-7DF2-4E26-B592-47024EFDC5AB}" id="{B2EE47C4-4AC3-4E87-98C4-72AD4F92A817}">
    <text>IRENA report shows the Caribbean to be a very unpromising spot for tidal energy</text>
  </threadedComment>
  <threadedComment ref="L2" dT="2020-04-15T21:40:24.23" personId="{E15C8EAE-7DF2-4E26-B592-47024EFDC5AB}" id="{8EB3E6CA-2FDF-4D00-9B9A-3363B64327FF}">
    <text>See separate document on WtE literature.  Assume for solid waste generation 1kg/person/day, half of which is organic and available for combustion; 500 kWhel/tonne net electricity output.  Multiply population in '000s; divide by 24 and multiply by 500 kWhel/tonne</text>
  </threadedComment>
  <threadedComment ref="L2" dT="2020-04-15T21:41:57.09" personId="{E15C8EAE-7DF2-4E26-B592-47024EFDC5AB}" id="{834B88C1-A2DE-4B51-A0EA-939EE64C3395}" parentId="{8EB3E6CA-2FDF-4D00-9B9A-3363B64327FF}">
    <text>Estimated maximum if all waste were collected for WtE generation</text>
  </threadedComment>
  <threadedComment ref="L2" dT="2020-04-16T22:01:58.24" personId="{E15C8EAE-7DF2-4E26-B592-47024EFDC5AB}" id="{DFF2D424-CB90-4A28-B4CF-5605AB76DE27}" parentId="{8EB3E6CA-2FDF-4D00-9B9A-3363B64327FF}">
    <text>These data give an effective maximum potential electrical energy output of about 90 kWh/cap/year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newableenergycaribbean.com/2018/05/15/new-wave-energy-project-comes-to-the-caribbean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amaica-gleaner.com/gleaner/20141010/news/news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31AEA-8BB7-4680-84E2-5B32F70960D6}">
  <dimension ref="B1:M58"/>
  <sheetViews>
    <sheetView tabSelected="1" workbookViewId="0">
      <selection activeCell="C3" sqref="C3"/>
    </sheetView>
  </sheetViews>
  <sheetFormatPr defaultRowHeight="14.75" x14ac:dyDescent="0.75"/>
  <cols>
    <col min="1" max="1" width="4.2265625" customWidth="1"/>
    <col min="2" max="3" width="17.1328125" customWidth="1"/>
    <col min="4" max="5" width="11.54296875" customWidth="1"/>
    <col min="6" max="6" width="20.6796875" customWidth="1"/>
    <col min="7" max="7" width="14" customWidth="1"/>
    <col min="8" max="11" width="11.54296875" customWidth="1"/>
    <col min="12" max="12" width="13.1796875" customWidth="1"/>
  </cols>
  <sheetData>
    <row r="1" spans="2:13" x14ac:dyDescent="0.75">
      <c r="J1" t="s">
        <v>70</v>
      </c>
      <c r="K1" t="s">
        <v>70</v>
      </c>
    </row>
    <row r="2" spans="2:13" s="14" customFormat="1" ht="29.5" x14ac:dyDescent="0.75">
      <c r="B2" s="14" t="s">
        <v>0</v>
      </c>
      <c r="C2" s="14" t="s">
        <v>68</v>
      </c>
      <c r="D2" s="14" t="s">
        <v>2</v>
      </c>
      <c r="E2" s="14" t="s">
        <v>3</v>
      </c>
      <c r="F2" s="14" t="s">
        <v>1</v>
      </c>
      <c r="G2" s="14" t="s">
        <v>4</v>
      </c>
      <c r="H2" s="14" t="s">
        <v>5</v>
      </c>
      <c r="I2" s="14" t="s">
        <v>6</v>
      </c>
      <c r="J2" s="14" t="s">
        <v>7</v>
      </c>
      <c r="K2" s="14" t="s">
        <v>8</v>
      </c>
      <c r="L2" s="14" t="s">
        <v>75</v>
      </c>
    </row>
    <row r="3" spans="2:13" x14ac:dyDescent="0.75">
      <c r="B3" t="s">
        <v>14</v>
      </c>
      <c r="C3">
        <v>379000</v>
      </c>
      <c r="D3" t="s">
        <v>52</v>
      </c>
      <c r="E3" t="s">
        <v>51</v>
      </c>
      <c r="F3" s="7" t="s">
        <v>40</v>
      </c>
      <c r="G3" s="7" t="s">
        <v>40</v>
      </c>
      <c r="H3" s="7" t="s">
        <v>40</v>
      </c>
      <c r="I3" s="8" t="s">
        <v>39</v>
      </c>
      <c r="J3" s="11" t="s">
        <v>63</v>
      </c>
      <c r="K3" s="7" t="s">
        <v>40</v>
      </c>
      <c r="L3" s="13">
        <f>0.5*C3/1000/24*500/1000</f>
        <v>3.9479166666666665</v>
      </c>
      <c r="M3" t="s">
        <v>47</v>
      </c>
    </row>
    <row r="4" spans="2:13" x14ac:dyDescent="0.75">
      <c r="B4" t="s">
        <v>9</v>
      </c>
      <c r="C4" s="9">
        <v>11250000</v>
      </c>
      <c r="F4" s="8" t="s">
        <v>57</v>
      </c>
      <c r="G4" s="7" t="s">
        <v>40</v>
      </c>
      <c r="I4" s="8" t="s">
        <v>39</v>
      </c>
      <c r="J4" s="12" t="s">
        <v>71</v>
      </c>
      <c r="K4" s="7" t="s">
        <v>40</v>
      </c>
      <c r="L4" s="13">
        <f t="shared" ref="L4:L11" si="0">0.5*C4/1000/24*500/1000</f>
        <v>117.1875</v>
      </c>
      <c r="M4" t="s">
        <v>37</v>
      </c>
    </row>
    <row r="5" spans="2:13" x14ac:dyDescent="0.75">
      <c r="B5" t="s">
        <v>62</v>
      </c>
      <c r="C5">
        <v>37000</v>
      </c>
      <c r="F5" s="7" t="s">
        <v>40</v>
      </c>
      <c r="G5" s="7" t="s">
        <v>40</v>
      </c>
      <c r="H5" s="7" t="s">
        <v>40</v>
      </c>
      <c r="I5" s="7" t="s">
        <v>40</v>
      </c>
      <c r="J5" s="12" t="s">
        <v>71</v>
      </c>
      <c r="K5" s="7" t="s">
        <v>40</v>
      </c>
      <c r="L5" s="13">
        <f t="shared" si="0"/>
        <v>0.38541666666666669</v>
      </c>
      <c r="M5" t="s">
        <v>47</v>
      </c>
    </row>
    <row r="6" spans="2:13" x14ac:dyDescent="0.75">
      <c r="B6" t="s">
        <v>10</v>
      </c>
      <c r="C6" s="9">
        <v>2729000</v>
      </c>
      <c r="F6" s="8" t="s">
        <v>58</v>
      </c>
      <c r="G6" s="7" t="s">
        <v>40</v>
      </c>
      <c r="I6" s="8" t="s">
        <v>39</v>
      </c>
      <c r="J6" s="12" t="s">
        <v>71</v>
      </c>
      <c r="K6" s="7" t="s">
        <v>40</v>
      </c>
      <c r="L6" s="13">
        <f t="shared" si="0"/>
        <v>28.427083333333332</v>
      </c>
      <c r="M6" t="s">
        <v>48</v>
      </c>
    </row>
    <row r="7" spans="2:13" x14ac:dyDescent="0.75">
      <c r="B7" t="s">
        <v>11</v>
      </c>
      <c r="C7" s="9">
        <v>10980000</v>
      </c>
      <c r="F7" s="8" t="s">
        <v>59</v>
      </c>
      <c r="G7" s="7" t="s">
        <v>40</v>
      </c>
      <c r="I7" s="8" t="s">
        <v>39</v>
      </c>
      <c r="J7" s="12" t="s">
        <v>71</v>
      </c>
      <c r="K7" s="7" t="s">
        <v>40</v>
      </c>
      <c r="L7" s="13">
        <f t="shared" si="0"/>
        <v>114.375</v>
      </c>
      <c r="M7" t="s">
        <v>37</v>
      </c>
    </row>
    <row r="8" spans="2:13" x14ac:dyDescent="0.75">
      <c r="B8" t="s">
        <v>12</v>
      </c>
      <c r="C8" s="9">
        <v>10767000</v>
      </c>
      <c r="F8" s="8" t="s">
        <v>60</v>
      </c>
      <c r="G8" s="7" t="s">
        <v>40</v>
      </c>
      <c r="I8" s="8" t="s">
        <v>39</v>
      </c>
      <c r="J8" s="12" t="s">
        <v>71</v>
      </c>
      <c r="K8" s="7" t="s">
        <v>40</v>
      </c>
      <c r="L8" s="13">
        <f t="shared" si="0"/>
        <v>112.15625</v>
      </c>
      <c r="M8" t="s">
        <v>37</v>
      </c>
    </row>
    <row r="9" spans="2:13" x14ac:dyDescent="0.75">
      <c r="B9" t="s">
        <v>13</v>
      </c>
      <c r="C9" s="9">
        <v>3500000</v>
      </c>
      <c r="D9" t="s">
        <v>56</v>
      </c>
      <c r="E9" t="s">
        <v>55</v>
      </c>
      <c r="F9" s="8" t="s">
        <v>61</v>
      </c>
      <c r="G9" s="7" t="s">
        <v>40</v>
      </c>
      <c r="I9" s="8" t="s">
        <v>39</v>
      </c>
      <c r="J9" s="12" t="s">
        <v>71</v>
      </c>
      <c r="K9" s="7" t="s">
        <v>40</v>
      </c>
      <c r="L9" s="13">
        <f t="shared" si="0"/>
        <v>36.458333333333336</v>
      </c>
      <c r="M9" t="s">
        <v>48</v>
      </c>
    </row>
    <row r="10" spans="2:13" x14ac:dyDescent="0.75">
      <c r="B10" t="s">
        <v>15</v>
      </c>
      <c r="C10" s="9">
        <v>31000</v>
      </c>
      <c r="G10" s="7" t="s">
        <v>40</v>
      </c>
      <c r="I10" s="7" t="s">
        <v>40</v>
      </c>
      <c r="J10" s="12" t="s">
        <v>71</v>
      </c>
      <c r="K10" s="7" t="s">
        <v>40</v>
      </c>
      <c r="L10" s="13">
        <f t="shared" si="0"/>
        <v>0.32291666666666669</v>
      </c>
      <c r="M10" t="s">
        <v>47</v>
      </c>
    </row>
    <row r="11" spans="2:13" x14ac:dyDescent="0.75">
      <c r="B11" t="s">
        <v>16</v>
      </c>
      <c r="C11" s="9">
        <v>105000</v>
      </c>
      <c r="L11" s="13">
        <f t="shared" si="0"/>
        <v>1.09375</v>
      </c>
      <c r="M11" t="s">
        <v>47</v>
      </c>
    </row>
    <row r="12" spans="2:13" x14ac:dyDescent="0.75">
      <c r="B12" s="1" t="s">
        <v>17</v>
      </c>
      <c r="C12" s="1"/>
      <c r="G12" s="7" t="s">
        <v>40</v>
      </c>
      <c r="I12" s="7" t="s">
        <v>40</v>
      </c>
      <c r="J12" s="12" t="s">
        <v>71</v>
      </c>
      <c r="K12" s="7" t="s">
        <v>40</v>
      </c>
      <c r="L12" s="13"/>
      <c r="M12" t="s">
        <v>47</v>
      </c>
    </row>
    <row r="13" spans="2:13" x14ac:dyDescent="0.75">
      <c r="B13" s="1" t="s">
        <v>18</v>
      </c>
      <c r="C13" s="1"/>
      <c r="G13" s="7" t="s">
        <v>40</v>
      </c>
      <c r="I13" s="8" t="s">
        <v>39</v>
      </c>
      <c r="J13" s="12" t="s">
        <v>71</v>
      </c>
      <c r="K13" s="7" t="s">
        <v>40</v>
      </c>
      <c r="L13" s="13"/>
      <c r="M13" t="s">
        <v>47</v>
      </c>
    </row>
    <row r="14" spans="2:13" x14ac:dyDescent="0.75">
      <c r="B14" s="1" t="s">
        <v>19</v>
      </c>
      <c r="C14" s="1"/>
      <c r="G14" s="7" t="s">
        <v>40</v>
      </c>
      <c r="I14" s="7" t="s">
        <v>40</v>
      </c>
      <c r="J14" s="12" t="s">
        <v>71</v>
      </c>
      <c r="K14" s="7" t="s">
        <v>40</v>
      </c>
      <c r="L14" s="13"/>
      <c r="M14" t="s">
        <v>47</v>
      </c>
    </row>
    <row r="15" spans="2:13" x14ac:dyDescent="0.75">
      <c r="B15" s="3" t="s">
        <v>20</v>
      </c>
      <c r="C15" s="10">
        <v>14000</v>
      </c>
      <c r="F15" s="7" t="s">
        <v>40</v>
      </c>
      <c r="G15" s="7" t="s">
        <v>40</v>
      </c>
      <c r="H15" s="8" t="s">
        <v>39</v>
      </c>
      <c r="I15" s="7" t="s">
        <v>40</v>
      </c>
      <c r="J15" s="12" t="s">
        <v>71</v>
      </c>
      <c r="K15" s="7" t="s">
        <v>40</v>
      </c>
      <c r="L15" s="13">
        <f>0.5*C15/1000/24*500/1000</f>
        <v>0.14583333333333334</v>
      </c>
      <c r="M15" t="s">
        <v>47</v>
      </c>
    </row>
    <row r="16" spans="2:13" x14ac:dyDescent="0.75">
      <c r="B16" s="3" t="s">
        <v>21</v>
      </c>
      <c r="C16" s="10">
        <v>46000</v>
      </c>
      <c r="G16" s="8" t="s">
        <v>39</v>
      </c>
      <c r="I16" s="7" t="s">
        <v>40</v>
      </c>
      <c r="J16" s="12" t="s">
        <v>71</v>
      </c>
      <c r="K16" s="7" t="s">
        <v>40</v>
      </c>
      <c r="L16" s="13">
        <f t="shared" ref="L16:L29" si="1">0.5*C16/1000/24*500/1000</f>
        <v>0.47916666666666669</v>
      </c>
      <c r="M16" t="s">
        <v>35</v>
      </c>
    </row>
    <row r="17" spans="2:13" x14ac:dyDescent="0.75">
      <c r="B17" s="2" t="s">
        <v>22</v>
      </c>
      <c r="C17" s="10">
        <v>89000</v>
      </c>
      <c r="F17" s="7" t="s">
        <v>40</v>
      </c>
      <c r="G17" s="7" t="s">
        <v>40</v>
      </c>
      <c r="H17" s="7" t="s">
        <v>40</v>
      </c>
      <c r="I17" s="7" t="s">
        <v>40</v>
      </c>
      <c r="J17" s="12" t="s">
        <v>71</v>
      </c>
      <c r="K17" s="7" t="s">
        <v>40</v>
      </c>
      <c r="L17" s="13">
        <f t="shared" si="1"/>
        <v>0.92708333333333337</v>
      </c>
      <c r="M17" t="s">
        <v>47</v>
      </c>
    </row>
    <row r="18" spans="2:13" x14ac:dyDescent="0.75">
      <c r="B18" s="2" t="s">
        <v>23</v>
      </c>
      <c r="C18" s="10">
        <v>5000</v>
      </c>
      <c r="G18" s="8" t="s">
        <v>41</v>
      </c>
      <c r="I18" s="8" t="s">
        <v>39</v>
      </c>
      <c r="J18" s="12" t="s">
        <v>71</v>
      </c>
      <c r="K18" s="7" t="s">
        <v>40</v>
      </c>
      <c r="L18" s="13">
        <f t="shared" si="1"/>
        <v>5.2083333333333336E-2</v>
      </c>
      <c r="M18" t="s">
        <v>35</v>
      </c>
    </row>
    <row r="19" spans="2:13" x14ac:dyDescent="0.75">
      <c r="B19" s="3" t="s">
        <v>24</v>
      </c>
      <c r="C19" s="10">
        <v>405000</v>
      </c>
      <c r="D19" t="s">
        <v>39</v>
      </c>
      <c r="E19" t="s">
        <v>53</v>
      </c>
      <c r="F19" s="8" t="s">
        <v>69</v>
      </c>
      <c r="G19" s="8" t="s">
        <v>45</v>
      </c>
      <c r="H19" s="8" t="s">
        <v>54</v>
      </c>
      <c r="I19" s="8" t="s">
        <v>39</v>
      </c>
      <c r="J19" s="12" t="s">
        <v>71</v>
      </c>
      <c r="K19" s="7" t="s">
        <v>40</v>
      </c>
      <c r="L19" s="13">
        <f t="shared" si="1"/>
        <v>4.21875</v>
      </c>
      <c r="M19" t="s">
        <v>36</v>
      </c>
    </row>
    <row r="20" spans="2:13" x14ac:dyDescent="0.75">
      <c r="B20" s="3" t="s">
        <v>25</v>
      </c>
      <c r="C20" s="10">
        <v>71000</v>
      </c>
      <c r="F20" s="8" t="s">
        <v>73</v>
      </c>
      <c r="G20" s="8" t="s">
        <v>42</v>
      </c>
      <c r="I20" s="8" t="s">
        <v>39</v>
      </c>
      <c r="J20" s="12" t="s">
        <v>71</v>
      </c>
      <c r="K20" s="7" t="s">
        <v>40</v>
      </c>
      <c r="L20" s="13">
        <f t="shared" si="1"/>
        <v>0.73958333333333337</v>
      </c>
      <c r="M20" t="s">
        <v>49</v>
      </c>
    </row>
    <row r="21" spans="2:13" x14ac:dyDescent="0.75">
      <c r="B21" s="3" t="s">
        <v>26</v>
      </c>
      <c r="C21" s="10">
        <v>383000</v>
      </c>
      <c r="G21" s="8" t="s">
        <v>43</v>
      </c>
      <c r="I21" s="15" t="s">
        <v>39</v>
      </c>
      <c r="J21" s="12" t="s">
        <v>71</v>
      </c>
      <c r="K21" s="7" t="s">
        <v>40</v>
      </c>
      <c r="L21" s="13">
        <f t="shared" si="1"/>
        <v>3.9895833333333335</v>
      </c>
      <c r="M21" t="s">
        <v>76</v>
      </c>
    </row>
    <row r="22" spans="2:13" x14ac:dyDescent="0.75">
      <c r="B22" s="3" t="s">
        <v>27</v>
      </c>
      <c r="C22" s="10">
        <v>172000</v>
      </c>
      <c r="F22" s="7" t="s">
        <v>40</v>
      </c>
      <c r="G22" s="8" t="s">
        <v>44</v>
      </c>
      <c r="I22" s="8" t="s">
        <v>39</v>
      </c>
      <c r="J22" s="12" t="s">
        <v>71</v>
      </c>
      <c r="K22" s="7" t="s">
        <v>40</v>
      </c>
      <c r="L22" s="13">
        <f t="shared" si="1"/>
        <v>1.7916666666666667</v>
      </c>
      <c r="M22" t="s">
        <v>35</v>
      </c>
    </row>
    <row r="23" spans="2:13" x14ac:dyDescent="0.75">
      <c r="B23" s="3" t="s">
        <v>28</v>
      </c>
      <c r="C23" s="10">
        <v>110000</v>
      </c>
      <c r="F23" s="8" t="s">
        <v>74</v>
      </c>
      <c r="G23" s="8" t="s">
        <v>39</v>
      </c>
      <c r="I23" s="8" t="s">
        <v>39</v>
      </c>
      <c r="J23" s="12" t="s">
        <v>71</v>
      </c>
      <c r="K23" s="7" t="s">
        <v>40</v>
      </c>
      <c r="L23" s="13">
        <f t="shared" si="1"/>
        <v>1.1458333333333333</v>
      </c>
      <c r="M23" t="s">
        <v>38</v>
      </c>
    </row>
    <row r="24" spans="2:13" x14ac:dyDescent="0.75">
      <c r="B24" s="3" t="s">
        <v>30</v>
      </c>
      <c r="C24" s="10">
        <v>283000</v>
      </c>
      <c r="F24" s="7" t="s">
        <v>40</v>
      </c>
      <c r="G24" s="7" t="s">
        <v>40</v>
      </c>
      <c r="H24" s="7" t="s">
        <v>40</v>
      </c>
      <c r="I24" s="8" t="s">
        <v>39</v>
      </c>
      <c r="J24" s="12" t="s">
        <v>71</v>
      </c>
      <c r="K24" s="7" t="s">
        <v>40</v>
      </c>
      <c r="L24" s="13">
        <f t="shared" si="1"/>
        <v>2.9479166666666665</v>
      </c>
      <c r="M24" t="s">
        <v>77</v>
      </c>
    </row>
    <row r="25" spans="2:13" x14ac:dyDescent="0.75">
      <c r="B25" s="3" t="s">
        <v>29</v>
      </c>
      <c r="C25" s="10">
        <v>104000</v>
      </c>
      <c r="F25" s="8" t="s">
        <v>72</v>
      </c>
      <c r="G25" s="8" t="s">
        <v>39</v>
      </c>
      <c r="H25" t="s">
        <v>46</v>
      </c>
      <c r="I25" s="8" t="s">
        <v>39</v>
      </c>
      <c r="J25" s="12" t="s">
        <v>71</v>
      </c>
      <c r="K25" s="7" t="s">
        <v>40</v>
      </c>
      <c r="L25" s="13">
        <f t="shared" si="1"/>
        <v>1.0833333333333333</v>
      </c>
      <c r="M25" t="s">
        <v>50</v>
      </c>
    </row>
    <row r="26" spans="2:13" x14ac:dyDescent="0.75">
      <c r="B26" s="3" t="s">
        <v>31</v>
      </c>
      <c r="C26" s="10">
        <v>1357000</v>
      </c>
      <c r="G26" s="7" t="s">
        <v>40</v>
      </c>
      <c r="I26" s="7" t="s">
        <v>40</v>
      </c>
      <c r="J26" s="12" t="s">
        <v>71</v>
      </c>
      <c r="K26" s="7" t="s">
        <v>40</v>
      </c>
      <c r="L26" s="13">
        <f t="shared" si="1"/>
        <v>14.135416666666666</v>
      </c>
    </row>
    <row r="27" spans="2:13" x14ac:dyDescent="0.75">
      <c r="B27" s="3" t="s">
        <v>32</v>
      </c>
      <c r="C27" s="10">
        <v>20100</v>
      </c>
      <c r="F27" s="7" t="s">
        <v>40</v>
      </c>
      <c r="G27" s="7" t="s">
        <v>40</v>
      </c>
      <c r="H27" t="s">
        <v>39</v>
      </c>
      <c r="I27" s="8" t="s">
        <v>39</v>
      </c>
      <c r="J27" s="12" t="s">
        <v>71</v>
      </c>
      <c r="K27" s="7" t="s">
        <v>40</v>
      </c>
      <c r="L27" s="13">
        <f t="shared" si="1"/>
        <v>0.20937500000000001</v>
      </c>
      <c r="M27" t="s">
        <v>47</v>
      </c>
    </row>
    <row r="28" spans="2:13" x14ac:dyDescent="0.75">
      <c r="B28" s="3" t="s">
        <v>33</v>
      </c>
      <c r="C28" s="10">
        <v>159850</v>
      </c>
      <c r="F28" s="7" t="s">
        <v>40</v>
      </c>
      <c r="G28" s="7" t="s">
        <v>40</v>
      </c>
      <c r="H28" s="7" t="s">
        <v>40</v>
      </c>
      <c r="I28" s="8" t="s">
        <v>39</v>
      </c>
      <c r="J28" s="12" t="s">
        <v>71</v>
      </c>
      <c r="K28" s="7" t="s">
        <v>40</v>
      </c>
      <c r="L28" s="13">
        <f t="shared" si="1"/>
        <v>1.6651041666666666</v>
      </c>
      <c r="M28" t="s">
        <v>47</v>
      </c>
    </row>
    <row r="29" spans="2:13" x14ac:dyDescent="0.75">
      <c r="B29" s="3" t="s">
        <v>34</v>
      </c>
      <c r="C29" s="10">
        <v>105800</v>
      </c>
      <c r="G29" s="7" t="s">
        <v>40</v>
      </c>
      <c r="I29" s="7" t="s">
        <v>40</v>
      </c>
      <c r="J29" s="12" t="s">
        <v>71</v>
      </c>
      <c r="K29" s="7" t="s">
        <v>40</v>
      </c>
      <c r="L29" s="13">
        <f t="shared" si="1"/>
        <v>1.1020833333333333</v>
      </c>
    </row>
    <row r="30" spans="2:13" x14ac:dyDescent="0.75">
      <c r="B30" s="3"/>
      <c r="C30" s="10"/>
      <c r="G30" s="7"/>
      <c r="I30" s="7"/>
      <c r="J30" s="12"/>
      <c r="K30" s="7"/>
      <c r="L30" s="13"/>
    </row>
    <row r="31" spans="2:13" x14ac:dyDescent="0.75">
      <c r="E31" s="16" t="s">
        <v>0</v>
      </c>
      <c r="F31" s="16" t="str">
        <f>F2</f>
        <v>Hydro</v>
      </c>
      <c r="G31" s="16" t="str">
        <f>G2</f>
        <v>Geothermal</v>
      </c>
      <c r="H31" s="16" t="str">
        <f>I2</f>
        <v>OTEC</v>
      </c>
    </row>
    <row r="32" spans="2:13" x14ac:dyDescent="0.75">
      <c r="E32" s="17" t="str">
        <f>B3</f>
        <v>Bahamas</v>
      </c>
      <c r="F32" t="str">
        <f>F3</f>
        <v>n</v>
      </c>
      <c r="G32" t="str">
        <f>G3</f>
        <v>n</v>
      </c>
      <c r="H32" t="str">
        <f>I3</f>
        <v>y</v>
      </c>
    </row>
    <row r="33" spans="5:8" x14ac:dyDescent="0.75">
      <c r="E33" s="17" t="str">
        <f t="shared" ref="E33:E57" si="2">B4</f>
        <v>Cuba</v>
      </c>
      <c r="F33" t="s">
        <v>39</v>
      </c>
      <c r="G33" t="str">
        <f t="shared" ref="F33:G58" si="3">G4</f>
        <v>n</v>
      </c>
      <c r="H33" t="str">
        <f t="shared" ref="H33:H58" si="4">I4</f>
        <v>y</v>
      </c>
    </row>
    <row r="34" spans="5:8" x14ac:dyDescent="0.75">
      <c r="E34" s="17" t="str">
        <f t="shared" si="2"/>
        <v>Turks and Caicos</v>
      </c>
      <c r="F34" t="str">
        <f t="shared" si="3"/>
        <v>n</v>
      </c>
      <c r="G34" t="str">
        <f t="shared" si="3"/>
        <v>n</v>
      </c>
      <c r="H34" t="str">
        <f t="shared" si="4"/>
        <v>n</v>
      </c>
    </row>
    <row r="35" spans="5:8" x14ac:dyDescent="0.75">
      <c r="E35" s="17" t="str">
        <f t="shared" si="2"/>
        <v>Jamaica</v>
      </c>
      <c r="F35" t="s">
        <v>39</v>
      </c>
      <c r="G35" t="str">
        <f t="shared" si="3"/>
        <v>n</v>
      </c>
      <c r="H35" t="str">
        <f t="shared" si="4"/>
        <v>y</v>
      </c>
    </row>
    <row r="36" spans="5:8" x14ac:dyDescent="0.75">
      <c r="E36" s="17" t="str">
        <f t="shared" si="2"/>
        <v>Haiti</v>
      </c>
      <c r="F36" t="s">
        <v>39</v>
      </c>
      <c r="G36" t="str">
        <f t="shared" si="3"/>
        <v>n</v>
      </c>
      <c r="H36" t="str">
        <f t="shared" si="4"/>
        <v>y</v>
      </c>
    </row>
    <row r="37" spans="5:8" x14ac:dyDescent="0.75">
      <c r="E37" s="17" t="str">
        <f t="shared" si="2"/>
        <v>Dominican Republic</v>
      </c>
      <c r="F37" t="s">
        <v>39</v>
      </c>
      <c r="G37" t="str">
        <f t="shared" si="3"/>
        <v>n</v>
      </c>
      <c r="H37" t="str">
        <f t="shared" si="4"/>
        <v>y</v>
      </c>
    </row>
    <row r="38" spans="5:8" x14ac:dyDescent="0.75">
      <c r="E38" s="17" t="str">
        <f t="shared" si="2"/>
        <v>Puerto Rico</v>
      </c>
      <c r="F38" t="s">
        <v>39</v>
      </c>
      <c r="G38" t="str">
        <f t="shared" si="3"/>
        <v>n</v>
      </c>
      <c r="H38" t="str">
        <f t="shared" si="4"/>
        <v>y</v>
      </c>
    </row>
    <row r="39" spans="5:8" x14ac:dyDescent="0.75">
      <c r="E39" s="17" t="str">
        <f t="shared" si="2"/>
        <v>British Virgin Islands</v>
      </c>
      <c r="F39" t="s">
        <v>40</v>
      </c>
      <c r="G39" t="str">
        <f t="shared" si="3"/>
        <v>n</v>
      </c>
      <c r="H39" t="str">
        <f t="shared" si="4"/>
        <v>n</v>
      </c>
    </row>
    <row r="40" spans="5:8" x14ac:dyDescent="0.75">
      <c r="E40" s="17" t="str">
        <f t="shared" si="2"/>
        <v>US Virgin Islands</v>
      </c>
    </row>
    <row r="41" spans="5:8" x14ac:dyDescent="0.75">
      <c r="E41" s="17" t="str">
        <f t="shared" si="2"/>
        <v>St Thomas</v>
      </c>
      <c r="F41" t="s">
        <v>40</v>
      </c>
      <c r="G41" t="str">
        <f t="shared" si="3"/>
        <v>n</v>
      </c>
      <c r="H41" t="str">
        <f t="shared" si="4"/>
        <v>n</v>
      </c>
    </row>
    <row r="42" spans="5:8" x14ac:dyDescent="0.75">
      <c r="E42" s="17" t="str">
        <f t="shared" si="2"/>
        <v>St Croix</v>
      </c>
      <c r="F42" t="s">
        <v>40</v>
      </c>
      <c r="G42" t="str">
        <f t="shared" si="3"/>
        <v>n</v>
      </c>
      <c r="H42" t="str">
        <f t="shared" si="4"/>
        <v>y</v>
      </c>
    </row>
    <row r="43" spans="5:8" x14ac:dyDescent="0.75">
      <c r="E43" s="17" t="str">
        <f t="shared" si="2"/>
        <v>St John</v>
      </c>
      <c r="F43" t="s">
        <v>40</v>
      </c>
      <c r="G43" t="str">
        <f t="shared" si="3"/>
        <v>n</v>
      </c>
      <c r="H43" t="str">
        <f t="shared" si="4"/>
        <v>n</v>
      </c>
    </row>
    <row r="44" spans="5:8" x14ac:dyDescent="0.75">
      <c r="E44" s="17" t="str">
        <f t="shared" si="2"/>
        <v>Anguilla</v>
      </c>
      <c r="F44" t="str">
        <f t="shared" si="3"/>
        <v>n</v>
      </c>
      <c r="G44" t="str">
        <f t="shared" si="3"/>
        <v>n</v>
      </c>
      <c r="H44" t="str">
        <f t="shared" si="4"/>
        <v>n</v>
      </c>
    </row>
    <row r="45" spans="5:8" x14ac:dyDescent="0.75">
      <c r="E45" s="17" t="str">
        <f t="shared" si="2"/>
        <v>St Kitts and Nevis</v>
      </c>
      <c r="F45" t="s">
        <v>40</v>
      </c>
      <c r="G45" t="str">
        <f t="shared" si="3"/>
        <v>y</v>
      </c>
      <c r="H45" t="str">
        <f t="shared" si="4"/>
        <v>n</v>
      </c>
    </row>
    <row r="46" spans="5:8" x14ac:dyDescent="0.75">
      <c r="E46" s="17" t="str">
        <f t="shared" si="2"/>
        <v>Antigua and Barbuda</v>
      </c>
      <c r="F46" t="str">
        <f t="shared" si="3"/>
        <v>n</v>
      </c>
      <c r="G46" t="str">
        <f t="shared" si="3"/>
        <v>n</v>
      </c>
      <c r="H46" t="str">
        <f t="shared" si="4"/>
        <v>n</v>
      </c>
    </row>
    <row r="47" spans="5:8" x14ac:dyDescent="0.75">
      <c r="E47" s="17" t="str">
        <f t="shared" si="2"/>
        <v>Montserrat</v>
      </c>
      <c r="F47" t="s">
        <v>40</v>
      </c>
      <c r="G47" t="s">
        <v>39</v>
      </c>
      <c r="H47" t="str">
        <f t="shared" si="4"/>
        <v>y</v>
      </c>
    </row>
    <row r="48" spans="5:8" x14ac:dyDescent="0.75">
      <c r="E48" s="17" t="str">
        <f>B19</f>
        <v>Guadeloupe</v>
      </c>
      <c r="F48" t="s">
        <v>39</v>
      </c>
      <c r="G48" t="s">
        <v>39</v>
      </c>
      <c r="H48" t="str">
        <f t="shared" si="4"/>
        <v>y</v>
      </c>
    </row>
    <row r="49" spans="5:8" x14ac:dyDescent="0.75">
      <c r="E49" s="17" t="str">
        <f t="shared" si="2"/>
        <v xml:space="preserve">Dominica </v>
      </c>
      <c r="F49" t="s">
        <v>39</v>
      </c>
      <c r="G49" t="s">
        <v>39</v>
      </c>
      <c r="H49" t="str">
        <f t="shared" si="4"/>
        <v>y</v>
      </c>
    </row>
    <row r="50" spans="5:8" x14ac:dyDescent="0.75">
      <c r="E50" s="17" t="str">
        <f t="shared" si="2"/>
        <v>Martinique</v>
      </c>
      <c r="F50" t="s">
        <v>40</v>
      </c>
      <c r="G50" t="s">
        <v>39</v>
      </c>
      <c r="H50" t="str">
        <f t="shared" si="4"/>
        <v>y</v>
      </c>
    </row>
    <row r="51" spans="5:8" x14ac:dyDescent="0.75">
      <c r="E51" s="17" t="str">
        <f t="shared" si="2"/>
        <v>St Lucia</v>
      </c>
      <c r="F51" t="str">
        <f t="shared" si="3"/>
        <v>n</v>
      </c>
      <c r="G51" t="s">
        <v>39</v>
      </c>
      <c r="H51" t="str">
        <f t="shared" si="4"/>
        <v>y</v>
      </c>
    </row>
    <row r="52" spans="5:8" x14ac:dyDescent="0.75">
      <c r="E52" s="17" t="str">
        <f t="shared" si="2"/>
        <v>St Vincent and the Grenadines</v>
      </c>
      <c r="F52" t="s">
        <v>39</v>
      </c>
      <c r="G52" t="str">
        <f t="shared" si="3"/>
        <v>y</v>
      </c>
      <c r="H52" t="str">
        <f t="shared" si="4"/>
        <v>y</v>
      </c>
    </row>
    <row r="53" spans="5:8" x14ac:dyDescent="0.75">
      <c r="E53" s="17" t="str">
        <f>B24</f>
        <v>Barbados</v>
      </c>
      <c r="F53" t="str">
        <f t="shared" si="3"/>
        <v>n</v>
      </c>
      <c r="G53" t="str">
        <f t="shared" si="3"/>
        <v>n</v>
      </c>
      <c r="H53" t="str">
        <f t="shared" si="4"/>
        <v>y</v>
      </c>
    </row>
    <row r="54" spans="5:8" x14ac:dyDescent="0.75">
      <c r="E54" s="17" t="str">
        <f t="shared" si="2"/>
        <v>Grenada</v>
      </c>
      <c r="F54" t="s">
        <v>39</v>
      </c>
      <c r="G54" t="str">
        <f t="shared" si="3"/>
        <v>y</v>
      </c>
      <c r="H54" t="str">
        <f t="shared" si="4"/>
        <v>y</v>
      </c>
    </row>
    <row r="55" spans="5:8" x14ac:dyDescent="0.75">
      <c r="E55" s="17" t="str">
        <f t="shared" si="2"/>
        <v>Trinidad and Tobago</v>
      </c>
      <c r="F55" t="s">
        <v>40</v>
      </c>
      <c r="G55" t="str">
        <f t="shared" si="3"/>
        <v>n</v>
      </c>
      <c r="H55" t="str">
        <f t="shared" si="4"/>
        <v>n</v>
      </c>
    </row>
    <row r="56" spans="5:8" x14ac:dyDescent="0.75">
      <c r="E56" s="17" t="str">
        <f t="shared" si="2"/>
        <v>Bonaire</v>
      </c>
      <c r="F56" t="str">
        <f t="shared" si="3"/>
        <v>n</v>
      </c>
      <c r="G56" t="str">
        <f t="shared" si="3"/>
        <v>n</v>
      </c>
      <c r="H56" t="str">
        <f t="shared" si="4"/>
        <v>y</v>
      </c>
    </row>
    <row r="57" spans="5:8" x14ac:dyDescent="0.75">
      <c r="E57" s="17" t="str">
        <f t="shared" si="2"/>
        <v>Curaçao</v>
      </c>
      <c r="F57" t="str">
        <f t="shared" si="3"/>
        <v>n</v>
      </c>
      <c r="G57" t="str">
        <f t="shared" si="3"/>
        <v>n</v>
      </c>
      <c r="H57" t="str">
        <f t="shared" si="4"/>
        <v>y</v>
      </c>
    </row>
    <row r="58" spans="5:8" x14ac:dyDescent="0.75">
      <c r="E58" s="17" t="str">
        <f>B29</f>
        <v>Aruba</v>
      </c>
      <c r="F58" t="s">
        <v>40</v>
      </c>
      <c r="G58" t="str">
        <f t="shared" si="3"/>
        <v>n</v>
      </c>
      <c r="H58" t="str">
        <f t="shared" si="4"/>
        <v>n</v>
      </c>
    </row>
  </sheetData>
  <conditionalFormatting sqref="F32:H58">
    <cfRule type="cellIs" dxfId="3" priority="4" operator="equal">
      <formula>"""n"""</formula>
    </cfRule>
    <cfRule type="cellIs" dxfId="2" priority="3" operator="equal">
      <formula>"""n"""</formula>
    </cfRule>
    <cfRule type="containsText" dxfId="1" priority="2" operator="containsText" text="y">
      <formula>NOT(ISERROR(SEARCH("y",F32)))</formula>
    </cfRule>
    <cfRule type="containsText" dxfId="0" priority="1" operator="containsText" text="n">
      <formula>NOT(ISERROR(SEARCH("n",F32)))</formula>
    </cfRule>
  </conditionalFormatting>
  <hyperlinks>
    <hyperlink ref="J3" r:id="rId1" xr:uid="{7D36103A-71EC-4854-B519-EF1B5E604004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DB8F-2AC4-4834-8BAF-B378C7C44C7F}">
  <dimension ref="A1:E30"/>
  <sheetViews>
    <sheetView topLeftCell="A20" workbookViewId="0">
      <selection activeCell="E39" sqref="E39"/>
    </sheetView>
  </sheetViews>
  <sheetFormatPr defaultRowHeight="14.75" x14ac:dyDescent="0.75"/>
  <cols>
    <col min="1" max="1" width="18.1796875" customWidth="1"/>
  </cols>
  <sheetData>
    <row r="1" spans="1:5" x14ac:dyDescent="0.75">
      <c r="B1" s="4" t="s">
        <v>64</v>
      </c>
      <c r="C1" t="s">
        <v>65</v>
      </c>
      <c r="D1" t="s">
        <v>68</v>
      </c>
    </row>
    <row r="2" spans="1:5" ht="16.75" x14ac:dyDescent="0.75">
      <c r="B2" t="s">
        <v>66</v>
      </c>
      <c r="C2" t="s">
        <v>67</v>
      </c>
    </row>
    <row r="3" spans="1:5" x14ac:dyDescent="0.75">
      <c r="A3" t="s">
        <v>0</v>
      </c>
    </row>
    <row r="4" spans="1:5" x14ac:dyDescent="0.75">
      <c r="A4" t="s">
        <v>14</v>
      </c>
      <c r="C4">
        <v>106000</v>
      </c>
      <c r="D4">
        <v>379000</v>
      </c>
      <c r="E4" s="6">
        <f>C4*1000/D4</f>
        <v>279.68337730870712</v>
      </c>
    </row>
    <row r="5" spans="1:5" x14ac:dyDescent="0.75">
      <c r="A5" t="s">
        <v>9</v>
      </c>
      <c r="D5">
        <v>11253000</v>
      </c>
    </row>
    <row r="6" spans="1:5" x14ac:dyDescent="0.75">
      <c r="A6" t="s">
        <v>62</v>
      </c>
      <c r="D6">
        <v>37000</v>
      </c>
    </row>
    <row r="7" spans="1:5" x14ac:dyDescent="0.75">
      <c r="A7" t="s">
        <v>10</v>
      </c>
      <c r="B7" s="5">
        <v>300</v>
      </c>
      <c r="C7">
        <v>633000</v>
      </c>
      <c r="D7">
        <v>2729000</v>
      </c>
      <c r="E7" s="6">
        <f>C7*1000/D7</f>
        <v>231.95309637229755</v>
      </c>
    </row>
    <row r="8" spans="1:5" x14ac:dyDescent="0.75">
      <c r="A8" t="s">
        <v>11</v>
      </c>
      <c r="D8">
        <v>10981000</v>
      </c>
    </row>
    <row r="9" spans="1:5" x14ac:dyDescent="0.75">
      <c r="A9" t="s">
        <v>12</v>
      </c>
      <c r="D9">
        <v>10767000</v>
      </c>
    </row>
    <row r="10" spans="1:5" x14ac:dyDescent="0.75">
      <c r="A10" t="s">
        <v>13</v>
      </c>
      <c r="D10">
        <v>3508000</v>
      </c>
    </row>
    <row r="11" spans="1:5" x14ac:dyDescent="0.75">
      <c r="A11" t="s">
        <v>15</v>
      </c>
      <c r="B11">
        <v>600</v>
      </c>
      <c r="D11">
        <v>31000</v>
      </c>
    </row>
    <row r="12" spans="1:5" x14ac:dyDescent="0.75">
      <c r="A12" t="s">
        <v>16</v>
      </c>
      <c r="D12">
        <v>105000</v>
      </c>
    </row>
    <row r="13" spans="1:5" x14ac:dyDescent="0.75">
      <c r="A13" s="1" t="s">
        <v>17</v>
      </c>
    </row>
    <row r="14" spans="1:5" x14ac:dyDescent="0.75">
      <c r="A14" s="1" t="s">
        <v>18</v>
      </c>
    </row>
    <row r="15" spans="1:5" x14ac:dyDescent="0.75">
      <c r="A15" s="1" t="s">
        <v>19</v>
      </c>
    </row>
    <row r="16" spans="1:5" x14ac:dyDescent="0.75">
      <c r="A16" s="3" t="s">
        <v>20</v>
      </c>
      <c r="D16">
        <v>14000</v>
      </c>
    </row>
    <row r="17" spans="1:5" x14ac:dyDescent="0.75">
      <c r="A17" s="3" t="s">
        <v>21</v>
      </c>
      <c r="C17">
        <v>13600</v>
      </c>
      <c r="D17">
        <v>46000</v>
      </c>
      <c r="E17" s="6">
        <f>C17*1000/D17</f>
        <v>295.6521739130435</v>
      </c>
    </row>
    <row r="18" spans="1:5" x14ac:dyDescent="0.75">
      <c r="A18" s="2" t="s">
        <v>22</v>
      </c>
      <c r="B18" s="5">
        <v>350</v>
      </c>
      <c r="D18">
        <v>89000</v>
      </c>
    </row>
    <row r="19" spans="1:5" x14ac:dyDescent="0.75">
      <c r="A19" s="2" t="s">
        <v>23</v>
      </c>
      <c r="B19">
        <v>600</v>
      </c>
      <c r="D19">
        <v>5000</v>
      </c>
    </row>
    <row r="20" spans="1:5" x14ac:dyDescent="0.75">
      <c r="A20" s="3" t="s">
        <v>24</v>
      </c>
      <c r="D20">
        <v>405000</v>
      </c>
    </row>
    <row r="21" spans="1:5" x14ac:dyDescent="0.75">
      <c r="A21" s="3" t="s">
        <v>25</v>
      </c>
      <c r="B21">
        <v>700</v>
      </c>
      <c r="D21">
        <v>71000</v>
      </c>
    </row>
    <row r="22" spans="1:5" x14ac:dyDescent="0.75">
      <c r="A22" s="3" t="s">
        <v>26</v>
      </c>
      <c r="D22">
        <v>383000</v>
      </c>
    </row>
    <row r="23" spans="1:5" x14ac:dyDescent="0.75">
      <c r="A23" s="3" t="s">
        <v>27</v>
      </c>
      <c r="B23">
        <v>500</v>
      </c>
      <c r="D23">
        <v>172000</v>
      </c>
    </row>
    <row r="24" spans="1:5" x14ac:dyDescent="0.75">
      <c r="A24" s="3" t="s">
        <v>28</v>
      </c>
      <c r="D24">
        <v>110000</v>
      </c>
    </row>
    <row r="25" spans="1:5" x14ac:dyDescent="0.75">
      <c r="A25" s="3" t="s">
        <v>30</v>
      </c>
      <c r="B25">
        <v>500</v>
      </c>
      <c r="C25">
        <v>118000</v>
      </c>
      <c r="D25">
        <v>283000</v>
      </c>
      <c r="E25" s="6">
        <f>C25*1000/D25</f>
        <v>416.96113074204948</v>
      </c>
    </row>
    <row r="26" spans="1:5" x14ac:dyDescent="0.75">
      <c r="A26" s="3" t="s">
        <v>29</v>
      </c>
      <c r="C26">
        <v>32000</v>
      </c>
      <c r="D26">
        <v>104000</v>
      </c>
      <c r="E26" s="6">
        <f>C26*1000/D26</f>
        <v>307.69230769230768</v>
      </c>
    </row>
    <row r="27" spans="1:5" x14ac:dyDescent="0.75">
      <c r="A27" s="3" t="s">
        <v>31</v>
      </c>
      <c r="B27">
        <v>800</v>
      </c>
      <c r="C27">
        <v>904000</v>
      </c>
      <c r="D27">
        <v>1357000</v>
      </c>
      <c r="E27" s="6">
        <f>C27*1000/D27</f>
        <v>666.1753868828298</v>
      </c>
    </row>
    <row r="28" spans="1:5" x14ac:dyDescent="0.75">
      <c r="A28" s="3" t="s">
        <v>32</v>
      </c>
    </row>
    <row r="29" spans="1:5" x14ac:dyDescent="0.75">
      <c r="A29" s="3" t="s">
        <v>33</v>
      </c>
      <c r="D29">
        <v>157000</v>
      </c>
    </row>
    <row r="30" spans="1:5" x14ac:dyDescent="0.75">
      <c r="A30" s="3" t="s">
        <v>34</v>
      </c>
      <c r="D30">
        <v>110000</v>
      </c>
    </row>
  </sheetData>
  <hyperlinks>
    <hyperlink ref="B1" r:id="rId1" xr:uid="{EAC63302-45C3-4E0C-AB45-D442CF3FE9D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Renewable resources</vt:lpstr>
      <vt:lpstr>Water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RobertBrecha</dc:creator>
  <cp:lastModifiedBy>RobertBrecha</cp:lastModifiedBy>
  <dcterms:created xsi:type="dcterms:W3CDTF">2020-03-30T18:35:46Z</dcterms:created>
  <dcterms:modified xsi:type="dcterms:W3CDTF">2020-06-01T12:02:20Z</dcterms:modified>
</cp:coreProperties>
</file>