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jcai\Desktop\AnalysisLearning\BusinessAnalyticsExcel\"/>
    </mc:Choice>
  </mc:AlternateContent>
  <xr:revisionPtr revIDLastSave="0" documentId="13_ncr:40001_{8B83CB0C-9ACD-403E-ACBB-EB56E4016412}" xr6:coauthVersionLast="47" xr6:coauthVersionMax="47" xr10:uidLastSave="{00000000-0000-0000-0000-000000000000}"/>
  <bookViews>
    <workbookView xWindow="-120" yWindow="-120" windowWidth="38640" windowHeight="212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I20" i="1" s="1"/>
  <c r="I21" i="1" s="1"/>
  <c r="I22" i="1" s="1"/>
  <c r="I23" i="1" s="1"/>
  <c r="I24" i="1" s="1"/>
  <c r="I25" i="1" s="1"/>
  <c r="I26" i="1" s="1"/>
  <c r="I27" i="1" s="1"/>
  <c r="I28" i="1" s="1"/>
  <c r="K19" i="1"/>
  <c r="K20" i="1" s="1"/>
  <c r="K21" i="1" s="1"/>
  <c r="K22" i="1" s="1"/>
  <c r="K23" i="1" s="1"/>
  <c r="K24" i="1" s="1"/>
  <c r="K25" i="1" s="1"/>
  <c r="K26" i="1" s="1"/>
  <c r="K27" i="1" s="1"/>
  <c r="K28" i="1" s="1"/>
  <c r="J19" i="1"/>
  <c r="J20" i="1" s="1"/>
  <c r="M18" i="1"/>
  <c r="L18" i="1"/>
  <c r="K18" i="1"/>
  <c r="J18" i="1"/>
  <c r="I18" i="1"/>
  <c r="J13" i="1"/>
  <c r="J11" i="1"/>
  <c r="I13" i="1"/>
  <c r="B12" i="1"/>
  <c r="I11" i="1"/>
  <c r="J7" i="1"/>
  <c r="I7" i="1"/>
  <c r="J21" i="1" l="1"/>
  <c r="M21" i="1" s="1"/>
  <c r="M20" i="1"/>
  <c r="M19" i="1"/>
  <c r="L19" i="1"/>
  <c r="L23" i="1"/>
  <c r="L22" i="1"/>
  <c r="L21" i="1"/>
  <c r="L20" i="1"/>
  <c r="J22" i="1" l="1"/>
  <c r="M22" i="1"/>
  <c r="J23" i="1"/>
  <c r="L24" i="1"/>
  <c r="M23" i="1" l="1"/>
  <c r="J24" i="1"/>
  <c r="L25" i="1"/>
  <c r="M24" i="1" l="1"/>
  <c r="J25" i="1"/>
  <c r="L26" i="1"/>
  <c r="M25" i="1" l="1"/>
  <c r="J26" i="1"/>
  <c r="L28" i="1"/>
  <c r="L27" i="1"/>
  <c r="M26" i="1" l="1"/>
  <c r="J27" i="1"/>
  <c r="M27" i="1" l="1"/>
  <c r="J28" i="1"/>
  <c r="M28" i="1" s="1"/>
</calcChain>
</file>

<file path=xl/sharedStrings.xml><?xml version="1.0" encoding="utf-8"?>
<sst xmlns="http://schemas.openxmlformats.org/spreadsheetml/2006/main" count="27" uniqueCount="24">
  <si>
    <t>Resource</t>
  </si>
  <si>
    <t>Current Unit Cost</t>
  </si>
  <si>
    <t>Aniticipated Annual Cost Increase</t>
  </si>
  <si>
    <t>Predicted Cost</t>
  </si>
  <si>
    <t>Years into Future</t>
  </si>
  <si>
    <t>Cheery</t>
  </si>
  <si>
    <t>Oak</t>
  </si>
  <si>
    <t>Labor</t>
  </si>
  <si>
    <t>Fixed</t>
  </si>
  <si>
    <t>Ft Required per Bookshelf</t>
  </si>
  <si>
    <t>Costs:</t>
  </si>
  <si>
    <t>Unit Cost:</t>
  </si>
  <si>
    <t>Materials Cost:</t>
  </si>
  <si>
    <t>Board Feet:</t>
  </si>
  <si>
    <t>Labour Required</t>
  </si>
  <si>
    <t>Cherry</t>
  </si>
  <si>
    <t>Labour Cost:</t>
  </si>
  <si>
    <t>Labour Rate:</t>
  </si>
  <si>
    <t>Total Cost:</t>
  </si>
  <si>
    <t>Cost Increases:</t>
  </si>
  <si>
    <t>Year</t>
  </si>
  <si>
    <t>Labour</t>
  </si>
  <si>
    <t>Total Cherry</t>
  </si>
  <si>
    <t>Total Oak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</si>
</sst>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£&quot;* #,##0.00_-;\-&quot;£&quot;* #,##0.00_-;_-&quot;£&quot;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1" fillId="2" borderId="0" xfId="1"/>
    <xf numFmtId="0" fontId="1" fillId="2" borderId="0" xfId="1" applyAlignment="1">
      <alignment horizontal="center" vertical="center"/>
    </xf>
    <xf numFmtId="0" fontId="3" fillId="2" borderId="0" xfId="1" applyFont="1"/>
    <xf numFmtId="0" fontId="2" fillId="0" borderId="0" xfId="0" applyFont="1"/>
    <xf numFmtId="44" fontId="0" fillId="0" borderId="0" xfId="0" applyNumberFormat="1"/>
    <xf numFmtId="10" fontId="0" fillId="0" borderId="0" xfId="0" applyNumberFormat="1"/>
    <xf numFmtId="0" fontId="2" fillId="0" borderId="1" xfId="0" applyFont="1" applyBorder="1"/>
    <xf numFmtId="0" fontId="2" fillId="0" borderId="1" xfId="0" applyFont="1" applyFill="1" applyBorder="1"/>
    <xf numFmtId="0" fontId="2" fillId="0" borderId="1" xfId="0" applyFont="1" applyBorder="1" applyAlignment="1">
      <alignment horizontal="center"/>
    </xf>
    <xf numFmtId="44" fontId="0" fillId="0" borderId="1" xfId="0" applyNumberFormat="1" applyBorder="1" applyAlignment="1">
      <alignment horizontal="left" indent="2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Woodworks Bookshelf Co. Cost Projections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Sheet1!$L$17</c:f>
              <c:strCache>
                <c:ptCount val="1"/>
                <c:pt idx="0">
                  <c:v>Total Cherry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Sheet1!$L$18:$L$28</c:f>
              <c:numCache>
                <c:formatCode>_("£"* #,##0.00_);_("£"* \(#,##0.00\);_("£"* "-"??_);_(@_)</c:formatCode>
                <c:ptCount val="11"/>
                <c:pt idx="0">
                  <c:v>461</c:v>
                </c:pt>
                <c:pt idx="1">
                  <c:v>486.18999999999994</c:v>
                </c:pt>
                <c:pt idx="2">
                  <c:v>512.75653999999997</c:v>
                </c:pt>
                <c:pt idx="3">
                  <c:v>540.77484856000001</c:v>
                </c:pt>
                <c:pt idx="4">
                  <c:v>570.32426582923995</c:v>
                </c:pt>
                <c:pt idx="5">
                  <c:v>601.48846828060391</c:v>
                </c:pt>
                <c:pt idx="6">
                  <c:v>634.35570572965366</c:v>
                </c:pt>
                <c:pt idx="7">
                  <c:v>669.01905130985642</c:v>
                </c:pt>
                <c:pt idx="8">
                  <c:v>705.57666511228422</c:v>
                </c:pt>
                <c:pt idx="9">
                  <c:v>744.13207223678648</c:v>
                </c:pt>
                <c:pt idx="10">
                  <c:v>784.79445604247599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59-4FF8-8A67-21150AD00099}"/>
            </c:ext>
          </c:extLst>
        </c:ser>
        <c:ser>
          <c:idx val="0"/>
          <c:order val="1"/>
          <c:tx>
            <c:strRef>
              <c:f>Sheet1!$M$17</c:f>
              <c:strCache>
                <c:ptCount val="1"/>
                <c:pt idx="0">
                  <c:v>Total Oak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Sheet1!$M$18:$M$28</c:f>
              <c:numCache>
                <c:formatCode>_("£"* #,##0.00_);_("£"* \(#,##0.00\);_("£"* "-"??_);_(@_)</c:formatCode>
                <c:ptCount val="11"/>
                <c:pt idx="0">
                  <c:v>425</c:v>
                </c:pt>
                <c:pt idx="1">
                  <c:v>448.63299999999992</c:v>
                </c:pt>
                <c:pt idx="2">
                  <c:v>473.58052099999992</c:v>
                </c:pt>
                <c:pt idx="3">
                  <c:v>499.91569989699991</c:v>
                </c:pt>
                <c:pt idx="4">
                  <c:v>527.71574389712885</c:v>
                </c:pt>
                <c:pt idx="5">
                  <c:v>557.06215710609513</c:v>
                </c:pt>
                <c:pt idx="6">
                  <c:v>588.04097973734815</c:v>
                </c:pt>
                <c:pt idx="7">
                  <c:v>620.74304064077398</c:v>
                </c:pt>
                <c:pt idx="8">
                  <c:v>655.26422389390677</c:v>
                </c:pt>
                <c:pt idx="9">
                  <c:v>691.70575023898175</c:v>
                </c:pt>
                <c:pt idx="10">
                  <c:v>730.17447419279767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59-4FF8-8A67-21150AD00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038399"/>
        <c:axId val="2067038879"/>
      </c:lineChart>
      <c:catAx>
        <c:axId val="206703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038879"/>
        <c:crosses val="autoZero"/>
        <c:auto val="1"/>
        <c:lblAlgn val="ctr"/>
        <c:lblOffset val="100"/>
        <c:noMultiLvlLbl val="0"/>
      </c:catAx>
      <c:valAx>
        <c:axId val="206703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($)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03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15</xdr:row>
      <xdr:rowOff>119062</xdr:rowOff>
    </xdr:from>
    <xdr:to>
      <xdr:col>21</xdr:col>
      <xdr:colOff>485775</xdr:colOff>
      <xdr:row>30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768ED-65FD-3869-5E11-39689B4D2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8"/>
  <sheetViews>
    <sheetView tabSelected="1" workbookViewId="0">
      <selection activeCell="V12" sqref="V12"/>
    </sheetView>
  </sheetViews>
  <sheetFormatPr defaultRowHeight="15" x14ac:dyDescent="0.25"/>
  <cols>
    <col min="1" max="1" width="31.28515625" bestFit="1" customWidth="1"/>
    <col min="2" max="2" width="9.5703125" bestFit="1" customWidth="1"/>
    <col min="8" max="8" width="15.5703125" bestFit="1" customWidth="1"/>
    <col min="9" max="13" width="11.7109375" customWidth="1"/>
  </cols>
  <sheetData>
    <row r="3" spans="1:11" x14ac:dyDescent="0.25">
      <c r="B3" s="4" t="s">
        <v>0</v>
      </c>
    </row>
    <row r="4" spans="1:11" x14ac:dyDescent="0.25">
      <c r="B4" t="s">
        <v>5</v>
      </c>
      <c r="C4" t="s">
        <v>6</v>
      </c>
      <c r="D4" t="s">
        <v>7</v>
      </c>
      <c r="H4" s="4" t="s">
        <v>10</v>
      </c>
      <c r="I4" s="4" t="s">
        <v>15</v>
      </c>
      <c r="J4" s="4" t="s">
        <v>6</v>
      </c>
    </row>
    <row r="5" spans="1:11" x14ac:dyDescent="0.25">
      <c r="A5" s="3" t="s">
        <v>8</v>
      </c>
      <c r="B5" s="2">
        <v>30</v>
      </c>
      <c r="C5" s="2">
        <v>30</v>
      </c>
      <c r="D5" s="2">
        <v>16</v>
      </c>
      <c r="H5" t="s">
        <v>11</v>
      </c>
      <c r="I5" s="5">
        <v>5.5</v>
      </c>
      <c r="J5" s="5">
        <v>4.3</v>
      </c>
    </row>
    <row r="6" spans="1:11" x14ac:dyDescent="0.25">
      <c r="A6" s="1" t="s">
        <v>9</v>
      </c>
      <c r="B6" s="2"/>
      <c r="C6" s="2"/>
      <c r="D6" s="2"/>
      <c r="H6" t="s">
        <v>13</v>
      </c>
      <c r="I6" s="1">
        <v>30</v>
      </c>
      <c r="J6" s="1">
        <v>30</v>
      </c>
    </row>
    <row r="7" spans="1:11" x14ac:dyDescent="0.25">
      <c r="H7" t="s">
        <v>12</v>
      </c>
      <c r="I7" s="5">
        <f>I5*I6</f>
        <v>165</v>
      </c>
      <c r="J7" s="5">
        <f>J5*J6</f>
        <v>129</v>
      </c>
    </row>
    <row r="8" spans="1:11" x14ac:dyDescent="0.25">
      <c r="A8" t="s">
        <v>1</v>
      </c>
      <c r="B8">
        <v>5.5</v>
      </c>
      <c r="C8">
        <v>4.3</v>
      </c>
      <c r="D8">
        <v>18.5</v>
      </c>
    </row>
    <row r="9" spans="1:11" x14ac:dyDescent="0.25">
      <c r="A9" t="s">
        <v>2</v>
      </c>
      <c r="B9">
        <v>2.4</v>
      </c>
      <c r="C9">
        <v>1.7</v>
      </c>
      <c r="D9">
        <v>1.5</v>
      </c>
      <c r="H9" t="s">
        <v>14</v>
      </c>
      <c r="I9">
        <v>16</v>
      </c>
      <c r="J9">
        <v>16</v>
      </c>
    </row>
    <row r="10" spans="1:11" x14ac:dyDescent="0.25">
      <c r="H10" t="s">
        <v>17</v>
      </c>
      <c r="I10" s="5">
        <v>18.5</v>
      </c>
      <c r="J10" s="5">
        <v>18.5</v>
      </c>
    </row>
    <row r="11" spans="1:11" x14ac:dyDescent="0.25">
      <c r="A11" t="s">
        <v>4</v>
      </c>
      <c r="B11">
        <v>10</v>
      </c>
      <c r="H11" t="s">
        <v>16</v>
      </c>
      <c r="I11" s="5">
        <f>I9*I10</f>
        <v>296</v>
      </c>
      <c r="J11" s="5">
        <f>J9*J10</f>
        <v>296</v>
      </c>
    </row>
    <row r="12" spans="1:11" x14ac:dyDescent="0.25">
      <c r="A12" t="s">
        <v>3</v>
      </c>
      <c r="B12">
        <f>B5*(B8*(1+B11*B9%))+D5*(D8*(1+B11*D9%))</f>
        <v>545</v>
      </c>
    </row>
    <row r="13" spans="1:11" x14ac:dyDescent="0.25">
      <c r="H13" t="s">
        <v>18</v>
      </c>
      <c r="I13" s="5">
        <f>I7+I11</f>
        <v>461</v>
      </c>
      <c r="J13" s="5">
        <f>J7+J11</f>
        <v>425</v>
      </c>
    </row>
    <row r="15" spans="1:11" x14ac:dyDescent="0.25">
      <c r="H15" t="s">
        <v>19</v>
      </c>
      <c r="I15" s="6">
        <v>5.3999999999999999E-2</v>
      </c>
      <c r="J15" s="6">
        <v>5.7000000000000002E-2</v>
      </c>
      <c r="K15" s="6">
        <v>5.5E-2</v>
      </c>
    </row>
    <row r="17" spans="8:13" x14ac:dyDescent="0.25">
      <c r="H17" s="7" t="s">
        <v>20</v>
      </c>
      <c r="I17" s="7" t="s">
        <v>15</v>
      </c>
      <c r="J17" s="7" t="s">
        <v>6</v>
      </c>
      <c r="K17" s="7" t="s">
        <v>21</v>
      </c>
      <c r="L17" s="8" t="s">
        <v>22</v>
      </c>
      <c r="M17" s="8" t="s">
        <v>23</v>
      </c>
    </row>
    <row r="18" spans="8:13" x14ac:dyDescent="0.25">
      <c r="H18" s="9">
        <v>0</v>
      </c>
      <c r="I18" s="10">
        <f>I7</f>
        <v>165</v>
      </c>
      <c r="J18" s="10">
        <f>J7</f>
        <v>129</v>
      </c>
      <c r="K18" s="10">
        <f>I11</f>
        <v>296</v>
      </c>
      <c r="L18" s="10">
        <f>I18+K18</f>
        <v>461</v>
      </c>
      <c r="M18" s="10">
        <f>J18+K18</f>
        <v>425</v>
      </c>
    </row>
    <row r="19" spans="8:13" x14ac:dyDescent="0.25">
      <c r="H19" s="9">
        <v>1</v>
      </c>
      <c r="I19" s="10">
        <f>I18*(1+I$15)</f>
        <v>173.91</v>
      </c>
      <c r="J19" s="10">
        <f>J18*(1+J$15)</f>
        <v>136.35299999999998</v>
      </c>
      <c r="K19" s="10">
        <f>K18*(1+K$15)</f>
        <v>312.27999999999997</v>
      </c>
      <c r="L19" s="10">
        <f t="shared" ref="L19:L28" si="0">I19+K19</f>
        <v>486.18999999999994</v>
      </c>
      <c r="M19" s="10">
        <f t="shared" ref="M19:M28" si="1">J19+K19</f>
        <v>448.63299999999992</v>
      </c>
    </row>
    <row r="20" spans="8:13" x14ac:dyDescent="0.25">
      <c r="H20" s="9">
        <v>2</v>
      </c>
      <c r="I20" s="10">
        <f>I19*(1+I$15)</f>
        <v>183.30114</v>
      </c>
      <c r="J20" s="10">
        <f t="shared" ref="J20:J28" si="2">J19*(1+J$15)</f>
        <v>144.12512099999998</v>
      </c>
      <c r="K20" s="10">
        <f t="shared" ref="K20:K28" si="3">K19*(1+K$15)</f>
        <v>329.45539999999994</v>
      </c>
      <c r="L20" s="10">
        <f t="shared" si="0"/>
        <v>512.75653999999997</v>
      </c>
      <c r="M20" s="10">
        <f t="shared" si="1"/>
        <v>473.58052099999992</v>
      </c>
    </row>
    <row r="21" spans="8:13" x14ac:dyDescent="0.25">
      <c r="H21" s="9">
        <v>3</v>
      </c>
      <c r="I21" s="10">
        <f t="shared" ref="I21:I28" si="4">I20*(1+I$15)</f>
        <v>193.19940156000001</v>
      </c>
      <c r="J21" s="10">
        <f t="shared" si="2"/>
        <v>152.34025289699997</v>
      </c>
      <c r="K21" s="10">
        <f t="shared" si="3"/>
        <v>347.57544699999994</v>
      </c>
      <c r="L21" s="10">
        <f t="shared" si="0"/>
        <v>540.77484856000001</v>
      </c>
      <c r="M21" s="10">
        <f t="shared" si="1"/>
        <v>499.91569989699991</v>
      </c>
    </row>
    <row r="22" spans="8:13" x14ac:dyDescent="0.25">
      <c r="H22" s="9">
        <v>4</v>
      </c>
      <c r="I22" s="10">
        <f t="shared" si="4"/>
        <v>203.63216924424003</v>
      </c>
      <c r="J22" s="10">
        <f t="shared" si="2"/>
        <v>161.02364731212896</v>
      </c>
      <c r="K22" s="10">
        <f t="shared" si="3"/>
        <v>366.69209658499989</v>
      </c>
      <c r="L22" s="10">
        <f t="shared" si="0"/>
        <v>570.32426582923995</v>
      </c>
      <c r="M22" s="10">
        <f t="shared" si="1"/>
        <v>527.71574389712885</v>
      </c>
    </row>
    <row r="23" spans="8:13" x14ac:dyDescent="0.25">
      <c r="H23" s="9">
        <v>5</v>
      </c>
      <c r="I23" s="10">
        <f t="shared" si="4"/>
        <v>214.62830638342899</v>
      </c>
      <c r="J23" s="10">
        <f t="shared" si="2"/>
        <v>170.20199520892029</v>
      </c>
      <c r="K23" s="10">
        <f t="shared" si="3"/>
        <v>386.86016189717486</v>
      </c>
      <c r="L23" s="10">
        <f t="shared" si="0"/>
        <v>601.48846828060391</v>
      </c>
      <c r="M23" s="10">
        <f t="shared" si="1"/>
        <v>557.06215710609513</v>
      </c>
    </row>
    <row r="24" spans="8:13" x14ac:dyDescent="0.25">
      <c r="H24" s="9">
        <v>6</v>
      </c>
      <c r="I24" s="10">
        <f t="shared" si="4"/>
        <v>226.21823492813417</v>
      </c>
      <c r="J24" s="10">
        <f t="shared" si="2"/>
        <v>179.90350893582874</v>
      </c>
      <c r="K24" s="10">
        <f t="shared" si="3"/>
        <v>408.13747080151944</v>
      </c>
      <c r="L24" s="10">
        <f t="shared" si="0"/>
        <v>634.35570572965366</v>
      </c>
      <c r="M24" s="10">
        <f t="shared" si="1"/>
        <v>588.04097973734815</v>
      </c>
    </row>
    <row r="25" spans="8:13" x14ac:dyDescent="0.25">
      <c r="H25" s="9">
        <v>7</v>
      </c>
      <c r="I25" s="10">
        <f t="shared" si="4"/>
        <v>238.43401961425343</v>
      </c>
      <c r="J25" s="10">
        <f t="shared" si="2"/>
        <v>190.15800894517096</v>
      </c>
      <c r="K25" s="10">
        <f t="shared" si="3"/>
        <v>430.58503169560299</v>
      </c>
      <c r="L25" s="10">
        <f t="shared" si="0"/>
        <v>669.01905130985642</v>
      </c>
      <c r="M25" s="10">
        <f t="shared" si="1"/>
        <v>620.74304064077398</v>
      </c>
    </row>
    <row r="26" spans="8:13" x14ac:dyDescent="0.25">
      <c r="H26" s="9">
        <v>8</v>
      </c>
      <c r="I26" s="10">
        <f t="shared" si="4"/>
        <v>251.30945667342311</v>
      </c>
      <c r="J26" s="10">
        <f t="shared" si="2"/>
        <v>200.9970154550457</v>
      </c>
      <c r="K26" s="10">
        <f t="shared" si="3"/>
        <v>454.26720843886113</v>
      </c>
      <c r="L26" s="10">
        <f t="shared" si="0"/>
        <v>705.57666511228422</v>
      </c>
      <c r="M26" s="10">
        <f t="shared" si="1"/>
        <v>655.26422389390677</v>
      </c>
    </row>
    <row r="27" spans="8:13" x14ac:dyDescent="0.25">
      <c r="H27" s="9">
        <v>9</v>
      </c>
      <c r="I27" s="10">
        <f t="shared" si="4"/>
        <v>264.88016733378799</v>
      </c>
      <c r="J27" s="10">
        <f t="shared" si="2"/>
        <v>212.45384533598329</v>
      </c>
      <c r="K27" s="10">
        <f t="shared" si="3"/>
        <v>479.25190490299849</v>
      </c>
      <c r="L27" s="10">
        <f t="shared" si="0"/>
        <v>744.13207223678648</v>
      </c>
      <c r="M27" s="10">
        <f t="shared" si="1"/>
        <v>691.70575023898175</v>
      </c>
    </row>
    <row r="28" spans="8:13" x14ac:dyDescent="0.25">
      <c r="H28" s="9">
        <v>10</v>
      </c>
      <c r="I28" s="10">
        <f t="shared" si="4"/>
        <v>279.18369636981254</v>
      </c>
      <c r="J28" s="10">
        <f t="shared" si="2"/>
        <v>224.56371452013431</v>
      </c>
      <c r="K28" s="10">
        <f t="shared" si="3"/>
        <v>505.61075967266339</v>
      </c>
      <c r="L28" s="10">
        <f t="shared" si="0"/>
        <v>784.79445604247599</v>
      </c>
      <c r="M28" s="10">
        <f t="shared" si="1"/>
        <v>730.17447419279767</v>
      </c>
    </row>
  </sheetData>
  <mergeCells count="3">
    <mergeCell ref="B5:B6"/>
    <mergeCell ref="C5:C6"/>
    <mergeCell ref="D5:D6"/>
  </mergeCells>
  <dataValidations count="1">
    <dataValidation type="list" allowBlank="1" showInputMessage="1" showErrorMessage="1" promptTitle="Year" sqref="B11">
      <formula1>"0,1,2,3,4,5,6,7,8,9,10"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Caig</dc:creator>
  <cp:lastModifiedBy>Robert Caig</cp:lastModifiedBy>
  <dcterms:created xsi:type="dcterms:W3CDTF">2024-04-14T23:21:54Z</dcterms:created>
  <dcterms:modified xsi:type="dcterms:W3CDTF">2024-04-15T00:24:15Z</dcterms:modified>
</cp:coreProperties>
</file>