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cai\Desktop\AnalysisLearning\BusinessAnalyticsExcel\"/>
    </mc:Choice>
  </mc:AlternateContent>
  <xr:revisionPtr revIDLastSave="0" documentId="13_ncr:40001_{EE86C6E6-FA71-4405-AE5E-07A72D09A5A6}" xr6:coauthVersionLast="47" xr6:coauthVersionMax="47" xr10:uidLastSave="{00000000-0000-0000-0000-000000000000}"/>
  <bookViews>
    <workbookView xWindow="-120" yWindow="-120" windowWidth="38640" windowHeight="212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B12" i="1"/>
  <c r="B11" i="1"/>
  <c r="F6" i="1" a="1"/>
  <c r="F6" i="1" s="1"/>
  <c r="F7" i="1" s="1" a="1"/>
  <c r="F7" i="1" s="1"/>
  <c r="F8" i="1" s="1" a="1"/>
  <c r="F8" i="1" s="1"/>
  <c r="F9" i="1" s="1" a="1"/>
  <c r="F9" i="1" s="1"/>
  <c r="F10" i="1" s="1" a="1"/>
  <c r="F10" i="1" s="1"/>
  <c r="F11" i="1" s="1" a="1"/>
  <c r="F11" i="1" s="1"/>
  <c r="F12" i="1" s="1" a="1"/>
  <c r="F12" i="1" s="1"/>
  <c r="F13" i="1" s="1" a="1"/>
  <c r="F13" i="1" s="1"/>
  <c r="F14" i="1" s="1" a="1"/>
  <c r="F14" i="1" s="1"/>
  <c r="F15" i="1" s="1" a="1"/>
  <c r="F15" i="1" s="1"/>
  <c r="F16" i="1" s="1" a="1"/>
  <c r="F16" i="1" s="1"/>
  <c r="F17" i="1" s="1" a="1"/>
  <c r="F17" i="1" s="1"/>
  <c r="F18" i="1" s="1" a="1"/>
  <c r="F18" i="1" s="1"/>
  <c r="F19" i="1" s="1" a="1"/>
  <c r="F19" i="1" s="1"/>
  <c r="F20" i="1" s="1" a="1"/>
  <c r="F20" i="1" s="1"/>
  <c r="F21" i="1" s="1" a="1"/>
  <c r="F21" i="1" s="1"/>
  <c r="F22" i="1" s="1" a="1"/>
  <c r="F22" i="1" s="1"/>
  <c r="F23" i="1" s="1" a="1"/>
  <c r="F23" i="1" s="1"/>
  <c r="F5" i="1" a="1"/>
  <c r="F5" i="1" s="1"/>
  <c r="F4" i="1"/>
  <c r="D11" i="1"/>
  <c r="G6" i="1"/>
  <c r="G22" i="1"/>
  <c r="G14" i="1"/>
  <c r="G20" i="1"/>
  <c r="G7" i="1"/>
  <c r="G23" i="1"/>
  <c r="G10" i="1"/>
  <c r="G15" i="1"/>
  <c r="G17" i="1"/>
  <c r="G19" i="1"/>
  <c r="G8" i="1"/>
  <c r="G13" i="1"/>
  <c r="G18" i="1"/>
  <c r="G9" i="1"/>
  <c r="G12" i="1"/>
  <c r="G21" i="1"/>
  <c r="G11" i="1"/>
  <c r="G16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<sst xmlns="http://schemas.openxmlformats.org/spreadsheetml/2006/main" count="18" uniqueCount="16">
  <si>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Gopher Drugs</t>
  </si>
  <si>
    <t>Development Costs</t>
  </si>
  <si>
    <t>Lifetime</t>
  </si>
  <si>
    <t>years</t>
  </si>
  <si>
    <t>Year 1 Margin</t>
  </si>
  <si>
    <t>millions</t>
  </si>
  <si>
    <t>Rate of increase</t>
  </si>
  <si>
    <t xml:space="preserve">Rate of decrease </t>
  </si>
  <si>
    <t>Discount Rate</t>
  </si>
  <si>
    <t>End of Year</t>
  </si>
  <si>
    <t>Cash Flows:</t>
  </si>
  <si>
    <t>Gross Margin ($M):</t>
  </si>
  <si>
    <t>Inc through year</t>
  </si>
  <si>
    <t>(Net) Present Value</t>
  </si>
  <si>
    <t>Development Costs:</t>
  </si>
  <si>
    <t>Net Present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</si>
</sst>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&quot;£&quot;#,##0.00"/>
    <numFmt numFmtId="166" formatCode="[$$-1409]#,##0.00"/>
    <numFmt numFmtId="167" formatCode="[$$-1409]#,##0.00;[Red]\-[$$-1409]#,##0.00"/>
  </numFmts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1" xfId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0" fontId="2" fillId="2" borderId="2" xfId="2" applyBorder="1"/>
    <xf numFmtId="9" fontId="0" fillId="0" borderId="2" xfId="0" applyNumberFormat="1" applyBorder="1"/>
    <xf numFmtId="9" fontId="2" fillId="2" borderId="2" xfId="2" applyNumberFormat="1" applyBorder="1"/>
    <xf numFmtId="167" fontId="0" fillId="0" borderId="0" xfId="0" applyNumberFormat="1"/>
    <xf numFmtId="165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E27" sqref="E27"/>
    </sheetView>
  </sheetViews>
  <sheetFormatPr defaultRowHeight="15" x14ac:dyDescent="0.25"/>
  <cols>
    <col min="1" max="1" width="22.7109375" customWidth="1"/>
    <col min="2" max="2" width="12" customWidth="1"/>
    <col min="4" max="4" width="20" customWidth="1"/>
    <col min="5" max="5" width="18" customWidth="1"/>
    <col min="6" max="6" width="24.7109375" customWidth="1"/>
  </cols>
  <sheetData>
    <row r="1" spans="1:7" ht="20.25" thickBot="1" x14ac:dyDescent="0.35">
      <c r="A1" s="1" t="s">
        <v>0</v>
      </c>
    </row>
    <row r="2" spans="1:7" ht="15.75" thickTop="1" x14ac:dyDescent="0.25">
      <c r="E2" s="2" t="s">
        <v>10</v>
      </c>
      <c r="F2" s="2"/>
    </row>
    <row r="3" spans="1:7" x14ac:dyDescent="0.25">
      <c r="A3" s="3" t="s">
        <v>1</v>
      </c>
      <c r="B3" s="3">
        <v>9.3000000000000007</v>
      </c>
      <c r="C3" t="s">
        <v>5</v>
      </c>
      <c r="E3" s="3" t="s">
        <v>9</v>
      </c>
      <c r="F3" s="3" t="s">
        <v>11</v>
      </c>
    </row>
    <row r="4" spans="1:7" x14ac:dyDescent="0.25">
      <c r="A4" s="3" t="s">
        <v>2</v>
      </c>
      <c r="B4" s="3">
        <v>20</v>
      </c>
      <c r="C4" t="s">
        <v>3</v>
      </c>
      <c r="E4" s="4">
        <v>1</v>
      </c>
      <c r="F4" s="5">
        <f>B5</f>
        <v>1.2</v>
      </c>
    </row>
    <row r="5" spans="1:7" x14ac:dyDescent="0.25">
      <c r="A5" s="3" t="s">
        <v>4</v>
      </c>
      <c r="B5" s="6">
        <v>1.2</v>
      </c>
      <c r="C5" t="s">
        <v>5</v>
      </c>
      <c r="E5" s="4">
        <v>2</v>
      </c>
      <c r="F5" s="5" cm="1">
        <f t="array" ref="F5">_xlfn.IFS(E5&lt;=$B$6,F4*(1+$B$7),E5&gt;$B$6,F4*(1-$B$8))</f>
        <v>1.32</v>
      </c>
      <c r="G5" t="str">
        <f ca="1">_xlfn.FORMULATEXT(F5)</f>
        <v>=IFS(E5&lt;=$B$6,F4*(1+$B$7),E5&gt;$B$6,F4*(1-$B$8))</v>
      </c>
    </row>
    <row r="6" spans="1:7" x14ac:dyDescent="0.25">
      <c r="A6" s="3" t="s">
        <v>12</v>
      </c>
      <c r="B6" s="6">
        <v>8</v>
      </c>
      <c r="E6" s="4">
        <v>3</v>
      </c>
      <c r="F6" s="5" cm="1">
        <f t="array" ref="F6">_xlfn.IFS(E6&lt;=$B$6,F5*(1+$B$7),E6&gt;$B$6,F5*(1-$B$8))</f>
        <v>1.4520000000000002</v>
      </c>
      <c r="G6" t="str">
        <f t="shared" ref="G6:G23" ca="1" si="0">_xlfn.FORMULATEXT(F6)</f>
        <v>=IFS(E6&lt;=$B$6,F5*(1+$B$7),E6&gt;$B$6,F5*(1-$B$8))</v>
      </c>
    </row>
    <row r="7" spans="1:7" x14ac:dyDescent="0.25">
      <c r="A7" s="3" t="s">
        <v>6</v>
      </c>
      <c r="B7" s="8">
        <v>0.1</v>
      </c>
      <c r="E7" s="4">
        <v>4</v>
      </c>
      <c r="F7" s="5" cm="1">
        <f t="array" ref="F7">_xlfn.IFS(E7&lt;=$B$6,F6*(1+$B$7),E7&gt;$B$6,F6*(1-$B$8))</f>
        <v>1.5972000000000004</v>
      </c>
      <c r="G7" t="str">
        <f t="shared" ca="1" si="0"/>
        <v>=IFS(E7&lt;=$B$6,F6*(1+$B$7),E7&gt;$B$6,F6*(1-$B$8))</v>
      </c>
    </row>
    <row r="8" spans="1:7" x14ac:dyDescent="0.25">
      <c r="A8" s="3" t="s">
        <v>7</v>
      </c>
      <c r="B8" s="8">
        <v>0.05</v>
      </c>
      <c r="E8" s="4">
        <v>5</v>
      </c>
      <c r="F8" s="5" cm="1">
        <f t="array" ref="F8">_xlfn.IFS(E8&lt;=$B$6,F7*(1+$B$7),E8&gt;$B$6,F7*(1-$B$8))</f>
        <v>1.7569200000000005</v>
      </c>
      <c r="G8" t="str">
        <f t="shared" ca="1" si="0"/>
        <v>=IFS(E8&lt;=$B$6,F7*(1+$B$7),E8&gt;$B$6,F7*(1-$B$8))</v>
      </c>
    </row>
    <row r="9" spans="1:7" x14ac:dyDescent="0.25">
      <c r="A9" s="3" t="s">
        <v>8</v>
      </c>
      <c r="B9" s="7">
        <v>0.12</v>
      </c>
      <c r="E9" s="4">
        <v>6</v>
      </c>
      <c r="F9" s="5" cm="1">
        <f t="array" ref="F9">_xlfn.IFS(E9&lt;=$B$6,F8*(1+$B$7),E9&gt;$B$6,F8*(1-$B$8))</f>
        <v>1.9326120000000007</v>
      </c>
      <c r="G9" t="str">
        <f t="shared" ca="1" si="0"/>
        <v>=IFS(E9&lt;=$B$6,F8*(1+$B$7),E9&gt;$B$6,F8*(1-$B$8))</v>
      </c>
    </row>
    <row r="10" spans="1:7" x14ac:dyDescent="0.25">
      <c r="E10" s="4">
        <v>7</v>
      </c>
      <c r="F10" s="5" cm="1">
        <f t="array" ref="F10">_xlfn.IFS(E10&lt;=$B$6,F9*(1+$B$7),E10&gt;$B$6,F9*(1-$B$8))</f>
        <v>2.1258732000000009</v>
      </c>
      <c r="G10" t="str">
        <f t="shared" ca="1" si="0"/>
        <v>=IFS(E10&lt;=$B$6,F9*(1+$B$7),E10&gt;$B$6,F9*(1-$B$8))</v>
      </c>
    </row>
    <row r="11" spans="1:7" x14ac:dyDescent="0.25">
      <c r="A11" t="s">
        <v>13</v>
      </c>
      <c r="B11" s="9">
        <f>NPV(B9,F4:F23)</f>
        <v>12.600290735832388</v>
      </c>
      <c r="C11" t="s">
        <v>5</v>
      </c>
      <c r="D11" t="str">
        <f ca="1">_xlfn.FORMULATEXT(B11)</f>
        <v>=NPV(B9,F4:F23)</v>
      </c>
      <c r="E11" s="4">
        <v>8</v>
      </c>
      <c r="F11" s="5" cm="1">
        <f t="array" ref="F11">_xlfn.IFS(E11&lt;=$B$6,F10*(1+$B$7),E11&gt;$B$6,F10*(1-$B$8))</f>
        <v>2.3384605200000013</v>
      </c>
      <c r="G11" t="str">
        <f t="shared" ca="1" si="0"/>
        <v>=IFS(E11&lt;=$B$6,F10*(1+$B$7),E11&gt;$B$6,F10*(1-$B$8))</v>
      </c>
    </row>
    <row r="12" spans="1:7" x14ac:dyDescent="0.25">
      <c r="A12" t="s">
        <v>14</v>
      </c>
      <c r="B12" s="9">
        <f>B3</f>
        <v>9.3000000000000007</v>
      </c>
      <c r="E12" s="4">
        <v>9</v>
      </c>
      <c r="F12" s="5" cm="1">
        <f t="array" ref="F12">_xlfn.IFS(E12&lt;=$B$6,F11*(1+$B$7),E12&gt;$B$6,F11*(1-$B$8))</f>
        <v>2.221537494000001</v>
      </c>
      <c r="G12" t="str">
        <f t="shared" ca="1" si="0"/>
        <v>=IFS(E12&lt;=$B$6,F11*(1+$B$7),E12&gt;$B$6,F11*(1-$B$8))</v>
      </c>
    </row>
    <row r="13" spans="1:7" x14ac:dyDescent="0.25">
      <c r="A13" t="s">
        <v>15</v>
      </c>
      <c r="B13" s="9">
        <f>B11-B12</f>
        <v>3.3002907358323874</v>
      </c>
      <c r="E13" s="4">
        <v>10</v>
      </c>
      <c r="F13" s="5" cm="1">
        <f t="array" ref="F13">_xlfn.IFS(E13&lt;=$B$6,F12*(1+$B$7),E13&gt;$B$6,F12*(1-$B$8))</f>
        <v>2.1104606193000008</v>
      </c>
      <c r="G13" t="str">
        <f t="shared" ca="1" si="0"/>
        <v>=IFS(E13&lt;=$B$6,F12*(1+$B$7),E13&gt;$B$6,F12*(1-$B$8))</v>
      </c>
    </row>
    <row r="14" spans="1:7" x14ac:dyDescent="0.25">
      <c r="E14" s="4">
        <v>11</v>
      </c>
      <c r="F14" s="5" cm="1">
        <f t="array" ref="F14">_xlfn.IFS(E14&lt;=$B$6,F13*(1+$B$7),E14&gt;$B$6,F13*(1-$B$8))</f>
        <v>2.0049375883350007</v>
      </c>
      <c r="G14" t="str">
        <f t="shared" ca="1" si="0"/>
        <v>=IFS(E14&lt;=$B$6,F13*(1+$B$7),E14&gt;$B$6,F13*(1-$B$8))</v>
      </c>
    </row>
    <row r="15" spans="1:7" x14ac:dyDescent="0.25">
      <c r="E15" s="4">
        <v>12</v>
      </c>
      <c r="F15" s="5" cm="1">
        <f t="array" ref="F15">_xlfn.IFS(E15&lt;=$B$6,F14*(1+$B$7),E15&gt;$B$6,F14*(1-$B$8))</f>
        <v>1.9046907089182505</v>
      </c>
      <c r="G15" t="str">
        <f t="shared" ca="1" si="0"/>
        <v>=IFS(E15&lt;=$B$6,F14*(1+$B$7),E15&gt;$B$6,F14*(1-$B$8))</v>
      </c>
    </row>
    <row r="16" spans="1:7" x14ac:dyDescent="0.25">
      <c r="E16" s="4">
        <v>13</v>
      </c>
      <c r="F16" s="5" cm="1">
        <f t="array" ref="F16">_xlfn.IFS(E16&lt;=$B$6,F15*(1+$B$7),E16&gt;$B$6,F15*(1-$B$8))</f>
        <v>1.809456173472338</v>
      </c>
      <c r="G16" t="str">
        <f t="shared" ca="1" si="0"/>
        <v>=IFS(E16&lt;=$B$6,F15*(1+$B$7),E16&gt;$B$6,F15*(1-$B$8))</v>
      </c>
    </row>
    <row r="17" spans="4:13" x14ac:dyDescent="0.25">
      <c r="E17" s="4">
        <v>14</v>
      </c>
      <c r="F17" s="5" cm="1">
        <f t="array" ref="F17">_xlfn.IFS(E17&lt;=$B$6,F16*(1+$B$7),E17&gt;$B$6,F16*(1-$B$8))</f>
        <v>1.7189833647987209</v>
      </c>
      <c r="G17" t="str">
        <f t="shared" ca="1" si="0"/>
        <v>=IFS(E17&lt;=$B$6,F16*(1+$B$7),E17&gt;$B$6,F16*(1-$B$8))</v>
      </c>
    </row>
    <row r="18" spans="4:13" x14ac:dyDescent="0.25">
      <c r="E18" s="4">
        <v>15</v>
      </c>
      <c r="F18" s="5" cm="1">
        <f t="array" ref="F18">_xlfn.IFS(E18&lt;=$B$6,F17*(1+$B$7),E18&gt;$B$6,F17*(1-$B$8))</f>
        <v>1.6330341965587849</v>
      </c>
      <c r="G18" t="str">
        <f t="shared" ca="1" si="0"/>
        <v>=IFS(E18&lt;=$B$6,F17*(1+$B$7),E18&gt;$B$6,F17*(1-$B$8))</v>
      </c>
    </row>
    <row r="19" spans="4:13" x14ac:dyDescent="0.25">
      <c r="E19" s="4">
        <v>16</v>
      </c>
      <c r="F19" s="5" cm="1">
        <f t="array" ref="F19">_xlfn.IFS(E19&lt;=$B$6,F18*(1+$B$7),E19&gt;$B$6,F18*(1-$B$8))</f>
        <v>1.5513824867308457</v>
      </c>
      <c r="G19" t="str">
        <f t="shared" ca="1" si="0"/>
        <v>=IFS(E19&lt;=$B$6,F18*(1+$B$7),E19&gt;$B$6,F18*(1-$B$8))</v>
      </c>
    </row>
    <row r="20" spans="4:13" x14ac:dyDescent="0.25">
      <c r="E20" s="4">
        <v>17</v>
      </c>
      <c r="F20" s="5" cm="1">
        <f t="array" ref="F20">_xlfn.IFS(E20&lt;=$B$6,F19*(1+$B$7),E20&gt;$B$6,F19*(1-$B$8))</f>
        <v>1.4738133623943033</v>
      </c>
      <c r="G20" t="str">
        <f t="shared" ca="1" si="0"/>
        <v>=IFS(E20&lt;=$B$6,F19*(1+$B$7),E20&gt;$B$6,F19*(1-$B$8))</v>
      </c>
    </row>
    <row r="21" spans="4:13" x14ac:dyDescent="0.25">
      <c r="E21" s="4">
        <v>18</v>
      </c>
      <c r="F21" s="5" cm="1">
        <f t="array" ref="F21">_xlfn.IFS(E21&lt;=$B$6,F20*(1+$B$7),E21&gt;$B$6,F20*(1-$B$8))</f>
        <v>1.4001226942745881</v>
      </c>
      <c r="G21" t="str">
        <f t="shared" ca="1" si="0"/>
        <v>=IFS(E21&lt;=$B$6,F20*(1+$B$7),E21&gt;$B$6,F20*(1-$B$8))</v>
      </c>
    </row>
    <row r="22" spans="4:13" x14ac:dyDescent="0.25">
      <c r="E22" s="4">
        <v>19</v>
      </c>
      <c r="F22" s="5" cm="1">
        <f t="array" ref="F22">_xlfn.IFS(E22&lt;=$B$6,F21*(1+$B$7),E22&gt;$B$6,F21*(1-$B$8))</f>
        <v>1.3301165595608586</v>
      </c>
      <c r="G22" t="str">
        <f t="shared" ca="1" si="0"/>
        <v>=IFS(E22&lt;=$B$6,F21*(1+$B$7),E22&gt;$B$6,F21*(1-$B$8))</v>
      </c>
    </row>
    <row r="23" spans="4:13" x14ac:dyDescent="0.25">
      <c r="E23" s="4">
        <v>20</v>
      </c>
      <c r="F23" s="5" cm="1">
        <f t="array" ref="F23">_xlfn.IFS(E23&lt;=$B$6,F22*(1+$B$7),E23&gt;$B$6,F22*(1-$B$8))</f>
        <v>1.2636107315828156</v>
      </c>
      <c r="G23" t="str">
        <f t="shared" ca="1" si="0"/>
        <v>=IFS(E23&lt;=$B$6,F22*(1+$B$7),E23&gt;$B$6,F22*(1-$B$8))</v>
      </c>
    </row>
    <row r="25" spans="4:13" x14ac:dyDescent="0.25">
      <c r="D25" s="11"/>
      <c r="E25" s="12"/>
      <c r="F25" s="13"/>
    </row>
    <row r="26" spans="4:13" x14ac:dyDescent="0.25">
      <c r="D26" s="11"/>
      <c r="E26" s="11"/>
      <c r="F26" s="11"/>
    </row>
    <row r="27" spans="4:13" x14ac:dyDescent="0.25">
      <c r="D27" s="11"/>
      <c r="E27" s="11"/>
      <c r="F27" s="11"/>
    </row>
    <row r="28" spans="4:13" x14ac:dyDescent="0.25">
      <c r="M28" s="10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Caig</dc:creator>
  <cp:lastModifiedBy>Robert Caig</cp:lastModifiedBy>
  <dcterms:created xsi:type="dcterms:W3CDTF">2024-04-16T01:42:42Z</dcterms:created>
  <dcterms:modified xsi:type="dcterms:W3CDTF">2024-04-16T02:32:19Z</dcterms:modified>
</cp:coreProperties>
</file>