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rjcai\Desktop\AnalysisLearning\BusinessAnalyticsExcel\"/>
    </mc:Choice>
  </mc:AlternateContent>
  <xr:revisionPtr revIDLastSave="0" documentId="13_ncr:1_{9111C5EA-90AF-40EB-99A6-14C522C67B0E}" xr6:coauthVersionLast="47" xr6:coauthVersionMax="47" xr10:uidLastSave="{00000000-0000-0000-0000-000000000000}"/>
  <bookViews>
    <workbookView xWindow="-120" yWindow="-120" windowWidth="38640" windowHeight="21240" xr2:uid="{00000000-000D-0000-FFFF-FFFF00000000}"/>
  </bookViews>
  <sheets>
    <sheet name="Sheet1" sheetId="1" r:id="rId1"/>
  </sheets>
  <definedNames>
    <definedName name="solver_adj" localSheetId="0" hidden="1">Sheet1!$B$20:$D$20</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Sheet1!$E$8</definedName>
    <definedName name="solver_lhs2" localSheetId="0" hidden="1">Sheet1!$E$9:$E$13</definedName>
    <definedName name="solver_lhs3" localSheetId="0" hidden="1">Sheet1!$U$23</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Sheet1!$B$23</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el3" localSheetId="0" hidden="1">1</definedName>
    <definedName name="solver_rhs1" localSheetId="0" hidden="1">Sheet1!$G$8</definedName>
    <definedName name="solver_rhs2" localSheetId="0" hidden="1">Sheet1!$G$9:$G$13</definedName>
    <definedName name="solver_rhs3" localSheetId="0" hidden="1">Sheet1!$W$23</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 l="1"/>
  <c r="D10" i="1"/>
  <c r="D11" i="1"/>
  <c r="D12" i="1"/>
  <c r="D13" i="1"/>
  <c r="C9" i="1"/>
  <c r="C10" i="1"/>
  <c r="C11" i="1"/>
  <c r="C12" i="1"/>
  <c r="C13" i="1"/>
  <c r="D8" i="1"/>
  <c r="C8" i="1"/>
  <c r="E8" i="1" s="1"/>
  <c r="B9" i="1"/>
  <c r="E9" i="1" s="1"/>
  <c r="B10" i="1"/>
  <c r="E10" i="1" s="1"/>
  <c r="B11" i="1"/>
  <c r="E11" i="1" s="1"/>
  <c r="B12" i="1"/>
  <c r="E12" i="1" s="1"/>
  <c r="B13" i="1"/>
  <c r="B8" i="1"/>
  <c r="D22" i="1"/>
  <c r="C22" i="1"/>
  <c r="B22" i="1"/>
  <c r="B23" i="1" s="1"/>
  <c r="U23" i="1"/>
  <c r="U21" i="1"/>
  <c r="U22" i="1"/>
  <c r="U20" i="1"/>
  <c r="W22" i="1"/>
  <c r="W21" i="1"/>
  <c r="P15" i="1"/>
  <c r="E22" i="1"/>
  <c r="C23" i="1"/>
  <c r="E13" i="1" l="1"/>
</calcChain>
</file>

<file path=xl/sharedStrings.xml><?xml version="1.0" encoding="utf-8"?>
<sst xmlns="http://schemas.openxmlformats.org/spreadsheetml/2006/main" count="67" uniqueCount="49">
  <si>
    <t>Investment</t>
  </si>
  <si>
    <t>Rate of Return (%)</t>
  </si>
  <si>
    <t>LA Municipal Bond</t>
  </si>
  <si>
    <t>Thompson Electronics</t>
  </si>
  <si>
    <t>United Aerospace</t>
  </si>
  <si>
    <t>Palmer Technologies</t>
  </si>
  <si>
    <t>HDN Stock (high risk)</t>
  </si>
  <si>
    <t>Constraints</t>
  </si>
  <si>
    <t>Budget</t>
  </si>
  <si>
    <t>Variables:</t>
  </si>
  <si>
    <t>Objective: (max)</t>
  </si>
  <si>
    <t>Rate of Return:</t>
  </si>
  <si>
    <t>X1</t>
  </si>
  <si>
    <t>X2</t>
  </si>
  <si>
    <t>X3</t>
  </si>
  <si>
    <t>X4</t>
  </si>
  <si>
    <t>X5</t>
  </si>
  <si>
    <t>LHS</t>
  </si>
  <si>
    <t>Sign</t>
  </si>
  <si>
    <t>&lt;=</t>
  </si>
  <si>
    <t>RHS</t>
  </si>
  <si>
    <t>Muni 20%</t>
  </si>
  <si>
    <t>40% in tech</t>
  </si>
  <si>
    <t>no more than 50% high risk</t>
  </si>
  <si>
    <t>&gt;=</t>
  </si>
  <si>
    <t>Diet Requirements (Ingredients)</t>
  </si>
  <si>
    <t>Oat Product</t>
  </si>
  <si>
    <t>Enriched Grain</t>
  </si>
  <si>
    <t>Mineral Product</t>
  </si>
  <si>
    <t>Oat Product (units/lb)</t>
  </si>
  <si>
    <t>Enriched Grain (units/lb)</t>
  </si>
  <si>
    <t>Mineral Product (units/lb)</t>
  </si>
  <si>
    <t xml:space="preserve">Minimum Daily Requirement (units) </t>
  </si>
  <si>
    <t>A</t>
  </si>
  <si>
    <t>B</t>
  </si>
  <si>
    <t>C</t>
  </si>
  <si>
    <t>D</t>
  </si>
  <si>
    <t>E</t>
  </si>
  <si>
    <t>Cost/lb</t>
  </si>
  <si>
    <t>Cost:</t>
  </si>
  <si>
    <t>Objective: Min</t>
  </si>
  <si>
    <t>Total cost:</t>
  </si>
  <si>
    <t>6lb of feed max</t>
  </si>
  <si>
    <t>min A</t>
  </si>
  <si>
    <t>min B</t>
  </si>
  <si>
    <t>min C</t>
  </si>
  <si>
    <t>min D</t>
  </si>
  <si>
    <t>min E</t>
  </si>
  <si>
    <t>Summary: The horse owner would get optimal cost while meeting max of 6lb of feed per horse and nutritional needs by buying 0.25 lb of oat product and 4.5lb of enriched grain at a cost of $0.56 per horse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</si>
</sst>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0.0%"/>
  </numFmts>
  <fonts count="4" x14ac:knownFonts="1">
    <font>
      <sz val="11"/>
      <color theme="1"/>
      <name val="Aptos Narrow"/>
      <family val="2"/>
      <scheme val="minor"/>
    </font>
    <font>
      <sz val="11"/>
      <color theme="1"/>
      <name val="Aptos Narrow"/>
      <family val="2"/>
      <scheme val="minor"/>
    </font>
    <font>
      <sz val="11"/>
      <color rgb="FF006100"/>
      <name val="Aptos Narrow"/>
      <family val="2"/>
      <scheme val="minor"/>
    </font>
    <font>
      <sz val="8"/>
      <name val="Aptos Narrow"/>
      <family val="2"/>
      <scheme val="minor"/>
    </font>
  </fonts>
  <fills count="3">
    <fill>
      <patternFill patternType="none"/>
    </fill>
    <fill>
      <patternFill patternType="gray125"/>
    </fill>
    <fill>
      <patternFill patternType="solid">
        <fgColor rgb="FFC6EFCE"/>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44" fontId="1" fillId="0" borderId="0" applyFont="0" applyFill="0" applyBorder="0" applyAlignment="0" applyProtection="0"/>
  </cellStyleXfs>
  <cellXfs count="12">
    <xf numFmtId="0" fontId="0" fillId="0" borderId="0" xfId="0"/>
    <xf numFmtId="0" fontId="0" fillId="0" borderId="1" xfId="0" applyBorder="1"/>
    <xf numFmtId="0" fontId="2" fillId="2" borderId="0" xfId="2"/>
    <xf numFmtId="164" fontId="0" fillId="0" borderId="0" xfId="1" applyNumberFormat="1" applyFont="1"/>
    <xf numFmtId="0" fontId="0" fillId="0" borderId="1" xfId="0" applyBorder="1" applyAlignment="1">
      <alignment horizontal="center"/>
    </xf>
    <xf numFmtId="9" fontId="0" fillId="0" borderId="1" xfId="0" applyNumberFormat="1" applyBorder="1"/>
    <xf numFmtId="44" fontId="0" fillId="0" borderId="1" xfId="3" applyFont="1" applyBorder="1"/>
    <xf numFmtId="44" fontId="0" fillId="0" borderId="0" xfId="0" applyNumberFormat="1"/>
    <xf numFmtId="0" fontId="2" fillId="0" borderId="0" xfId="2" applyFill="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4">
    <cellStyle name="Currency" xfId="3" builtinId="4"/>
    <cellStyle name="Good" xfId="2" builtinId="2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7"/>
  <sheetViews>
    <sheetView tabSelected="1" workbookViewId="0">
      <selection activeCell="A38" sqref="A38"/>
    </sheetView>
  </sheetViews>
  <sheetFormatPr defaultRowHeight="15" x14ac:dyDescent="0.25"/>
  <cols>
    <col min="1" max="1" width="29.28515625" bestFit="1" customWidth="1"/>
    <col min="2" max="2" width="20.42578125" bestFit="1" customWidth="1"/>
    <col min="3" max="3" width="23.140625" bestFit="1" customWidth="1"/>
    <col min="4" max="4" width="24.140625" bestFit="1" customWidth="1"/>
    <col min="5" max="5" width="33.28515625" bestFit="1" customWidth="1"/>
    <col min="15" max="15" width="25.140625" bestFit="1" customWidth="1"/>
    <col min="16" max="16" width="21.28515625" customWidth="1"/>
    <col min="17" max="17" width="19.42578125" customWidth="1"/>
  </cols>
  <sheetData>
    <row r="1" spans="1:20" x14ac:dyDescent="0.25">
      <c r="P1" s="1" t="s">
        <v>0</v>
      </c>
      <c r="Q1" s="1" t="s">
        <v>1</v>
      </c>
    </row>
    <row r="2" spans="1:20" x14ac:dyDescent="0.25">
      <c r="O2" t="s">
        <v>12</v>
      </c>
      <c r="P2" s="1" t="s">
        <v>2</v>
      </c>
      <c r="Q2" s="1">
        <v>5.3</v>
      </c>
    </row>
    <row r="3" spans="1:20" x14ac:dyDescent="0.25">
      <c r="O3" t="s">
        <v>13</v>
      </c>
      <c r="P3" s="1" t="s">
        <v>3</v>
      </c>
      <c r="Q3" s="1">
        <v>6.8</v>
      </c>
    </row>
    <row r="4" spans="1:20" x14ac:dyDescent="0.25">
      <c r="O4" t="s">
        <v>14</v>
      </c>
      <c r="P4" s="1" t="s">
        <v>4</v>
      </c>
      <c r="Q4" s="1">
        <v>4.9000000000000004</v>
      </c>
    </row>
    <row r="5" spans="1:20" x14ac:dyDescent="0.25">
      <c r="O5" t="s">
        <v>15</v>
      </c>
      <c r="P5" s="1" t="s">
        <v>5</v>
      </c>
      <c r="Q5" s="1">
        <v>8.4</v>
      </c>
    </row>
    <row r="6" spans="1:20" x14ac:dyDescent="0.25">
      <c r="O6" t="s">
        <v>16</v>
      </c>
      <c r="P6" s="1" t="s">
        <v>6</v>
      </c>
      <c r="Q6" s="1">
        <v>11.8</v>
      </c>
    </row>
    <row r="7" spans="1:20" x14ac:dyDescent="0.25">
      <c r="A7" s="1" t="s">
        <v>7</v>
      </c>
      <c r="B7" s="9"/>
      <c r="C7" s="10"/>
      <c r="D7" s="11"/>
      <c r="E7" s="1" t="s">
        <v>17</v>
      </c>
      <c r="F7" s="1" t="s">
        <v>18</v>
      </c>
      <c r="G7" s="1" t="s">
        <v>20</v>
      </c>
    </row>
    <row r="8" spans="1:20" x14ac:dyDescent="0.25">
      <c r="A8" s="1" t="s">
        <v>42</v>
      </c>
      <c r="B8" s="1">
        <f>$B$20</f>
        <v>0.25</v>
      </c>
      <c r="C8" s="1">
        <f>$C$20</f>
        <v>4.4999999999999991</v>
      </c>
      <c r="D8" s="1">
        <f>$D$20</f>
        <v>0</v>
      </c>
      <c r="E8" s="1">
        <f>SUM(B8:D8)</f>
        <v>4.7499999999999991</v>
      </c>
      <c r="F8" s="1" t="s">
        <v>19</v>
      </c>
      <c r="G8" s="1">
        <v>6</v>
      </c>
    </row>
    <row r="9" spans="1:20" x14ac:dyDescent="0.25">
      <c r="A9" s="1" t="s">
        <v>43</v>
      </c>
      <c r="B9" s="1">
        <f t="shared" ref="B9:B13" si="0">$B$20</f>
        <v>0.25</v>
      </c>
      <c r="C9" s="1">
        <f t="shared" ref="C9:C13" si="1">$C$20</f>
        <v>4.4999999999999991</v>
      </c>
      <c r="D9" s="1">
        <f t="shared" ref="D9:D13" si="2">$D$20</f>
        <v>0</v>
      </c>
      <c r="E9" s="1">
        <f>SUMPRODUCT(B9:D9,B29:D29)</f>
        <v>18.749999999999996</v>
      </c>
      <c r="F9" s="1" t="s">
        <v>24</v>
      </c>
      <c r="G9" s="1">
        <v>5</v>
      </c>
    </row>
    <row r="10" spans="1:20" x14ac:dyDescent="0.25">
      <c r="A10" s="1" t="s">
        <v>44</v>
      </c>
      <c r="B10" s="1">
        <f t="shared" si="0"/>
        <v>0.25</v>
      </c>
      <c r="C10" s="1">
        <f t="shared" si="1"/>
        <v>4.4999999999999991</v>
      </c>
      <c r="D10" s="1">
        <f t="shared" si="2"/>
        <v>0</v>
      </c>
      <c r="E10" s="1">
        <f t="shared" ref="E10:E13" si="3">SUMPRODUCT(B10:D10,B30:D30)</f>
        <v>4.6249999999999991</v>
      </c>
      <c r="F10" s="1" t="s">
        <v>24</v>
      </c>
      <c r="G10" s="1">
        <v>2</v>
      </c>
      <c r="P10" t="s">
        <v>12</v>
      </c>
      <c r="Q10" t="s">
        <v>13</v>
      </c>
      <c r="R10" t="s">
        <v>14</v>
      </c>
      <c r="S10" t="s">
        <v>15</v>
      </c>
      <c r="T10" t="s">
        <v>16</v>
      </c>
    </row>
    <row r="11" spans="1:20" x14ac:dyDescent="0.25">
      <c r="A11" s="1" t="s">
        <v>45</v>
      </c>
      <c r="B11" s="1">
        <f t="shared" si="0"/>
        <v>0.25</v>
      </c>
      <c r="C11" s="1">
        <f t="shared" si="1"/>
        <v>4.4999999999999991</v>
      </c>
      <c r="D11" s="1">
        <f t="shared" si="2"/>
        <v>0</v>
      </c>
      <c r="E11" s="1">
        <f t="shared" si="3"/>
        <v>9.9999999999999982</v>
      </c>
      <c r="F11" s="1" t="s">
        <v>24</v>
      </c>
      <c r="G11" s="1">
        <v>10</v>
      </c>
      <c r="O11" t="s">
        <v>9</v>
      </c>
      <c r="P11" s="2">
        <v>50000</v>
      </c>
      <c r="Q11" s="2">
        <v>0</v>
      </c>
      <c r="R11" s="2">
        <v>0</v>
      </c>
      <c r="S11" s="2">
        <v>175000</v>
      </c>
      <c r="T11" s="2">
        <v>25000</v>
      </c>
    </row>
    <row r="12" spans="1:20" x14ac:dyDescent="0.25">
      <c r="A12" s="1" t="s">
        <v>46</v>
      </c>
      <c r="B12" s="1">
        <f t="shared" si="0"/>
        <v>0.25</v>
      </c>
      <c r="C12" s="1">
        <f t="shared" si="1"/>
        <v>4.4999999999999991</v>
      </c>
      <c r="D12" s="1">
        <f t="shared" si="2"/>
        <v>0</v>
      </c>
      <c r="E12" s="1">
        <f t="shared" si="3"/>
        <v>6.9999999999999982</v>
      </c>
      <c r="F12" s="1" t="s">
        <v>24</v>
      </c>
      <c r="G12" s="1">
        <v>7</v>
      </c>
      <c r="P12" s="3">
        <v>5.2999999999999999E-2</v>
      </c>
      <c r="Q12" s="3">
        <v>6.8000000000000005E-2</v>
      </c>
      <c r="R12" s="3">
        <v>4.9000000000000002E-2</v>
      </c>
      <c r="S12" s="3">
        <v>8.4000000000000005E-2</v>
      </c>
      <c r="T12" s="3">
        <v>0.11799999999999999</v>
      </c>
    </row>
    <row r="13" spans="1:20" x14ac:dyDescent="0.25">
      <c r="A13" s="1" t="s">
        <v>47</v>
      </c>
      <c r="B13" s="1">
        <f t="shared" si="0"/>
        <v>0.25</v>
      </c>
      <c r="C13" s="1">
        <f t="shared" si="1"/>
        <v>4.4999999999999991</v>
      </c>
      <c r="D13" s="1">
        <f t="shared" si="2"/>
        <v>0</v>
      </c>
      <c r="E13" s="1">
        <f t="shared" si="3"/>
        <v>6.8749999999999982</v>
      </c>
      <c r="F13" s="1" t="s">
        <v>24</v>
      </c>
      <c r="G13" s="1">
        <v>6</v>
      </c>
    </row>
    <row r="14" spans="1:20" x14ac:dyDescent="0.25">
      <c r="O14" t="s">
        <v>10</v>
      </c>
    </row>
    <row r="15" spans="1:20" x14ac:dyDescent="0.25">
      <c r="O15" t="s">
        <v>11</v>
      </c>
      <c r="P15">
        <f>SUMPRODUCT(P11:T11,P12:T12)</f>
        <v>20300</v>
      </c>
    </row>
    <row r="16" spans="1:20" x14ac:dyDescent="0.25">
      <c r="B16" s="7"/>
    </row>
    <row r="19" spans="1:23" x14ac:dyDescent="0.25">
      <c r="A19" t="s">
        <v>9</v>
      </c>
      <c r="B19" t="s">
        <v>26</v>
      </c>
      <c r="C19" t="s">
        <v>27</v>
      </c>
      <c r="D19" t="s">
        <v>28</v>
      </c>
      <c r="O19" s="1" t="s">
        <v>7</v>
      </c>
      <c r="P19" s="1"/>
      <c r="Q19" s="1"/>
      <c r="R19" s="1"/>
      <c r="S19" s="1"/>
      <c r="T19" s="1"/>
      <c r="U19" s="1" t="s">
        <v>17</v>
      </c>
      <c r="V19" s="1" t="s">
        <v>18</v>
      </c>
      <c r="W19" s="1" t="s">
        <v>20</v>
      </c>
    </row>
    <row r="20" spans="1:23" x14ac:dyDescent="0.25">
      <c r="B20" s="2">
        <v>0.25</v>
      </c>
      <c r="C20" s="2">
        <v>4.4999999999999991</v>
      </c>
      <c r="D20" s="2">
        <v>0</v>
      </c>
      <c r="E20" s="8"/>
      <c r="F20" s="8"/>
      <c r="O20" s="1" t="s">
        <v>8</v>
      </c>
      <c r="P20" s="4">
        <v>1</v>
      </c>
      <c r="Q20" s="4">
        <v>1</v>
      </c>
      <c r="R20" s="4">
        <v>1</v>
      </c>
      <c r="S20" s="4">
        <v>1</v>
      </c>
      <c r="T20" s="4">
        <v>1</v>
      </c>
      <c r="U20" s="1">
        <f>SUMPRODUCT($P$11:$T$11,P20:T20)</f>
        <v>250000</v>
      </c>
      <c r="V20" s="1" t="s">
        <v>19</v>
      </c>
      <c r="W20" s="1">
        <v>250000</v>
      </c>
    </row>
    <row r="21" spans="1:23" x14ac:dyDescent="0.25">
      <c r="A21" t="s">
        <v>40</v>
      </c>
      <c r="O21" s="1" t="s">
        <v>21</v>
      </c>
      <c r="P21" s="1">
        <v>1</v>
      </c>
      <c r="Q21" s="1"/>
      <c r="R21" s="1"/>
      <c r="S21" s="1"/>
      <c r="T21" s="1"/>
      <c r="U21" s="1">
        <f>SUMPRODUCT($P$11:$T$11,P21:T21)</f>
        <v>50000</v>
      </c>
      <c r="V21" s="1" t="s">
        <v>24</v>
      </c>
      <c r="W21" s="1">
        <f>20%*W20</f>
        <v>50000</v>
      </c>
    </row>
    <row r="22" spans="1:23" x14ac:dyDescent="0.25">
      <c r="A22" t="s">
        <v>39</v>
      </c>
      <c r="B22" s="7">
        <f>B20*B34</f>
        <v>2.2499999999999999E-2</v>
      </c>
      <c r="C22" s="7">
        <f>C20*C34</f>
        <v>0.53999999999999992</v>
      </c>
      <c r="D22" s="7">
        <f>D20*D34</f>
        <v>0</v>
      </c>
      <c r="E22" t="str">
        <f ca="1">_xlfn.FORMULATEXT(D22)</f>
        <v>=D20*D34</v>
      </c>
      <c r="O22" s="1" t="s">
        <v>22</v>
      </c>
      <c r="P22" s="1"/>
      <c r="Q22" s="1">
        <v>1</v>
      </c>
      <c r="R22" s="1">
        <v>1</v>
      </c>
      <c r="S22" s="1">
        <v>1</v>
      </c>
      <c r="T22" s="1"/>
      <c r="U22" s="1">
        <f>SUMPRODUCT($P$11:$T$11,P22:T22)</f>
        <v>175000</v>
      </c>
      <c r="V22" s="1" t="s">
        <v>24</v>
      </c>
      <c r="W22" s="1">
        <f>W20*40%</f>
        <v>100000</v>
      </c>
    </row>
    <row r="23" spans="1:23" x14ac:dyDescent="0.25">
      <c r="A23" t="s">
        <v>41</v>
      </c>
      <c r="B23" s="7">
        <f>SUM(B22:D22)</f>
        <v>0.56249999999999989</v>
      </c>
      <c r="C23" t="str">
        <f ca="1">_xlfn.FORMULATEXT(B23)</f>
        <v>=SUM(B22:D22)</v>
      </c>
      <c r="O23" s="1" t="s">
        <v>23</v>
      </c>
      <c r="P23" s="5">
        <v>-0.5</v>
      </c>
      <c r="Q23" s="1"/>
      <c r="R23" s="1"/>
      <c r="S23" s="1"/>
      <c r="T23" s="1">
        <v>1</v>
      </c>
      <c r="U23" s="1">
        <f>SUMPRODUCT($P$11:$T$11,P23:T23)</f>
        <v>0</v>
      </c>
      <c r="V23" s="1" t="s">
        <v>19</v>
      </c>
      <c r="W23" s="1">
        <v>0</v>
      </c>
    </row>
    <row r="28" spans="1:23" x14ac:dyDescent="0.25">
      <c r="A28" s="1" t="s">
        <v>25</v>
      </c>
      <c r="B28" s="1" t="s">
        <v>29</v>
      </c>
      <c r="C28" s="1" t="s">
        <v>30</v>
      </c>
      <c r="D28" s="1" t="s">
        <v>31</v>
      </c>
      <c r="E28" s="1" t="s">
        <v>32</v>
      </c>
    </row>
    <row r="29" spans="1:23" x14ac:dyDescent="0.25">
      <c r="A29" s="1" t="s">
        <v>33</v>
      </c>
      <c r="B29" s="1">
        <v>3</v>
      </c>
      <c r="C29" s="1">
        <v>4</v>
      </c>
      <c r="D29" s="1">
        <v>2</v>
      </c>
      <c r="E29" s="1">
        <v>5</v>
      </c>
    </row>
    <row r="30" spans="1:23" x14ac:dyDescent="0.25">
      <c r="A30" s="1" t="s">
        <v>34</v>
      </c>
      <c r="B30" s="1">
        <v>0.5</v>
      </c>
      <c r="C30" s="1">
        <v>1</v>
      </c>
      <c r="D30" s="1">
        <v>1</v>
      </c>
      <c r="E30" s="1">
        <v>2</v>
      </c>
    </row>
    <row r="31" spans="1:23" x14ac:dyDescent="0.25">
      <c r="A31" s="1" t="s">
        <v>35</v>
      </c>
      <c r="B31" s="1">
        <v>4</v>
      </c>
      <c r="C31" s="1">
        <v>2</v>
      </c>
      <c r="D31" s="1">
        <v>6</v>
      </c>
      <c r="E31" s="1">
        <v>10</v>
      </c>
    </row>
    <row r="32" spans="1:23" x14ac:dyDescent="0.25">
      <c r="A32" s="1" t="s">
        <v>36</v>
      </c>
      <c r="B32" s="1">
        <v>1</v>
      </c>
      <c r="C32" s="1">
        <v>1.5</v>
      </c>
      <c r="D32" s="1">
        <v>2</v>
      </c>
      <c r="E32" s="1">
        <v>7</v>
      </c>
    </row>
    <row r="33" spans="1:5" x14ac:dyDescent="0.25">
      <c r="A33" s="1" t="s">
        <v>37</v>
      </c>
      <c r="B33" s="1">
        <v>0.5</v>
      </c>
      <c r="C33" s="1">
        <v>1.5</v>
      </c>
      <c r="D33" s="1">
        <v>0.5</v>
      </c>
      <c r="E33" s="1">
        <v>6</v>
      </c>
    </row>
    <row r="34" spans="1:5" x14ac:dyDescent="0.25">
      <c r="A34" s="1" t="s">
        <v>38</v>
      </c>
      <c r="B34" s="6">
        <v>0.09</v>
      </c>
      <c r="C34" s="6">
        <v>0.12</v>
      </c>
      <c r="D34" s="6">
        <v>0.18</v>
      </c>
      <c r="E34" s="1"/>
    </row>
    <row r="37" spans="1:5" x14ac:dyDescent="0.25">
      <c r="A37" t="s">
        <v>48</v>
      </c>
    </row>
  </sheetData>
  <mergeCells count="1">
    <mergeCell ref="B7:D7"/>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Caig</dc:creator>
  <cp:lastModifiedBy>Robert Caig</cp:lastModifiedBy>
  <dcterms:created xsi:type="dcterms:W3CDTF">2024-04-18T09:22:58Z</dcterms:created>
  <dcterms:modified xsi:type="dcterms:W3CDTF">2024-04-19T22:54:33Z</dcterms:modified>
</cp:coreProperties>
</file>