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8_{73D5DD27-5CBC-4FA1-8E08-D565CA2C4C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solver_adj" localSheetId="0" hidden="1">Sheet1!$B$9:$D$11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Sheet1!$B$19:$B$21</definedName>
    <definedName name="solver_lhs2" localSheetId="0" hidden="1">Sheet1!$B$25:$B$27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Sheet1!$D$19:$D$21</definedName>
    <definedName name="solver_rhs2" localSheetId="0" hidden="1">Sheet1!$D$25:$D$27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0" i="1"/>
  <c r="D21" i="1"/>
  <c r="D19" i="1"/>
  <c r="C14" i="1"/>
  <c r="C12" i="1"/>
  <c r="B26" i="1" s="1"/>
  <c r="D12" i="1"/>
  <c r="B27" i="1" s="1"/>
  <c r="B12" i="1"/>
  <c r="B25" i="1" s="1"/>
  <c r="E10" i="1"/>
  <c r="B20" i="1" s="1"/>
  <c r="E11" i="1"/>
  <c r="B21" i="1" s="1"/>
  <c r="E9" i="1"/>
  <c r="B19" i="1" s="1"/>
  <c r="W28" i="1"/>
  <c r="W24" i="1"/>
  <c r="W25" i="1"/>
  <c r="W23" i="1"/>
  <c r="W18" i="1"/>
  <c r="W19" i="1"/>
  <c r="W17" i="1"/>
  <c r="S50" i="1"/>
  <c r="U45" i="1"/>
  <c r="V45" i="1"/>
  <c r="T45" i="1"/>
  <c r="W44" i="1"/>
  <c r="W43" i="1"/>
  <c r="W42" i="1"/>
</calcChain>
</file>

<file path=xl/sharedStrings.xml><?xml version="1.0" encoding="utf-8"?>
<sst xmlns="http://schemas.openxmlformats.org/spreadsheetml/2006/main" count="126" uniqueCount="54">
  <si>
    <t>Transportation Example</t>
  </si>
  <si>
    <t>Stores in Albany, Boston, Cleveland</t>
  </si>
  <si>
    <t>Factories in Des Moines, Evanston, Ft Lauderdale</t>
  </si>
  <si>
    <t>Shipping costs:</t>
  </si>
  <si>
    <t>D:</t>
  </si>
  <si>
    <t>A</t>
  </si>
  <si>
    <t>B</t>
  </si>
  <si>
    <t>C</t>
  </si>
  <si>
    <t>E</t>
  </si>
  <si>
    <t>F</t>
  </si>
  <si>
    <t>Objective: Min cost</t>
  </si>
  <si>
    <t>Data Table</t>
  </si>
  <si>
    <t>Des Moine</t>
  </si>
  <si>
    <t>Evanston</t>
  </si>
  <si>
    <t>Ft Lauderdale</t>
  </si>
  <si>
    <t>Albany</t>
  </si>
  <si>
    <t>Boston</t>
  </si>
  <si>
    <t>Cleveland</t>
  </si>
  <si>
    <t>Sources</t>
  </si>
  <si>
    <t>Destinations</t>
  </si>
  <si>
    <t>Output:</t>
  </si>
  <si>
    <t>Demand:</t>
  </si>
  <si>
    <t>Shipment Table:</t>
  </si>
  <si>
    <t>Objective: (min)</t>
  </si>
  <si>
    <t>Total Cost:</t>
  </si>
  <si>
    <t>Summary Sentence: Ship 100 units from D to A; 200 units from E to B, 100 from E to C etc</t>
  </si>
  <si>
    <t>Minimum total cost : $3,900</t>
  </si>
  <si>
    <t>ALTERNATE</t>
  </si>
  <si>
    <t>Origin / Factories</t>
  </si>
  <si>
    <t>Des Moines</t>
  </si>
  <si>
    <t>Ft. Lauderdale</t>
  </si>
  <si>
    <t>Alabany</t>
  </si>
  <si>
    <t>Unit Costs</t>
  </si>
  <si>
    <t>Shipments</t>
  </si>
  <si>
    <t>Supply Constraints</t>
  </si>
  <si>
    <t>Factories</t>
  </si>
  <si>
    <t>Outflow</t>
  </si>
  <si>
    <t>Sign</t>
  </si>
  <si>
    <t>Capacity</t>
  </si>
  <si>
    <t>&lt;=</t>
  </si>
  <si>
    <t>Demand Constraints:</t>
  </si>
  <si>
    <t>Stores</t>
  </si>
  <si>
    <t>Inflow</t>
  </si>
  <si>
    <t>&gt;=</t>
  </si>
  <si>
    <t>Demand</t>
  </si>
  <si>
    <t>Objective (min) Cost:</t>
  </si>
  <si>
    <t>Project A</t>
  </si>
  <si>
    <t>Project B</t>
  </si>
  <si>
    <t>Project C</t>
  </si>
  <si>
    <t>Plant 1</t>
  </si>
  <si>
    <t>Plant 2</t>
  </si>
  <si>
    <t>Plant 3</t>
  </si>
  <si>
    <t>Requirements</t>
  </si>
  <si>
    <t>Supply Constraints: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</si>
</sst>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2" xfId="0" applyBorder="1"/>
    <xf numFmtId="0" fontId="4" fillId="0" borderId="2" xfId="0" applyFont="1" applyBorder="1"/>
    <xf numFmtId="0" fontId="2" fillId="2" borderId="2" xfId="2" applyBorder="1"/>
    <xf numFmtId="0" fontId="0" fillId="0" borderId="2" xfId="0" applyBorder="1" applyAlignment="1">
      <alignment horizontal="center"/>
    </xf>
    <xf numFmtId="0" fontId="2" fillId="2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44" fontId="0" fillId="0" borderId="2" xfId="1" applyFont="1" applyBorder="1" applyAlignment="1">
      <alignment horizontal="center"/>
    </xf>
    <xf numFmtId="44" fontId="3" fillId="3" borderId="1" xfId="1" applyFont="1" applyFill="1" applyBorder="1"/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/>
    </xf>
    <xf numFmtId="44" fontId="0" fillId="0" borderId="2" xfId="1" applyFont="1" applyBorder="1"/>
    <xf numFmtId="2" fontId="2" fillId="2" borderId="2" xfId="2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27</xdr:row>
      <xdr:rowOff>161925</xdr:rowOff>
    </xdr:from>
    <xdr:to>
      <xdr:col>28</xdr:col>
      <xdr:colOff>304800</xdr:colOff>
      <xdr:row>43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19D399-B9A5-22D0-4A68-E593EA07FF22}"/>
            </a:ext>
          </a:extLst>
        </xdr:cNvPr>
        <xdr:cNvSpPr txBox="1"/>
      </xdr:nvSpPr>
      <xdr:spPr>
        <a:xfrm>
          <a:off x="11839575" y="5305425"/>
          <a:ext cx="8429625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Osbourne Concrete Company has plants in three locations and is currently working on three major construction projects, each located at a different site. The shipping cost per truckload of concrete, daily plant capacities, and daily project requirements are provided in the table below.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least-cost way for Osbourne Concrete to meet their requirements.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"/>
  <sheetViews>
    <sheetView tabSelected="1" workbookViewId="0">
      <selection activeCell="D28" sqref="D28"/>
    </sheetView>
  </sheetViews>
  <sheetFormatPr defaultRowHeight="15" x14ac:dyDescent="0.25"/>
  <cols>
    <col min="2" max="5" width="12.85546875" customWidth="1"/>
    <col min="22" max="22" width="20.7109375" customWidth="1"/>
    <col min="23" max="23" width="16.5703125" customWidth="1"/>
    <col min="24" max="24" width="14.28515625" customWidth="1"/>
    <col min="25" max="25" width="13.5703125" customWidth="1"/>
  </cols>
  <sheetData>
    <row r="1" spans="1:25" x14ac:dyDescent="0.25">
      <c r="A1" s="2"/>
      <c r="B1" s="2" t="s">
        <v>46</v>
      </c>
      <c r="C1" s="2" t="s">
        <v>47</v>
      </c>
      <c r="D1" s="2" t="s">
        <v>48</v>
      </c>
      <c r="E1" s="2" t="s">
        <v>38</v>
      </c>
      <c r="V1" t="s">
        <v>27</v>
      </c>
    </row>
    <row r="2" spans="1:25" x14ac:dyDescent="0.25">
      <c r="A2" s="2" t="s">
        <v>49</v>
      </c>
      <c r="B2" s="14">
        <v>10</v>
      </c>
      <c r="C2" s="14">
        <v>4</v>
      </c>
      <c r="D2" s="14">
        <v>9</v>
      </c>
      <c r="E2" s="2">
        <v>80</v>
      </c>
    </row>
    <row r="3" spans="1:25" x14ac:dyDescent="0.25">
      <c r="A3" s="2" t="s">
        <v>50</v>
      </c>
      <c r="B3" s="14">
        <v>12</v>
      </c>
      <c r="C3" s="14">
        <v>6</v>
      </c>
      <c r="D3" s="14">
        <v>8</v>
      </c>
      <c r="E3" s="2">
        <v>40</v>
      </c>
      <c r="V3" s="5" t="s">
        <v>28</v>
      </c>
      <c r="W3" s="5" t="s">
        <v>19</v>
      </c>
      <c r="X3" s="5" t="s">
        <v>32</v>
      </c>
      <c r="Y3" s="5" t="s">
        <v>33</v>
      </c>
    </row>
    <row r="4" spans="1:25" x14ac:dyDescent="0.25">
      <c r="A4" s="2" t="s">
        <v>51</v>
      </c>
      <c r="B4" s="14">
        <v>8</v>
      </c>
      <c r="C4" s="14">
        <v>9</v>
      </c>
      <c r="D4" s="14">
        <v>5</v>
      </c>
      <c r="E4" s="2">
        <v>30</v>
      </c>
      <c r="V4" s="5" t="s">
        <v>29</v>
      </c>
      <c r="W4" s="5" t="s">
        <v>31</v>
      </c>
      <c r="X4" s="10">
        <v>5</v>
      </c>
      <c r="Y4" s="6">
        <v>100</v>
      </c>
    </row>
    <row r="5" spans="1:25" ht="14.25" customHeight="1" x14ac:dyDescent="0.25">
      <c r="A5" s="2" t="s">
        <v>52</v>
      </c>
      <c r="B5" s="2">
        <v>50</v>
      </c>
      <c r="C5" s="2">
        <v>40</v>
      </c>
      <c r="D5" s="2">
        <v>60</v>
      </c>
      <c r="E5" s="2"/>
      <c r="V5" s="5" t="s">
        <v>29</v>
      </c>
      <c r="W5" s="5" t="s">
        <v>16</v>
      </c>
      <c r="X5" s="10">
        <v>4</v>
      </c>
      <c r="Y5" s="6">
        <v>0</v>
      </c>
    </row>
    <row r="6" spans="1:25" x14ac:dyDescent="0.25">
      <c r="V6" s="5" t="s">
        <v>29</v>
      </c>
      <c r="W6" s="5" t="s">
        <v>17</v>
      </c>
      <c r="X6" s="10">
        <v>3</v>
      </c>
      <c r="Y6" s="6">
        <v>0</v>
      </c>
    </row>
    <row r="7" spans="1:25" x14ac:dyDescent="0.25">
      <c r="V7" s="5" t="s">
        <v>13</v>
      </c>
      <c r="W7" s="5" t="s">
        <v>31</v>
      </c>
      <c r="X7" s="10">
        <v>8</v>
      </c>
      <c r="Y7" s="6">
        <v>0</v>
      </c>
    </row>
    <row r="8" spans="1:25" x14ac:dyDescent="0.25">
      <c r="A8" s="2"/>
      <c r="B8" s="2" t="s">
        <v>46</v>
      </c>
      <c r="C8" s="2" t="s">
        <v>47</v>
      </c>
      <c r="D8" s="2" t="s">
        <v>48</v>
      </c>
      <c r="E8" s="2" t="s">
        <v>38</v>
      </c>
      <c r="V8" s="5" t="s">
        <v>13</v>
      </c>
      <c r="W8" s="5" t="s">
        <v>16</v>
      </c>
      <c r="X8" s="10">
        <v>4</v>
      </c>
      <c r="Y8" s="6">
        <v>200</v>
      </c>
    </row>
    <row r="9" spans="1:25" x14ac:dyDescent="0.25">
      <c r="A9" s="2" t="s">
        <v>49</v>
      </c>
      <c r="B9" s="15">
        <v>40</v>
      </c>
      <c r="C9" s="15">
        <v>40</v>
      </c>
      <c r="D9" s="15">
        <v>0</v>
      </c>
      <c r="E9" s="16">
        <f>SUM(B9:D9)</f>
        <v>80</v>
      </c>
      <c r="V9" s="5" t="s">
        <v>13</v>
      </c>
      <c r="W9" s="5" t="s">
        <v>17</v>
      </c>
      <c r="X9" s="10">
        <v>3</v>
      </c>
      <c r="Y9" s="6">
        <v>100</v>
      </c>
    </row>
    <row r="10" spans="1:25" x14ac:dyDescent="0.25">
      <c r="A10" s="2" t="s">
        <v>50</v>
      </c>
      <c r="B10" s="15">
        <v>0</v>
      </c>
      <c r="C10" s="15">
        <v>0</v>
      </c>
      <c r="D10" s="15">
        <v>40</v>
      </c>
      <c r="E10" s="16">
        <f t="shared" ref="E10:E11" si="0">SUM(B10:D10)</f>
        <v>40</v>
      </c>
      <c r="V10" s="5" t="s">
        <v>30</v>
      </c>
      <c r="W10" s="5" t="s">
        <v>31</v>
      </c>
      <c r="X10" s="10">
        <v>9</v>
      </c>
      <c r="Y10" s="6">
        <v>200</v>
      </c>
    </row>
    <row r="11" spans="1:25" x14ac:dyDescent="0.25">
      <c r="A11" s="2" t="s">
        <v>51</v>
      </c>
      <c r="B11" s="15">
        <v>10</v>
      </c>
      <c r="C11" s="15">
        <v>0</v>
      </c>
      <c r="D11" s="15">
        <v>20</v>
      </c>
      <c r="E11" s="16">
        <f t="shared" si="0"/>
        <v>30</v>
      </c>
      <c r="V11" s="5" t="s">
        <v>30</v>
      </c>
      <c r="W11" s="5" t="s">
        <v>16</v>
      </c>
      <c r="X11" s="10">
        <v>7</v>
      </c>
      <c r="Y11" s="6">
        <v>0</v>
      </c>
    </row>
    <row r="12" spans="1:25" x14ac:dyDescent="0.25">
      <c r="A12" s="2" t="s">
        <v>52</v>
      </c>
      <c r="B12" s="16">
        <f>SUM(B9:B11)</f>
        <v>50</v>
      </c>
      <c r="C12" s="16">
        <f t="shared" ref="C12:D12" si="1">SUM(C9:C11)</f>
        <v>40</v>
      </c>
      <c r="D12" s="16">
        <f t="shared" si="1"/>
        <v>60</v>
      </c>
      <c r="E12" s="2"/>
      <c r="V12" s="5" t="s">
        <v>30</v>
      </c>
      <c r="W12" s="5" t="s">
        <v>17</v>
      </c>
      <c r="X12" s="10">
        <v>5</v>
      </c>
      <c r="Y12" s="6">
        <v>100</v>
      </c>
    </row>
    <row r="14" spans="1:25" x14ac:dyDescent="0.25">
      <c r="A14" t="s">
        <v>45</v>
      </c>
      <c r="C14" s="1">
        <f>SUMPRODUCT(B2:D4,B9:D11)</f>
        <v>1060</v>
      </c>
    </row>
    <row r="15" spans="1:25" x14ac:dyDescent="0.25">
      <c r="V15" s="7" t="s">
        <v>34</v>
      </c>
    </row>
    <row r="16" spans="1:25" x14ac:dyDescent="0.25">
      <c r="V16" s="8" t="s">
        <v>35</v>
      </c>
      <c r="W16" s="8" t="s">
        <v>36</v>
      </c>
      <c r="X16" s="8" t="s">
        <v>37</v>
      </c>
      <c r="Y16" s="8" t="s">
        <v>38</v>
      </c>
    </row>
    <row r="17" spans="1:29" x14ac:dyDescent="0.25">
      <c r="A17" s="17" t="s">
        <v>53</v>
      </c>
      <c r="B17" s="18"/>
      <c r="C17" s="18"/>
      <c r="D17" s="19"/>
      <c r="V17" s="8" t="s">
        <v>29</v>
      </c>
      <c r="W17" s="8">
        <f>SUMIF($V$4:$V$12,V17,$Y$4:$Y$12)</f>
        <v>100</v>
      </c>
      <c r="X17" s="8" t="s">
        <v>39</v>
      </c>
      <c r="Y17" s="8">
        <v>100</v>
      </c>
    </row>
    <row r="18" spans="1:29" x14ac:dyDescent="0.25">
      <c r="A18" s="2"/>
      <c r="B18" s="2" t="s">
        <v>36</v>
      </c>
      <c r="C18" s="2" t="s">
        <v>37</v>
      </c>
      <c r="D18" s="2" t="s">
        <v>38</v>
      </c>
      <c r="V18" s="8" t="s">
        <v>13</v>
      </c>
      <c r="W18" s="8">
        <f t="shared" ref="W18:W19" si="2">SUMIF($V$4:$V$12,V18,$Y$4:$Y$12)</f>
        <v>300</v>
      </c>
      <c r="X18" s="8" t="s">
        <v>39</v>
      </c>
      <c r="Y18" s="8">
        <v>300</v>
      </c>
    </row>
    <row r="19" spans="1:29" x14ac:dyDescent="0.25">
      <c r="A19" s="2" t="s">
        <v>49</v>
      </c>
      <c r="B19" s="16">
        <f>E9</f>
        <v>80</v>
      </c>
      <c r="C19" s="2" t="s">
        <v>39</v>
      </c>
      <c r="D19" s="2">
        <f>E2</f>
        <v>80</v>
      </c>
      <c r="V19" s="8" t="s">
        <v>30</v>
      </c>
      <c r="W19" s="8">
        <f t="shared" si="2"/>
        <v>300</v>
      </c>
      <c r="X19" s="8" t="s">
        <v>39</v>
      </c>
      <c r="Y19" s="8">
        <v>300</v>
      </c>
    </row>
    <row r="20" spans="1:29" x14ac:dyDescent="0.25">
      <c r="A20" s="2" t="s">
        <v>50</v>
      </c>
      <c r="B20" s="16">
        <f t="shared" ref="B20:B21" si="3">E10</f>
        <v>40</v>
      </c>
      <c r="C20" s="2" t="s">
        <v>39</v>
      </c>
      <c r="D20" s="2">
        <f t="shared" ref="D20:D21" si="4">E3</f>
        <v>40</v>
      </c>
      <c r="V20" s="9"/>
      <c r="W20" s="9"/>
      <c r="X20" s="9"/>
      <c r="Y20" s="9"/>
    </row>
    <row r="21" spans="1:29" x14ac:dyDescent="0.25">
      <c r="A21" s="2" t="s">
        <v>51</v>
      </c>
      <c r="B21" s="16">
        <f t="shared" si="3"/>
        <v>30</v>
      </c>
      <c r="C21" s="2" t="s">
        <v>39</v>
      </c>
      <c r="D21" s="2">
        <f t="shared" si="4"/>
        <v>30</v>
      </c>
      <c r="V21" s="9" t="s">
        <v>40</v>
      </c>
      <c r="W21" s="9"/>
      <c r="X21" s="9"/>
      <c r="Y21" s="9"/>
    </row>
    <row r="22" spans="1:29" x14ac:dyDescent="0.25">
      <c r="V22" s="8" t="s">
        <v>41</v>
      </c>
      <c r="W22" s="8" t="s">
        <v>42</v>
      </c>
      <c r="X22" s="8" t="s">
        <v>37</v>
      </c>
      <c r="Y22" s="8" t="s">
        <v>44</v>
      </c>
    </row>
    <row r="23" spans="1:29" x14ac:dyDescent="0.25">
      <c r="A23" s="17" t="s">
        <v>40</v>
      </c>
      <c r="B23" s="18"/>
      <c r="C23" s="18"/>
      <c r="D23" s="19"/>
      <c r="V23" s="8" t="s">
        <v>31</v>
      </c>
      <c r="W23" s="8">
        <f>SUMIF($W$4:$W$12,V23,$Y$4:$Y$12)</f>
        <v>300</v>
      </c>
      <c r="X23" s="8" t="s">
        <v>43</v>
      </c>
      <c r="Y23" s="8">
        <v>300</v>
      </c>
    </row>
    <row r="24" spans="1:29" x14ac:dyDescent="0.25">
      <c r="A24" s="2"/>
      <c r="B24" s="2" t="s">
        <v>42</v>
      </c>
      <c r="C24" s="2" t="s">
        <v>37</v>
      </c>
      <c r="D24" s="2" t="s">
        <v>44</v>
      </c>
      <c r="V24" s="8" t="s">
        <v>16</v>
      </c>
      <c r="W24" s="8">
        <f t="shared" ref="W24:W25" si="5">SUMIF($W$4:$W$12,V24,$Y$4:$Y$12)</f>
        <v>200</v>
      </c>
      <c r="X24" s="8" t="s">
        <v>43</v>
      </c>
      <c r="Y24" s="8">
        <v>200</v>
      </c>
    </row>
    <row r="25" spans="1:29" x14ac:dyDescent="0.25">
      <c r="A25" s="2" t="s">
        <v>46</v>
      </c>
      <c r="B25" s="16">
        <f>B12</f>
        <v>50</v>
      </c>
      <c r="C25" s="2" t="s">
        <v>43</v>
      </c>
      <c r="D25" s="2">
        <f>B5</f>
        <v>50</v>
      </c>
      <c r="V25" s="8" t="s">
        <v>17</v>
      </c>
      <c r="W25" s="8">
        <f t="shared" si="5"/>
        <v>200</v>
      </c>
      <c r="X25" s="8" t="s">
        <v>43</v>
      </c>
      <c r="Y25" s="8">
        <v>200</v>
      </c>
    </row>
    <row r="26" spans="1:29" x14ac:dyDescent="0.25">
      <c r="A26" s="2" t="s">
        <v>47</v>
      </c>
      <c r="B26" s="16">
        <f>C12</f>
        <v>40</v>
      </c>
      <c r="C26" s="2" t="s">
        <v>43</v>
      </c>
      <c r="D26" s="2">
        <f>C5</f>
        <v>40</v>
      </c>
    </row>
    <row r="27" spans="1:29" ht="15.75" thickBot="1" x14ac:dyDescent="0.3">
      <c r="A27" s="2" t="s">
        <v>48</v>
      </c>
      <c r="B27" s="16">
        <f>D12</f>
        <v>60</v>
      </c>
      <c r="C27" s="2" t="s">
        <v>43</v>
      </c>
      <c r="D27" s="2">
        <f>D5</f>
        <v>60</v>
      </c>
    </row>
    <row r="28" spans="1:29" ht="16.5" thickTop="1" thickBot="1" x14ac:dyDescent="0.3">
      <c r="V28" s="9" t="s">
        <v>45</v>
      </c>
      <c r="W28" s="11">
        <f>SUMPRODUCT(X4:X12,Y4:Y12)</f>
        <v>3900</v>
      </c>
    </row>
    <row r="29" spans="1:29" ht="15.75" thickTop="1" x14ac:dyDescent="0.25"/>
    <row r="30" spans="1:29" x14ac:dyDescent="0.25">
      <c r="R30" t="s">
        <v>0</v>
      </c>
      <c r="AC30" t="s">
        <v>2</v>
      </c>
    </row>
    <row r="31" spans="1:29" x14ac:dyDescent="0.25">
      <c r="T31" s="13" t="s">
        <v>19</v>
      </c>
      <c r="U31" s="13"/>
      <c r="V31" s="13"/>
      <c r="AC31" t="s">
        <v>1</v>
      </c>
    </row>
    <row r="32" spans="1:29" x14ac:dyDescent="0.25">
      <c r="R32" s="3" t="s">
        <v>11</v>
      </c>
      <c r="S32" s="3"/>
      <c r="T32" s="3" t="s">
        <v>15</v>
      </c>
      <c r="U32" s="3" t="s">
        <v>16</v>
      </c>
      <c r="V32" s="3" t="s">
        <v>17</v>
      </c>
      <c r="W32" s="3" t="s">
        <v>20</v>
      </c>
    </row>
    <row r="33" spans="18:34" x14ac:dyDescent="0.25">
      <c r="R33" s="12" t="s">
        <v>18</v>
      </c>
      <c r="S33" s="3" t="s">
        <v>12</v>
      </c>
      <c r="T33" s="2">
        <v>5</v>
      </c>
      <c r="U33" s="2">
        <v>4</v>
      </c>
      <c r="V33" s="2">
        <v>3</v>
      </c>
      <c r="W33" s="2">
        <v>100</v>
      </c>
      <c r="AC33" t="s">
        <v>3</v>
      </c>
      <c r="AH33" t="s">
        <v>10</v>
      </c>
    </row>
    <row r="34" spans="18:34" x14ac:dyDescent="0.25">
      <c r="R34" s="12"/>
      <c r="S34" s="3" t="s">
        <v>13</v>
      </c>
      <c r="T34" s="2">
        <v>8</v>
      </c>
      <c r="U34" s="2">
        <v>4</v>
      </c>
      <c r="V34" s="2">
        <v>3</v>
      </c>
      <c r="W34" s="2">
        <v>300</v>
      </c>
    </row>
    <row r="35" spans="18:34" x14ac:dyDescent="0.25">
      <c r="R35" s="12"/>
      <c r="S35" s="3" t="s">
        <v>14</v>
      </c>
      <c r="T35" s="2">
        <v>9</v>
      </c>
      <c r="U35" s="2">
        <v>7</v>
      </c>
      <c r="V35" s="2">
        <v>5</v>
      </c>
      <c r="W35" s="2">
        <v>300</v>
      </c>
      <c r="AC35" t="s">
        <v>4</v>
      </c>
      <c r="AD35" t="s">
        <v>5</v>
      </c>
      <c r="AE35" s="1">
        <v>5</v>
      </c>
    </row>
    <row r="36" spans="18:34" x14ac:dyDescent="0.25">
      <c r="R36" s="12"/>
      <c r="S36" s="3" t="s">
        <v>21</v>
      </c>
      <c r="T36" s="2">
        <v>300</v>
      </c>
      <c r="U36" s="2">
        <v>200</v>
      </c>
      <c r="V36" s="2">
        <v>200</v>
      </c>
      <c r="W36" s="2"/>
      <c r="AD36" t="s">
        <v>6</v>
      </c>
      <c r="AE36" s="1">
        <v>4</v>
      </c>
    </row>
    <row r="37" spans="18:34" x14ac:dyDescent="0.25">
      <c r="AD37" t="s">
        <v>7</v>
      </c>
      <c r="AE37" s="1">
        <v>3</v>
      </c>
    </row>
    <row r="38" spans="18:34" x14ac:dyDescent="0.25">
      <c r="AE38" s="1"/>
    </row>
    <row r="39" spans="18:34" x14ac:dyDescent="0.25">
      <c r="AC39" t="s">
        <v>8</v>
      </c>
      <c r="AD39" t="s">
        <v>5</v>
      </c>
      <c r="AE39" s="1">
        <v>8</v>
      </c>
    </row>
    <row r="40" spans="18:34" x14ac:dyDescent="0.25">
      <c r="T40" s="13" t="s">
        <v>19</v>
      </c>
      <c r="U40" s="13"/>
      <c r="V40" s="13"/>
      <c r="AD40" t="s">
        <v>6</v>
      </c>
      <c r="AE40" s="1">
        <v>4</v>
      </c>
    </row>
    <row r="41" spans="18:34" x14ac:dyDescent="0.25">
      <c r="R41" s="3" t="s">
        <v>22</v>
      </c>
      <c r="S41" s="3"/>
      <c r="T41" s="3" t="s">
        <v>15</v>
      </c>
      <c r="U41" s="3" t="s">
        <v>16</v>
      </c>
      <c r="V41" s="3" t="s">
        <v>17</v>
      </c>
      <c r="W41" s="3" t="s">
        <v>20</v>
      </c>
      <c r="AD41" t="s">
        <v>7</v>
      </c>
      <c r="AE41" s="1">
        <v>3</v>
      </c>
    </row>
    <row r="42" spans="18:34" x14ac:dyDescent="0.25">
      <c r="R42" s="12" t="s">
        <v>18</v>
      </c>
      <c r="S42" s="3" t="s">
        <v>12</v>
      </c>
      <c r="T42" s="4">
        <v>100</v>
      </c>
      <c r="U42" s="4">
        <v>0</v>
      </c>
      <c r="V42" s="4">
        <v>0</v>
      </c>
      <c r="W42" s="2">
        <f>SUM(T42:V42)</f>
        <v>100</v>
      </c>
      <c r="AE42" s="1"/>
    </row>
    <row r="43" spans="18:34" x14ac:dyDescent="0.25">
      <c r="R43" s="12"/>
      <c r="S43" s="3" t="s">
        <v>13</v>
      </c>
      <c r="T43" s="4">
        <v>0</v>
      </c>
      <c r="U43" s="4">
        <v>200</v>
      </c>
      <c r="V43" s="4">
        <v>100</v>
      </c>
      <c r="W43" s="2">
        <f>SUM(T43:V43)</f>
        <v>300</v>
      </c>
      <c r="AC43" t="s">
        <v>9</v>
      </c>
      <c r="AD43" t="s">
        <v>5</v>
      </c>
      <c r="AE43" s="1">
        <v>9</v>
      </c>
    </row>
    <row r="44" spans="18:34" x14ac:dyDescent="0.25">
      <c r="R44" s="12"/>
      <c r="S44" s="3" t="s">
        <v>14</v>
      </c>
      <c r="T44" s="4">
        <v>200</v>
      </c>
      <c r="U44" s="4">
        <v>0</v>
      </c>
      <c r="V44" s="4">
        <v>100</v>
      </c>
      <c r="W44" s="2">
        <f>SUM(T44:V44)</f>
        <v>300</v>
      </c>
      <c r="AD44" t="s">
        <v>6</v>
      </c>
      <c r="AE44" s="1">
        <v>7</v>
      </c>
    </row>
    <row r="45" spans="18:34" x14ac:dyDescent="0.25">
      <c r="R45" s="12"/>
      <c r="S45" s="3" t="s">
        <v>21</v>
      </c>
      <c r="T45" s="2">
        <f>SUM(T42:T44)</f>
        <v>300</v>
      </c>
      <c r="U45" s="2">
        <f t="shared" ref="U45:V45" si="6">SUM(U42:U44)</f>
        <v>200</v>
      </c>
      <c r="V45" s="2">
        <f t="shared" si="6"/>
        <v>200</v>
      </c>
      <c r="W45" s="2"/>
      <c r="AD45" t="s">
        <v>7</v>
      </c>
      <c r="AE45" s="1">
        <v>5</v>
      </c>
    </row>
    <row r="49" spans="18:19" x14ac:dyDescent="0.25">
      <c r="R49" t="s">
        <v>23</v>
      </c>
    </row>
    <row r="50" spans="18:19" x14ac:dyDescent="0.25">
      <c r="R50" t="s">
        <v>24</v>
      </c>
      <c r="S50" s="1">
        <f>SUMPRODUCT(T33:V35,T42:V44)</f>
        <v>3900</v>
      </c>
    </row>
    <row r="54" spans="18:19" x14ac:dyDescent="0.25">
      <c r="S54" t="s">
        <v>25</v>
      </c>
    </row>
    <row r="55" spans="18:19" x14ac:dyDescent="0.25">
      <c r="S55" t="s">
        <v>26</v>
      </c>
    </row>
  </sheetData>
  <mergeCells count="6">
    <mergeCell ref="A17:D17"/>
    <mergeCell ref="R33:R36"/>
    <mergeCell ref="T31:V31"/>
    <mergeCell ref="R42:R45"/>
    <mergeCell ref="T40:V40"/>
    <mergeCell ref="A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2024-04-20T23:01:33Z</dcterms:created>
  <dcterms:modified xsi:type="dcterms:W3CDTF">2024-04-25T07:39:13Z</dcterms:modified>
</cp:coreProperties>
</file>